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ethz-my.sharepoint.com/personal/hmehranfar_ethz_ch/Documents/WorkInProgress/FS2024 Bachelor theses/SZU Condition and budget/Distribute/"/>
    </mc:Choice>
  </mc:AlternateContent>
  <xr:revisionPtr revIDLastSave="197" documentId="11_3540DE02DF99EA3784677F70525DBF07A8911AA5" xr6:coauthVersionLast="47" xr6:coauthVersionMax="47" xr10:uidLastSave="{01555E23-2C9E-4D58-955F-C9D10014A3BB}"/>
  <bookViews>
    <workbookView xWindow="-108" yWindow="-108" windowWidth="30936" windowHeight="16776" tabRatio="857" activeTab="14" xr2:uid="{00000000-000D-0000-FFFF-FFFF00000000}"/>
  </bookViews>
  <sheets>
    <sheet name="Bridges" sheetId="4" r:id="rId1"/>
    <sheet name="Strat-1" sheetId="1" r:id="rId2"/>
    <sheet name="CE-1" sheetId="3" r:id="rId3"/>
    <sheet name="TC-1" sheetId="13" r:id="rId4"/>
    <sheet name="Strat-2" sheetId="8" r:id="rId5"/>
    <sheet name="CE-2" sheetId="17" r:id="rId6"/>
    <sheet name="TC-2" sheetId="18" r:id="rId7"/>
    <sheet name="Prog-1(S1)" sheetId="19" r:id="rId8"/>
    <sheet name="CE-1(S1)" sheetId="20" r:id="rId9"/>
    <sheet name="TC-1(S1)" sheetId="21" r:id="rId10"/>
    <sheet name="TC-1(S1) (2)" sheetId="39" r:id="rId11"/>
    <sheet name="Prog-2(S2)" sheetId="27" r:id="rId12"/>
    <sheet name="CE-2(S2)" sheetId="28" r:id="rId13"/>
    <sheet name="TC-2(S2)" sheetId="29" r:id="rId14"/>
    <sheet name="Prog-1 (S2)" sheetId="30" r:id="rId15"/>
    <sheet name="Prog-1 (S3)" sheetId="36" r:id="rId16"/>
    <sheet name="CE-1(SE3)" sheetId="37" r:id="rId17"/>
    <sheet name="TC-1(SE3)" sheetId="38" r:id="rId18"/>
  </sheets>
  <definedNames>
    <definedName name="solver_adj" localSheetId="1" hidden="1">'Strat-1'!$H$35:$H$39</definedName>
    <definedName name="solver_adj" localSheetId="4" hidden="1">'Strat-2'!$H$35:$H$39</definedName>
    <definedName name="solver_cvg" localSheetId="1" hidden="1">0.0001</definedName>
    <definedName name="solver_cvg" localSheetId="4" hidden="1">0.0001</definedName>
    <definedName name="solver_drv" localSheetId="1" hidden="1">2</definedName>
    <definedName name="solver_drv" localSheetId="4" hidden="1">2</definedName>
    <definedName name="solver_eng" localSheetId="1" hidden="1">2</definedName>
    <definedName name="solver_eng" localSheetId="4" hidden="1">2</definedName>
    <definedName name="solver_est" localSheetId="1" hidden="1">1</definedName>
    <definedName name="solver_est" localSheetId="4" hidden="1">1</definedName>
    <definedName name="solver_itr" localSheetId="1" hidden="1">2147483647</definedName>
    <definedName name="solver_itr" localSheetId="4" hidden="1">2147483647</definedName>
    <definedName name="solver_lhs1" localSheetId="1" hidden="1">'Strat-1'!$C$40</definedName>
    <definedName name="solver_lhs1" localSheetId="4" hidden="1">'Strat-2'!$C$40</definedName>
    <definedName name="solver_lhs2" localSheetId="1" hidden="1">'Strat-1'!$D$40</definedName>
    <definedName name="solver_lhs2" localSheetId="4" hidden="1">'Strat-2'!$D$40</definedName>
    <definedName name="solver_lhs3" localSheetId="1" hidden="1">'Strat-1'!$E$40</definedName>
    <definedName name="solver_lhs3" localSheetId="4" hidden="1">'Strat-2'!$E$40</definedName>
    <definedName name="solver_lhs4" localSheetId="1" hidden="1">'Strat-1'!$F$40</definedName>
    <definedName name="solver_lhs4" localSheetId="4" hidden="1">'Strat-2'!$F$40</definedName>
    <definedName name="solver_lhs5" localSheetId="1" hidden="1">'Strat-1'!$G$40</definedName>
    <definedName name="solver_lhs5" localSheetId="4" hidden="1">'Strat-2'!$G$40</definedName>
    <definedName name="solver_lhs6" localSheetId="1" hidden="1">'Strat-1'!$G$40</definedName>
    <definedName name="solver_lhs6" localSheetId="4" hidden="1">'Strat-2'!$G$40</definedName>
    <definedName name="solver_mip" localSheetId="1" hidden="1">2147483647</definedName>
    <definedName name="solver_mip" localSheetId="4" hidden="1">2147483647</definedName>
    <definedName name="solver_mni" localSheetId="1" hidden="1">30</definedName>
    <definedName name="solver_mni" localSheetId="4" hidden="1">30</definedName>
    <definedName name="solver_mrt" localSheetId="1" hidden="1">0.075</definedName>
    <definedName name="solver_mrt" localSheetId="4" hidden="1">0.075</definedName>
    <definedName name="solver_msl" localSheetId="1" hidden="1">2</definedName>
    <definedName name="solver_msl" localSheetId="4" hidden="1">2</definedName>
    <definedName name="solver_neg" localSheetId="1" hidden="1">1</definedName>
    <definedName name="solver_neg" localSheetId="4" hidden="1">1</definedName>
    <definedName name="solver_nod" localSheetId="1" hidden="1">2147483647</definedName>
    <definedName name="solver_nod" localSheetId="4" hidden="1">2147483647</definedName>
    <definedName name="solver_num" localSheetId="1" hidden="1">5</definedName>
    <definedName name="solver_num" localSheetId="4" hidden="1">5</definedName>
    <definedName name="solver_nwt" localSheetId="1" hidden="1">1</definedName>
    <definedName name="solver_nwt" localSheetId="4" hidden="1">1</definedName>
    <definedName name="solver_opt" localSheetId="1" hidden="1">'Strat-1'!$H$40</definedName>
    <definedName name="solver_opt" localSheetId="4" hidden="1">'Strat-2'!$H$40</definedName>
    <definedName name="solver_pre" localSheetId="1" hidden="1">0.000001</definedName>
    <definedName name="solver_pre" localSheetId="4" hidden="1">0.000001</definedName>
    <definedName name="solver_rbv" localSheetId="1" hidden="1">2</definedName>
    <definedName name="solver_rbv" localSheetId="4" hidden="1">2</definedName>
    <definedName name="solver_rel1" localSheetId="1" hidden="1">2</definedName>
    <definedName name="solver_rel1" localSheetId="4" hidden="1">2</definedName>
    <definedName name="solver_rel2" localSheetId="1" hidden="1">2</definedName>
    <definedName name="solver_rel2" localSheetId="4" hidden="1">2</definedName>
    <definedName name="solver_rel3" localSheetId="1" hidden="1">2</definedName>
    <definedName name="solver_rel3" localSheetId="4" hidden="1">2</definedName>
    <definedName name="solver_rel4" localSheetId="1" hidden="1">2</definedName>
    <definedName name="solver_rel4" localSheetId="4" hidden="1">2</definedName>
    <definedName name="solver_rel5" localSheetId="1" hidden="1">2</definedName>
    <definedName name="solver_rel5" localSheetId="4" hidden="1">2</definedName>
    <definedName name="solver_rel6" localSheetId="1" hidden="1">2</definedName>
    <definedName name="solver_rel6" localSheetId="4" hidden="1">2</definedName>
    <definedName name="solver_rhs1" localSheetId="1" hidden="1">'Strat-1'!$H$35</definedName>
    <definedName name="solver_rhs1" localSheetId="4" hidden="1">'Strat-2'!$H$35</definedName>
    <definedName name="solver_rhs2" localSheetId="1" hidden="1">'Strat-1'!$H$36</definedName>
    <definedName name="solver_rhs2" localSheetId="4" hidden="1">'Strat-2'!$H$36</definedName>
    <definedName name="solver_rhs3" localSheetId="1" hidden="1">'Strat-1'!$H$37</definedName>
    <definedName name="solver_rhs3" localSheetId="4" hidden="1">'Strat-2'!$H$37</definedName>
    <definedName name="solver_rhs4" localSheetId="1" hidden="1">'Strat-1'!$H$38</definedName>
    <definedName name="solver_rhs4" localSheetId="4" hidden="1">'Strat-2'!$H$38</definedName>
    <definedName name="solver_rhs5" localSheetId="1" hidden="1">'Strat-1'!$H$39</definedName>
    <definedName name="solver_rhs5" localSheetId="4" hidden="1">'Strat-2'!$H$39</definedName>
    <definedName name="solver_rhs6" localSheetId="1" hidden="1">'Strat-1'!$H$39</definedName>
    <definedName name="solver_rhs6" localSheetId="4" hidden="1">'Strat-2'!$H$39</definedName>
    <definedName name="solver_rlx" localSheetId="1" hidden="1">2</definedName>
    <definedName name="solver_rlx" localSheetId="4" hidden="1">2</definedName>
    <definedName name="solver_rsd" localSheetId="1" hidden="1">0</definedName>
    <definedName name="solver_rsd" localSheetId="4" hidden="1">0</definedName>
    <definedName name="solver_scl" localSheetId="1" hidden="1">2</definedName>
    <definedName name="solver_scl" localSheetId="4" hidden="1">2</definedName>
    <definedName name="solver_sho" localSheetId="1" hidden="1">2</definedName>
    <definedName name="solver_sho" localSheetId="4" hidden="1">2</definedName>
    <definedName name="solver_ssz" localSheetId="1" hidden="1">100</definedName>
    <definedName name="solver_ssz" localSheetId="4" hidden="1">100</definedName>
    <definedName name="solver_tim" localSheetId="1" hidden="1">2147483647</definedName>
    <definedName name="solver_tim" localSheetId="4" hidden="1">2147483647</definedName>
    <definedName name="solver_tol" localSheetId="1" hidden="1">0.01</definedName>
    <definedName name="solver_tol" localSheetId="4" hidden="1">0.01</definedName>
    <definedName name="solver_typ" localSheetId="1" hidden="1">3</definedName>
    <definedName name="solver_typ" localSheetId="4" hidden="1">3</definedName>
    <definedName name="solver_val" localSheetId="1" hidden="1">1</definedName>
    <definedName name="solver_val" localSheetId="4" hidden="1">1</definedName>
    <definedName name="solver_ver" localSheetId="1" hidden="1">3</definedName>
    <definedName name="solver_ver" localSheetId="4" hidden="1">3</definedName>
  </definedNames>
  <calcPr calcId="191029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5" i="1" l="1"/>
  <c r="C5" i="4"/>
  <c r="C20" i="36"/>
  <c r="D9" i="36"/>
  <c r="F5" i="4"/>
  <c r="F20" i="36"/>
  <c r="G5" i="4"/>
  <c r="G20" i="36"/>
  <c r="G9" i="36"/>
  <c r="H9" i="36"/>
  <c r="D5" i="4"/>
  <c r="D20" i="36"/>
  <c r="G10" i="36"/>
  <c r="H10" i="36"/>
  <c r="E5" i="4"/>
  <c r="E20" i="36"/>
  <c r="G11" i="36"/>
  <c r="H11" i="36"/>
  <c r="C21" i="36"/>
  <c r="F21" i="36"/>
  <c r="G21" i="36"/>
  <c r="E9" i="36"/>
  <c r="E10" i="36"/>
  <c r="D21" i="36"/>
  <c r="F9" i="36"/>
  <c r="F10" i="36"/>
  <c r="F11" i="36"/>
  <c r="E21" i="36"/>
  <c r="C22" i="36"/>
  <c r="LQ21" i="36"/>
  <c r="I9" i="36"/>
  <c r="I10" i="36"/>
  <c r="I11" i="36"/>
  <c r="I12" i="36"/>
  <c r="GX20" i="36"/>
  <c r="LS21" i="36"/>
  <c r="C6" i="4"/>
  <c r="H20" i="36"/>
  <c r="F6" i="4"/>
  <c r="K20" i="36"/>
  <c r="G6" i="4"/>
  <c r="L20" i="36"/>
  <c r="D6" i="4"/>
  <c r="I20" i="36"/>
  <c r="E6" i="4"/>
  <c r="J20" i="36"/>
  <c r="P11" i="36"/>
  <c r="P12" i="36"/>
  <c r="H21" i="36"/>
  <c r="K21" i="36"/>
  <c r="L21" i="36"/>
  <c r="Q11" i="36"/>
  <c r="Q12" i="36"/>
  <c r="I21" i="36"/>
  <c r="J21" i="36"/>
  <c r="H22" i="36"/>
  <c r="LU21" i="36"/>
  <c r="HA20" i="36"/>
  <c r="LW21" i="36"/>
  <c r="C7" i="4"/>
  <c r="M20" i="36"/>
  <c r="M21" i="36"/>
  <c r="D7" i="4"/>
  <c r="N20" i="36"/>
  <c r="F7" i="4"/>
  <c r="P20" i="36"/>
  <c r="E7" i="4"/>
  <c r="O20" i="36"/>
  <c r="P21" i="36"/>
  <c r="G7" i="4"/>
  <c r="Q20" i="36"/>
  <c r="Q21" i="36"/>
  <c r="N21" i="36"/>
  <c r="O21" i="36"/>
  <c r="M22" i="36"/>
  <c r="LY21" i="36"/>
  <c r="U11" i="36"/>
  <c r="U9" i="36"/>
  <c r="U12" i="36"/>
  <c r="HD20" i="36"/>
  <c r="MA21" i="36"/>
  <c r="C8" i="4"/>
  <c r="R20" i="36"/>
  <c r="R21" i="36"/>
  <c r="D8" i="4"/>
  <c r="S20" i="36"/>
  <c r="F8" i="4"/>
  <c r="U20" i="36"/>
  <c r="E8" i="4"/>
  <c r="T20" i="36"/>
  <c r="U21" i="36"/>
  <c r="G8" i="4"/>
  <c r="V20" i="36"/>
  <c r="V21" i="36"/>
  <c r="S21" i="36"/>
  <c r="T21" i="36"/>
  <c r="R22" i="36"/>
  <c r="MC21" i="36"/>
  <c r="HG20" i="36"/>
  <c r="ME21" i="36"/>
  <c r="C9" i="4"/>
  <c r="W20" i="36"/>
  <c r="W21" i="36"/>
  <c r="D9" i="4"/>
  <c r="X20" i="36"/>
  <c r="F9" i="4"/>
  <c r="Z20" i="36"/>
  <c r="E9" i="4"/>
  <c r="Y20" i="36"/>
  <c r="Z21" i="36"/>
  <c r="G9" i="4"/>
  <c r="AA20" i="36"/>
  <c r="AA21" i="36"/>
  <c r="X21" i="36"/>
  <c r="Y21" i="36"/>
  <c r="W22" i="36"/>
  <c r="MG21" i="36"/>
  <c r="HJ20" i="36"/>
  <c r="MI21" i="36"/>
  <c r="C10" i="4"/>
  <c r="AB20" i="36"/>
  <c r="F10" i="4"/>
  <c r="AE20" i="36"/>
  <c r="G10" i="4"/>
  <c r="AF20" i="36"/>
  <c r="D10" i="4"/>
  <c r="AC20" i="36"/>
  <c r="E10" i="4"/>
  <c r="AD20" i="36"/>
  <c r="AB21" i="36"/>
  <c r="AE21" i="36"/>
  <c r="AF21" i="36"/>
  <c r="AC21" i="36"/>
  <c r="AD21" i="36"/>
  <c r="AB22" i="36"/>
  <c r="MK21" i="36"/>
  <c r="HM20" i="36"/>
  <c r="MM21" i="36"/>
  <c r="C11" i="4"/>
  <c r="AG20" i="36"/>
  <c r="AG21" i="36"/>
  <c r="D11" i="4"/>
  <c r="AH20" i="36"/>
  <c r="F11" i="4"/>
  <c r="AJ20" i="36"/>
  <c r="E11" i="4"/>
  <c r="AI20" i="36"/>
  <c r="AJ21" i="36"/>
  <c r="G11" i="4"/>
  <c r="AK20" i="36"/>
  <c r="AK21" i="36"/>
  <c r="AH21" i="36"/>
  <c r="AI21" i="36"/>
  <c r="AG22" i="36"/>
  <c r="MO21" i="36"/>
  <c r="HP20" i="36"/>
  <c r="MQ21" i="36"/>
  <c r="C12" i="4"/>
  <c r="AL20" i="36"/>
  <c r="F12" i="4"/>
  <c r="AO20" i="36"/>
  <c r="G12" i="4"/>
  <c r="AP20" i="36"/>
  <c r="D12" i="4"/>
  <c r="AM20" i="36"/>
  <c r="E12" i="4"/>
  <c r="AN20" i="36"/>
  <c r="AL21" i="36"/>
  <c r="AO21" i="36"/>
  <c r="AP21" i="36"/>
  <c r="AM21" i="36"/>
  <c r="AN21" i="36"/>
  <c r="AL22" i="36"/>
  <c r="MS21" i="36"/>
  <c r="HS20" i="36"/>
  <c r="MU21" i="36"/>
  <c r="C13" i="4"/>
  <c r="AQ20" i="36"/>
  <c r="F13" i="4"/>
  <c r="AT20" i="36"/>
  <c r="G13" i="4"/>
  <c r="AU20" i="36"/>
  <c r="D13" i="4"/>
  <c r="AR20" i="36"/>
  <c r="E13" i="4"/>
  <c r="AS20" i="36"/>
  <c r="AQ21" i="36"/>
  <c r="AT21" i="36"/>
  <c r="AU21" i="36"/>
  <c r="AR21" i="36"/>
  <c r="AS21" i="36"/>
  <c r="AQ22" i="36"/>
  <c r="MW21" i="36"/>
  <c r="HV20" i="36"/>
  <c r="MY21" i="36"/>
  <c r="C14" i="4"/>
  <c r="AV20" i="36"/>
  <c r="AV21" i="36"/>
  <c r="D14" i="4"/>
  <c r="AW20" i="36"/>
  <c r="F14" i="4"/>
  <c r="AY20" i="36"/>
  <c r="E14" i="4"/>
  <c r="AX20" i="36"/>
  <c r="AY21" i="36"/>
  <c r="G14" i="4"/>
  <c r="AZ20" i="36"/>
  <c r="AZ21" i="36"/>
  <c r="AW21" i="36"/>
  <c r="AX21" i="36"/>
  <c r="AV22" i="36"/>
  <c r="NA21" i="36"/>
  <c r="HY20" i="36"/>
  <c r="NC21" i="36"/>
  <c r="C15" i="4"/>
  <c r="BA20" i="36"/>
  <c r="BA21" i="36"/>
  <c r="D15" i="4"/>
  <c r="BB20" i="36"/>
  <c r="F15" i="4"/>
  <c r="BD20" i="36"/>
  <c r="E15" i="4"/>
  <c r="BC20" i="36"/>
  <c r="BD21" i="36"/>
  <c r="G15" i="4"/>
  <c r="BE20" i="36"/>
  <c r="BE21" i="36"/>
  <c r="BB21" i="36"/>
  <c r="BC21" i="36"/>
  <c r="BA22" i="36"/>
  <c r="NE21" i="36"/>
  <c r="IB20" i="36"/>
  <c r="NG21" i="36"/>
  <c r="C16" i="4"/>
  <c r="BF20" i="36"/>
  <c r="BF21" i="36"/>
  <c r="D16" i="4"/>
  <c r="BG20" i="36"/>
  <c r="F16" i="4"/>
  <c r="BI20" i="36"/>
  <c r="E16" i="4"/>
  <c r="BH20" i="36"/>
  <c r="BI21" i="36"/>
  <c r="G16" i="4"/>
  <c r="BJ20" i="36"/>
  <c r="BJ21" i="36"/>
  <c r="BG21" i="36"/>
  <c r="BH21" i="36"/>
  <c r="BF22" i="36"/>
  <c r="NI21" i="36"/>
  <c r="IE20" i="36"/>
  <c r="NK21" i="36"/>
  <c r="C17" i="4"/>
  <c r="BK20" i="36"/>
  <c r="F17" i="4"/>
  <c r="BN20" i="36"/>
  <c r="G17" i="4"/>
  <c r="BO20" i="36"/>
  <c r="D17" i="4"/>
  <c r="BL20" i="36"/>
  <c r="E17" i="4"/>
  <c r="BM20" i="36"/>
  <c r="BK21" i="36"/>
  <c r="BN21" i="36"/>
  <c r="BO21" i="36"/>
  <c r="BL21" i="36"/>
  <c r="BM21" i="36"/>
  <c r="BK22" i="36"/>
  <c r="NM21" i="36"/>
  <c r="IH20" i="36"/>
  <c r="NO21" i="36"/>
  <c r="C18" i="4"/>
  <c r="BP20" i="36"/>
  <c r="BP21" i="36"/>
  <c r="D18" i="4"/>
  <c r="BQ20" i="36"/>
  <c r="F18" i="4"/>
  <c r="BS20" i="36"/>
  <c r="E18" i="4"/>
  <c r="BR20" i="36"/>
  <c r="BS21" i="36"/>
  <c r="G18" i="4"/>
  <c r="BT20" i="36"/>
  <c r="BT21" i="36"/>
  <c r="BQ21" i="36"/>
  <c r="BR21" i="36"/>
  <c r="BP22" i="36"/>
  <c r="NQ21" i="36"/>
  <c r="IK20" i="36"/>
  <c r="NS21" i="36"/>
  <c r="C19" i="4"/>
  <c r="BU20" i="36"/>
  <c r="F19" i="4"/>
  <c r="BX20" i="36"/>
  <c r="G19" i="4"/>
  <c r="BY20" i="36"/>
  <c r="D19" i="4"/>
  <c r="BV20" i="36"/>
  <c r="E19" i="4"/>
  <c r="BW20" i="36"/>
  <c r="BU21" i="36"/>
  <c r="BX21" i="36"/>
  <c r="BY21" i="36"/>
  <c r="BV21" i="36"/>
  <c r="BW21" i="36"/>
  <c r="BU22" i="36"/>
  <c r="NU21" i="36"/>
  <c r="IN20" i="36"/>
  <c r="NW21" i="36"/>
  <c r="C20" i="4"/>
  <c r="BZ20" i="36"/>
  <c r="F20" i="4"/>
  <c r="CC20" i="36"/>
  <c r="G20" i="4"/>
  <c r="CD20" i="36"/>
  <c r="D20" i="4"/>
  <c r="CA20" i="36"/>
  <c r="E20" i="4"/>
  <c r="CB20" i="36"/>
  <c r="BZ21" i="36"/>
  <c r="CC21" i="36"/>
  <c r="CD21" i="36"/>
  <c r="CA21" i="36"/>
  <c r="CB21" i="36"/>
  <c r="BZ22" i="36"/>
  <c r="NY21" i="36"/>
  <c r="IQ20" i="36"/>
  <c r="OA21" i="36"/>
  <c r="C21" i="4"/>
  <c r="CE20" i="36"/>
  <c r="F21" i="4"/>
  <c r="CH20" i="36"/>
  <c r="G21" i="4"/>
  <c r="CI20" i="36"/>
  <c r="D21" i="4"/>
  <c r="CF20" i="36"/>
  <c r="E21" i="4"/>
  <c r="CG20" i="36"/>
  <c r="CE21" i="36"/>
  <c r="CH21" i="36"/>
  <c r="CI21" i="36"/>
  <c r="CF21" i="36"/>
  <c r="CG21" i="36"/>
  <c r="CE22" i="36"/>
  <c r="OC21" i="36"/>
  <c r="IT20" i="36"/>
  <c r="OE21" i="36"/>
  <c r="C22" i="4"/>
  <c r="CJ20" i="36"/>
  <c r="CJ21" i="36"/>
  <c r="D22" i="4"/>
  <c r="CK20" i="36"/>
  <c r="F22" i="4"/>
  <c r="CM20" i="36"/>
  <c r="E22" i="4"/>
  <c r="CL20" i="36"/>
  <c r="CM21" i="36"/>
  <c r="G22" i="4"/>
  <c r="CN20" i="36"/>
  <c r="CN21" i="36"/>
  <c r="CK21" i="36"/>
  <c r="CL21" i="36"/>
  <c r="CJ22" i="36"/>
  <c r="OG21" i="36"/>
  <c r="IW20" i="36"/>
  <c r="OI21" i="36"/>
  <c r="C23" i="4"/>
  <c r="CO20" i="36"/>
  <c r="F23" i="4"/>
  <c r="CR20" i="36"/>
  <c r="G23" i="4"/>
  <c r="CS20" i="36"/>
  <c r="D23" i="4"/>
  <c r="CP20" i="36"/>
  <c r="E23" i="4"/>
  <c r="CQ20" i="36"/>
  <c r="CO21" i="36"/>
  <c r="CR21" i="36"/>
  <c r="CS21" i="36"/>
  <c r="CP21" i="36"/>
  <c r="CQ21" i="36"/>
  <c r="CO22" i="36"/>
  <c r="OK21" i="36"/>
  <c r="IZ20" i="36"/>
  <c r="OM21" i="36"/>
  <c r="C24" i="4"/>
  <c r="CT20" i="36"/>
  <c r="F24" i="4"/>
  <c r="CW20" i="36"/>
  <c r="G24" i="4"/>
  <c r="CX20" i="36"/>
  <c r="D24" i="4"/>
  <c r="CU20" i="36"/>
  <c r="E24" i="4"/>
  <c r="CV20" i="36"/>
  <c r="CT21" i="36"/>
  <c r="CW21" i="36"/>
  <c r="CX21" i="36"/>
  <c r="CU21" i="36"/>
  <c r="CV21" i="36"/>
  <c r="CT22" i="36"/>
  <c r="OO21" i="36"/>
  <c r="JC20" i="36"/>
  <c r="OQ21" i="36"/>
  <c r="C25" i="4"/>
  <c r="CY20" i="36"/>
  <c r="F25" i="4"/>
  <c r="DB20" i="36"/>
  <c r="G25" i="4"/>
  <c r="DC20" i="36"/>
  <c r="D25" i="4"/>
  <c r="CZ20" i="36"/>
  <c r="E25" i="4"/>
  <c r="DA20" i="36"/>
  <c r="CY21" i="36"/>
  <c r="DB21" i="36"/>
  <c r="DC21" i="36"/>
  <c r="CZ21" i="36"/>
  <c r="DA21" i="36"/>
  <c r="CY22" i="36"/>
  <c r="OS21" i="36"/>
  <c r="JF20" i="36"/>
  <c r="OU21" i="36"/>
  <c r="C26" i="4"/>
  <c r="DD20" i="36"/>
  <c r="F26" i="4"/>
  <c r="DG20" i="36"/>
  <c r="G26" i="4"/>
  <c r="DH20" i="36"/>
  <c r="D26" i="4"/>
  <c r="DE20" i="36"/>
  <c r="E26" i="4"/>
  <c r="DF20" i="36"/>
  <c r="DD21" i="36"/>
  <c r="DG21" i="36"/>
  <c r="DH21" i="36"/>
  <c r="DE21" i="36"/>
  <c r="DF21" i="36"/>
  <c r="DD22" i="36"/>
  <c r="OW21" i="36"/>
  <c r="JI20" i="36"/>
  <c r="OY21" i="36"/>
  <c r="C27" i="4"/>
  <c r="DI20" i="36"/>
  <c r="F27" i="4"/>
  <c r="DL20" i="36"/>
  <c r="G27" i="4"/>
  <c r="DM20" i="36"/>
  <c r="D27" i="4"/>
  <c r="DJ20" i="36"/>
  <c r="E27" i="4"/>
  <c r="DK20" i="36"/>
  <c r="DI21" i="36"/>
  <c r="DL21" i="36"/>
  <c r="DM21" i="36"/>
  <c r="DJ21" i="36"/>
  <c r="DK21" i="36"/>
  <c r="DI22" i="36"/>
  <c r="PA21" i="36"/>
  <c r="JL20" i="36"/>
  <c r="PC21" i="36"/>
  <c r="C28" i="4"/>
  <c r="DN20" i="36"/>
  <c r="F28" i="4"/>
  <c r="DQ20" i="36"/>
  <c r="G28" i="4"/>
  <c r="DR20" i="36"/>
  <c r="D28" i="4"/>
  <c r="DO20" i="36"/>
  <c r="E28" i="4"/>
  <c r="DP20" i="36"/>
  <c r="DN21" i="36"/>
  <c r="DQ21" i="36"/>
  <c r="DR21" i="36"/>
  <c r="DO21" i="36"/>
  <c r="DP21" i="36"/>
  <c r="DN22" i="36"/>
  <c r="PE21" i="36"/>
  <c r="JO20" i="36"/>
  <c r="PG21" i="36"/>
  <c r="C29" i="4"/>
  <c r="DS20" i="36"/>
  <c r="DS21" i="36"/>
  <c r="D29" i="4"/>
  <c r="DT20" i="36"/>
  <c r="F29" i="4"/>
  <c r="DV20" i="36"/>
  <c r="E29" i="4"/>
  <c r="DU20" i="36"/>
  <c r="DV21" i="36"/>
  <c r="G29" i="4"/>
  <c r="DW20" i="36"/>
  <c r="DW21" i="36"/>
  <c r="DT21" i="36"/>
  <c r="DU21" i="36"/>
  <c r="DS22" i="36"/>
  <c r="PI21" i="36"/>
  <c r="JR20" i="36"/>
  <c r="PK21" i="36"/>
  <c r="C30" i="4"/>
  <c r="DX20" i="36"/>
  <c r="F30" i="4"/>
  <c r="EA20" i="36"/>
  <c r="G30" i="4"/>
  <c r="EB20" i="36"/>
  <c r="D30" i="4"/>
  <c r="DY20" i="36"/>
  <c r="E30" i="4"/>
  <c r="DZ20" i="36"/>
  <c r="DX21" i="36"/>
  <c r="EA21" i="36"/>
  <c r="EB21" i="36"/>
  <c r="DY21" i="36"/>
  <c r="DZ21" i="36"/>
  <c r="DX22" i="36"/>
  <c r="PM21" i="36"/>
  <c r="JU20" i="36"/>
  <c r="PO21" i="36"/>
  <c r="C31" i="4"/>
  <c r="EC20" i="36"/>
  <c r="F31" i="4"/>
  <c r="EF20" i="36"/>
  <c r="G31" i="4"/>
  <c r="EG20" i="36"/>
  <c r="D31" i="4"/>
  <c r="ED20" i="36"/>
  <c r="E31" i="4"/>
  <c r="EE20" i="36"/>
  <c r="EC21" i="36"/>
  <c r="EF21" i="36"/>
  <c r="EG21" i="36"/>
  <c r="ED21" i="36"/>
  <c r="EE21" i="36"/>
  <c r="EC22" i="36"/>
  <c r="PQ21" i="36"/>
  <c r="JX20" i="36"/>
  <c r="PS21" i="36"/>
  <c r="C32" i="4"/>
  <c r="EH20" i="36"/>
  <c r="EH21" i="36"/>
  <c r="D32" i="4"/>
  <c r="EI20" i="36"/>
  <c r="F32" i="4"/>
  <c r="EK20" i="36"/>
  <c r="E32" i="4"/>
  <c r="EJ20" i="36"/>
  <c r="EK21" i="36"/>
  <c r="G32" i="4"/>
  <c r="EL20" i="36"/>
  <c r="EL21" i="36"/>
  <c r="EI21" i="36"/>
  <c r="EJ21" i="36"/>
  <c r="EH22" i="36"/>
  <c r="PU21" i="36"/>
  <c r="KA20" i="36"/>
  <c r="PW21" i="36"/>
  <c r="C33" i="4"/>
  <c r="EM20" i="36"/>
  <c r="F33" i="4"/>
  <c r="EP20" i="36"/>
  <c r="G33" i="4"/>
  <c r="EQ20" i="36"/>
  <c r="D33" i="4"/>
  <c r="EN20" i="36"/>
  <c r="E33" i="4"/>
  <c r="EO20" i="36"/>
  <c r="EM21" i="36"/>
  <c r="EP21" i="36"/>
  <c r="EQ21" i="36"/>
  <c r="EN21" i="36"/>
  <c r="EO21" i="36"/>
  <c r="EM22" i="36"/>
  <c r="PY21" i="36"/>
  <c r="KD20" i="36"/>
  <c r="QA21" i="36"/>
  <c r="C34" i="4"/>
  <c r="ER20" i="36"/>
  <c r="F34" i="4"/>
  <c r="EU20" i="36"/>
  <c r="G34" i="4"/>
  <c r="EV20" i="36"/>
  <c r="D34" i="4"/>
  <c r="ES20" i="36"/>
  <c r="E34" i="4"/>
  <c r="ET20" i="36"/>
  <c r="ER21" i="36"/>
  <c r="EU21" i="36"/>
  <c r="EV21" i="36"/>
  <c r="ES21" i="36"/>
  <c r="ET21" i="36"/>
  <c r="ER22" i="36"/>
  <c r="QC21" i="36"/>
  <c r="KG20" i="36"/>
  <c r="QE21" i="36"/>
  <c r="C35" i="4"/>
  <c r="EW20" i="36"/>
  <c r="F35" i="4"/>
  <c r="EZ20" i="36"/>
  <c r="G35" i="4"/>
  <c r="FA20" i="36"/>
  <c r="D35" i="4"/>
  <c r="EX20" i="36"/>
  <c r="E35" i="4"/>
  <c r="EY20" i="36"/>
  <c r="EW21" i="36"/>
  <c r="EZ21" i="36"/>
  <c r="FA21" i="36"/>
  <c r="EX21" i="36"/>
  <c r="EY21" i="36"/>
  <c r="EW22" i="36"/>
  <c r="QG21" i="36"/>
  <c r="KJ20" i="36"/>
  <c r="QI21" i="36"/>
  <c r="FB20" i="36"/>
  <c r="FE20" i="36"/>
  <c r="FF20" i="36"/>
  <c r="FC20" i="36"/>
  <c r="FD20" i="36"/>
  <c r="FB21" i="36"/>
  <c r="FE21" i="36"/>
  <c r="FF21" i="36"/>
  <c r="FC21" i="36"/>
  <c r="FD21" i="36"/>
  <c r="FB22" i="36"/>
  <c r="QK21" i="36"/>
  <c r="KM20" i="36"/>
  <c r="QM21" i="36"/>
  <c r="FG20" i="36"/>
  <c r="FG21" i="36"/>
  <c r="FH20" i="36"/>
  <c r="FJ20" i="36"/>
  <c r="FI20" i="36"/>
  <c r="FJ21" i="36"/>
  <c r="FK20" i="36"/>
  <c r="FK21" i="36"/>
  <c r="FH21" i="36"/>
  <c r="FI21" i="36"/>
  <c r="FG22" i="36"/>
  <c r="QO21" i="36"/>
  <c r="KP20" i="36"/>
  <c r="QQ21" i="36"/>
  <c r="C38" i="4"/>
  <c r="FL20" i="36"/>
  <c r="F38" i="4"/>
  <c r="FO20" i="36"/>
  <c r="G38" i="4"/>
  <c r="FP20" i="36"/>
  <c r="D38" i="4"/>
  <c r="FM20" i="36"/>
  <c r="E38" i="4"/>
  <c r="FN20" i="36"/>
  <c r="FL21" i="36"/>
  <c r="FO21" i="36"/>
  <c r="FP21" i="36"/>
  <c r="FM21" i="36"/>
  <c r="FN21" i="36"/>
  <c r="FL22" i="36"/>
  <c r="QS21" i="36"/>
  <c r="KS20" i="36"/>
  <c r="QU21" i="36"/>
  <c r="C39" i="4"/>
  <c r="FQ20" i="36"/>
  <c r="FQ21" i="36"/>
  <c r="D39" i="4"/>
  <c r="FR20" i="36"/>
  <c r="F39" i="4"/>
  <c r="FT20" i="36"/>
  <c r="E39" i="4"/>
  <c r="FS20" i="36"/>
  <c r="FT21" i="36"/>
  <c r="G39" i="4"/>
  <c r="FU20" i="36"/>
  <c r="FU21" i="36"/>
  <c r="FR21" i="36"/>
  <c r="FS21" i="36"/>
  <c r="FQ22" i="36"/>
  <c r="QW21" i="36"/>
  <c r="KV20" i="36"/>
  <c r="QY21" i="36"/>
  <c r="C40" i="4"/>
  <c r="FV20" i="36"/>
  <c r="F40" i="4"/>
  <c r="FY20" i="36"/>
  <c r="G40" i="4"/>
  <c r="FZ20" i="36"/>
  <c r="D40" i="4"/>
  <c r="FW20" i="36"/>
  <c r="E40" i="4"/>
  <c r="FX20" i="36"/>
  <c r="FV21" i="36"/>
  <c r="FY21" i="36"/>
  <c r="FZ21" i="36"/>
  <c r="FW21" i="36"/>
  <c r="FX21" i="36"/>
  <c r="FV22" i="36"/>
  <c r="RA21" i="36"/>
  <c r="KY20" i="36"/>
  <c r="RC21" i="36"/>
  <c r="C41" i="4"/>
  <c r="GA20" i="36"/>
  <c r="F41" i="4"/>
  <c r="GD20" i="36"/>
  <c r="G41" i="4"/>
  <c r="GE20" i="36"/>
  <c r="D41" i="4"/>
  <c r="GB20" i="36"/>
  <c r="E41" i="4"/>
  <c r="GC20" i="36"/>
  <c r="GA21" i="36"/>
  <c r="GD21" i="36"/>
  <c r="GE21" i="36"/>
  <c r="GB21" i="36"/>
  <c r="GC21" i="36"/>
  <c r="GA22" i="36"/>
  <c r="RE21" i="36"/>
  <c r="LB20" i="36"/>
  <c r="RG21" i="36"/>
  <c r="C42" i="4"/>
  <c r="GF20" i="36"/>
  <c r="F42" i="4"/>
  <c r="GI20" i="36"/>
  <c r="G42" i="4"/>
  <c r="GJ20" i="36"/>
  <c r="D42" i="4"/>
  <c r="GG20" i="36"/>
  <c r="E42" i="4"/>
  <c r="GH20" i="36"/>
  <c r="GF21" i="36"/>
  <c r="GI21" i="36"/>
  <c r="GJ21" i="36"/>
  <c r="GG21" i="36"/>
  <c r="GH21" i="36"/>
  <c r="GF22" i="36"/>
  <c r="RI21" i="36"/>
  <c r="LE20" i="36"/>
  <c r="RK21" i="36"/>
  <c r="LP21" i="36"/>
  <c r="LQ20" i="36"/>
  <c r="GX19" i="36"/>
  <c r="LS20" i="36"/>
  <c r="LU20" i="36"/>
  <c r="HA19" i="36"/>
  <c r="LW20" i="36"/>
  <c r="HD19" i="36"/>
  <c r="MA20" i="36"/>
  <c r="HG19" i="36"/>
  <c r="ME20" i="36"/>
  <c r="HJ19" i="36"/>
  <c r="MI20" i="36"/>
  <c r="MK20" i="36"/>
  <c r="HM19" i="36"/>
  <c r="MM20" i="36"/>
  <c r="HP19" i="36"/>
  <c r="MQ20" i="36"/>
  <c r="MS20" i="36"/>
  <c r="HS19" i="36"/>
  <c r="MU20" i="36"/>
  <c r="MW20" i="36"/>
  <c r="HV19" i="36"/>
  <c r="MY20" i="36"/>
  <c r="HY19" i="36"/>
  <c r="NC20" i="36"/>
  <c r="IB19" i="36"/>
  <c r="NG20" i="36"/>
  <c r="IE19" i="36"/>
  <c r="NK20" i="36"/>
  <c r="NM20" i="36"/>
  <c r="IH19" i="36"/>
  <c r="NO20" i="36"/>
  <c r="IK19" i="36"/>
  <c r="NS20" i="36"/>
  <c r="NU20" i="36"/>
  <c r="IN19" i="36"/>
  <c r="NW20" i="36"/>
  <c r="NY20" i="36"/>
  <c r="IQ19" i="36"/>
  <c r="OA20" i="36"/>
  <c r="OC20" i="36"/>
  <c r="IT19" i="36"/>
  <c r="OE20" i="36"/>
  <c r="IW19" i="36"/>
  <c r="OI20" i="36"/>
  <c r="OK20" i="36"/>
  <c r="IZ19" i="36"/>
  <c r="OM20" i="36"/>
  <c r="OO20" i="36"/>
  <c r="JC19" i="36"/>
  <c r="OQ20" i="36"/>
  <c r="OS20" i="36"/>
  <c r="JF19" i="36"/>
  <c r="OU20" i="36"/>
  <c r="OW20" i="36"/>
  <c r="JI19" i="36"/>
  <c r="OY20" i="36"/>
  <c r="PA20" i="36"/>
  <c r="JL19" i="36"/>
  <c r="PC20" i="36"/>
  <c r="PE20" i="36"/>
  <c r="JO19" i="36"/>
  <c r="PG20" i="36"/>
  <c r="JR19" i="36"/>
  <c r="PK20" i="36"/>
  <c r="PM20" i="36"/>
  <c r="JU19" i="36"/>
  <c r="PO20" i="36"/>
  <c r="PQ20" i="36"/>
  <c r="JX19" i="36"/>
  <c r="PS20" i="36"/>
  <c r="KA19" i="36"/>
  <c r="PW20" i="36"/>
  <c r="PY20" i="36"/>
  <c r="KD19" i="36"/>
  <c r="QA20" i="36"/>
  <c r="QC20" i="36"/>
  <c r="KG19" i="36"/>
  <c r="QE20" i="36"/>
  <c r="QG20" i="36"/>
  <c r="KJ19" i="36"/>
  <c r="QI20" i="36"/>
  <c r="QK20" i="36"/>
  <c r="KM19" i="36"/>
  <c r="QM20" i="36"/>
  <c r="KP19" i="36"/>
  <c r="QQ20" i="36"/>
  <c r="QS20" i="36"/>
  <c r="KS19" i="36"/>
  <c r="QU20" i="36"/>
  <c r="KV19" i="36"/>
  <c r="QY20" i="36"/>
  <c r="RA20" i="36"/>
  <c r="KY19" i="36"/>
  <c r="RC20" i="36"/>
  <c r="RE20" i="36"/>
  <c r="LB19" i="36"/>
  <c r="RG20" i="36"/>
  <c r="RI20" i="36"/>
  <c r="LE19" i="36"/>
  <c r="RK20" i="36"/>
  <c r="LP20" i="36"/>
  <c r="LH19" i="36"/>
  <c r="LM20" i="36"/>
  <c r="LO20" i="36"/>
  <c r="F20" i="19"/>
  <c r="G20" i="19"/>
  <c r="E20" i="19"/>
  <c r="G11" i="19"/>
  <c r="C20" i="19"/>
  <c r="G9" i="19"/>
  <c r="D20" i="19"/>
  <c r="G10" i="19"/>
  <c r="F21" i="19"/>
  <c r="H9" i="19"/>
  <c r="H10" i="19"/>
  <c r="H11" i="19"/>
  <c r="G21" i="19"/>
  <c r="F9" i="19"/>
  <c r="F10" i="19"/>
  <c r="F11" i="19"/>
  <c r="E21" i="19"/>
  <c r="D9" i="19"/>
  <c r="C21" i="19"/>
  <c r="E9" i="19"/>
  <c r="E10" i="19"/>
  <c r="D21" i="19"/>
  <c r="E22" i="19"/>
  <c r="F22" i="19"/>
  <c r="G22" i="19"/>
  <c r="C22" i="19"/>
  <c r="D22" i="19"/>
  <c r="E23" i="19"/>
  <c r="F23" i="19"/>
  <c r="G23" i="19"/>
  <c r="C23" i="19"/>
  <c r="D23" i="19"/>
  <c r="E24" i="19"/>
  <c r="F24" i="19"/>
  <c r="G24" i="19"/>
  <c r="C24" i="19"/>
  <c r="D24" i="19"/>
  <c r="E25" i="19"/>
  <c r="F25" i="19"/>
  <c r="G25" i="19"/>
  <c r="C25" i="19"/>
  <c r="D25" i="19"/>
  <c r="E26" i="19"/>
  <c r="F26" i="19"/>
  <c r="G26" i="19"/>
  <c r="C26" i="19"/>
  <c r="D26" i="19"/>
  <c r="E27" i="19"/>
  <c r="F27" i="19"/>
  <c r="G27" i="19"/>
  <c r="P11" i="19"/>
  <c r="P12" i="19"/>
  <c r="C27" i="19"/>
  <c r="Q11" i="19"/>
  <c r="Q12" i="19"/>
  <c r="D27" i="19"/>
  <c r="E28" i="19"/>
  <c r="F28" i="19"/>
  <c r="G28" i="19"/>
  <c r="C28" i="19"/>
  <c r="D28" i="19"/>
  <c r="E29" i="19"/>
  <c r="F29" i="19"/>
  <c r="G29" i="19"/>
  <c r="C29" i="19"/>
  <c r="D29" i="19"/>
  <c r="E30" i="19"/>
  <c r="F30" i="19"/>
  <c r="G30" i="19"/>
  <c r="C30" i="19"/>
  <c r="D30" i="19"/>
  <c r="E31" i="19"/>
  <c r="F31" i="19"/>
  <c r="G31" i="19"/>
  <c r="C31" i="19"/>
  <c r="D31" i="19"/>
  <c r="E32" i="19"/>
  <c r="F32" i="19"/>
  <c r="G32" i="19"/>
  <c r="C32" i="19"/>
  <c r="D32" i="19"/>
  <c r="E33" i="19"/>
  <c r="F33" i="19"/>
  <c r="G33" i="19"/>
  <c r="C33" i="19"/>
  <c r="D33" i="19"/>
  <c r="E34" i="19"/>
  <c r="F34" i="19"/>
  <c r="G34" i="19"/>
  <c r="C34" i="19"/>
  <c r="D34" i="19"/>
  <c r="E35" i="19"/>
  <c r="F35" i="19"/>
  <c r="G35" i="19"/>
  <c r="C35" i="19"/>
  <c r="D35" i="19"/>
  <c r="E36" i="19"/>
  <c r="F36" i="19"/>
  <c r="G36" i="19"/>
  <c r="C36" i="19"/>
  <c r="D36" i="19"/>
  <c r="E37" i="19"/>
  <c r="F37" i="19"/>
  <c r="G37" i="19"/>
  <c r="C37" i="19"/>
  <c r="D37" i="19"/>
  <c r="E38" i="19"/>
  <c r="F38" i="19"/>
  <c r="G38" i="19"/>
  <c r="C38" i="19"/>
  <c r="D38" i="19"/>
  <c r="E39" i="19"/>
  <c r="F39" i="19"/>
  <c r="G39" i="19"/>
  <c r="C39" i="19"/>
  <c r="D39" i="19"/>
  <c r="E40" i="19"/>
  <c r="F40" i="19"/>
  <c r="G40" i="19"/>
  <c r="C40" i="19"/>
  <c r="D40" i="19"/>
  <c r="E41" i="19"/>
  <c r="F41" i="19"/>
  <c r="G41" i="19"/>
  <c r="C41" i="19"/>
  <c r="D41" i="19"/>
  <c r="E42" i="19"/>
  <c r="F42" i="19"/>
  <c r="G42" i="19"/>
  <c r="C42" i="19"/>
  <c r="D42" i="19"/>
  <c r="E43" i="19"/>
  <c r="F43" i="19"/>
  <c r="G43" i="19"/>
  <c r="C43" i="19"/>
  <c r="D43" i="19"/>
  <c r="E44" i="19"/>
  <c r="F44" i="19"/>
  <c r="G44" i="19"/>
  <c r="C44" i="19"/>
  <c r="D44" i="19"/>
  <c r="E45" i="19"/>
  <c r="F45" i="19"/>
  <c r="G45" i="19"/>
  <c r="C45" i="19"/>
  <c r="D45" i="19"/>
  <c r="E46" i="19"/>
  <c r="F46" i="19"/>
  <c r="G46" i="19"/>
  <c r="C46" i="19"/>
  <c r="D46" i="19"/>
  <c r="E47" i="19"/>
  <c r="F47" i="19"/>
  <c r="G47" i="19"/>
  <c r="C47" i="19"/>
  <c r="D47" i="19"/>
  <c r="E48" i="19"/>
  <c r="F48" i="19"/>
  <c r="G48" i="19"/>
  <c r="C48" i="19"/>
  <c r="D48" i="19"/>
  <c r="E49" i="19"/>
  <c r="F49" i="19"/>
  <c r="G49" i="19"/>
  <c r="C49" i="19"/>
  <c r="D49" i="19"/>
  <c r="E50" i="19"/>
  <c r="F50" i="19"/>
  <c r="G50" i="19"/>
  <c r="C50" i="19"/>
  <c r="D50" i="19"/>
  <c r="E51" i="19"/>
  <c r="F51" i="19"/>
  <c r="G51" i="19"/>
  <c r="C51" i="19"/>
  <c r="D51" i="19"/>
  <c r="E52" i="19"/>
  <c r="F52" i="19"/>
  <c r="G52" i="19"/>
  <c r="C52" i="19"/>
  <c r="D52" i="19"/>
  <c r="E53" i="19"/>
  <c r="F53" i="19"/>
  <c r="G53" i="19"/>
  <c r="C53" i="19"/>
  <c r="D53" i="19"/>
  <c r="E54" i="19"/>
  <c r="F54" i="19"/>
  <c r="G54" i="19"/>
  <c r="C54" i="19"/>
  <c r="D54" i="19"/>
  <c r="E55" i="19"/>
  <c r="F55" i="19"/>
  <c r="G55" i="19"/>
  <c r="C55" i="19"/>
  <c r="D55" i="19"/>
  <c r="E56" i="19"/>
  <c r="F56" i="19"/>
  <c r="G56" i="19"/>
  <c r="C56" i="19"/>
  <c r="D56" i="19"/>
  <c r="E57" i="19"/>
  <c r="F57" i="19"/>
  <c r="G57" i="19"/>
  <c r="C57" i="19"/>
  <c r="D57" i="19"/>
  <c r="E58" i="19"/>
  <c r="F58" i="19"/>
  <c r="G58" i="19"/>
  <c r="C58" i="19"/>
  <c r="D58" i="19"/>
  <c r="E59" i="19"/>
  <c r="C36" i="4"/>
  <c r="C37" i="4"/>
  <c r="C43" i="4"/>
  <c r="B6" i="8"/>
  <c r="C45" i="8"/>
  <c r="D36" i="4"/>
  <c r="D37" i="4"/>
  <c r="D43" i="4"/>
  <c r="C6" i="8"/>
  <c r="C46" i="8"/>
  <c r="E36" i="4"/>
  <c r="E37" i="4"/>
  <c r="E43" i="4"/>
  <c r="D6" i="8"/>
  <c r="C47" i="8"/>
  <c r="F36" i="4"/>
  <c r="F37" i="4"/>
  <c r="F43" i="4"/>
  <c r="E6" i="8"/>
  <c r="C48" i="8"/>
  <c r="G36" i="4"/>
  <c r="G37" i="4"/>
  <c r="G43" i="4"/>
  <c r="F6" i="8"/>
  <c r="C49" i="8"/>
  <c r="D45" i="8"/>
  <c r="D46" i="8"/>
  <c r="D47" i="8"/>
  <c r="D48" i="8"/>
  <c r="D49" i="8"/>
  <c r="E45" i="8"/>
  <c r="E46" i="8"/>
  <c r="E47" i="8"/>
  <c r="E48" i="8"/>
  <c r="E49" i="8"/>
  <c r="F45" i="8"/>
  <c r="F46" i="8"/>
  <c r="F47" i="8"/>
  <c r="F48" i="8"/>
  <c r="F49" i="8"/>
  <c r="G45" i="8"/>
  <c r="G46" i="8"/>
  <c r="G47" i="8"/>
  <c r="G48" i="8"/>
  <c r="G49" i="8"/>
  <c r="H45" i="8"/>
  <c r="H46" i="8"/>
  <c r="H47" i="8"/>
  <c r="H48" i="8"/>
  <c r="H49" i="8"/>
  <c r="I45" i="8"/>
  <c r="I46" i="8"/>
  <c r="I47" i="8"/>
  <c r="I48" i="8"/>
  <c r="I49" i="8"/>
  <c r="J45" i="8"/>
  <c r="J46" i="8"/>
  <c r="J47" i="8"/>
  <c r="J48" i="8"/>
  <c r="J49" i="8"/>
  <c r="K45" i="8"/>
  <c r="K46" i="8"/>
  <c r="K47" i="8"/>
  <c r="K48" i="8"/>
  <c r="K49" i="8"/>
  <c r="L45" i="8"/>
  <c r="L46" i="8"/>
  <c r="L47" i="8"/>
  <c r="L48" i="8"/>
  <c r="L49" i="8"/>
  <c r="M45" i="8"/>
  <c r="M46" i="8"/>
  <c r="M47" i="8"/>
  <c r="M48" i="8"/>
  <c r="M49" i="8"/>
  <c r="N45" i="8"/>
  <c r="N46" i="8"/>
  <c r="N47" i="8"/>
  <c r="N48" i="8"/>
  <c r="N49" i="8"/>
  <c r="O45" i="8"/>
  <c r="O46" i="8"/>
  <c r="O47" i="8"/>
  <c r="O48" i="8"/>
  <c r="O49" i="8"/>
  <c r="P45" i="8"/>
  <c r="P46" i="8"/>
  <c r="P47" i="8"/>
  <c r="P48" i="8"/>
  <c r="P49" i="8"/>
  <c r="Q45" i="8"/>
  <c r="Q46" i="8"/>
  <c r="Q47" i="8"/>
  <c r="Q48" i="8"/>
  <c r="Q49" i="8"/>
  <c r="R45" i="8"/>
  <c r="R46" i="8"/>
  <c r="R47" i="8"/>
  <c r="R48" i="8"/>
  <c r="R49" i="8"/>
  <c r="S45" i="8"/>
  <c r="S46" i="8"/>
  <c r="S47" i="8"/>
  <c r="S48" i="8"/>
  <c r="S49" i="8"/>
  <c r="T45" i="8"/>
  <c r="T46" i="8"/>
  <c r="T47" i="8"/>
  <c r="T48" i="8"/>
  <c r="T49" i="8"/>
  <c r="U45" i="8"/>
  <c r="U46" i="8"/>
  <c r="U47" i="8"/>
  <c r="U48" i="8"/>
  <c r="U49" i="8"/>
  <c r="V45" i="8"/>
  <c r="V46" i="8"/>
  <c r="V47" i="8"/>
  <c r="V48" i="8"/>
  <c r="V49" i="8"/>
  <c r="W45" i="8"/>
  <c r="W46" i="8"/>
  <c r="W47" i="8"/>
  <c r="W48" i="8"/>
  <c r="W49" i="8"/>
  <c r="X45" i="8"/>
  <c r="X46" i="8"/>
  <c r="X47" i="8"/>
  <c r="X48" i="8"/>
  <c r="X49" i="8"/>
  <c r="Y45" i="8"/>
  <c r="Y46" i="8"/>
  <c r="Y47" i="8"/>
  <c r="Y48" i="8"/>
  <c r="Y49" i="8"/>
  <c r="Z45" i="8"/>
  <c r="Z46" i="8"/>
  <c r="Z47" i="8"/>
  <c r="Z48" i="8"/>
  <c r="Z49" i="8"/>
  <c r="AA45" i="8"/>
  <c r="AA46" i="8"/>
  <c r="AA47" i="8"/>
  <c r="AA48" i="8"/>
  <c r="AA49" i="8"/>
  <c r="AB45" i="8"/>
  <c r="AB46" i="8"/>
  <c r="AB47" i="8"/>
  <c r="AB48" i="8"/>
  <c r="AB49" i="8"/>
  <c r="AC45" i="8"/>
  <c r="AC46" i="8"/>
  <c r="AC47" i="8"/>
  <c r="AC48" i="8"/>
  <c r="AC49" i="8"/>
  <c r="AD45" i="8"/>
  <c r="AD46" i="8"/>
  <c r="AD47" i="8"/>
  <c r="AD48" i="8"/>
  <c r="AD49" i="8"/>
  <c r="AE45" i="8"/>
  <c r="AE46" i="8"/>
  <c r="AE47" i="8"/>
  <c r="AE48" i="8"/>
  <c r="AE49" i="8"/>
  <c r="AF45" i="8"/>
  <c r="AF46" i="8"/>
  <c r="AF47" i="8"/>
  <c r="AF48" i="8"/>
  <c r="AF49" i="8"/>
  <c r="AG45" i="8"/>
  <c r="AG46" i="8"/>
  <c r="AG47" i="8"/>
  <c r="AG48" i="8"/>
  <c r="AG49" i="8"/>
  <c r="AH45" i="8"/>
  <c r="AH46" i="8"/>
  <c r="AH47" i="8"/>
  <c r="AH48" i="8"/>
  <c r="AH49" i="8"/>
  <c r="AI45" i="8"/>
  <c r="AI46" i="8"/>
  <c r="AI47" i="8"/>
  <c r="AI48" i="8"/>
  <c r="AI49" i="8"/>
  <c r="AJ45" i="8"/>
  <c r="AJ46" i="8"/>
  <c r="AJ47" i="8"/>
  <c r="AJ48" i="8"/>
  <c r="AJ49" i="8"/>
  <c r="AK45" i="8"/>
  <c r="AK46" i="8"/>
  <c r="AK47" i="8"/>
  <c r="AK48" i="8"/>
  <c r="AK49" i="8"/>
  <c r="AL45" i="8"/>
  <c r="AL46" i="8"/>
  <c r="AL47" i="8"/>
  <c r="AL48" i="8"/>
  <c r="AL49" i="8"/>
  <c r="AM45" i="8"/>
  <c r="AM46" i="8"/>
  <c r="AM47" i="8"/>
  <c r="AM48" i="8"/>
  <c r="AM49" i="8"/>
  <c r="AN45" i="8"/>
  <c r="AN46" i="8"/>
  <c r="AN47" i="8"/>
  <c r="AN48" i="8"/>
  <c r="AN49" i="8"/>
  <c r="AO45" i="8"/>
  <c r="AO46" i="8"/>
  <c r="AO47" i="8"/>
  <c r="AO48" i="8"/>
  <c r="AO49" i="8"/>
  <c r="AP45" i="8"/>
  <c r="AP46" i="8"/>
  <c r="AP47" i="8"/>
  <c r="AP48" i="8"/>
  <c r="AP49" i="8"/>
  <c r="B6" i="1"/>
  <c r="C6" i="1"/>
  <c r="C46" i="1"/>
  <c r="D6" i="1"/>
  <c r="C47" i="1"/>
  <c r="E6" i="1"/>
  <c r="C48" i="1"/>
  <c r="F6" i="1"/>
  <c r="C49" i="1"/>
  <c r="D45" i="1"/>
  <c r="D46" i="1"/>
  <c r="D47" i="1"/>
  <c r="D48" i="1"/>
  <c r="D49" i="1"/>
  <c r="E45" i="1"/>
  <c r="E46" i="1"/>
  <c r="E47" i="1"/>
  <c r="E48" i="1"/>
  <c r="E49" i="1"/>
  <c r="F45" i="1"/>
  <c r="F46" i="1"/>
  <c r="F47" i="1"/>
  <c r="F48" i="1"/>
  <c r="F49" i="1"/>
  <c r="G45" i="1"/>
  <c r="G46" i="1"/>
  <c r="G47" i="1"/>
  <c r="G48" i="1"/>
  <c r="G49" i="1"/>
  <c r="H45" i="1"/>
  <c r="H46" i="1"/>
  <c r="H47" i="1"/>
  <c r="H48" i="1"/>
  <c r="H49" i="1"/>
  <c r="I45" i="1"/>
  <c r="I46" i="1"/>
  <c r="I47" i="1"/>
  <c r="I48" i="1"/>
  <c r="I49" i="1"/>
  <c r="J45" i="1"/>
  <c r="J46" i="1"/>
  <c r="J47" i="1"/>
  <c r="J48" i="1"/>
  <c r="J49" i="1"/>
  <c r="K45" i="1"/>
  <c r="K46" i="1"/>
  <c r="K47" i="1"/>
  <c r="K48" i="1"/>
  <c r="K49" i="1"/>
  <c r="L45" i="1"/>
  <c r="L46" i="1"/>
  <c r="L47" i="1"/>
  <c r="L48" i="1"/>
  <c r="L49" i="1"/>
  <c r="M45" i="1"/>
  <c r="M46" i="1"/>
  <c r="M47" i="1"/>
  <c r="M48" i="1"/>
  <c r="M49" i="1"/>
  <c r="N45" i="1"/>
  <c r="N46" i="1"/>
  <c r="N47" i="1"/>
  <c r="N48" i="1"/>
  <c r="N49" i="1"/>
  <c r="O45" i="1"/>
  <c r="O46" i="1"/>
  <c r="O47" i="1"/>
  <c r="O48" i="1"/>
  <c r="O49" i="1"/>
  <c r="P45" i="1"/>
  <c r="P46" i="1"/>
  <c r="P47" i="1"/>
  <c r="P48" i="1"/>
  <c r="P49" i="1"/>
  <c r="Q45" i="1"/>
  <c r="Q46" i="1"/>
  <c r="Q47" i="1"/>
  <c r="Q48" i="1"/>
  <c r="Q49" i="1"/>
  <c r="R45" i="1"/>
  <c r="R46" i="1"/>
  <c r="R47" i="1"/>
  <c r="R48" i="1"/>
  <c r="R49" i="1"/>
  <c r="S45" i="1"/>
  <c r="S46" i="1"/>
  <c r="S47" i="1"/>
  <c r="S48" i="1"/>
  <c r="S49" i="1"/>
  <c r="T45" i="1"/>
  <c r="T46" i="1"/>
  <c r="T47" i="1"/>
  <c r="T48" i="1"/>
  <c r="T49" i="1"/>
  <c r="U45" i="1"/>
  <c r="U46" i="1"/>
  <c r="U47" i="1"/>
  <c r="U48" i="1"/>
  <c r="U49" i="1"/>
  <c r="V45" i="1"/>
  <c r="V46" i="1"/>
  <c r="V47" i="1"/>
  <c r="V48" i="1"/>
  <c r="V49" i="1"/>
  <c r="W45" i="1"/>
  <c r="W46" i="1"/>
  <c r="W47" i="1"/>
  <c r="W48" i="1"/>
  <c r="W49" i="1"/>
  <c r="X45" i="1"/>
  <c r="X46" i="1"/>
  <c r="X47" i="1"/>
  <c r="X48" i="1"/>
  <c r="X49" i="1"/>
  <c r="Y45" i="1"/>
  <c r="Y46" i="1"/>
  <c r="Y47" i="1"/>
  <c r="Y48" i="1"/>
  <c r="Y49" i="1"/>
  <c r="Z45" i="1"/>
  <c r="Z46" i="1"/>
  <c r="Z47" i="1"/>
  <c r="Z48" i="1"/>
  <c r="Z49" i="1"/>
  <c r="AA45" i="1"/>
  <c r="AA46" i="1"/>
  <c r="AA47" i="1"/>
  <c r="AA48" i="1"/>
  <c r="AA49" i="1"/>
  <c r="AB45" i="1"/>
  <c r="AB46" i="1"/>
  <c r="AB47" i="1"/>
  <c r="AB48" i="1"/>
  <c r="AB49" i="1"/>
  <c r="AC45" i="1"/>
  <c r="AC46" i="1"/>
  <c r="AC47" i="1"/>
  <c r="AC48" i="1"/>
  <c r="AC49" i="1"/>
  <c r="AD45" i="1"/>
  <c r="AD46" i="1"/>
  <c r="AD47" i="1"/>
  <c r="AD48" i="1"/>
  <c r="AD49" i="1"/>
  <c r="AE45" i="1"/>
  <c r="AE46" i="1"/>
  <c r="AE47" i="1"/>
  <c r="AE48" i="1"/>
  <c r="AE49" i="1"/>
  <c r="AF45" i="1"/>
  <c r="AF46" i="1"/>
  <c r="AF47" i="1"/>
  <c r="AF48" i="1"/>
  <c r="AF49" i="1"/>
  <c r="AG45" i="1"/>
  <c r="AG46" i="1"/>
  <c r="AG47" i="1"/>
  <c r="AG48" i="1"/>
  <c r="AG49" i="1"/>
  <c r="AH45" i="1"/>
  <c r="AH46" i="1"/>
  <c r="AH47" i="1"/>
  <c r="AH48" i="1"/>
  <c r="AH49" i="1"/>
  <c r="AI45" i="1"/>
  <c r="AI46" i="1"/>
  <c r="AI47" i="1"/>
  <c r="AI48" i="1"/>
  <c r="AI49" i="1"/>
  <c r="AJ45" i="1"/>
  <c r="AJ46" i="1"/>
  <c r="AJ47" i="1"/>
  <c r="AJ48" i="1"/>
  <c r="AJ49" i="1"/>
  <c r="AK45" i="1"/>
  <c r="AK46" i="1"/>
  <c r="AK47" i="1"/>
  <c r="AK48" i="1"/>
  <c r="AK49" i="1"/>
  <c r="AL45" i="1"/>
  <c r="AL46" i="1"/>
  <c r="AL47" i="1"/>
  <c r="AL48" i="1"/>
  <c r="AL49" i="1"/>
  <c r="AM45" i="1"/>
  <c r="AM46" i="1"/>
  <c r="AM47" i="1"/>
  <c r="AM48" i="1"/>
  <c r="AM49" i="1"/>
  <c r="AN45" i="1"/>
  <c r="AN46" i="1"/>
  <c r="AN47" i="1"/>
  <c r="AN48" i="1"/>
  <c r="AN49" i="1"/>
  <c r="AO45" i="1"/>
  <c r="AO46" i="1"/>
  <c r="AO47" i="1"/>
  <c r="AO48" i="1"/>
  <c r="AO49" i="1"/>
  <c r="AP45" i="1"/>
  <c r="AP46" i="1"/>
  <c r="AP47" i="1"/>
  <c r="AP48" i="1"/>
  <c r="AP49" i="1"/>
  <c r="I35" i="8"/>
  <c r="I36" i="8"/>
  <c r="I37" i="8"/>
  <c r="I38" i="8"/>
  <c r="I39" i="8"/>
  <c r="LQ11" i="36"/>
  <c r="I35" i="1"/>
  <c r="I36" i="1"/>
  <c r="I37" i="1"/>
  <c r="I38" i="1"/>
  <c r="I39" i="1"/>
  <c r="RI12" i="36"/>
  <c r="RE12" i="36"/>
  <c r="RA12" i="36"/>
  <c r="QW12" i="36"/>
  <c r="QS12" i="36"/>
  <c r="QO12" i="36"/>
  <c r="QK12" i="36"/>
  <c r="QG12" i="36"/>
  <c r="QC12" i="36"/>
  <c r="PY12" i="36"/>
  <c r="PU12" i="36"/>
  <c r="PQ12" i="36"/>
  <c r="PM12" i="36"/>
  <c r="PI12" i="36"/>
  <c r="PE12" i="36"/>
  <c r="PA12" i="36"/>
  <c r="OW12" i="36"/>
  <c r="OS12" i="36"/>
  <c r="OO12" i="36"/>
  <c r="OK12" i="36"/>
  <c r="OG12" i="36"/>
  <c r="OC12" i="36"/>
  <c r="NY12" i="36"/>
  <c r="NU12" i="36"/>
  <c r="NQ12" i="36"/>
  <c r="NM12" i="36"/>
  <c r="NI12" i="36"/>
  <c r="NE12" i="36"/>
  <c r="NA12" i="36"/>
  <c r="MW12" i="36"/>
  <c r="MS12" i="36"/>
  <c r="MO12" i="36"/>
  <c r="MK12" i="36"/>
  <c r="MG12" i="36"/>
  <c r="MC12" i="36"/>
  <c r="LY12" i="36"/>
  <c r="LU12" i="36"/>
  <c r="LQ12" i="36"/>
  <c r="RI11" i="36"/>
  <c r="RE11" i="36"/>
  <c r="RA11" i="36"/>
  <c r="QW11" i="36"/>
  <c r="QS11" i="36"/>
  <c r="QO11" i="36"/>
  <c r="QK11" i="36"/>
  <c r="QG11" i="36"/>
  <c r="QC11" i="36"/>
  <c r="PY11" i="36"/>
  <c r="PU11" i="36"/>
  <c r="PQ11" i="36"/>
  <c r="PM11" i="36"/>
  <c r="PI11" i="36"/>
  <c r="PE11" i="36"/>
  <c r="PA11" i="36"/>
  <c r="OW11" i="36"/>
  <c r="OS11" i="36"/>
  <c r="OO11" i="36"/>
  <c r="OK11" i="36"/>
  <c r="OG11" i="36"/>
  <c r="OC11" i="36"/>
  <c r="NY11" i="36"/>
  <c r="NU11" i="36"/>
  <c r="NQ11" i="36"/>
  <c r="NM11" i="36"/>
  <c r="NI11" i="36"/>
  <c r="NE11" i="36"/>
  <c r="NA11" i="36"/>
  <c r="MW11" i="36"/>
  <c r="MS11" i="36"/>
  <c r="MO11" i="36"/>
  <c r="MK11" i="36"/>
  <c r="MG11" i="36"/>
  <c r="MC11" i="36"/>
  <c r="LY11" i="36"/>
  <c r="LU11" i="36"/>
  <c r="RI12" i="30"/>
  <c r="RE12" i="30"/>
  <c r="RA12" i="30"/>
  <c r="QW12" i="30"/>
  <c r="QS12" i="30"/>
  <c r="QO12" i="30"/>
  <c r="QK12" i="30"/>
  <c r="QG12" i="30"/>
  <c r="QC12" i="30"/>
  <c r="PY12" i="30"/>
  <c r="PU12" i="30"/>
  <c r="PQ12" i="30"/>
  <c r="PM12" i="30"/>
  <c r="PI12" i="30"/>
  <c r="PE12" i="30"/>
  <c r="PA12" i="30"/>
  <c r="OW12" i="30"/>
  <c r="OS12" i="30"/>
  <c r="OO12" i="30"/>
  <c r="OK12" i="30"/>
  <c r="OG12" i="30"/>
  <c r="OC12" i="30"/>
  <c r="NY12" i="30"/>
  <c r="NU12" i="30"/>
  <c r="NQ12" i="30"/>
  <c r="NM12" i="30"/>
  <c r="NI12" i="30"/>
  <c r="NE12" i="30"/>
  <c r="NA12" i="30"/>
  <c r="MW12" i="30"/>
  <c r="MS12" i="30"/>
  <c r="MO12" i="30"/>
  <c r="MK12" i="30"/>
  <c r="MG12" i="30"/>
  <c r="MC12" i="30"/>
  <c r="LY12" i="30"/>
  <c r="LU12" i="30"/>
  <c r="LQ12" i="30"/>
  <c r="RI11" i="30"/>
  <c r="RE11" i="30"/>
  <c r="RA11" i="30"/>
  <c r="QW11" i="30"/>
  <c r="QS11" i="30"/>
  <c r="QO11" i="30"/>
  <c r="QK11" i="30"/>
  <c r="QG11" i="30"/>
  <c r="QC11" i="30"/>
  <c r="PY11" i="30"/>
  <c r="PU11" i="30"/>
  <c r="PQ11" i="30"/>
  <c r="PM11" i="30"/>
  <c r="PI11" i="30"/>
  <c r="PE11" i="30"/>
  <c r="PA11" i="30"/>
  <c r="OW11" i="30"/>
  <c r="OS11" i="30"/>
  <c r="OO11" i="30"/>
  <c r="OK11" i="30"/>
  <c r="OG11" i="30"/>
  <c r="OC11" i="30"/>
  <c r="NY11" i="30"/>
  <c r="NU11" i="30"/>
  <c r="NQ11" i="30"/>
  <c r="NM11" i="30"/>
  <c r="NI11" i="30"/>
  <c r="NE11" i="30"/>
  <c r="NA11" i="30"/>
  <c r="MW11" i="30"/>
  <c r="MS11" i="30"/>
  <c r="MO11" i="30"/>
  <c r="MK11" i="30"/>
  <c r="MG11" i="30"/>
  <c r="MC11" i="30"/>
  <c r="LY11" i="30"/>
  <c r="LU11" i="30"/>
  <c r="LQ11" i="30"/>
  <c r="K9" i="36"/>
  <c r="K10" i="36"/>
  <c r="K11" i="36"/>
  <c r="K12" i="36"/>
  <c r="KX19" i="36"/>
  <c r="J9" i="36"/>
  <c r="J10" i="36"/>
  <c r="J11" i="36"/>
  <c r="J12" i="36"/>
  <c r="KW19" i="36"/>
  <c r="KR19" i="36"/>
  <c r="KQ19" i="36"/>
  <c r="KC19" i="36"/>
  <c r="KB19" i="36"/>
  <c r="JT19" i="36"/>
  <c r="JS19" i="36"/>
  <c r="IY19" i="36"/>
  <c r="IX19" i="36"/>
  <c r="IM19" i="36"/>
  <c r="IL19" i="36"/>
  <c r="IG19" i="36"/>
  <c r="IF19" i="36"/>
  <c r="ID19" i="36"/>
  <c r="IC19" i="36"/>
  <c r="IA19" i="36"/>
  <c r="HZ19" i="36"/>
  <c r="HR19" i="36"/>
  <c r="HQ19" i="36"/>
  <c r="Z22" i="36"/>
  <c r="AA22" i="36"/>
  <c r="Y22" i="36"/>
  <c r="X22" i="36"/>
  <c r="HJ21" i="36"/>
  <c r="HK21" i="36"/>
  <c r="HL21" i="36"/>
  <c r="Z23" i="36"/>
  <c r="AA23" i="36"/>
  <c r="Y23" i="36"/>
  <c r="W23" i="36"/>
  <c r="X23" i="36"/>
  <c r="HJ22" i="36"/>
  <c r="HK22" i="36"/>
  <c r="HL22" i="36"/>
  <c r="Z24" i="36"/>
  <c r="AA24" i="36"/>
  <c r="Y24" i="36"/>
  <c r="W24" i="36"/>
  <c r="X24" i="36"/>
  <c r="HJ23" i="36"/>
  <c r="HK23" i="36"/>
  <c r="HL23" i="36"/>
  <c r="Z25" i="36"/>
  <c r="AA25" i="36"/>
  <c r="Y25" i="36"/>
  <c r="W25" i="36"/>
  <c r="X25" i="36"/>
  <c r="HJ24" i="36"/>
  <c r="HK24" i="36"/>
  <c r="HL24" i="36"/>
  <c r="Z26" i="36"/>
  <c r="AA26" i="36"/>
  <c r="Y26" i="36"/>
  <c r="W26" i="36"/>
  <c r="X26" i="36"/>
  <c r="HJ25" i="36"/>
  <c r="HK25" i="36"/>
  <c r="HL25" i="36"/>
  <c r="Z27" i="36"/>
  <c r="AA27" i="36"/>
  <c r="Y27" i="36"/>
  <c r="W27" i="36"/>
  <c r="X27" i="36"/>
  <c r="HJ26" i="36"/>
  <c r="HK26" i="36"/>
  <c r="HL26" i="36"/>
  <c r="Z28" i="36"/>
  <c r="AA28" i="36"/>
  <c r="Y28" i="36"/>
  <c r="W28" i="36"/>
  <c r="X28" i="36"/>
  <c r="HJ27" i="36"/>
  <c r="HK27" i="36"/>
  <c r="HL27" i="36"/>
  <c r="Z29" i="36"/>
  <c r="AA29" i="36"/>
  <c r="Y29" i="36"/>
  <c r="W29" i="36"/>
  <c r="X29" i="36"/>
  <c r="HJ28" i="36"/>
  <c r="HK28" i="36"/>
  <c r="HL28" i="36"/>
  <c r="Z30" i="36"/>
  <c r="AA30" i="36"/>
  <c r="Y30" i="36"/>
  <c r="W30" i="36"/>
  <c r="X30" i="36"/>
  <c r="HJ29" i="36"/>
  <c r="HK29" i="36"/>
  <c r="HL29" i="36"/>
  <c r="Z31" i="36"/>
  <c r="AA31" i="36"/>
  <c r="Y31" i="36"/>
  <c r="W31" i="36"/>
  <c r="X31" i="36"/>
  <c r="HJ30" i="36"/>
  <c r="HK30" i="36"/>
  <c r="HL30" i="36"/>
  <c r="Z32" i="36"/>
  <c r="AA32" i="36"/>
  <c r="Y32" i="36"/>
  <c r="W32" i="36"/>
  <c r="X32" i="36"/>
  <c r="HJ31" i="36"/>
  <c r="HK31" i="36"/>
  <c r="HL31" i="36"/>
  <c r="Z33" i="36"/>
  <c r="AA33" i="36"/>
  <c r="Y33" i="36"/>
  <c r="W33" i="36"/>
  <c r="X33" i="36"/>
  <c r="HJ32" i="36"/>
  <c r="HK32" i="36"/>
  <c r="HL32" i="36"/>
  <c r="Z34" i="36"/>
  <c r="AA34" i="36"/>
  <c r="Y34" i="36"/>
  <c r="W34" i="36"/>
  <c r="X34" i="36"/>
  <c r="HJ33" i="36"/>
  <c r="HK33" i="36"/>
  <c r="HL33" i="36"/>
  <c r="Z35" i="36"/>
  <c r="AA35" i="36"/>
  <c r="Y35" i="36"/>
  <c r="W35" i="36"/>
  <c r="X35" i="36"/>
  <c r="HJ34" i="36"/>
  <c r="HK34" i="36"/>
  <c r="HL34" i="36"/>
  <c r="Z36" i="36"/>
  <c r="AA36" i="36"/>
  <c r="Y36" i="36"/>
  <c r="W36" i="36"/>
  <c r="X36" i="36"/>
  <c r="HJ35" i="36"/>
  <c r="HK35" i="36"/>
  <c r="HL35" i="36"/>
  <c r="Z37" i="36"/>
  <c r="AA37" i="36"/>
  <c r="Y37" i="36"/>
  <c r="W37" i="36"/>
  <c r="X37" i="36"/>
  <c r="HJ36" i="36"/>
  <c r="HK36" i="36"/>
  <c r="HL36" i="36"/>
  <c r="Z38" i="36"/>
  <c r="AA38" i="36"/>
  <c r="Y38" i="36"/>
  <c r="W38" i="36"/>
  <c r="X38" i="36"/>
  <c r="HJ37" i="36"/>
  <c r="HK37" i="36"/>
  <c r="HL37" i="36"/>
  <c r="Z39" i="36"/>
  <c r="AA39" i="36"/>
  <c r="Y39" i="36"/>
  <c r="W39" i="36"/>
  <c r="X39" i="36"/>
  <c r="HJ38" i="36"/>
  <c r="HK38" i="36"/>
  <c r="HL38" i="36"/>
  <c r="Z40" i="36"/>
  <c r="AA40" i="36"/>
  <c r="Y40" i="36"/>
  <c r="W40" i="36"/>
  <c r="X40" i="36"/>
  <c r="HJ39" i="36"/>
  <c r="HK39" i="36"/>
  <c r="HL39" i="36"/>
  <c r="Z41" i="36"/>
  <c r="AA41" i="36"/>
  <c r="Y41" i="36"/>
  <c r="W41" i="36"/>
  <c r="X41" i="36"/>
  <c r="HJ40" i="36"/>
  <c r="HK40" i="36"/>
  <c r="HL40" i="36"/>
  <c r="Z42" i="36"/>
  <c r="AA42" i="36"/>
  <c r="Y42" i="36"/>
  <c r="W42" i="36"/>
  <c r="X42" i="36"/>
  <c r="HJ41" i="36"/>
  <c r="HK41" i="36"/>
  <c r="HL41" i="36"/>
  <c r="Z43" i="36"/>
  <c r="AA43" i="36"/>
  <c r="Y43" i="36"/>
  <c r="W43" i="36"/>
  <c r="X43" i="36"/>
  <c r="HJ42" i="36"/>
  <c r="V11" i="36"/>
  <c r="V9" i="36"/>
  <c r="V12" i="36"/>
  <c r="HK42" i="36"/>
  <c r="W11" i="36"/>
  <c r="W9" i="36"/>
  <c r="W12" i="36"/>
  <c r="HL42" i="36"/>
  <c r="Z44" i="36"/>
  <c r="AA44" i="36"/>
  <c r="Y44" i="36"/>
  <c r="W44" i="36"/>
  <c r="X44" i="36"/>
  <c r="HJ43" i="36"/>
  <c r="HK43" i="36"/>
  <c r="HL43" i="36"/>
  <c r="Z45" i="36"/>
  <c r="AA45" i="36"/>
  <c r="Y45" i="36"/>
  <c r="W45" i="36"/>
  <c r="X45" i="36"/>
  <c r="HJ44" i="36"/>
  <c r="HK44" i="36"/>
  <c r="HL44" i="36"/>
  <c r="Z46" i="36"/>
  <c r="AA46" i="36"/>
  <c r="Y46" i="36"/>
  <c r="W46" i="36"/>
  <c r="X46" i="36"/>
  <c r="HJ45" i="36"/>
  <c r="HK45" i="36"/>
  <c r="HL45" i="36"/>
  <c r="Z47" i="36"/>
  <c r="AA47" i="36"/>
  <c r="Y47" i="36"/>
  <c r="W47" i="36"/>
  <c r="X47" i="36"/>
  <c r="HJ46" i="36"/>
  <c r="HK46" i="36"/>
  <c r="HL46" i="36"/>
  <c r="Z48" i="36"/>
  <c r="AA48" i="36"/>
  <c r="Y48" i="36"/>
  <c r="W48" i="36"/>
  <c r="X48" i="36"/>
  <c r="HJ47" i="36"/>
  <c r="HK47" i="36"/>
  <c r="HL47" i="36"/>
  <c r="Z49" i="36"/>
  <c r="AA49" i="36"/>
  <c r="Y49" i="36"/>
  <c r="W49" i="36"/>
  <c r="X49" i="36"/>
  <c r="HJ48" i="36"/>
  <c r="HK48" i="36"/>
  <c r="HL48" i="36"/>
  <c r="Z50" i="36"/>
  <c r="AA50" i="36"/>
  <c r="Y50" i="36"/>
  <c r="W50" i="36"/>
  <c r="X50" i="36"/>
  <c r="HJ49" i="36"/>
  <c r="HK49" i="36"/>
  <c r="HL49" i="36"/>
  <c r="Z51" i="36"/>
  <c r="AA51" i="36"/>
  <c r="Y51" i="36"/>
  <c r="W51" i="36"/>
  <c r="X51" i="36"/>
  <c r="HJ50" i="36"/>
  <c r="HK50" i="36"/>
  <c r="HL50" i="36"/>
  <c r="Z52" i="36"/>
  <c r="AA52" i="36"/>
  <c r="Y52" i="36"/>
  <c r="W52" i="36"/>
  <c r="X52" i="36"/>
  <c r="HJ51" i="36"/>
  <c r="HK51" i="36"/>
  <c r="HL51" i="36"/>
  <c r="Z53" i="36"/>
  <c r="AA53" i="36"/>
  <c r="Y53" i="36"/>
  <c r="W53" i="36"/>
  <c r="X53" i="36"/>
  <c r="HJ52" i="36"/>
  <c r="HK52" i="36"/>
  <c r="HL52" i="36"/>
  <c r="Z54" i="36"/>
  <c r="AA54" i="36"/>
  <c r="Y54" i="36"/>
  <c r="W54" i="36"/>
  <c r="X54" i="36"/>
  <c r="HJ53" i="36"/>
  <c r="HK53" i="36"/>
  <c r="HL53" i="36"/>
  <c r="Z55" i="36"/>
  <c r="AA55" i="36"/>
  <c r="Y55" i="36"/>
  <c r="W55" i="36"/>
  <c r="X55" i="36"/>
  <c r="HJ54" i="36"/>
  <c r="HK54" i="36"/>
  <c r="HL54" i="36"/>
  <c r="Z56" i="36"/>
  <c r="AA56" i="36"/>
  <c r="Y56" i="36"/>
  <c r="W56" i="36"/>
  <c r="X56" i="36"/>
  <c r="HJ55" i="36"/>
  <c r="HK55" i="36"/>
  <c r="HL55" i="36"/>
  <c r="Z57" i="36"/>
  <c r="AA57" i="36"/>
  <c r="Y57" i="36"/>
  <c r="W57" i="36"/>
  <c r="X57" i="36"/>
  <c r="HJ56" i="36"/>
  <c r="HK56" i="36"/>
  <c r="HL56" i="36"/>
  <c r="Z58" i="36"/>
  <c r="AA58" i="36"/>
  <c r="Y58" i="36"/>
  <c r="W58" i="36"/>
  <c r="X58" i="36"/>
  <c r="HJ57" i="36"/>
  <c r="HK57" i="36"/>
  <c r="HL57" i="36"/>
  <c r="HK19" i="36"/>
  <c r="HK20" i="36"/>
  <c r="HL20" i="36"/>
  <c r="HL19" i="36"/>
  <c r="HI19" i="36"/>
  <c r="HH19" i="36"/>
  <c r="HF19" i="36"/>
  <c r="HE19" i="36"/>
  <c r="LH20" i="36"/>
  <c r="F22" i="36"/>
  <c r="G22" i="36"/>
  <c r="E22" i="36"/>
  <c r="D22" i="36"/>
  <c r="GX21" i="36"/>
  <c r="K22" i="36"/>
  <c r="L22" i="36"/>
  <c r="J22" i="36"/>
  <c r="I22" i="36"/>
  <c r="HA21" i="36"/>
  <c r="P22" i="36"/>
  <c r="Q22" i="36"/>
  <c r="O22" i="36"/>
  <c r="N22" i="36"/>
  <c r="HD21" i="36"/>
  <c r="U22" i="36"/>
  <c r="V22" i="36"/>
  <c r="T22" i="36"/>
  <c r="S22" i="36"/>
  <c r="HG21" i="36"/>
  <c r="AJ22" i="36"/>
  <c r="AK22" i="36"/>
  <c r="AI22" i="36"/>
  <c r="AH22" i="36"/>
  <c r="HP21" i="36"/>
  <c r="AE22" i="36"/>
  <c r="AF22" i="36"/>
  <c r="AD22" i="36"/>
  <c r="AC22" i="36"/>
  <c r="HM21" i="36"/>
  <c r="AO22" i="36"/>
  <c r="AP22" i="36"/>
  <c r="AN22" i="36"/>
  <c r="AM22" i="36"/>
  <c r="HS21" i="36"/>
  <c r="AT22" i="36"/>
  <c r="AU22" i="36"/>
  <c r="AS22" i="36"/>
  <c r="AR22" i="36"/>
  <c r="HV21" i="36"/>
  <c r="AY22" i="36"/>
  <c r="AZ22" i="36"/>
  <c r="AX22" i="36"/>
  <c r="AW22" i="36"/>
  <c r="HY21" i="36"/>
  <c r="BD22" i="36"/>
  <c r="BE22" i="36"/>
  <c r="BC22" i="36"/>
  <c r="BB22" i="36"/>
  <c r="IB21" i="36"/>
  <c r="BI22" i="36"/>
  <c r="BJ22" i="36"/>
  <c r="BH22" i="36"/>
  <c r="BG22" i="36"/>
  <c r="IE21" i="36"/>
  <c r="BN22" i="36"/>
  <c r="BO22" i="36"/>
  <c r="BM22" i="36"/>
  <c r="BL22" i="36"/>
  <c r="IH21" i="36"/>
  <c r="BS22" i="36"/>
  <c r="BT22" i="36"/>
  <c r="BR22" i="36"/>
  <c r="BQ22" i="36"/>
  <c r="IK21" i="36"/>
  <c r="CC22" i="36"/>
  <c r="CD22" i="36"/>
  <c r="CB22" i="36"/>
  <c r="CA22" i="36"/>
  <c r="IQ21" i="36"/>
  <c r="BX22" i="36"/>
  <c r="BY22" i="36"/>
  <c r="BW22" i="36"/>
  <c r="BV22" i="36"/>
  <c r="IN21" i="36"/>
  <c r="CH22" i="36"/>
  <c r="CI22" i="36"/>
  <c r="CG22" i="36"/>
  <c r="CF22" i="36"/>
  <c r="IT21" i="36"/>
  <c r="CM22" i="36"/>
  <c r="CN22" i="36"/>
  <c r="CL22" i="36"/>
  <c r="CK22" i="36"/>
  <c r="IW21" i="36"/>
  <c r="CR22" i="36"/>
  <c r="CS22" i="36"/>
  <c r="CQ22" i="36"/>
  <c r="CP22" i="36"/>
  <c r="IZ21" i="36"/>
  <c r="CW22" i="36"/>
  <c r="CX22" i="36"/>
  <c r="CV22" i="36"/>
  <c r="CU22" i="36"/>
  <c r="JC21" i="36"/>
  <c r="DB22" i="36"/>
  <c r="DC22" i="36"/>
  <c r="DA22" i="36"/>
  <c r="CZ22" i="36"/>
  <c r="JF21" i="36"/>
  <c r="DG22" i="36"/>
  <c r="DH22" i="36"/>
  <c r="DF22" i="36"/>
  <c r="DE22" i="36"/>
  <c r="JI21" i="36"/>
  <c r="DL22" i="36"/>
  <c r="DM22" i="36"/>
  <c r="DK22" i="36"/>
  <c r="DJ22" i="36"/>
  <c r="JL21" i="36"/>
  <c r="DQ22" i="36"/>
  <c r="DR22" i="36"/>
  <c r="DP22" i="36"/>
  <c r="DO22" i="36"/>
  <c r="JO21" i="36"/>
  <c r="DV22" i="36"/>
  <c r="DW22" i="36"/>
  <c r="DU22" i="36"/>
  <c r="DT22" i="36"/>
  <c r="JR21" i="36"/>
  <c r="EA22" i="36"/>
  <c r="EB22" i="36"/>
  <c r="DZ22" i="36"/>
  <c r="DY22" i="36"/>
  <c r="JU21" i="36"/>
  <c r="EF22" i="36"/>
  <c r="EG22" i="36"/>
  <c r="EE22" i="36"/>
  <c r="ED22" i="36"/>
  <c r="JX21" i="36"/>
  <c r="EK22" i="36"/>
  <c r="EL22" i="36"/>
  <c r="EJ22" i="36"/>
  <c r="EI22" i="36"/>
  <c r="KA21" i="36"/>
  <c r="EP22" i="36"/>
  <c r="EQ22" i="36"/>
  <c r="EO22" i="36"/>
  <c r="EN22" i="36"/>
  <c r="KD21" i="36"/>
  <c r="EU22" i="36"/>
  <c r="EV22" i="36"/>
  <c r="ET22" i="36"/>
  <c r="ES22" i="36"/>
  <c r="KG21" i="36"/>
  <c r="EZ22" i="36"/>
  <c r="FA22" i="36"/>
  <c r="EY22" i="36"/>
  <c r="EX22" i="36"/>
  <c r="KJ21" i="36"/>
  <c r="FE22" i="36"/>
  <c r="FF22" i="36"/>
  <c r="FD22" i="36"/>
  <c r="FC22" i="36"/>
  <c r="KM21" i="36"/>
  <c r="FJ22" i="36"/>
  <c r="FK22" i="36"/>
  <c r="FI22" i="36"/>
  <c r="FH22" i="36"/>
  <c r="KP21" i="36"/>
  <c r="FO22" i="36"/>
  <c r="FP22" i="36"/>
  <c r="FN22" i="36"/>
  <c r="FM22" i="36"/>
  <c r="KS21" i="36"/>
  <c r="FT22" i="36"/>
  <c r="FU22" i="36"/>
  <c r="FS22" i="36"/>
  <c r="FR22" i="36"/>
  <c r="KV21" i="36"/>
  <c r="FY22" i="36"/>
  <c r="FZ22" i="36"/>
  <c r="FX22" i="36"/>
  <c r="FW22" i="36"/>
  <c r="KY21" i="36"/>
  <c r="GD22" i="36"/>
  <c r="GE22" i="36"/>
  <c r="GC22" i="36"/>
  <c r="GB22" i="36"/>
  <c r="LB21" i="36"/>
  <c r="GI22" i="36"/>
  <c r="GJ22" i="36"/>
  <c r="GH22" i="36"/>
  <c r="GG22" i="36"/>
  <c r="LE21" i="36"/>
  <c r="LH21" i="36"/>
  <c r="F23" i="36"/>
  <c r="G23" i="36"/>
  <c r="E23" i="36"/>
  <c r="C23" i="36"/>
  <c r="D23" i="36"/>
  <c r="GX22" i="36"/>
  <c r="K23" i="36"/>
  <c r="L23" i="36"/>
  <c r="J23" i="36"/>
  <c r="H23" i="36"/>
  <c r="I23" i="36"/>
  <c r="HA22" i="36"/>
  <c r="P23" i="36"/>
  <c r="Q23" i="36"/>
  <c r="O23" i="36"/>
  <c r="M23" i="36"/>
  <c r="N23" i="36"/>
  <c r="HD22" i="36"/>
  <c r="U23" i="36"/>
  <c r="V23" i="36"/>
  <c r="T23" i="36"/>
  <c r="R23" i="36"/>
  <c r="S23" i="36"/>
  <c r="HG22" i="36"/>
  <c r="AJ23" i="36"/>
  <c r="AK23" i="36"/>
  <c r="AI23" i="36"/>
  <c r="AG23" i="36"/>
  <c r="AH23" i="36"/>
  <c r="HP22" i="36"/>
  <c r="AE23" i="36"/>
  <c r="AF23" i="36"/>
  <c r="AD23" i="36"/>
  <c r="AB23" i="36"/>
  <c r="AC23" i="36"/>
  <c r="HM22" i="36"/>
  <c r="AO23" i="36"/>
  <c r="AP23" i="36"/>
  <c r="AN23" i="36"/>
  <c r="AL23" i="36"/>
  <c r="AM23" i="36"/>
  <c r="HS22" i="36"/>
  <c r="AT23" i="36"/>
  <c r="AU23" i="36"/>
  <c r="AS23" i="36"/>
  <c r="AQ23" i="36"/>
  <c r="AR23" i="36"/>
  <c r="HV22" i="36"/>
  <c r="AY23" i="36"/>
  <c r="AZ23" i="36"/>
  <c r="AX23" i="36"/>
  <c r="AV23" i="36"/>
  <c r="AW23" i="36"/>
  <c r="HY22" i="36"/>
  <c r="BD23" i="36"/>
  <c r="BE23" i="36"/>
  <c r="BC23" i="36"/>
  <c r="BA23" i="36"/>
  <c r="BB23" i="36"/>
  <c r="IB22" i="36"/>
  <c r="BI23" i="36"/>
  <c r="BJ23" i="36"/>
  <c r="BH23" i="36"/>
  <c r="BF23" i="36"/>
  <c r="BG23" i="36"/>
  <c r="IE22" i="36"/>
  <c r="BN23" i="36"/>
  <c r="BO23" i="36"/>
  <c r="BM23" i="36"/>
  <c r="BK23" i="36"/>
  <c r="BL23" i="36"/>
  <c r="IH22" i="36"/>
  <c r="BS23" i="36"/>
  <c r="BT23" i="36"/>
  <c r="BR23" i="36"/>
  <c r="BP23" i="36"/>
  <c r="BQ23" i="36"/>
  <c r="IK22" i="36"/>
  <c r="CC23" i="36"/>
  <c r="CD23" i="36"/>
  <c r="CB23" i="36"/>
  <c r="BZ23" i="36"/>
  <c r="CA23" i="36"/>
  <c r="IQ22" i="36"/>
  <c r="BX23" i="36"/>
  <c r="BY23" i="36"/>
  <c r="BW23" i="36"/>
  <c r="BU23" i="36"/>
  <c r="BV23" i="36"/>
  <c r="IN22" i="36"/>
  <c r="CH23" i="36"/>
  <c r="CI23" i="36"/>
  <c r="CG23" i="36"/>
  <c r="CE23" i="36"/>
  <c r="CF23" i="36"/>
  <c r="IT22" i="36"/>
  <c r="CM23" i="36"/>
  <c r="CN23" i="36"/>
  <c r="CL23" i="36"/>
  <c r="CJ23" i="36"/>
  <c r="CK23" i="36"/>
  <c r="IW22" i="36"/>
  <c r="CR23" i="36"/>
  <c r="CS23" i="36"/>
  <c r="CQ23" i="36"/>
  <c r="CO23" i="36"/>
  <c r="CP23" i="36"/>
  <c r="IZ22" i="36"/>
  <c r="CW23" i="36"/>
  <c r="CX23" i="36"/>
  <c r="CV23" i="36"/>
  <c r="CT23" i="36"/>
  <c r="CU23" i="36"/>
  <c r="JC22" i="36"/>
  <c r="DB23" i="36"/>
  <c r="DC23" i="36"/>
  <c r="DA23" i="36"/>
  <c r="CY23" i="36"/>
  <c r="CZ23" i="36"/>
  <c r="JF22" i="36"/>
  <c r="DG23" i="36"/>
  <c r="DH23" i="36"/>
  <c r="DF23" i="36"/>
  <c r="DD23" i="36"/>
  <c r="DE23" i="36"/>
  <c r="JI22" i="36"/>
  <c r="DL23" i="36"/>
  <c r="DM23" i="36"/>
  <c r="DK23" i="36"/>
  <c r="DI23" i="36"/>
  <c r="DJ23" i="36"/>
  <c r="JL22" i="36"/>
  <c r="DQ23" i="36"/>
  <c r="DR23" i="36"/>
  <c r="DP23" i="36"/>
  <c r="DN23" i="36"/>
  <c r="DO23" i="36"/>
  <c r="JO22" i="36"/>
  <c r="DV23" i="36"/>
  <c r="DW23" i="36"/>
  <c r="DU23" i="36"/>
  <c r="DS23" i="36"/>
  <c r="DT23" i="36"/>
  <c r="JR22" i="36"/>
  <c r="EA23" i="36"/>
  <c r="EB23" i="36"/>
  <c r="DZ23" i="36"/>
  <c r="DX23" i="36"/>
  <c r="DY23" i="36"/>
  <c r="JU22" i="36"/>
  <c r="EF23" i="36"/>
  <c r="EG23" i="36"/>
  <c r="EE23" i="36"/>
  <c r="EC23" i="36"/>
  <c r="ED23" i="36"/>
  <c r="JX22" i="36"/>
  <c r="EK23" i="36"/>
  <c r="EL23" i="36"/>
  <c r="EJ23" i="36"/>
  <c r="EH23" i="36"/>
  <c r="EI23" i="36"/>
  <c r="KA22" i="36"/>
  <c r="EP23" i="36"/>
  <c r="EQ23" i="36"/>
  <c r="EO23" i="36"/>
  <c r="EM23" i="36"/>
  <c r="EN23" i="36"/>
  <c r="KD22" i="36"/>
  <c r="EU23" i="36"/>
  <c r="EV23" i="36"/>
  <c r="ET23" i="36"/>
  <c r="ER23" i="36"/>
  <c r="ES23" i="36"/>
  <c r="KG22" i="36"/>
  <c r="EZ23" i="36"/>
  <c r="FA23" i="36"/>
  <c r="EY23" i="36"/>
  <c r="EW23" i="36"/>
  <c r="EX23" i="36"/>
  <c r="KJ22" i="36"/>
  <c r="FE23" i="36"/>
  <c r="FF23" i="36"/>
  <c r="FD23" i="36"/>
  <c r="FB23" i="36"/>
  <c r="FC23" i="36"/>
  <c r="KM22" i="36"/>
  <c r="FJ23" i="36"/>
  <c r="FK23" i="36"/>
  <c r="FI23" i="36"/>
  <c r="FG23" i="36"/>
  <c r="FH23" i="36"/>
  <c r="KP22" i="36"/>
  <c r="FO23" i="36"/>
  <c r="FP23" i="36"/>
  <c r="FN23" i="36"/>
  <c r="FL23" i="36"/>
  <c r="FM23" i="36"/>
  <c r="KS22" i="36"/>
  <c r="FT23" i="36"/>
  <c r="FU23" i="36"/>
  <c r="FS23" i="36"/>
  <c r="FQ23" i="36"/>
  <c r="FR23" i="36"/>
  <c r="KV22" i="36"/>
  <c r="FY23" i="36"/>
  <c r="FZ23" i="36"/>
  <c r="FX23" i="36"/>
  <c r="FV23" i="36"/>
  <c r="FW23" i="36"/>
  <c r="KY22" i="36"/>
  <c r="GD23" i="36"/>
  <c r="GE23" i="36"/>
  <c r="GC23" i="36"/>
  <c r="GA23" i="36"/>
  <c r="GB23" i="36"/>
  <c r="LB22" i="36"/>
  <c r="GI23" i="36"/>
  <c r="GJ23" i="36"/>
  <c r="GH23" i="36"/>
  <c r="GF23" i="36"/>
  <c r="GG23" i="36"/>
  <c r="LE22" i="36"/>
  <c r="LH22" i="36"/>
  <c r="F24" i="36"/>
  <c r="G24" i="36"/>
  <c r="E24" i="36"/>
  <c r="C24" i="36"/>
  <c r="D24" i="36"/>
  <c r="GX23" i="36"/>
  <c r="K24" i="36"/>
  <c r="L24" i="36"/>
  <c r="J24" i="36"/>
  <c r="H24" i="36"/>
  <c r="I24" i="36"/>
  <c r="HA23" i="36"/>
  <c r="P24" i="36"/>
  <c r="Q24" i="36"/>
  <c r="O24" i="36"/>
  <c r="M24" i="36"/>
  <c r="N24" i="36"/>
  <c r="HD23" i="36"/>
  <c r="U24" i="36"/>
  <c r="V24" i="36"/>
  <c r="T24" i="36"/>
  <c r="R24" i="36"/>
  <c r="S24" i="36"/>
  <c r="HG23" i="36"/>
  <c r="AJ24" i="36"/>
  <c r="AK24" i="36"/>
  <c r="AI24" i="36"/>
  <c r="AG24" i="36"/>
  <c r="AH24" i="36"/>
  <c r="HP23" i="36"/>
  <c r="AE24" i="36"/>
  <c r="AF24" i="36"/>
  <c r="AD24" i="36"/>
  <c r="AB24" i="36"/>
  <c r="AC24" i="36"/>
  <c r="HM23" i="36"/>
  <c r="AO24" i="36"/>
  <c r="AP24" i="36"/>
  <c r="AN24" i="36"/>
  <c r="AL24" i="36"/>
  <c r="AM24" i="36"/>
  <c r="HS23" i="36"/>
  <c r="AT24" i="36"/>
  <c r="AU24" i="36"/>
  <c r="AS24" i="36"/>
  <c r="AQ24" i="36"/>
  <c r="AR24" i="36"/>
  <c r="HV23" i="36"/>
  <c r="AY24" i="36"/>
  <c r="AZ24" i="36"/>
  <c r="AX24" i="36"/>
  <c r="AV24" i="36"/>
  <c r="AW24" i="36"/>
  <c r="HY23" i="36"/>
  <c r="BD24" i="36"/>
  <c r="BE24" i="36"/>
  <c r="BC24" i="36"/>
  <c r="BA24" i="36"/>
  <c r="BB24" i="36"/>
  <c r="IB23" i="36"/>
  <c r="BI24" i="36"/>
  <c r="BJ24" i="36"/>
  <c r="BH24" i="36"/>
  <c r="BF24" i="36"/>
  <c r="BG24" i="36"/>
  <c r="IE23" i="36"/>
  <c r="BN24" i="36"/>
  <c r="BO24" i="36"/>
  <c r="BM24" i="36"/>
  <c r="BK24" i="36"/>
  <c r="BL24" i="36"/>
  <c r="IH23" i="36"/>
  <c r="BS24" i="36"/>
  <c r="BT24" i="36"/>
  <c r="BR24" i="36"/>
  <c r="BP24" i="36"/>
  <c r="BQ24" i="36"/>
  <c r="IK23" i="36"/>
  <c r="CC24" i="36"/>
  <c r="CD24" i="36"/>
  <c r="CB24" i="36"/>
  <c r="BZ24" i="36"/>
  <c r="CA24" i="36"/>
  <c r="IQ23" i="36"/>
  <c r="BX24" i="36"/>
  <c r="BY24" i="36"/>
  <c r="BW24" i="36"/>
  <c r="BU24" i="36"/>
  <c r="BV24" i="36"/>
  <c r="IN23" i="36"/>
  <c r="CH24" i="36"/>
  <c r="CI24" i="36"/>
  <c r="CG24" i="36"/>
  <c r="CE24" i="36"/>
  <c r="CF24" i="36"/>
  <c r="IT23" i="36"/>
  <c r="CM24" i="36"/>
  <c r="CN24" i="36"/>
  <c r="CL24" i="36"/>
  <c r="CJ24" i="36"/>
  <c r="CK24" i="36"/>
  <c r="IW23" i="36"/>
  <c r="CR24" i="36"/>
  <c r="CS24" i="36"/>
  <c r="CQ24" i="36"/>
  <c r="CO24" i="36"/>
  <c r="CP24" i="36"/>
  <c r="IZ23" i="36"/>
  <c r="CW24" i="36"/>
  <c r="CX24" i="36"/>
  <c r="CV24" i="36"/>
  <c r="CT24" i="36"/>
  <c r="CU24" i="36"/>
  <c r="JC23" i="36"/>
  <c r="DB24" i="36"/>
  <c r="DC24" i="36"/>
  <c r="DA24" i="36"/>
  <c r="CY24" i="36"/>
  <c r="CZ24" i="36"/>
  <c r="JF23" i="36"/>
  <c r="DG24" i="36"/>
  <c r="DH24" i="36"/>
  <c r="DF24" i="36"/>
  <c r="DD24" i="36"/>
  <c r="DE24" i="36"/>
  <c r="JI23" i="36"/>
  <c r="DL24" i="36"/>
  <c r="DM24" i="36"/>
  <c r="DK24" i="36"/>
  <c r="DI24" i="36"/>
  <c r="DJ24" i="36"/>
  <c r="JL23" i="36"/>
  <c r="DQ24" i="36"/>
  <c r="DR24" i="36"/>
  <c r="DP24" i="36"/>
  <c r="DN24" i="36"/>
  <c r="DO24" i="36"/>
  <c r="JO23" i="36"/>
  <c r="DV24" i="36"/>
  <c r="DW24" i="36"/>
  <c r="DU24" i="36"/>
  <c r="DS24" i="36"/>
  <c r="DT24" i="36"/>
  <c r="JR23" i="36"/>
  <c r="EA24" i="36"/>
  <c r="EB24" i="36"/>
  <c r="DZ24" i="36"/>
  <c r="DX24" i="36"/>
  <c r="DY24" i="36"/>
  <c r="JU23" i="36"/>
  <c r="EF24" i="36"/>
  <c r="EG24" i="36"/>
  <c r="EE24" i="36"/>
  <c r="EC24" i="36"/>
  <c r="ED24" i="36"/>
  <c r="JX23" i="36"/>
  <c r="EK24" i="36"/>
  <c r="EL24" i="36"/>
  <c r="EJ24" i="36"/>
  <c r="EH24" i="36"/>
  <c r="EI24" i="36"/>
  <c r="KA23" i="36"/>
  <c r="EP24" i="36"/>
  <c r="EQ24" i="36"/>
  <c r="EO24" i="36"/>
  <c r="EM24" i="36"/>
  <c r="EN24" i="36"/>
  <c r="KD23" i="36"/>
  <c r="EU24" i="36"/>
  <c r="EV24" i="36"/>
  <c r="ET24" i="36"/>
  <c r="ER24" i="36"/>
  <c r="ES24" i="36"/>
  <c r="KG23" i="36"/>
  <c r="EZ24" i="36"/>
  <c r="FA24" i="36"/>
  <c r="EY24" i="36"/>
  <c r="EW24" i="36"/>
  <c r="EX24" i="36"/>
  <c r="KJ23" i="36"/>
  <c r="FE24" i="36"/>
  <c r="FF24" i="36"/>
  <c r="FD24" i="36"/>
  <c r="FB24" i="36"/>
  <c r="FC24" i="36"/>
  <c r="KM23" i="36"/>
  <c r="FJ24" i="36"/>
  <c r="FK24" i="36"/>
  <c r="FI24" i="36"/>
  <c r="FG24" i="36"/>
  <c r="FH24" i="36"/>
  <c r="KP23" i="36"/>
  <c r="FO24" i="36"/>
  <c r="FP24" i="36"/>
  <c r="FN24" i="36"/>
  <c r="FL24" i="36"/>
  <c r="FM24" i="36"/>
  <c r="KS23" i="36"/>
  <c r="FT24" i="36"/>
  <c r="FU24" i="36"/>
  <c r="FS24" i="36"/>
  <c r="FQ24" i="36"/>
  <c r="FR24" i="36"/>
  <c r="KV23" i="36"/>
  <c r="FY24" i="36"/>
  <c r="FZ24" i="36"/>
  <c r="FX24" i="36"/>
  <c r="FV24" i="36"/>
  <c r="FW24" i="36"/>
  <c r="KY23" i="36"/>
  <c r="GD24" i="36"/>
  <c r="GE24" i="36"/>
  <c r="GC24" i="36"/>
  <c r="GA24" i="36"/>
  <c r="GB24" i="36"/>
  <c r="LB23" i="36"/>
  <c r="GI24" i="36"/>
  <c r="GJ24" i="36"/>
  <c r="GH24" i="36"/>
  <c r="GF24" i="36"/>
  <c r="GG24" i="36"/>
  <c r="LE23" i="36"/>
  <c r="LH23" i="36"/>
  <c r="F25" i="36"/>
  <c r="G25" i="36"/>
  <c r="E25" i="36"/>
  <c r="C25" i="36"/>
  <c r="D25" i="36"/>
  <c r="GX24" i="36"/>
  <c r="K25" i="36"/>
  <c r="L25" i="36"/>
  <c r="J25" i="36"/>
  <c r="H25" i="36"/>
  <c r="I25" i="36"/>
  <c r="HA24" i="36"/>
  <c r="P25" i="36"/>
  <c r="Q25" i="36"/>
  <c r="O25" i="36"/>
  <c r="M25" i="36"/>
  <c r="N25" i="36"/>
  <c r="HD24" i="36"/>
  <c r="U25" i="36"/>
  <c r="V25" i="36"/>
  <c r="T25" i="36"/>
  <c r="R25" i="36"/>
  <c r="S25" i="36"/>
  <c r="HG24" i="36"/>
  <c r="AJ25" i="36"/>
  <c r="AK25" i="36"/>
  <c r="AI25" i="36"/>
  <c r="AG25" i="36"/>
  <c r="AH25" i="36"/>
  <c r="HP24" i="36"/>
  <c r="AE25" i="36"/>
  <c r="AF25" i="36"/>
  <c r="AD25" i="36"/>
  <c r="AB25" i="36"/>
  <c r="AC25" i="36"/>
  <c r="HM24" i="36"/>
  <c r="AO25" i="36"/>
  <c r="AP25" i="36"/>
  <c r="AN25" i="36"/>
  <c r="AL25" i="36"/>
  <c r="AM25" i="36"/>
  <c r="HS24" i="36"/>
  <c r="AT25" i="36"/>
  <c r="AU25" i="36"/>
  <c r="AS25" i="36"/>
  <c r="AQ25" i="36"/>
  <c r="AR25" i="36"/>
  <c r="HV24" i="36"/>
  <c r="AY25" i="36"/>
  <c r="AZ25" i="36"/>
  <c r="AX25" i="36"/>
  <c r="AV25" i="36"/>
  <c r="AW25" i="36"/>
  <c r="HY24" i="36"/>
  <c r="BD25" i="36"/>
  <c r="BE25" i="36"/>
  <c r="BC25" i="36"/>
  <c r="BA25" i="36"/>
  <c r="BB25" i="36"/>
  <c r="IB24" i="36"/>
  <c r="BI25" i="36"/>
  <c r="BJ25" i="36"/>
  <c r="BH25" i="36"/>
  <c r="BF25" i="36"/>
  <c r="BG25" i="36"/>
  <c r="IE24" i="36"/>
  <c r="BN25" i="36"/>
  <c r="BO25" i="36"/>
  <c r="BM25" i="36"/>
  <c r="BK25" i="36"/>
  <c r="BL25" i="36"/>
  <c r="IH24" i="36"/>
  <c r="BS25" i="36"/>
  <c r="BT25" i="36"/>
  <c r="BR25" i="36"/>
  <c r="BP25" i="36"/>
  <c r="BQ25" i="36"/>
  <c r="IK24" i="36"/>
  <c r="CC25" i="36"/>
  <c r="CD25" i="36"/>
  <c r="CB25" i="36"/>
  <c r="BZ25" i="36"/>
  <c r="CA25" i="36"/>
  <c r="IQ24" i="36"/>
  <c r="BX25" i="36"/>
  <c r="BY25" i="36"/>
  <c r="BW25" i="36"/>
  <c r="BU25" i="36"/>
  <c r="BV25" i="36"/>
  <c r="IN24" i="36"/>
  <c r="CH25" i="36"/>
  <c r="CI25" i="36"/>
  <c r="CG25" i="36"/>
  <c r="CE25" i="36"/>
  <c r="CF25" i="36"/>
  <c r="IT24" i="36"/>
  <c r="CM25" i="36"/>
  <c r="CN25" i="36"/>
  <c r="CL25" i="36"/>
  <c r="CJ25" i="36"/>
  <c r="CK25" i="36"/>
  <c r="IW24" i="36"/>
  <c r="CR25" i="36"/>
  <c r="CS25" i="36"/>
  <c r="CQ25" i="36"/>
  <c r="CO25" i="36"/>
  <c r="CP25" i="36"/>
  <c r="IZ24" i="36"/>
  <c r="CW25" i="36"/>
  <c r="CX25" i="36"/>
  <c r="CV25" i="36"/>
  <c r="CT25" i="36"/>
  <c r="CU25" i="36"/>
  <c r="JC24" i="36"/>
  <c r="DB25" i="36"/>
  <c r="DC25" i="36"/>
  <c r="DA25" i="36"/>
  <c r="CY25" i="36"/>
  <c r="CZ25" i="36"/>
  <c r="JF24" i="36"/>
  <c r="DG25" i="36"/>
  <c r="DH25" i="36"/>
  <c r="DF25" i="36"/>
  <c r="DD25" i="36"/>
  <c r="DE25" i="36"/>
  <c r="JI24" i="36"/>
  <c r="DL25" i="36"/>
  <c r="DM25" i="36"/>
  <c r="DK25" i="36"/>
  <c r="DI25" i="36"/>
  <c r="DJ25" i="36"/>
  <c r="JL24" i="36"/>
  <c r="DQ25" i="36"/>
  <c r="DR25" i="36"/>
  <c r="DP25" i="36"/>
  <c r="DN25" i="36"/>
  <c r="DO25" i="36"/>
  <c r="JO24" i="36"/>
  <c r="DV25" i="36"/>
  <c r="DW25" i="36"/>
  <c r="DU25" i="36"/>
  <c r="DS25" i="36"/>
  <c r="DT25" i="36"/>
  <c r="JR24" i="36"/>
  <c r="EA25" i="36"/>
  <c r="EB25" i="36"/>
  <c r="DZ25" i="36"/>
  <c r="DX25" i="36"/>
  <c r="DY25" i="36"/>
  <c r="JU24" i="36"/>
  <c r="EF25" i="36"/>
  <c r="EG25" i="36"/>
  <c r="EE25" i="36"/>
  <c r="EC25" i="36"/>
  <c r="ED25" i="36"/>
  <c r="JX24" i="36"/>
  <c r="EK25" i="36"/>
  <c r="EL25" i="36"/>
  <c r="EJ25" i="36"/>
  <c r="EH25" i="36"/>
  <c r="EI25" i="36"/>
  <c r="KA24" i="36"/>
  <c r="EP25" i="36"/>
  <c r="EQ25" i="36"/>
  <c r="EO25" i="36"/>
  <c r="EM25" i="36"/>
  <c r="EN25" i="36"/>
  <c r="KD24" i="36"/>
  <c r="EU25" i="36"/>
  <c r="EV25" i="36"/>
  <c r="ET25" i="36"/>
  <c r="ER25" i="36"/>
  <c r="ES25" i="36"/>
  <c r="KG24" i="36"/>
  <c r="EZ25" i="36"/>
  <c r="FA25" i="36"/>
  <c r="EY25" i="36"/>
  <c r="EW25" i="36"/>
  <c r="EX25" i="36"/>
  <c r="KJ24" i="36"/>
  <c r="FE25" i="36"/>
  <c r="FF25" i="36"/>
  <c r="FD25" i="36"/>
  <c r="FB25" i="36"/>
  <c r="FC25" i="36"/>
  <c r="KM24" i="36"/>
  <c r="FJ25" i="36"/>
  <c r="FK25" i="36"/>
  <c r="FI25" i="36"/>
  <c r="FG25" i="36"/>
  <c r="FH25" i="36"/>
  <c r="KP24" i="36"/>
  <c r="FO25" i="36"/>
  <c r="FP25" i="36"/>
  <c r="FN25" i="36"/>
  <c r="FL25" i="36"/>
  <c r="FM25" i="36"/>
  <c r="KS24" i="36"/>
  <c r="FT25" i="36"/>
  <c r="FU25" i="36"/>
  <c r="FS25" i="36"/>
  <c r="FQ25" i="36"/>
  <c r="FR25" i="36"/>
  <c r="KV24" i="36"/>
  <c r="FY25" i="36"/>
  <c r="FZ25" i="36"/>
  <c r="FX25" i="36"/>
  <c r="FV25" i="36"/>
  <c r="FW25" i="36"/>
  <c r="KY24" i="36"/>
  <c r="GD25" i="36"/>
  <c r="GE25" i="36"/>
  <c r="GC25" i="36"/>
  <c r="GA25" i="36"/>
  <c r="GB25" i="36"/>
  <c r="LB24" i="36"/>
  <c r="GI25" i="36"/>
  <c r="GJ25" i="36"/>
  <c r="GH25" i="36"/>
  <c r="GF25" i="36"/>
  <c r="GG25" i="36"/>
  <c r="LE24" i="36"/>
  <c r="LH24" i="36"/>
  <c r="F26" i="36"/>
  <c r="G26" i="36"/>
  <c r="E26" i="36"/>
  <c r="C26" i="36"/>
  <c r="D26" i="36"/>
  <c r="GX25" i="36"/>
  <c r="K26" i="36"/>
  <c r="L26" i="36"/>
  <c r="J26" i="36"/>
  <c r="H26" i="36"/>
  <c r="I26" i="36"/>
  <c r="HA25" i="36"/>
  <c r="P26" i="36"/>
  <c r="Q26" i="36"/>
  <c r="O26" i="36"/>
  <c r="M26" i="36"/>
  <c r="N26" i="36"/>
  <c r="HD25" i="36"/>
  <c r="U26" i="36"/>
  <c r="V26" i="36"/>
  <c r="T26" i="36"/>
  <c r="R26" i="36"/>
  <c r="S26" i="36"/>
  <c r="HG25" i="36"/>
  <c r="AJ26" i="36"/>
  <c r="AK26" i="36"/>
  <c r="AI26" i="36"/>
  <c r="AG26" i="36"/>
  <c r="AH26" i="36"/>
  <c r="HP25" i="36"/>
  <c r="AE26" i="36"/>
  <c r="AF26" i="36"/>
  <c r="AD26" i="36"/>
  <c r="AB26" i="36"/>
  <c r="AC26" i="36"/>
  <c r="HM25" i="36"/>
  <c r="AO26" i="36"/>
  <c r="AP26" i="36"/>
  <c r="AN26" i="36"/>
  <c r="AL26" i="36"/>
  <c r="AM26" i="36"/>
  <c r="HS25" i="36"/>
  <c r="AT26" i="36"/>
  <c r="AU26" i="36"/>
  <c r="AS26" i="36"/>
  <c r="AQ26" i="36"/>
  <c r="AR26" i="36"/>
  <c r="HV25" i="36"/>
  <c r="AY26" i="36"/>
  <c r="AZ26" i="36"/>
  <c r="AX26" i="36"/>
  <c r="AV26" i="36"/>
  <c r="AW26" i="36"/>
  <c r="HY25" i="36"/>
  <c r="BD26" i="36"/>
  <c r="BE26" i="36"/>
  <c r="BC26" i="36"/>
  <c r="BA26" i="36"/>
  <c r="BB26" i="36"/>
  <c r="IB25" i="36"/>
  <c r="BI26" i="36"/>
  <c r="BJ26" i="36"/>
  <c r="BH26" i="36"/>
  <c r="BF26" i="36"/>
  <c r="BG26" i="36"/>
  <c r="IE25" i="36"/>
  <c r="BN26" i="36"/>
  <c r="BO26" i="36"/>
  <c r="BM26" i="36"/>
  <c r="BK26" i="36"/>
  <c r="BL26" i="36"/>
  <c r="IH25" i="36"/>
  <c r="BS26" i="36"/>
  <c r="BT26" i="36"/>
  <c r="BR26" i="36"/>
  <c r="BP26" i="36"/>
  <c r="BQ26" i="36"/>
  <c r="IK25" i="36"/>
  <c r="CC26" i="36"/>
  <c r="CD26" i="36"/>
  <c r="CB26" i="36"/>
  <c r="BZ26" i="36"/>
  <c r="CA26" i="36"/>
  <c r="IQ25" i="36"/>
  <c r="BX26" i="36"/>
  <c r="BY26" i="36"/>
  <c r="BW26" i="36"/>
  <c r="BU26" i="36"/>
  <c r="BV26" i="36"/>
  <c r="IN25" i="36"/>
  <c r="CH26" i="36"/>
  <c r="CI26" i="36"/>
  <c r="CG26" i="36"/>
  <c r="CE26" i="36"/>
  <c r="CF26" i="36"/>
  <c r="IT25" i="36"/>
  <c r="CM26" i="36"/>
  <c r="CN26" i="36"/>
  <c r="CL26" i="36"/>
  <c r="CJ26" i="36"/>
  <c r="CK26" i="36"/>
  <c r="IW25" i="36"/>
  <c r="CR26" i="36"/>
  <c r="CS26" i="36"/>
  <c r="CQ26" i="36"/>
  <c r="CO26" i="36"/>
  <c r="CP26" i="36"/>
  <c r="IZ25" i="36"/>
  <c r="CW26" i="36"/>
  <c r="CX26" i="36"/>
  <c r="CV26" i="36"/>
  <c r="CT26" i="36"/>
  <c r="CU26" i="36"/>
  <c r="JC25" i="36"/>
  <c r="DB26" i="36"/>
  <c r="DC26" i="36"/>
  <c r="DA26" i="36"/>
  <c r="CY26" i="36"/>
  <c r="CZ26" i="36"/>
  <c r="JF25" i="36"/>
  <c r="DG26" i="36"/>
  <c r="DH26" i="36"/>
  <c r="DF26" i="36"/>
  <c r="DD26" i="36"/>
  <c r="DE26" i="36"/>
  <c r="JI25" i="36"/>
  <c r="DL26" i="36"/>
  <c r="DM26" i="36"/>
  <c r="DK26" i="36"/>
  <c r="DI26" i="36"/>
  <c r="DJ26" i="36"/>
  <c r="JL25" i="36"/>
  <c r="DQ26" i="36"/>
  <c r="DR26" i="36"/>
  <c r="DP26" i="36"/>
  <c r="DN26" i="36"/>
  <c r="DO26" i="36"/>
  <c r="JO25" i="36"/>
  <c r="DV26" i="36"/>
  <c r="DW26" i="36"/>
  <c r="DU26" i="36"/>
  <c r="DS26" i="36"/>
  <c r="DT26" i="36"/>
  <c r="JR25" i="36"/>
  <c r="EA26" i="36"/>
  <c r="EB26" i="36"/>
  <c r="DZ26" i="36"/>
  <c r="DX26" i="36"/>
  <c r="DY26" i="36"/>
  <c r="JU25" i="36"/>
  <c r="EF26" i="36"/>
  <c r="EG26" i="36"/>
  <c r="EE26" i="36"/>
  <c r="EC26" i="36"/>
  <c r="ED26" i="36"/>
  <c r="JX25" i="36"/>
  <c r="EK26" i="36"/>
  <c r="EL26" i="36"/>
  <c r="EJ26" i="36"/>
  <c r="EH26" i="36"/>
  <c r="EI26" i="36"/>
  <c r="KA25" i="36"/>
  <c r="EP26" i="36"/>
  <c r="EQ26" i="36"/>
  <c r="EO26" i="36"/>
  <c r="EM26" i="36"/>
  <c r="EN26" i="36"/>
  <c r="KD25" i="36"/>
  <c r="EU26" i="36"/>
  <c r="EV26" i="36"/>
  <c r="ET26" i="36"/>
  <c r="ER26" i="36"/>
  <c r="ES26" i="36"/>
  <c r="KG25" i="36"/>
  <c r="EZ26" i="36"/>
  <c r="FA26" i="36"/>
  <c r="EY26" i="36"/>
  <c r="EW26" i="36"/>
  <c r="EX26" i="36"/>
  <c r="KJ25" i="36"/>
  <c r="FE26" i="36"/>
  <c r="FF26" i="36"/>
  <c r="FD26" i="36"/>
  <c r="FB26" i="36"/>
  <c r="FC26" i="36"/>
  <c r="KM25" i="36"/>
  <c r="FJ26" i="36"/>
  <c r="FK26" i="36"/>
  <c r="FI26" i="36"/>
  <c r="FG26" i="36"/>
  <c r="FH26" i="36"/>
  <c r="KP25" i="36"/>
  <c r="FO26" i="36"/>
  <c r="FP26" i="36"/>
  <c r="FN26" i="36"/>
  <c r="FL26" i="36"/>
  <c r="FM26" i="36"/>
  <c r="KS25" i="36"/>
  <c r="FT26" i="36"/>
  <c r="FU26" i="36"/>
  <c r="FS26" i="36"/>
  <c r="FQ26" i="36"/>
  <c r="FR26" i="36"/>
  <c r="KV25" i="36"/>
  <c r="FY26" i="36"/>
  <c r="FZ26" i="36"/>
  <c r="FX26" i="36"/>
  <c r="FV26" i="36"/>
  <c r="FW26" i="36"/>
  <c r="KY25" i="36"/>
  <c r="GD26" i="36"/>
  <c r="GE26" i="36"/>
  <c r="GC26" i="36"/>
  <c r="GA26" i="36"/>
  <c r="GB26" i="36"/>
  <c r="LB25" i="36"/>
  <c r="GI26" i="36"/>
  <c r="GJ26" i="36"/>
  <c r="GH26" i="36"/>
  <c r="GF26" i="36"/>
  <c r="GG26" i="36"/>
  <c r="LE25" i="36"/>
  <c r="LH25" i="36"/>
  <c r="F27" i="36"/>
  <c r="G27" i="36"/>
  <c r="E27" i="36"/>
  <c r="C27" i="36"/>
  <c r="D27" i="36"/>
  <c r="GX26" i="36"/>
  <c r="K27" i="36"/>
  <c r="L27" i="36"/>
  <c r="J27" i="36"/>
  <c r="H27" i="36"/>
  <c r="I27" i="36"/>
  <c r="HA26" i="36"/>
  <c r="P27" i="36"/>
  <c r="Q27" i="36"/>
  <c r="O27" i="36"/>
  <c r="M27" i="36"/>
  <c r="N27" i="36"/>
  <c r="HD26" i="36"/>
  <c r="U27" i="36"/>
  <c r="V27" i="36"/>
  <c r="T27" i="36"/>
  <c r="R27" i="36"/>
  <c r="S27" i="36"/>
  <c r="HG26" i="36"/>
  <c r="AJ27" i="36"/>
  <c r="AK27" i="36"/>
  <c r="AI27" i="36"/>
  <c r="AG27" i="36"/>
  <c r="AH27" i="36"/>
  <c r="HP26" i="36"/>
  <c r="AE27" i="36"/>
  <c r="AF27" i="36"/>
  <c r="AD27" i="36"/>
  <c r="AB27" i="36"/>
  <c r="AC27" i="36"/>
  <c r="HM26" i="36"/>
  <c r="AO27" i="36"/>
  <c r="AP27" i="36"/>
  <c r="AN27" i="36"/>
  <c r="AL27" i="36"/>
  <c r="AM27" i="36"/>
  <c r="HS26" i="36"/>
  <c r="AT27" i="36"/>
  <c r="AU27" i="36"/>
  <c r="AS27" i="36"/>
  <c r="AQ27" i="36"/>
  <c r="AR27" i="36"/>
  <c r="HV26" i="36"/>
  <c r="AY27" i="36"/>
  <c r="AZ27" i="36"/>
  <c r="AX27" i="36"/>
  <c r="AV27" i="36"/>
  <c r="AW27" i="36"/>
  <c r="HY26" i="36"/>
  <c r="BD27" i="36"/>
  <c r="BE27" i="36"/>
  <c r="BC27" i="36"/>
  <c r="BA27" i="36"/>
  <c r="BB27" i="36"/>
  <c r="IB26" i="36"/>
  <c r="BI27" i="36"/>
  <c r="BJ27" i="36"/>
  <c r="BH27" i="36"/>
  <c r="BF27" i="36"/>
  <c r="BG27" i="36"/>
  <c r="IE26" i="36"/>
  <c r="BN27" i="36"/>
  <c r="BO27" i="36"/>
  <c r="BM27" i="36"/>
  <c r="BK27" i="36"/>
  <c r="BL27" i="36"/>
  <c r="IH26" i="36"/>
  <c r="BS27" i="36"/>
  <c r="BT27" i="36"/>
  <c r="BR27" i="36"/>
  <c r="BP27" i="36"/>
  <c r="BQ27" i="36"/>
  <c r="IK26" i="36"/>
  <c r="CC27" i="36"/>
  <c r="CD27" i="36"/>
  <c r="CB27" i="36"/>
  <c r="BZ27" i="36"/>
  <c r="CA27" i="36"/>
  <c r="IQ26" i="36"/>
  <c r="BX27" i="36"/>
  <c r="BY27" i="36"/>
  <c r="BW27" i="36"/>
  <c r="BU27" i="36"/>
  <c r="BV27" i="36"/>
  <c r="IN26" i="36"/>
  <c r="CH27" i="36"/>
  <c r="CI27" i="36"/>
  <c r="CG27" i="36"/>
  <c r="CE27" i="36"/>
  <c r="CF27" i="36"/>
  <c r="IT26" i="36"/>
  <c r="CM27" i="36"/>
  <c r="CN27" i="36"/>
  <c r="CL27" i="36"/>
  <c r="CJ27" i="36"/>
  <c r="CK27" i="36"/>
  <c r="IW26" i="36"/>
  <c r="CR27" i="36"/>
  <c r="CS27" i="36"/>
  <c r="CQ27" i="36"/>
  <c r="CO27" i="36"/>
  <c r="CP27" i="36"/>
  <c r="IZ26" i="36"/>
  <c r="CW27" i="36"/>
  <c r="CX27" i="36"/>
  <c r="CV27" i="36"/>
  <c r="CT27" i="36"/>
  <c r="CU27" i="36"/>
  <c r="JC26" i="36"/>
  <c r="DB27" i="36"/>
  <c r="DC27" i="36"/>
  <c r="DA27" i="36"/>
  <c r="CY27" i="36"/>
  <c r="CZ27" i="36"/>
  <c r="JF26" i="36"/>
  <c r="DG27" i="36"/>
  <c r="DH27" i="36"/>
  <c r="DF27" i="36"/>
  <c r="DD27" i="36"/>
  <c r="DE27" i="36"/>
  <c r="JI26" i="36"/>
  <c r="DL27" i="36"/>
  <c r="DM27" i="36"/>
  <c r="DK27" i="36"/>
  <c r="DI27" i="36"/>
  <c r="DJ27" i="36"/>
  <c r="JL26" i="36"/>
  <c r="DQ27" i="36"/>
  <c r="DR27" i="36"/>
  <c r="DP27" i="36"/>
  <c r="DN27" i="36"/>
  <c r="DO27" i="36"/>
  <c r="JO26" i="36"/>
  <c r="DV27" i="36"/>
  <c r="DW27" i="36"/>
  <c r="DU27" i="36"/>
  <c r="DS27" i="36"/>
  <c r="DT27" i="36"/>
  <c r="JR26" i="36"/>
  <c r="EA27" i="36"/>
  <c r="EB27" i="36"/>
  <c r="DZ27" i="36"/>
  <c r="DX27" i="36"/>
  <c r="DY27" i="36"/>
  <c r="JU26" i="36"/>
  <c r="EF27" i="36"/>
  <c r="EG27" i="36"/>
  <c r="EE27" i="36"/>
  <c r="EC27" i="36"/>
  <c r="ED27" i="36"/>
  <c r="JX26" i="36"/>
  <c r="EK27" i="36"/>
  <c r="EL27" i="36"/>
  <c r="EJ27" i="36"/>
  <c r="EH27" i="36"/>
  <c r="EI27" i="36"/>
  <c r="KA26" i="36"/>
  <c r="EP27" i="36"/>
  <c r="EQ27" i="36"/>
  <c r="EO27" i="36"/>
  <c r="EM27" i="36"/>
  <c r="EN27" i="36"/>
  <c r="KD26" i="36"/>
  <c r="EU27" i="36"/>
  <c r="EV27" i="36"/>
  <c r="ET27" i="36"/>
  <c r="ER27" i="36"/>
  <c r="ES27" i="36"/>
  <c r="KG26" i="36"/>
  <c r="EZ27" i="36"/>
  <c r="FA27" i="36"/>
  <c r="EY27" i="36"/>
  <c r="EW27" i="36"/>
  <c r="EX27" i="36"/>
  <c r="KJ26" i="36"/>
  <c r="FE27" i="36"/>
  <c r="FF27" i="36"/>
  <c r="FD27" i="36"/>
  <c r="FB27" i="36"/>
  <c r="FC27" i="36"/>
  <c r="KM26" i="36"/>
  <c r="FJ27" i="36"/>
  <c r="FK27" i="36"/>
  <c r="FI27" i="36"/>
  <c r="FG27" i="36"/>
  <c r="FH27" i="36"/>
  <c r="KP26" i="36"/>
  <c r="FO27" i="36"/>
  <c r="FP27" i="36"/>
  <c r="FN27" i="36"/>
  <c r="FL27" i="36"/>
  <c r="FM27" i="36"/>
  <c r="KS26" i="36"/>
  <c r="FT27" i="36"/>
  <c r="FU27" i="36"/>
  <c r="FS27" i="36"/>
  <c r="FQ27" i="36"/>
  <c r="FR27" i="36"/>
  <c r="KV26" i="36"/>
  <c r="FY27" i="36"/>
  <c r="FZ27" i="36"/>
  <c r="FX27" i="36"/>
  <c r="FV27" i="36"/>
  <c r="FW27" i="36"/>
  <c r="KY26" i="36"/>
  <c r="GD27" i="36"/>
  <c r="GE27" i="36"/>
  <c r="GC27" i="36"/>
  <c r="GA27" i="36"/>
  <c r="GB27" i="36"/>
  <c r="LB26" i="36"/>
  <c r="GI27" i="36"/>
  <c r="GJ27" i="36"/>
  <c r="GH27" i="36"/>
  <c r="GF27" i="36"/>
  <c r="GG27" i="36"/>
  <c r="LE26" i="36"/>
  <c r="LH26" i="36"/>
  <c r="F28" i="36"/>
  <c r="G28" i="36"/>
  <c r="E28" i="36"/>
  <c r="C28" i="36"/>
  <c r="D28" i="36"/>
  <c r="GX27" i="36"/>
  <c r="K28" i="36"/>
  <c r="L28" i="36"/>
  <c r="J28" i="36"/>
  <c r="H28" i="36"/>
  <c r="I28" i="36"/>
  <c r="HA27" i="36"/>
  <c r="P28" i="36"/>
  <c r="Q28" i="36"/>
  <c r="O28" i="36"/>
  <c r="M28" i="36"/>
  <c r="N28" i="36"/>
  <c r="HD27" i="36"/>
  <c r="U28" i="36"/>
  <c r="V28" i="36"/>
  <c r="T28" i="36"/>
  <c r="R28" i="36"/>
  <c r="S28" i="36"/>
  <c r="HG27" i="36"/>
  <c r="AJ28" i="36"/>
  <c r="AK28" i="36"/>
  <c r="AI28" i="36"/>
  <c r="AG28" i="36"/>
  <c r="AH28" i="36"/>
  <c r="HP27" i="36"/>
  <c r="AE28" i="36"/>
  <c r="AF28" i="36"/>
  <c r="AD28" i="36"/>
  <c r="AB28" i="36"/>
  <c r="AC28" i="36"/>
  <c r="HM27" i="36"/>
  <c r="AO28" i="36"/>
  <c r="AP28" i="36"/>
  <c r="AN28" i="36"/>
  <c r="AL28" i="36"/>
  <c r="AM28" i="36"/>
  <c r="HS27" i="36"/>
  <c r="AT28" i="36"/>
  <c r="AU28" i="36"/>
  <c r="AS28" i="36"/>
  <c r="AQ28" i="36"/>
  <c r="AR28" i="36"/>
  <c r="HV27" i="36"/>
  <c r="AY28" i="36"/>
  <c r="AZ28" i="36"/>
  <c r="AX28" i="36"/>
  <c r="AV28" i="36"/>
  <c r="AW28" i="36"/>
  <c r="HY27" i="36"/>
  <c r="BD28" i="36"/>
  <c r="BE28" i="36"/>
  <c r="BC28" i="36"/>
  <c r="BA28" i="36"/>
  <c r="BB28" i="36"/>
  <c r="IB27" i="36"/>
  <c r="BI28" i="36"/>
  <c r="BJ28" i="36"/>
  <c r="BH28" i="36"/>
  <c r="BF28" i="36"/>
  <c r="BG28" i="36"/>
  <c r="IE27" i="36"/>
  <c r="BN28" i="36"/>
  <c r="BO28" i="36"/>
  <c r="BM28" i="36"/>
  <c r="BK28" i="36"/>
  <c r="BL28" i="36"/>
  <c r="IH27" i="36"/>
  <c r="BS28" i="36"/>
  <c r="BT28" i="36"/>
  <c r="BR28" i="36"/>
  <c r="BP28" i="36"/>
  <c r="BQ28" i="36"/>
  <c r="IK27" i="36"/>
  <c r="CC28" i="36"/>
  <c r="CD28" i="36"/>
  <c r="CB28" i="36"/>
  <c r="BZ28" i="36"/>
  <c r="CA28" i="36"/>
  <c r="IQ27" i="36"/>
  <c r="BX28" i="36"/>
  <c r="BY28" i="36"/>
  <c r="BW28" i="36"/>
  <c r="BU28" i="36"/>
  <c r="BV28" i="36"/>
  <c r="IN27" i="36"/>
  <c r="CH28" i="36"/>
  <c r="CI28" i="36"/>
  <c r="CG28" i="36"/>
  <c r="CE28" i="36"/>
  <c r="CF28" i="36"/>
  <c r="IT27" i="36"/>
  <c r="CM28" i="36"/>
  <c r="CN28" i="36"/>
  <c r="CL28" i="36"/>
  <c r="CJ28" i="36"/>
  <c r="CK28" i="36"/>
  <c r="IW27" i="36"/>
  <c r="CR28" i="36"/>
  <c r="CS28" i="36"/>
  <c r="CQ28" i="36"/>
  <c r="CO28" i="36"/>
  <c r="CP28" i="36"/>
  <c r="IZ27" i="36"/>
  <c r="CW28" i="36"/>
  <c r="CX28" i="36"/>
  <c r="CV28" i="36"/>
  <c r="CT28" i="36"/>
  <c r="CU28" i="36"/>
  <c r="JC27" i="36"/>
  <c r="DB28" i="36"/>
  <c r="DC28" i="36"/>
  <c r="DA28" i="36"/>
  <c r="CY28" i="36"/>
  <c r="CZ28" i="36"/>
  <c r="JF27" i="36"/>
  <c r="DG28" i="36"/>
  <c r="DH28" i="36"/>
  <c r="DF28" i="36"/>
  <c r="DD28" i="36"/>
  <c r="DE28" i="36"/>
  <c r="JI27" i="36"/>
  <c r="DL28" i="36"/>
  <c r="DM28" i="36"/>
  <c r="DK28" i="36"/>
  <c r="DI28" i="36"/>
  <c r="DJ28" i="36"/>
  <c r="JL27" i="36"/>
  <c r="DQ28" i="36"/>
  <c r="DR28" i="36"/>
  <c r="DP28" i="36"/>
  <c r="DN28" i="36"/>
  <c r="DO28" i="36"/>
  <c r="JO27" i="36"/>
  <c r="DV28" i="36"/>
  <c r="DW28" i="36"/>
  <c r="DU28" i="36"/>
  <c r="DS28" i="36"/>
  <c r="DT28" i="36"/>
  <c r="JR27" i="36"/>
  <c r="EA28" i="36"/>
  <c r="EB28" i="36"/>
  <c r="DZ28" i="36"/>
  <c r="DX28" i="36"/>
  <c r="DY28" i="36"/>
  <c r="JU27" i="36"/>
  <c r="EF28" i="36"/>
  <c r="EG28" i="36"/>
  <c r="EE28" i="36"/>
  <c r="EC28" i="36"/>
  <c r="ED28" i="36"/>
  <c r="JX27" i="36"/>
  <c r="EK28" i="36"/>
  <c r="EL28" i="36"/>
  <c r="EJ28" i="36"/>
  <c r="EH28" i="36"/>
  <c r="EI28" i="36"/>
  <c r="KA27" i="36"/>
  <c r="EP28" i="36"/>
  <c r="EQ28" i="36"/>
  <c r="EO28" i="36"/>
  <c r="EM28" i="36"/>
  <c r="EN28" i="36"/>
  <c r="KD27" i="36"/>
  <c r="EU28" i="36"/>
  <c r="EV28" i="36"/>
  <c r="ET28" i="36"/>
  <c r="ER28" i="36"/>
  <c r="ES28" i="36"/>
  <c r="KG27" i="36"/>
  <c r="EZ28" i="36"/>
  <c r="FA28" i="36"/>
  <c r="EY28" i="36"/>
  <c r="EW28" i="36"/>
  <c r="EX28" i="36"/>
  <c r="KJ27" i="36"/>
  <c r="FE28" i="36"/>
  <c r="FF28" i="36"/>
  <c r="FD28" i="36"/>
  <c r="FB28" i="36"/>
  <c r="FC28" i="36"/>
  <c r="KM27" i="36"/>
  <c r="FJ28" i="36"/>
  <c r="FK28" i="36"/>
  <c r="FI28" i="36"/>
  <c r="FG28" i="36"/>
  <c r="FH28" i="36"/>
  <c r="KP27" i="36"/>
  <c r="FO28" i="36"/>
  <c r="FP28" i="36"/>
  <c r="FN28" i="36"/>
  <c r="FL28" i="36"/>
  <c r="FM28" i="36"/>
  <c r="KS27" i="36"/>
  <c r="FT28" i="36"/>
  <c r="FU28" i="36"/>
  <c r="FS28" i="36"/>
  <c r="FQ28" i="36"/>
  <c r="FR28" i="36"/>
  <c r="KV27" i="36"/>
  <c r="FY28" i="36"/>
  <c r="FZ28" i="36"/>
  <c r="FX28" i="36"/>
  <c r="FV28" i="36"/>
  <c r="FW28" i="36"/>
  <c r="KY27" i="36"/>
  <c r="GD28" i="36"/>
  <c r="GE28" i="36"/>
  <c r="GC28" i="36"/>
  <c r="GA28" i="36"/>
  <c r="GB28" i="36"/>
  <c r="LB27" i="36"/>
  <c r="GI28" i="36"/>
  <c r="GJ28" i="36"/>
  <c r="GH28" i="36"/>
  <c r="GF28" i="36"/>
  <c r="GG28" i="36"/>
  <c r="LE27" i="36"/>
  <c r="LH27" i="36"/>
  <c r="F29" i="36"/>
  <c r="G29" i="36"/>
  <c r="E29" i="36"/>
  <c r="C29" i="36"/>
  <c r="D29" i="36"/>
  <c r="GX28" i="36"/>
  <c r="K29" i="36"/>
  <c r="L29" i="36"/>
  <c r="J29" i="36"/>
  <c r="H29" i="36"/>
  <c r="I29" i="36"/>
  <c r="HA28" i="36"/>
  <c r="P29" i="36"/>
  <c r="Q29" i="36"/>
  <c r="O29" i="36"/>
  <c r="M29" i="36"/>
  <c r="N29" i="36"/>
  <c r="HD28" i="36"/>
  <c r="U29" i="36"/>
  <c r="V29" i="36"/>
  <c r="T29" i="36"/>
  <c r="R29" i="36"/>
  <c r="S29" i="36"/>
  <c r="HG28" i="36"/>
  <c r="AJ29" i="36"/>
  <c r="AK29" i="36"/>
  <c r="AI29" i="36"/>
  <c r="AG29" i="36"/>
  <c r="AH29" i="36"/>
  <c r="HP28" i="36"/>
  <c r="AE29" i="36"/>
  <c r="AF29" i="36"/>
  <c r="AD29" i="36"/>
  <c r="AB29" i="36"/>
  <c r="AC29" i="36"/>
  <c r="HM28" i="36"/>
  <c r="AO29" i="36"/>
  <c r="AP29" i="36"/>
  <c r="AN29" i="36"/>
  <c r="AL29" i="36"/>
  <c r="AM29" i="36"/>
  <c r="HS28" i="36"/>
  <c r="AT29" i="36"/>
  <c r="AU29" i="36"/>
  <c r="AS29" i="36"/>
  <c r="AQ29" i="36"/>
  <c r="AR29" i="36"/>
  <c r="HV28" i="36"/>
  <c r="AY29" i="36"/>
  <c r="AZ29" i="36"/>
  <c r="AX29" i="36"/>
  <c r="AV29" i="36"/>
  <c r="AW29" i="36"/>
  <c r="HY28" i="36"/>
  <c r="BD29" i="36"/>
  <c r="BE29" i="36"/>
  <c r="BC29" i="36"/>
  <c r="BA29" i="36"/>
  <c r="BB29" i="36"/>
  <c r="IB28" i="36"/>
  <c r="BI29" i="36"/>
  <c r="BJ29" i="36"/>
  <c r="BH29" i="36"/>
  <c r="BF29" i="36"/>
  <c r="BG29" i="36"/>
  <c r="IE28" i="36"/>
  <c r="BN29" i="36"/>
  <c r="BO29" i="36"/>
  <c r="BM29" i="36"/>
  <c r="BK29" i="36"/>
  <c r="BL29" i="36"/>
  <c r="IH28" i="36"/>
  <c r="BS29" i="36"/>
  <c r="BT29" i="36"/>
  <c r="BR29" i="36"/>
  <c r="BP29" i="36"/>
  <c r="BQ29" i="36"/>
  <c r="IK28" i="36"/>
  <c r="CC29" i="36"/>
  <c r="CD29" i="36"/>
  <c r="CB29" i="36"/>
  <c r="BZ29" i="36"/>
  <c r="CA29" i="36"/>
  <c r="IQ28" i="36"/>
  <c r="BX29" i="36"/>
  <c r="BY29" i="36"/>
  <c r="BW29" i="36"/>
  <c r="BU29" i="36"/>
  <c r="BV29" i="36"/>
  <c r="IN28" i="36"/>
  <c r="CH29" i="36"/>
  <c r="CI29" i="36"/>
  <c r="CG29" i="36"/>
  <c r="CE29" i="36"/>
  <c r="CF29" i="36"/>
  <c r="IT28" i="36"/>
  <c r="CM29" i="36"/>
  <c r="CN29" i="36"/>
  <c r="CL29" i="36"/>
  <c r="CJ29" i="36"/>
  <c r="CK29" i="36"/>
  <c r="IW28" i="36"/>
  <c r="CR29" i="36"/>
  <c r="CS29" i="36"/>
  <c r="CQ29" i="36"/>
  <c r="CO29" i="36"/>
  <c r="CP29" i="36"/>
  <c r="IZ28" i="36"/>
  <c r="CW29" i="36"/>
  <c r="CX29" i="36"/>
  <c r="CV29" i="36"/>
  <c r="CT29" i="36"/>
  <c r="CU29" i="36"/>
  <c r="JC28" i="36"/>
  <c r="DB29" i="36"/>
  <c r="DC29" i="36"/>
  <c r="DA29" i="36"/>
  <c r="CY29" i="36"/>
  <c r="CZ29" i="36"/>
  <c r="JF28" i="36"/>
  <c r="DG29" i="36"/>
  <c r="DH29" i="36"/>
  <c r="DF29" i="36"/>
  <c r="DD29" i="36"/>
  <c r="DE29" i="36"/>
  <c r="JI28" i="36"/>
  <c r="DL29" i="36"/>
  <c r="DM29" i="36"/>
  <c r="DK29" i="36"/>
  <c r="DI29" i="36"/>
  <c r="DJ29" i="36"/>
  <c r="JL28" i="36"/>
  <c r="DQ29" i="36"/>
  <c r="DR29" i="36"/>
  <c r="DP29" i="36"/>
  <c r="DN29" i="36"/>
  <c r="DO29" i="36"/>
  <c r="JO28" i="36"/>
  <c r="DV29" i="36"/>
  <c r="DW29" i="36"/>
  <c r="DU29" i="36"/>
  <c r="DS29" i="36"/>
  <c r="DT29" i="36"/>
  <c r="JR28" i="36"/>
  <c r="EA29" i="36"/>
  <c r="EB29" i="36"/>
  <c r="DZ29" i="36"/>
  <c r="DX29" i="36"/>
  <c r="DY29" i="36"/>
  <c r="JU28" i="36"/>
  <c r="EF29" i="36"/>
  <c r="EG29" i="36"/>
  <c r="EE29" i="36"/>
  <c r="EC29" i="36"/>
  <c r="ED29" i="36"/>
  <c r="JX28" i="36"/>
  <c r="EK29" i="36"/>
  <c r="EL29" i="36"/>
  <c r="EJ29" i="36"/>
  <c r="EH29" i="36"/>
  <c r="EI29" i="36"/>
  <c r="KA28" i="36"/>
  <c r="EP29" i="36"/>
  <c r="EQ29" i="36"/>
  <c r="EO29" i="36"/>
  <c r="EM29" i="36"/>
  <c r="EN29" i="36"/>
  <c r="KD28" i="36"/>
  <c r="EU29" i="36"/>
  <c r="EV29" i="36"/>
  <c r="ET29" i="36"/>
  <c r="ER29" i="36"/>
  <c r="ES29" i="36"/>
  <c r="KG28" i="36"/>
  <c r="EZ29" i="36"/>
  <c r="FA29" i="36"/>
  <c r="EY29" i="36"/>
  <c r="EW29" i="36"/>
  <c r="EX29" i="36"/>
  <c r="KJ28" i="36"/>
  <c r="FE29" i="36"/>
  <c r="FF29" i="36"/>
  <c r="FD29" i="36"/>
  <c r="FB29" i="36"/>
  <c r="FC29" i="36"/>
  <c r="KM28" i="36"/>
  <c r="FJ29" i="36"/>
  <c r="FK29" i="36"/>
  <c r="FI29" i="36"/>
  <c r="FG29" i="36"/>
  <c r="FH29" i="36"/>
  <c r="KP28" i="36"/>
  <c r="FO29" i="36"/>
  <c r="FP29" i="36"/>
  <c r="FN29" i="36"/>
  <c r="FL29" i="36"/>
  <c r="FM29" i="36"/>
  <c r="KS28" i="36"/>
  <c r="FT29" i="36"/>
  <c r="FU29" i="36"/>
  <c r="FS29" i="36"/>
  <c r="FQ29" i="36"/>
  <c r="FR29" i="36"/>
  <c r="KV28" i="36"/>
  <c r="FY29" i="36"/>
  <c r="FZ29" i="36"/>
  <c r="FX29" i="36"/>
  <c r="FV29" i="36"/>
  <c r="FW29" i="36"/>
  <c r="KY28" i="36"/>
  <c r="GD29" i="36"/>
  <c r="GE29" i="36"/>
  <c r="GC29" i="36"/>
  <c r="GA29" i="36"/>
  <c r="GB29" i="36"/>
  <c r="LB28" i="36"/>
  <c r="GI29" i="36"/>
  <c r="GJ29" i="36"/>
  <c r="GH29" i="36"/>
  <c r="GF29" i="36"/>
  <c r="GG29" i="36"/>
  <c r="LE28" i="36"/>
  <c r="LH28" i="36"/>
  <c r="F30" i="36"/>
  <c r="G30" i="36"/>
  <c r="E30" i="36"/>
  <c r="C30" i="36"/>
  <c r="D30" i="36"/>
  <c r="GX29" i="36"/>
  <c r="K30" i="36"/>
  <c r="L30" i="36"/>
  <c r="J30" i="36"/>
  <c r="H30" i="36"/>
  <c r="I30" i="36"/>
  <c r="HA29" i="36"/>
  <c r="P30" i="36"/>
  <c r="Q30" i="36"/>
  <c r="O30" i="36"/>
  <c r="M30" i="36"/>
  <c r="N30" i="36"/>
  <c r="HD29" i="36"/>
  <c r="U30" i="36"/>
  <c r="V30" i="36"/>
  <c r="T30" i="36"/>
  <c r="R30" i="36"/>
  <c r="S30" i="36"/>
  <c r="HG29" i="36"/>
  <c r="AJ30" i="36"/>
  <c r="AK30" i="36"/>
  <c r="AI30" i="36"/>
  <c r="AG30" i="36"/>
  <c r="AH30" i="36"/>
  <c r="HP29" i="36"/>
  <c r="AE30" i="36"/>
  <c r="AF30" i="36"/>
  <c r="AD30" i="36"/>
  <c r="AB30" i="36"/>
  <c r="AC30" i="36"/>
  <c r="HM29" i="36"/>
  <c r="AO30" i="36"/>
  <c r="AP30" i="36"/>
  <c r="AN30" i="36"/>
  <c r="AL30" i="36"/>
  <c r="AM30" i="36"/>
  <c r="HS29" i="36"/>
  <c r="AT30" i="36"/>
  <c r="AU30" i="36"/>
  <c r="AS30" i="36"/>
  <c r="AQ30" i="36"/>
  <c r="AR30" i="36"/>
  <c r="HV29" i="36"/>
  <c r="AY30" i="36"/>
  <c r="AZ30" i="36"/>
  <c r="AX30" i="36"/>
  <c r="AV30" i="36"/>
  <c r="AW30" i="36"/>
  <c r="HY29" i="36"/>
  <c r="BD30" i="36"/>
  <c r="BE30" i="36"/>
  <c r="BC30" i="36"/>
  <c r="BA30" i="36"/>
  <c r="BB30" i="36"/>
  <c r="IB29" i="36"/>
  <c r="BI30" i="36"/>
  <c r="BJ30" i="36"/>
  <c r="BH30" i="36"/>
  <c r="BF30" i="36"/>
  <c r="BG30" i="36"/>
  <c r="IE29" i="36"/>
  <c r="BN30" i="36"/>
  <c r="BO30" i="36"/>
  <c r="BM30" i="36"/>
  <c r="BK30" i="36"/>
  <c r="BL30" i="36"/>
  <c r="IH29" i="36"/>
  <c r="BS30" i="36"/>
  <c r="BT30" i="36"/>
  <c r="BR30" i="36"/>
  <c r="BP30" i="36"/>
  <c r="BQ30" i="36"/>
  <c r="IK29" i="36"/>
  <c r="CC30" i="36"/>
  <c r="CD30" i="36"/>
  <c r="CB30" i="36"/>
  <c r="BZ30" i="36"/>
  <c r="CA30" i="36"/>
  <c r="IQ29" i="36"/>
  <c r="BX30" i="36"/>
  <c r="BY30" i="36"/>
  <c r="BW30" i="36"/>
  <c r="BU30" i="36"/>
  <c r="BV30" i="36"/>
  <c r="IN29" i="36"/>
  <c r="CH30" i="36"/>
  <c r="CI30" i="36"/>
  <c r="CG30" i="36"/>
  <c r="CE30" i="36"/>
  <c r="CF30" i="36"/>
  <c r="IT29" i="36"/>
  <c r="CM30" i="36"/>
  <c r="CN30" i="36"/>
  <c r="CL30" i="36"/>
  <c r="CJ30" i="36"/>
  <c r="CK30" i="36"/>
  <c r="IW29" i="36"/>
  <c r="CR30" i="36"/>
  <c r="CS30" i="36"/>
  <c r="CQ30" i="36"/>
  <c r="CO30" i="36"/>
  <c r="CP30" i="36"/>
  <c r="IZ29" i="36"/>
  <c r="CW30" i="36"/>
  <c r="CX30" i="36"/>
  <c r="CV30" i="36"/>
  <c r="CT30" i="36"/>
  <c r="CU30" i="36"/>
  <c r="JC29" i="36"/>
  <c r="DB30" i="36"/>
  <c r="DC30" i="36"/>
  <c r="DA30" i="36"/>
  <c r="CY30" i="36"/>
  <c r="CZ30" i="36"/>
  <c r="JF29" i="36"/>
  <c r="DG30" i="36"/>
  <c r="DH30" i="36"/>
  <c r="DF30" i="36"/>
  <c r="DD30" i="36"/>
  <c r="DE30" i="36"/>
  <c r="JI29" i="36"/>
  <c r="DL30" i="36"/>
  <c r="DM30" i="36"/>
  <c r="DK30" i="36"/>
  <c r="DI30" i="36"/>
  <c r="DJ30" i="36"/>
  <c r="JL29" i="36"/>
  <c r="DQ30" i="36"/>
  <c r="DR30" i="36"/>
  <c r="DP30" i="36"/>
  <c r="DN30" i="36"/>
  <c r="DO30" i="36"/>
  <c r="JO29" i="36"/>
  <c r="DV30" i="36"/>
  <c r="DW30" i="36"/>
  <c r="DU30" i="36"/>
  <c r="DS30" i="36"/>
  <c r="DT30" i="36"/>
  <c r="JR29" i="36"/>
  <c r="EA30" i="36"/>
  <c r="EB30" i="36"/>
  <c r="DZ30" i="36"/>
  <c r="DX30" i="36"/>
  <c r="DY30" i="36"/>
  <c r="JU29" i="36"/>
  <c r="EF30" i="36"/>
  <c r="EG30" i="36"/>
  <c r="EE30" i="36"/>
  <c r="EC30" i="36"/>
  <c r="ED30" i="36"/>
  <c r="JX29" i="36"/>
  <c r="EK30" i="36"/>
  <c r="EL30" i="36"/>
  <c r="EJ30" i="36"/>
  <c r="EH30" i="36"/>
  <c r="EI30" i="36"/>
  <c r="KA29" i="36"/>
  <c r="EP30" i="36"/>
  <c r="EQ30" i="36"/>
  <c r="EO30" i="36"/>
  <c r="EM30" i="36"/>
  <c r="EN30" i="36"/>
  <c r="KD29" i="36"/>
  <c r="EU30" i="36"/>
  <c r="EV30" i="36"/>
  <c r="ET30" i="36"/>
  <c r="ER30" i="36"/>
  <c r="ES30" i="36"/>
  <c r="KG29" i="36"/>
  <c r="EZ30" i="36"/>
  <c r="FA30" i="36"/>
  <c r="EY30" i="36"/>
  <c r="EW30" i="36"/>
  <c r="EX30" i="36"/>
  <c r="KJ29" i="36"/>
  <c r="FE30" i="36"/>
  <c r="FF30" i="36"/>
  <c r="FD30" i="36"/>
  <c r="FB30" i="36"/>
  <c r="FC30" i="36"/>
  <c r="KM29" i="36"/>
  <c r="FJ30" i="36"/>
  <c r="FK30" i="36"/>
  <c r="FI30" i="36"/>
  <c r="FG30" i="36"/>
  <c r="FH30" i="36"/>
  <c r="KP29" i="36"/>
  <c r="FO30" i="36"/>
  <c r="FP30" i="36"/>
  <c r="FN30" i="36"/>
  <c r="FL30" i="36"/>
  <c r="FM30" i="36"/>
  <c r="KS29" i="36"/>
  <c r="FT30" i="36"/>
  <c r="FU30" i="36"/>
  <c r="FS30" i="36"/>
  <c r="FQ30" i="36"/>
  <c r="FR30" i="36"/>
  <c r="KV29" i="36"/>
  <c r="FY30" i="36"/>
  <c r="FZ30" i="36"/>
  <c r="FX30" i="36"/>
  <c r="FV30" i="36"/>
  <c r="FW30" i="36"/>
  <c r="KY29" i="36"/>
  <c r="GD30" i="36"/>
  <c r="GE30" i="36"/>
  <c r="GC30" i="36"/>
  <c r="GA30" i="36"/>
  <c r="GB30" i="36"/>
  <c r="LB29" i="36"/>
  <c r="GI30" i="36"/>
  <c r="GJ30" i="36"/>
  <c r="GH30" i="36"/>
  <c r="GF30" i="36"/>
  <c r="GG30" i="36"/>
  <c r="LE29" i="36"/>
  <c r="LH29" i="36"/>
  <c r="F31" i="36"/>
  <c r="G31" i="36"/>
  <c r="E31" i="36"/>
  <c r="C31" i="36"/>
  <c r="D31" i="36"/>
  <c r="GX30" i="36"/>
  <c r="K31" i="36"/>
  <c r="L31" i="36"/>
  <c r="J31" i="36"/>
  <c r="H31" i="36"/>
  <c r="I31" i="36"/>
  <c r="HA30" i="36"/>
  <c r="P31" i="36"/>
  <c r="Q31" i="36"/>
  <c r="O31" i="36"/>
  <c r="M31" i="36"/>
  <c r="N31" i="36"/>
  <c r="HD30" i="36"/>
  <c r="U31" i="36"/>
  <c r="V31" i="36"/>
  <c r="T31" i="36"/>
  <c r="R31" i="36"/>
  <c r="S31" i="36"/>
  <c r="HG30" i="36"/>
  <c r="AJ31" i="36"/>
  <c r="AK31" i="36"/>
  <c r="AI31" i="36"/>
  <c r="AG31" i="36"/>
  <c r="AH31" i="36"/>
  <c r="HP30" i="36"/>
  <c r="AE31" i="36"/>
  <c r="AF31" i="36"/>
  <c r="AD31" i="36"/>
  <c r="AB31" i="36"/>
  <c r="AC31" i="36"/>
  <c r="HM30" i="36"/>
  <c r="AO31" i="36"/>
  <c r="AP31" i="36"/>
  <c r="AN31" i="36"/>
  <c r="AL31" i="36"/>
  <c r="AM31" i="36"/>
  <c r="HS30" i="36"/>
  <c r="AT31" i="36"/>
  <c r="AU31" i="36"/>
  <c r="AS31" i="36"/>
  <c r="AQ31" i="36"/>
  <c r="AR31" i="36"/>
  <c r="HV30" i="36"/>
  <c r="AY31" i="36"/>
  <c r="AZ31" i="36"/>
  <c r="AX31" i="36"/>
  <c r="AV31" i="36"/>
  <c r="AW31" i="36"/>
  <c r="HY30" i="36"/>
  <c r="BD31" i="36"/>
  <c r="BE31" i="36"/>
  <c r="BC31" i="36"/>
  <c r="BA31" i="36"/>
  <c r="BB31" i="36"/>
  <c r="IB30" i="36"/>
  <c r="BI31" i="36"/>
  <c r="BJ31" i="36"/>
  <c r="BH31" i="36"/>
  <c r="BF31" i="36"/>
  <c r="BG31" i="36"/>
  <c r="IE30" i="36"/>
  <c r="BN31" i="36"/>
  <c r="BO31" i="36"/>
  <c r="BM31" i="36"/>
  <c r="BK31" i="36"/>
  <c r="BL31" i="36"/>
  <c r="IH30" i="36"/>
  <c r="BS31" i="36"/>
  <c r="BT31" i="36"/>
  <c r="BR31" i="36"/>
  <c r="BP31" i="36"/>
  <c r="BQ31" i="36"/>
  <c r="IK30" i="36"/>
  <c r="CC31" i="36"/>
  <c r="CD31" i="36"/>
  <c r="CB31" i="36"/>
  <c r="BZ31" i="36"/>
  <c r="CA31" i="36"/>
  <c r="IQ30" i="36"/>
  <c r="BX31" i="36"/>
  <c r="BY31" i="36"/>
  <c r="BW31" i="36"/>
  <c r="BU31" i="36"/>
  <c r="BV31" i="36"/>
  <c r="IN30" i="36"/>
  <c r="CH31" i="36"/>
  <c r="CI31" i="36"/>
  <c r="CG31" i="36"/>
  <c r="CE31" i="36"/>
  <c r="CF31" i="36"/>
  <c r="IT30" i="36"/>
  <c r="CM31" i="36"/>
  <c r="CN31" i="36"/>
  <c r="CL31" i="36"/>
  <c r="CJ31" i="36"/>
  <c r="CK31" i="36"/>
  <c r="IW30" i="36"/>
  <c r="CR31" i="36"/>
  <c r="CS31" i="36"/>
  <c r="CQ31" i="36"/>
  <c r="CO31" i="36"/>
  <c r="CP31" i="36"/>
  <c r="IZ30" i="36"/>
  <c r="CW31" i="36"/>
  <c r="CX31" i="36"/>
  <c r="CV31" i="36"/>
  <c r="CT31" i="36"/>
  <c r="CU31" i="36"/>
  <c r="JC30" i="36"/>
  <c r="DB31" i="36"/>
  <c r="DC31" i="36"/>
  <c r="DA31" i="36"/>
  <c r="CY31" i="36"/>
  <c r="CZ31" i="36"/>
  <c r="JF30" i="36"/>
  <c r="DG31" i="36"/>
  <c r="DH31" i="36"/>
  <c r="DF31" i="36"/>
  <c r="DD31" i="36"/>
  <c r="DE31" i="36"/>
  <c r="JI30" i="36"/>
  <c r="DL31" i="36"/>
  <c r="DM31" i="36"/>
  <c r="DK31" i="36"/>
  <c r="DI31" i="36"/>
  <c r="DJ31" i="36"/>
  <c r="JL30" i="36"/>
  <c r="DQ31" i="36"/>
  <c r="DR31" i="36"/>
  <c r="DP31" i="36"/>
  <c r="DN31" i="36"/>
  <c r="DO31" i="36"/>
  <c r="JO30" i="36"/>
  <c r="DV31" i="36"/>
  <c r="DW31" i="36"/>
  <c r="DU31" i="36"/>
  <c r="DS31" i="36"/>
  <c r="DT31" i="36"/>
  <c r="JR30" i="36"/>
  <c r="EA31" i="36"/>
  <c r="EB31" i="36"/>
  <c r="DZ31" i="36"/>
  <c r="DX31" i="36"/>
  <c r="DY31" i="36"/>
  <c r="JU30" i="36"/>
  <c r="EF31" i="36"/>
  <c r="EG31" i="36"/>
  <c r="EE31" i="36"/>
  <c r="EC31" i="36"/>
  <c r="ED31" i="36"/>
  <c r="JX30" i="36"/>
  <c r="EK31" i="36"/>
  <c r="EL31" i="36"/>
  <c r="EJ31" i="36"/>
  <c r="EH31" i="36"/>
  <c r="EI31" i="36"/>
  <c r="KA30" i="36"/>
  <c r="EP31" i="36"/>
  <c r="EQ31" i="36"/>
  <c r="EO31" i="36"/>
  <c r="EM31" i="36"/>
  <c r="EN31" i="36"/>
  <c r="KD30" i="36"/>
  <c r="EU31" i="36"/>
  <c r="EV31" i="36"/>
  <c r="ET31" i="36"/>
  <c r="ER31" i="36"/>
  <c r="ES31" i="36"/>
  <c r="KG30" i="36"/>
  <c r="EZ31" i="36"/>
  <c r="FA31" i="36"/>
  <c r="EY31" i="36"/>
  <c r="EW31" i="36"/>
  <c r="EX31" i="36"/>
  <c r="KJ30" i="36"/>
  <c r="FE31" i="36"/>
  <c r="FF31" i="36"/>
  <c r="FD31" i="36"/>
  <c r="FB31" i="36"/>
  <c r="FC31" i="36"/>
  <c r="KM30" i="36"/>
  <c r="FJ31" i="36"/>
  <c r="FK31" i="36"/>
  <c r="FI31" i="36"/>
  <c r="FG31" i="36"/>
  <c r="FH31" i="36"/>
  <c r="KP30" i="36"/>
  <c r="FO31" i="36"/>
  <c r="FP31" i="36"/>
  <c r="FN31" i="36"/>
  <c r="FL31" i="36"/>
  <c r="FM31" i="36"/>
  <c r="KS30" i="36"/>
  <c r="FT31" i="36"/>
  <c r="FU31" i="36"/>
  <c r="FS31" i="36"/>
  <c r="FQ31" i="36"/>
  <c r="FR31" i="36"/>
  <c r="KV30" i="36"/>
  <c r="FY31" i="36"/>
  <c r="FZ31" i="36"/>
  <c r="FX31" i="36"/>
  <c r="FV31" i="36"/>
  <c r="FW31" i="36"/>
  <c r="KY30" i="36"/>
  <c r="GD31" i="36"/>
  <c r="GE31" i="36"/>
  <c r="GC31" i="36"/>
  <c r="GA31" i="36"/>
  <c r="GB31" i="36"/>
  <c r="LB30" i="36"/>
  <c r="GI31" i="36"/>
  <c r="GJ31" i="36"/>
  <c r="GH31" i="36"/>
  <c r="GF31" i="36"/>
  <c r="GG31" i="36"/>
  <c r="LE30" i="36"/>
  <c r="LH30" i="36"/>
  <c r="F32" i="36"/>
  <c r="G32" i="36"/>
  <c r="E32" i="36"/>
  <c r="C32" i="36"/>
  <c r="D32" i="36"/>
  <c r="GX31" i="36"/>
  <c r="K32" i="36"/>
  <c r="L32" i="36"/>
  <c r="J32" i="36"/>
  <c r="H32" i="36"/>
  <c r="I32" i="36"/>
  <c r="HA31" i="36"/>
  <c r="P32" i="36"/>
  <c r="Q32" i="36"/>
  <c r="O32" i="36"/>
  <c r="M32" i="36"/>
  <c r="N32" i="36"/>
  <c r="HD31" i="36"/>
  <c r="U32" i="36"/>
  <c r="V32" i="36"/>
  <c r="T32" i="36"/>
  <c r="R32" i="36"/>
  <c r="S32" i="36"/>
  <c r="HG31" i="36"/>
  <c r="AJ32" i="36"/>
  <c r="AK32" i="36"/>
  <c r="AI32" i="36"/>
  <c r="AG32" i="36"/>
  <c r="AH32" i="36"/>
  <c r="HP31" i="36"/>
  <c r="AE32" i="36"/>
  <c r="AF32" i="36"/>
  <c r="AD32" i="36"/>
  <c r="AB32" i="36"/>
  <c r="AC32" i="36"/>
  <c r="HM31" i="36"/>
  <c r="AO32" i="36"/>
  <c r="AP32" i="36"/>
  <c r="AN32" i="36"/>
  <c r="AL32" i="36"/>
  <c r="AM32" i="36"/>
  <c r="HS31" i="36"/>
  <c r="AT32" i="36"/>
  <c r="AU32" i="36"/>
  <c r="AS32" i="36"/>
  <c r="AQ32" i="36"/>
  <c r="AR32" i="36"/>
  <c r="HV31" i="36"/>
  <c r="AY32" i="36"/>
  <c r="AZ32" i="36"/>
  <c r="AX32" i="36"/>
  <c r="AV32" i="36"/>
  <c r="AW32" i="36"/>
  <c r="HY31" i="36"/>
  <c r="BD32" i="36"/>
  <c r="BE32" i="36"/>
  <c r="BC32" i="36"/>
  <c r="BA32" i="36"/>
  <c r="BB32" i="36"/>
  <c r="IB31" i="36"/>
  <c r="BI32" i="36"/>
  <c r="BJ32" i="36"/>
  <c r="BH32" i="36"/>
  <c r="BF32" i="36"/>
  <c r="BG32" i="36"/>
  <c r="IE31" i="36"/>
  <c r="BN32" i="36"/>
  <c r="BO32" i="36"/>
  <c r="BM32" i="36"/>
  <c r="BK32" i="36"/>
  <c r="BL32" i="36"/>
  <c r="IH31" i="36"/>
  <c r="BS32" i="36"/>
  <c r="BT32" i="36"/>
  <c r="BR32" i="36"/>
  <c r="BP32" i="36"/>
  <c r="BQ32" i="36"/>
  <c r="IK31" i="36"/>
  <c r="CC32" i="36"/>
  <c r="CD32" i="36"/>
  <c r="CB32" i="36"/>
  <c r="BZ32" i="36"/>
  <c r="CA32" i="36"/>
  <c r="IQ31" i="36"/>
  <c r="BX32" i="36"/>
  <c r="BY32" i="36"/>
  <c r="BW32" i="36"/>
  <c r="BU32" i="36"/>
  <c r="BV32" i="36"/>
  <c r="IN31" i="36"/>
  <c r="CH32" i="36"/>
  <c r="CI32" i="36"/>
  <c r="CG32" i="36"/>
  <c r="CE32" i="36"/>
  <c r="CF32" i="36"/>
  <c r="IT31" i="36"/>
  <c r="CM32" i="36"/>
  <c r="CN32" i="36"/>
  <c r="CL32" i="36"/>
  <c r="CJ32" i="36"/>
  <c r="CK32" i="36"/>
  <c r="IW31" i="36"/>
  <c r="CR32" i="36"/>
  <c r="CS32" i="36"/>
  <c r="CQ32" i="36"/>
  <c r="CO32" i="36"/>
  <c r="CP32" i="36"/>
  <c r="IZ31" i="36"/>
  <c r="CW32" i="36"/>
  <c r="CX32" i="36"/>
  <c r="CV32" i="36"/>
  <c r="CT32" i="36"/>
  <c r="CU32" i="36"/>
  <c r="JC31" i="36"/>
  <c r="DB32" i="36"/>
  <c r="DC32" i="36"/>
  <c r="DA32" i="36"/>
  <c r="CY32" i="36"/>
  <c r="CZ32" i="36"/>
  <c r="JF31" i="36"/>
  <c r="DG32" i="36"/>
  <c r="DH32" i="36"/>
  <c r="DF32" i="36"/>
  <c r="DD32" i="36"/>
  <c r="DE32" i="36"/>
  <c r="JI31" i="36"/>
  <c r="DL32" i="36"/>
  <c r="DM32" i="36"/>
  <c r="DK32" i="36"/>
  <c r="DI32" i="36"/>
  <c r="DJ32" i="36"/>
  <c r="JL31" i="36"/>
  <c r="DQ32" i="36"/>
  <c r="DR32" i="36"/>
  <c r="DP32" i="36"/>
  <c r="DN32" i="36"/>
  <c r="DO32" i="36"/>
  <c r="JO31" i="36"/>
  <c r="DV32" i="36"/>
  <c r="DW32" i="36"/>
  <c r="DU32" i="36"/>
  <c r="DS32" i="36"/>
  <c r="DT32" i="36"/>
  <c r="JR31" i="36"/>
  <c r="EA32" i="36"/>
  <c r="EB32" i="36"/>
  <c r="DZ32" i="36"/>
  <c r="DX32" i="36"/>
  <c r="DY32" i="36"/>
  <c r="JU31" i="36"/>
  <c r="EF32" i="36"/>
  <c r="EG32" i="36"/>
  <c r="EE32" i="36"/>
  <c r="EC32" i="36"/>
  <c r="ED32" i="36"/>
  <c r="JX31" i="36"/>
  <c r="EK32" i="36"/>
  <c r="EL32" i="36"/>
  <c r="EJ32" i="36"/>
  <c r="EH32" i="36"/>
  <c r="EI32" i="36"/>
  <c r="KA31" i="36"/>
  <c r="EP32" i="36"/>
  <c r="EQ32" i="36"/>
  <c r="EO32" i="36"/>
  <c r="EM32" i="36"/>
  <c r="EN32" i="36"/>
  <c r="KD31" i="36"/>
  <c r="EU32" i="36"/>
  <c r="EV32" i="36"/>
  <c r="ET32" i="36"/>
  <c r="ER32" i="36"/>
  <c r="ES32" i="36"/>
  <c r="KG31" i="36"/>
  <c r="EZ32" i="36"/>
  <c r="FA32" i="36"/>
  <c r="EY32" i="36"/>
  <c r="EW32" i="36"/>
  <c r="EX32" i="36"/>
  <c r="KJ31" i="36"/>
  <c r="FE32" i="36"/>
  <c r="FF32" i="36"/>
  <c r="FD32" i="36"/>
  <c r="FB32" i="36"/>
  <c r="FC32" i="36"/>
  <c r="KM31" i="36"/>
  <c r="FJ32" i="36"/>
  <c r="FK32" i="36"/>
  <c r="FI32" i="36"/>
  <c r="FG32" i="36"/>
  <c r="FH32" i="36"/>
  <c r="KP31" i="36"/>
  <c r="FO32" i="36"/>
  <c r="FP32" i="36"/>
  <c r="FN32" i="36"/>
  <c r="FL32" i="36"/>
  <c r="FM32" i="36"/>
  <c r="KS31" i="36"/>
  <c r="FT32" i="36"/>
  <c r="FU32" i="36"/>
  <c r="FS32" i="36"/>
  <c r="FQ32" i="36"/>
  <c r="FR32" i="36"/>
  <c r="KV31" i="36"/>
  <c r="FY32" i="36"/>
  <c r="FZ32" i="36"/>
  <c r="FX32" i="36"/>
  <c r="FV32" i="36"/>
  <c r="FW32" i="36"/>
  <c r="KY31" i="36"/>
  <c r="GD32" i="36"/>
  <c r="GE32" i="36"/>
  <c r="GC32" i="36"/>
  <c r="GA32" i="36"/>
  <c r="GB32" i="36"/>
  <c r="LB31" i="36"/>
  <c r="GI32" i="36"/>
  <c r="GJ32" i="36"/>
  <c r="GH32" i="36"/>
  <c r="GF32" i="36"/>
  <c r="GG32" i="36"/>
  <c r="LE31" i="36"/>
  <c r="LH31" i="36"/>
  <c r="F33" i="36"/>
  <c r="G33" i="36"/>
  <c r="E33" i="36"/>
  <c r="C33" i="36"/>
  <c r="D33" i="36"/>
  <c r="GX32" i="36"/>
  <c r="K33" i="36"/>
  <c r="L33" i="36"/>
  <c r="J33" i="36"/>
  <c r="H33" i="36"/>
  <c r="I33" i="36"/>
  <c r="HA32" i="36"/>
  <c r="P33" i="36"/>
  <c r="Q33" i="36"/>
  <c r="O33" i="36"/>
  <c r="M33" i="36"/>
  <c r="N33" i="36"/>
  <c r="HD32" i="36"/>
  <c r="U33" i="36"/>
  <c r="V33" i="36"/>
  <c r="T33" i="36"/>
  <c r="R33" i="36"/>
  <c r="S33" i="36"/>
  <c r="HG32" i="36"/>
  <c r="AJ33" i="36"/>
  <c r="AK33" i="36"/>
  <c r="AI33" i="36"/>
  <c r="AG33" i="36"/>
  <c r="AH33" i="36"/>
  <c r="HP32" i="36"/>
  <c r="AE33" i="36"/>
  <c r="AF33" i="36"/>
  <c r="AD33" i="36"/>
  <c r="AB33" i="36"/>
  <c r="AC33" i="36"/>
  <c r="HM32" i="36"/>
  <c r="AO33" i="36"/>
  <c r="AP33" i="36"/>
  <c r="AN33" i="36"/>
  <c r="AL33" i="36"/>
  <c r="AM33" i="36"/>
  <c r="HS32" i="36"/>
  <c r="AT33" i="36"/>
  <c r="AU33" i="36"/>
  <c r="AS33" i="36"/>
  <c r="AQ33" i="36"/>
  <c r="AR33" i="36"/>
  <c r="HV32" i="36"/>
  <c r="AY33" i="36"/>
  <c r="AZ33" i="36"/>
  <c r="AX33" i="36"/>
  <c r="AV33" i="36"/>
  <c r="AW33" i="36"/>
  <c r="HY32" i="36"/>
  <c r="BD33" i="36"/>
  <c r="BE33" i="36"/>
  <c r="BC33" i="36"/>
  <c r="BA33" i="36"/>
  <c r="BB33" i="36"/>
  <c r="IB32" i="36"/>
  <c r="BI33" i="36"/>
  <c r="BJ33" i="36"/>
  <c r="BH33" i="36"/>
  <c r="BF33" i="36"/>
  <c r="BG33" i="36"/>
  <c r="IE32" i="36"/>
  <c r="BN33" i="36"/>
  <c r="BO33" i="36"/>
  <c r="BM33" i="36"/>
  <c r="BK33" i="36"/>
  <c r="BL33" i="36"/>
  <c r="IH32" i="36"/>
  <c r="BS33" i="36"/>
  <c r="BT33" i="36"/>
  <c r="BR33" i="36"/>
  <c r="BP33" i="36"/>
  <c r="BQ33" i="36"/>
  <c r="IK32" i="36"/>
  <c r="CC33" i="36"/>
  <c r="CD33" i="36"/>
  <c r="CB33" i="36"/>
  <c r="BZ33" i="36"/>
  <c r="CA33" i="36"/>
  <c r="IQ32" i="36"/>
  <c r="BX33" i="36"/>
  <c r="BY33" i="36"/>
  <c r="BW33" i="36"/>
  <c r="BU33" i="36"/>
  <c r="BV33" i="36"/>
  <c r="IN32" i="36"/>
  <c r="CH33" i="36"/>
  <c r="CI33" i="36"/>
  <c r="CG33" i="36"/>
  <c r="CE33" i="36"/>
  <c r="CF33" i="36"/>
  <c r="IT32" i="36"/>
  <c r="CM33" i="36"/>
  <c r="CN33" i="36"/>
  <c r="CL33" i="36"/>
  <c r="CJ33" i="36"/>
  <c r="CK33" i="36"/>
  <c r="IW32" i="36"/>
  <c r="CR33" i="36"/>
  <c r="CS33" i="36"/>
  <c r="CQ33" i="36"/>
  <c r="CO33" i="36"/>
  <c r="CP33" i="36"/>
  <c r="IZ32" i="36"/>
  <c r="CW33" i="36"/>
  <c r="CX33" i="36"/>
  <c r="CV33" i="36"/>
  <c r="CT33" i="36"/>
  <c r="CU33" i="36"/>
  <c r="JC32" i="36"/>
  <c r="DB33" i="36"/>
  <c r="DC33" i="36"/>
  <c r="DA33" i="36"/>
  <c r="CY33" i="36"/>
  <c r="CZ33" i="36"/>
  <c r="JF32" i="36"/>
  <c r="DG33" i="36"/>
  <c r="DH33" i="36"/>
  <c r="DF33" i="36"/>
  <c r="DD33" i="36"/>
  <c r="DE33" i="36"/>
  <c r="JI32" i="36"/>
  <c r="DL33" i="36"/>
  <c r="DM33" i="36"/>
  <c r="DK33" i="36"/>
  <c r="DI33" i="36"/>
  <c r="DJ33" i="36"/>
  <c r="JL32" i="36"/>
  <c r="DQ33" i="36"/>
  <c r="DR33" i="36"/>
  <c r="DP33" i="36"/>
  <c r="DN33" i="36"/>
  <c r="DO33" i="36"/>
  <c r="JO32" i="36"/>
  <c r="DV33" i="36"/>
  <c r="DW33" i="36"/>
  <c r="DU33" i="36"/>
  <c r="DS33" i="36"/>
  <c r="DT33" i="36"/>
  <c r="JR32" i="36"/>
  <c r="EA33" i="36"/>
  <c r="EB33" i="36"/>
  <c r="DZ33" i="36"/>
  <c r="DX33" i="36"/>
  <c r="DY33" i="36"/>
  <c r="JU32" i="36"/>
  <c r="EF33" i="36"/>
  <c r="EG33" i="36"/>
  <c r="EE33" i="36"/>
  <c r="EC33" i="36"/>
  <c r="ED33" i="36"/>
  <c r="JX32" i="36"/>
  <c r="EK33" i="36"/>
  <c r="EL33" i="36"/>
  <c r="EJ33" i="36"/>
  <c r="EH33" i="36"/>
  <c r="EI33" i="36"/>
  <c r="KA32" i="36"/>
  <c r="EP33" i="36"/>
  <c r="EQ33" i="36"/>
  <c r="EO33" i="36"/>
  <c r="EM33" i="36"/>
  <c r="EN33" i="36"/>
  <c r="KD32" i="36"/>
  <c r="EU33" i="36"/>
  <c r="EV33" i="36"/>
  <c r="ET33" i="36"/>
  <c r="ER33" i="36"/>
  <c r="ES33" i="36"/>
  <c r="KG32" i="36"/>
  <c r="EZ33" i="36"/>
  <c r="FA33" i="36"/>
  <c r="EY33" i="36"/>
  <c r="EW33" i="36"/>
  <c r="EX33" i="36"/>
  <c r="KJ32" i="36"/>
  <c r="FE33" i="36"/>
  <c r="FF33" i="36"/>
  <c r="FD33" i="36"/>
  <c r="FB33" i="36"/>
  <c r="FC33" i="36"/>
  <c r="KM32" i="36"/>
  <c r="FJ33" i="36"/>
  <c r="FK33" i="36"/>
  <c r="FI33" i="36"/>
  <c r="FG33" i="36"/>
  <c r="FH33" i="36"/>
  <c r="KP32" i="36"/>
  <c r="FO33" i="36"/>
  <c r="FP33" i="36"/>
  <c r="FN33" i="36"/>
  <c r="FL33" i="36"/>
  <c r="FM33" i="36"/>
  <c r="KS32" i="36"/>
  <c r="FT33" i="36"/>
  <c r="FU33" i="36"/>
  <c r="FS33" i="36"/>
  <c r="FQ33" i="36"/>
  <c r="FR33" i="36"/>
  <c r="KV32" i="36"/>
  <c r="FY33" i="36"/>
  <c r="FZ33" i="36"/>
  <c r="FX33" i="36"/>
  <c r="FV33" i="36"/>
  <c r="FW33" i="36"/>
  <c r="KY32" i="36"/>
  <c r="GD33" i="36"/>
  <c r="GE33" i="36"/>
  <c r="GC33" i="36"/>
  <c r="GA33" i="36"/>
  <c r="GB33" i="36"/>
  <c r="LB32" i="36"/>
  <c r="GI33" i="36"/>
  <c r="GJ33" i="36"/>
  <c r="GH33" i="36"/>
  <c r="GF33" i="36"/>
  <c r="GG33" i="36"/>
  <c r="LE32" i="36"/>
  <c r="LH32" i="36"/>
  <c r="F34" i="36"/>
  <c r="G34" i="36"/>
  <c r="E34" i="36"/>
  <c r="C34" i="36"/>
  <c r="D34" i="36"/>
  <c r="GX33" i="36"/>
  <c r="K34" i="36"/>
  <c r="L34" i="36"/>
  <c r="J34" i="36"/>
  <c r="H34" i="36"/>
  <c r="I34" i="36"/>
  <c r="HA33" i="36"/>
  <c r="P34" i="36"/>
  <c r="Q34" i="36"/>
  <c r="O34" i="36"/>
  <c r="M34" i="36"/>
  <c r="N34" i="36"/>
  <c r="HD33" i="36"/>
  <c r="U34" i="36"/>
  <c r="V34" i="36"/>
  <c r="T34" i="36"/>
  <c r="R34" i="36"/>
  <c r="S34" i="36"/>
  <c r="HG33" i="36"/>
  <c r="AJ34" i="36"/>
  <c r="AK34" i="36"/>
  <c r="AI34" i="36"/>
  <c r="AG34" i="36"/>
  <c r="AH34" i="36"/>
  <c r="HP33" i="36"/>
  <c r="AE34" i="36"/>
  <c r="AF34" i="36"/>
  <c r="AD34" i="36"/>
  <c r="AB34" i="36"/>
  <c r="AC34" i="36"/>
  <c r="HM33" i="36"/>
  <c r="AO34" i="36"/>
  <c r="AP34" i="36"/>
  <c r="AN34" i="36"/>
  <c r="AL34" i="36"/>
  <c r="AM34" i="36"/>
  <c r="HS33" i="36"/>
  <c r="AT34" i="36"/>
  <c r="AU34" i="36"/>
  <c r="AS34" i="36"/>
  <c r="AQ34" i="36"/>
  <c r="AR34" i="36"/>
  <c r="HV33" i="36"/>
  <c r="AY34" i="36"/>
  <c r="AZ34" i="36"/>
  <c r="AX34" i="36"/>
  <c r="AV34" i="36"/>
  <c r="AW34" i="36"/>
  <c r="HY33" i="36"/>
  <c r="BD34" i="36"/>
  <c r="BE34" i="36"/>
  <c r="BC34" i="36"/>
  <c r="BA34" i="36"/>
  <c r="BB34" i="36"/>
  <c r="IB33" i="36"/>
  <c r="BI34" i="36"/>
  <c r="BJ34" i="36"/>
  <c r="BH34" i="36"/>
  <c r="BF34" i="36"/>
  <c r="BG34" i="36"/>
  <c r="IE33" i="36"/>
  <c r="BN34" i="36"/>
  <c r="BO34" i="36"/>
  <c r="BM34" i="36"/>
  <c r="BK34" i="36"/>
  <c r="BL34" i="36"/>
  <c r="IH33" i="36"/>
  <c r="BS34" i="36"/>
  <c r="BT34" i="36"/>
  <c r="BR34" i="36"/>
  <c r="BP34" i="36"/>
  <c r="BQ34" i="36"/>
  <c r="IK33" i="36"/>
  <c r="CC34" i="36"/>
  <c r="CD34" i="36"/>
  <c r="CB34" i="36"/>
  <c r="BZ34" i="36"/>
  <c r="CA34" i="36"/>
  <c r="IQ33" i="36"/>
  <c r="BX34" i="36"/>
  <c r="BY34" i="36"/>
  <c r="BW34" i="36"/>
  <c r="BU34" i="36"/>
  <c r="BV34" i="36"/>
  <c r="IN33" i="36"/>
  <c r="CH34" i="36"/>
  <c r="CI34" i="36"/>
  <c r="CG34" i="36"/>
  <c r="CE34" i="36"/>
  <c r="CF34" i="36"/>
  <c r="IT33" i="36"/>
  <c r="CM34" i="36"/>
  <c r="CN34" i="36"/>
  <c r="CL34" i="36"/>
  <c r="CJ34" i="36"/>
  <c r="CK34" i="36"/>
  <c r="IW33" i="36"/>
  <c r="CR34" i="36"/>
  <c r="CS34" i="36"/>
  <c r="CQ34" i="36"/>
  <c r="CO34" i="36"/>
  <c r="CP34" i="36"/>
  <c r="IZ33" i="36"/>
  <c r="CW34" i="36"/>
  <c r="CX34" i="36"/>
  <c r="CV34" i="36"/>
  <c r="CT34" i="36"/>
  <c r="CU34" i="36"/>
  <c r="JC33" i="36"/>
  <c r="DB34" i="36"/>
  <c r="DC34" i="36"/>
  <c r="DA34" i="36"/>
  <c r="CY34" i="36"/>
  <c r="CZ34" i="36"/>
  <c r="JF33" i="36"/>
  <c r="DG34" i="36"/>
  <c r="DH34" i="36"/>
  <c r="DF34" i="36"/>
  <c r="DD34" i="36"/>
  <c r="DE34" i="36"/>
  <c r="JI33" i="36"/>
  <c r="DL34" i="36"/>
  <c r="DM34" i="36"/>
  <c r="DK34" i="36"/>
  <c r="DI34" i="36"/>
  <c r="DJ34" i="36"/>
  <c r="JL33" i="36"/>
  <c r="DQ34" i="36"/>
  <c r="DR34" i="36"/>
  <c r="DP34" i="36"/>
  <c r="DN34" i="36"/>
  <c r="DO34" i="36"/>
  <c r="JO33" i="36"/>
  <c r="DV34" i="36"/>
  <c r="DW34" i="36"/>
  <c r="DU34" i="36"/>
  <c r="DS34" i="36"/>
  <c r="DT34" i="36"/>
  <c r="JR33" i="36"/>
  <c r="EA34" i="36"/>
  <c r="EB34" i="36"/>
  <c r="DZ34" i="36"/>
  <c r="DX34" i="36"/>
  <c r="DY34" i="36"/>
  <c r="JU33" i="36"/>
  <c r="EF34" i="36"/>
  <c r="EG34" i="36"/>
  <c r="EE34" i="36"/>
  <c r="EC34" i="36"/>
  <c r="ED34" i="36"/>
  <c r="JX33" i="36"/>
  <c r="EK34" i="36"/>
  <c r="EL34" i="36"/>
  <c r="EJ34" i="36"/>
  <c r="EH34" i="36"/>
  <c r="EI34" i="36"/>
  <c r="KA33" i="36"/>
  <c r="EP34" i="36"/>
  <c r="EQ34" i="36"/>
  <c r="EO34" i="36"/>
  <c r="EM34" i="36"/>
  <c r="EN34" i="36"/>
  <c r="KD33" i="36"/>
  <c r="EU34" i="36"/>
  <c r="EV34" i="36"/>
  <c r="ET34" i="36"/>
  <c r="ER34" i="36"/>
  <c r="ES34" i="36"/>
  <c r="KG33" i="36"/>
  <c r="EZ34" i="36"/>
  <c r="FA34" i="36"/>
  <c r="EY34" i="36"/>
  <c r="EW34" i="36"/>
  <c r="EX34" i="36"/>
  <c r="KJ33" i="36"/>
  <c r="FE34" i="36"/>
  <c r="FF34" i="36"/>
  <c r="FD34" i="36"/>
  <c r="FB34" i="36"/>
  <c r="FC34" i="36"/>
  <c r="KM33" i="36"/>
  <c r="FJ34" i="36"/>
  <c r="FK34" i="36"/>
  <c r="FI34" i="36"/>
  <c r="FG34" i="36"/>
  <c r="FH34" i="36"/>
  <c r="KP33" i="36"/>
  <c r="FO34" i="36"/>
  <c r="FP34" i="36"/>
  <c r="FN34" i="36"/>
  <c r="FL34" i="36"/>
  <c r="FM34" i="36"/>
  <c r="KS33" i="36"/>
  <c r="FT34" i="36"/>
  <c r="FU34" i="36"/>
  <c r="FS34" i="36"/>
  <c r="FQ34" i="36"/>
  <c r="FR34" i="36"/>
  <c r="KV33" i="36"/>
  <c r="FY34" i="36"/>
  <c r="FZ34" i="36"/>
  <c r="FX34" i="36"/>
  <c r="FV34" i="36"/>
  <c r="FW34" i="36"/>
  <c r="KY33" i="36"/>
  <c r="GD34" i="36"/>
  <c r="GE34" i="36"/>
  <c r="GC34" i="36"/>
  <c r="GA34" i="36"/>
  <c r="GB34" i="36"/>
  <c r="LB33" i="36"/>
  <c r="GI34" i="36"/>
  <c r="GJ34" i="36"/>
  <c r="GH34" i="36"/>
  <c r="GF34" i="36"/>
  <c r="GG34" i="36"/>
  <c r="LE33" i="36"/>
  <c r="LH33" i="36"/>
  <c r="F35" i="36"/>
  <c r="G35" i="36"/>
  <c r="E35" i="36"/>
  <c r="C35" i="36"/>
  <c r="D35" i="36"/>
  <c r="GX34" i="36"/>
  <c r="K35" i="36"/>
  <c r="L35" i="36"/>
  <c r="J35" i="36"/>
  <c r="H35" i="36"/>
  <c r="I35" i="36"/>
  <c r="HA34" i="36"/>
  <c r="P35" i="36"/>
  <c r="Q35" i="36"/>
  <c r="O35" i="36"/>
  <c r="M35" i="36"/>
  <c r="N35" i="36"/>
  <c r="HD34" i="36"/>
  <c r="U35" i="36"/>
  <c r="V35" i="36"/>
  <c r="T35" i="36"/>
  <c r="R35" i="36"/>
  <c r="S35" i="36"/>
  <c r="HG34" i="36"/>
  <c r="AJ35" i="36"/>
  <c r="AK35" i="36"/>
  <c r="AI35" i="36"/>
  <c r="AG35" i="36"/>
  <c r="AH35" i="36"/>
  <c r="HP34" i="36"/>
  <c r="AE35" i="36"/>
  <c r="AF35" i="36"/>
  <c r="AD35" i="36"/>
  <c r="AB35" i="36"/>
  <c r="AC35" i="36"/>
  <c r="HM34" i="36"/>
  <c r="AO35" i="36"/>
  <c r="AP35" i="36"/>
  <c r="AN35" i="36"/>
  <c r="AL35" i="36"/>
  <c r="AM35" i="36"/>
  <c r="HS34" i="36"/>
  <c r="AT35" i="36"/>
  <c r="AU35" i="36"/>
  <c r="AS35" i="36"/>
  <c r="AQ35" i="36"/>
  <c r="AR35" i="36"/>
  <c r="HV34" i="36"/>
  <c r="AY35" i="36"/>
  <c r="AZ35" i="36"/>
  <c r="AX35" i="36"/>
  <c r="AV35" i="36"/>
  <c r="AW35" i="36"/>
  <c r="HY34" i="36"/>
  <c r="BD35" i="36"/>
  <c r="BE35" i="36"/>
  <c r="BC35" i="36"/>
  <c r="BA35" i="36"/>
  <c r="BB35" i="36"/>
  <c r="IB34" i="36"/>
  <c r="BI35" i="36"/>
  <c r="BJ35" i="36"/>
  <c r="BH35" i="36"/>
  <c r="BF35" i="36"/>
  <c r="BG35" i="36"/>
  <c r="IE34" i="36"/>
  <c r="BN35" i="36"/>
  <c r="BO35" i="36"/>
  <c r="BM35" i="36"/>
  <c r="BK35" i="36"/>
  <c r="BL35" i="36"/>
  <c r="IH34" i="36"/>
  <c r="BS35" i="36"/>
  <c r="BT35" i="36"/>
  <c r="BR35" i="36"/>
  <c r="BP35" i="36"/>
  <c r="BQ35" i="36"/>
  <c r="IK34" i="36"/>
  <c r="CC35" i="36"/>
  <c r="CD35" i="36"/>
  <c r="CB35" i="36"/>
  <c r="BZ35" i="36"/>
  <c r="CA35" i="36"/>
  <c r="IQ34" i="36"/>
  <c r="BX35" i="36"/>
  <c r="BY35" i="36"/>
  <c r="BW35" i="36"/>
  <c r="BU35" i="36"/>
  <c r="BV35" i="36"/>
  <c r="IN34" i="36"/>
  <c r="CH35" i="36"/>
  <c r="CI35" i="36"/>
  <c r="CG35" i="36"/>
  <c r="CE35" i="36"/>
  <c r="CF35" i="36"/>
  <c r="IT34" i="36"/>
  <c r="CM35" i="36"/>
  <c r="CN35" i="36"/>
  <c r="CL35" i="36"/>
  <c r="CJ35" i="36"/>
  <c r="CK35" i="36"/>
  <c r="IW34" i="36"/>
  <c r="CR35" i="36"/>
  <c r="CS35" i="36"/>
  <c r="CQ35" i="36"/>
  <c r="CO35" i="36"/>
  <c r="CP35" i="36"/>
  <c r="IZ34" i="36"/>
  <c r="CW35" i="36"/>
  <c r="CX35" i="36"/>
  <c r="CV35" i="36"/>
  <c r="CT35" i="36"/>
  <c r="CU35" i="36"/>
  <c r="JC34" i="36"/>
  <c r="DB35" i="36"/>
  <c r="DC35" i="36"/>
  <c r="DA35" i="36"/>
  <c r="CY35" i="36"/>
  <c r="CZ35" i="36"/>
  <c r="JF34" i="36"/>
  <c r="DG35" i="36"/>
  <c r="DH35" i="36"/>
  <c r="DF35" i="36"/>
  <c r="DD35" i="36"/>
  <c r="DE35" i="36"/>
  <c r="JI34" i="36"/>
  <c r="DL35" i="36"/>
  <c r="DM35" i="36"/>
  <c r="DK35" i="36"/>
  <c r="DI35" i="36"/>
  <c r="DJ35" i="36"/>
  <c r="JL34" i="36"/>
  <c r="DQ35" i="36"/>
  <c r="DR35" i="36"/>
  <c r="DP35" i="36"/>
  <c r="DN35" i="36"/>
  <c r="DO35" i="36"/>
  <c r="JO34" i="36"/>
  <c r="DV35" i="36"/>
  <c r="DW35" i="36"/>
  <c r="DU35" i="36"/>
  <c r="DS35" i="36"/>
  <c r="DT35" i="36"/>
  <c r="JR34" i="36"/>
  <c r="EA35" i="36"/>
  <c r="EB35" i="36"/>
  <c r="DZ35" i="36"/>
  <c r="DX35" i="36"/>
  <c r="DY35" i="36"/>
  <c r="JU34" i="36"/>
  <c r="EF35" i="36"/>
  <c r="EG35" i="36"/>
  <c r="EE35" i="36"/>
  <c r="EC35" i="36"/>
  <c r="ED35" i="36"/>
  <c r="JX34" i="36"/>
  <c r="EK35" i="36"/>
  <c r="EL35" i="36"/>
  <c r="EJ35" i="36"/>
  <c r="EH35" i="36"/>
  <c r="EI35" i="36"/>
  <c r="KA34" i="36"/>
  <c r="EP35" i="36"/>
  <c r="EQ35" i="36"/>
  <c r="EO35" i="36"/>
  <c r="EM35" i="36"/>
  <c r="EN35" i="36"/>
  <c r="KD34" i="36"/>
  <c r="EU35" i="36"/>
  <c r="EV35" i="36"/>
  <c r="ET35" i="36"/>
  <c r="ER35" i="36"/>
  <c r="ES35" i="36"/>
  <c r="KG34" i="36"/>
  <c r="EZ35" i="36"/>
  <c r="FA35" i="36"/>
  <c r="EY35" i="36"/>
  <c r="EW35" i="36"/>
  <c r="EX35" i="36"/>
  <c r="KJ34" i="36"/>
  <c r="FE35" i="36"/>
  <c r="FF35" i="36"/>
  <c r="FD35" i="36"/>
  <c r="FB35" i="36"/>
  <c r="FC35" i="36"/>
  <c r="KM34" i="36"/>
  <c r="FJ35" i="36"/>
  <c r="FK35" i="36"/>
  <c r="FI35" i="36"/>
  <c r="FG35" i="36"/>
  <c r="FH35" i="36"/>
  <c r="KP34" i="36"/>
  <c r="FO35" i="36"/>
  <c r="FP35" i="36"/>
  <c r="FN35" i="36"/>
  <c r="FL35" i="36"/>
  <c r="FM35" i="36"/>
  <c r="KS34" i="36"/>
  <c r="FT35" i="36"/>
  <c r="FU35" i="36"/>
  <c r="FS35" i="36"/>
  <c r="FQ35" i="36"/>
  <c r="FR35" i="36"/>
  <c r="KV34" i="36"/>
  <c r="FY35" i="36"/>
  <c r="FZ35" i="36"/>
  <c r="FX35" i="36"/>
  <c r="FV35" i="36"/>
  <c r="FW35" i="36"/>
  <c r="KY34" i="36"/>
  <c r="GD35" i="36"/>
  <c r="GE35" i="36"/>
  <c r="GC35" i="36"/>
  <c r="GA35" i="36"/>
  <c r="GB35" i="36"/>
  <c r="LB34" i="36"/>
  <c r="GI35" i="36"/>
  <c r="GJ35" i="36"/>
  <c r="GH35" i="36"/>
  <c r="GF35" i="36"/>
  <c r="GG35" i="36"/>
  <c r="LE34" i="36"/>
  <c r="LH34" i="36"/>
  <c r="F36" i="36"/>
  <c r="G36" i="36"/>
  <c r="E36" i="36"/>
  <c r="C36" i="36"/>
  <c r="D36" i="36"/>
  <c r="GX35" i="36"/>
  <c r="K36" i="36"/>
  <c r="L36" i="36"/>
  <c r="J36" i="36"/>
  <c r="H36" i="36"/>
  <c r="I36" i="36"/>
  <c r="HA35" i="36"/>
  <c r="P36" i="36"/>
  <c r="Q36" i="36"/>
  <c r="O36" i="36"/>
  <c r="M36" i="36"/>
  <c r="N36" i="36"/>
  <c r="HD35" i="36"/>
  <c r="U36" i="36"/>
  <c r="V36" i="36"/>
  <c r="T36" i="36"/>
  <c r="R36" i="36"/>
  <c r="S36" i="36"/>
  <c r="HG35" i="36"/>
  <c r="AJ36" i="36"/>
  <c r="AK36" i="36"/>
  <c r="AI36" i="36"/>
  <c r="AG36" i="36"/>
  <c r="AH36" i="36"/>
  <c r="HP35" i="36"/>
  <c r="AE36" i="36"/>
  <c r="AF36" i="36"/>
  <c r="AD36" i="36"/>
  <c r="AB36" i="36"/>
  <c r="AC36" i="36"/>
  <c r="HM35" i="36"/>
  <c r="AO36" i="36"/>
  <c r="AP36" i="36"/>
  <c r="AN36" i="36"/>
  <c r="AL36" i="36"/>
  <c r="AM36" i="36"/>
  <c r="HS35" i="36"/>
  <c r="AT36" i="36"/>
  <c r="AU36" i="36"/>
  <c r="AS36" i="36"/>
  <c r="AQ36" i="36"/>
  <c r="AR36" i="36"/>
  <c r="HV35" i="36"/>
  <c r="AY36" i="36"/>
  <c r="AZ36" i="36"/>
  <c r="AX36" i="36"/>
  <c r="AV36" i="36"/>
  <c r="AW36" i="36"/>
  <c r="HY35" i="36"/>
  <c r="BD36" i="36"/>
  <c r="BE36" i="36"/>
  <c r="BC36" i="36"/>
  <c r="BA36" i="36"/>
  <c r="BB36" i="36"/>
  <c r="IB35" i="36"/>
  <c r="BI36" i="36"/>
  <c r="BJ36" i="36"/>
  <c r="BH36" i="36"/>
  <c r="BF36" i="36"/>
  <c r="BG36" i="36"/>
  <c r="IE35" i="36"/>
  <c r="BN36" i="36"/>
  <c r="BO36" i="36"/>
  <c r="BM36" i="36"/>
  <c r="BK36" i="36"/>
  <c r="BL36" i="36"/>
  <c r="IH35" i="36"/>
  <c r="BS36" i="36"/>
  <c r="BT36" i="36"/>
  <c r="BR36" i="36"/>
  <c r="BP36" i="36"/>
  <c r="BQ36" i="36"/>
  <c r="IK35" i="36"/>
  <c r="CC36" i="36"/>
  <c r="CD36" i="36"/>
  <c r="CB36" i="36"/>
  <c r="BZ36" i="36"/>
  <c r="CA36" i="36"/>
  <c r="IQ35" i="36"/>
  <c r="BX36" i="36"/>
  <c r="BY36" i="36"/>
  <c r="BW36" i="36"/>
  <c r="BU36" i="36"/>
  <c r="BV36" i="36"/>
  <c r="IN35" i="36"/>
  <c r="CH36" i="36"/>
  <c r="CI36" i="36"/>
  <c r="CG36" i="36"/>
  <c r="CE36" i="36"/>
  <c r="CF36" i="36"/>
  <c r="IT35" i="36"/>
  <c r="CM36" i="36"/>
  <c r="CN36" i="36"/>
  <c r="CL36" i="36"/>
  <c r="CJ36" i="36"/>
  <c r="CK36" i="36"/>
  <c r="IW35" i="36"/>
  <c r="CR36" i="36"/>
  <c r="CS36" i="36"/>
  <c r="CQ36" i="36"/>
  <c r="CO36" i="36"/>
  <c r="CP36" i="36"/>
  <c r="IZ35" i="36"/>
  <c r="CW36" i="36"/>
  <c r="CX36" i="36"/>
  <c r="CV36" i="36"/>
  <c r="CT36" i="36"/>
  <c r="CU36" i="36"/>
  <c r="JC35" i="36"/>
  <c r="DB36" i="36"/>
  <c r="DC36" i="36"/>
  <c r="DA36" i="36"/>
  <c r="CY36" i="36"/>
  <c r="CZ36" i="36"/>
  <c r="JF35" i="36"/>
  <c r="DG36" i="36"/>
  <c r="DH36" i="36"/>
  <c r="DF36" i="36"/>
  <c r="DD36" i="36"/>
  <c r="DE36" i="36"/>
  <c r="JI35" i="36"/>
  <c r="DL36" i="36"/>
  <c r="DM36" i="36"/>
  <c r="DK36" i="36"/>
  <c r="DI36" i="36"/>
  <c r="DJ36" i="36"/>
  <c r="JL35" i="36"/>
  <c r="DQ36" i="36"/>
  <c r="DR36" i="36"/>
  <c r="DP36" i="36"/>
  <c r="DN36" i="36"/>
  <c r="DO36" i="36"/>
  <c r="JO35" i="36"/>
  <c r="DV36" i="36"/>
  <c r="DW36" i="36"/>
  <c r="DU36" i="36"/>
  <c r="DS36" i="36"/>
  <c r="DT36" i="36"/>
  <c r="JR35" i="36"/>
  <c r="EA36" i="36"/>
  <c r="EB36" i="36"/>
  <c r="DZ36" i="36"/>
  <c r="DX36" i="36"/>
  <c r="DY36" i="36"/>
  <c r="JU35" i="36"/>
  <c r="EF36" i="36"/>
  <c r="EG36" i="36"/>
  <c r="EE36" i="36"/>
  <c r="EC36" i="36"/>
  <c r="ED36" i="36"/>
  <c r="JX35" i="36"/>
  <c r="EK36" i="36"/>
  <c r="EL36" i="36"/>
  <c r="EJ36" i="36"/>
  <c r="EH36" i="36"/>
  <c r="EI36" i="36"/>
  <c r="KA35" i="36"/>
  <c r="EP36" i="36"/>
  <c r="EQ36" i="36"/>
  <c r="EO36" i="36"/>
  <c r="EM36" i="36"/>
  <c r="EN36" i="36"/>
  <c r="KD35" i="36"/>
  <c r="EU36" i="36"/>
  <c r="EV36" i="36"/>
  <c r="ET36" i="36"/>
  <c r="ER36" i="36"/>
  <c r="ES36" i="36"/>
  <c r="KG35" i="36"/>
  <c r="EZ36" i="36"/>
  <c r="FA36" i="36"/>
  <c r="EY36" i="36"/>
  <c r="EW36" i="36"/>
  <c r="EX36" i="36"/>
  <c r="KJ35" i="36"/>
  <c r="FE36" i="36"/>
  <c r="FF36" i="36"/>
  <c r="FD36" i="36"/>
  <c r="FB36" i="36"/>
  <c r="FC36" i="36"/>
  <c r="KM35" i="36"/>
  <c r="FJ36" i="36"/>
  <c r="FK36" i="36"/>
  <c r="FI36" i="36"/>
  <c r="FG36" i="36"/>
  <c r="FH36" i="36"/>
  <c r="KP35" i="36"/>
  <c r="FO36" i="36"/>
  <c r="FP36" i="36"/>
  <c r="FN36" i="36"/>
  <c r="FL36" i="36"/>
  <c r="FM36" i="36"/>
  <c r="KS35" i="36"/>
  <c r="FT36" i="36"/>
  <c r="FU36" i="36"/>
  <c r="FS36" i="36"/>
  <c r="FQ36" i="36"/>
  <c r="FR36" i="36"/>
  <c r="KV35" i="36"/>
  <c r="FY36" i="36"/>
  <c r="FZ36" i="36"/>
  <c r="FX36" i="36"/>
  <c r="FV36" i="36"/>
  <c r="FW36" i="36"/>
  <c r="KY35" i="36"/>
  <c r="GD36" i="36"/>
  <c r="GE36" i="36"/>
  <c r="GC36" i="36"/>
  <c r="GA36" i="36"/>
  <c r="GB36" i="36"/>
  <c r="LB35" i="36"/>
  <c r="GI36" i="36"/>
  <c r="GJ36" i="36"/>
  <c r="GH36" i="36"/>
  <c r="GF36" i="36"/>
  <c r="GG36" i="36"/>
  <c r="LE35" i="36"/>
  <c r="LH35" i="36"/>
  <c r="F37" i="36"/>
  <c r="G37" i="36"/>
  <c r="E37" i="36"/>
  <c r="C37" i="36"/>
  <c r="D37" i="36"/>
  <c r="GX36" i="36"/>
  <c r="K37" i="36"/>
  <c r="L37" i="36"/>
  <c r="J37" i="36"/>
  <c r="H37" i="36"/>
  <c r="I37" i="36"/>
  <c r="HA36" i="36"/>
  <c r="P37" i="36"/>
  <c r="Q37" i="36"/>
  <c r="O37" i="36"/>
  <c r="M37" i="36"/>
  <c r="N37" i="36"/>
  <c r="HD36" i="36"/>
  <c r="U37" i="36"/>
  <c r="V37" i="36"/>
  <c r="T37" i="36"/>
  <c r="R37" i="36"/>
  <c r="S37" i="36"/>
  <c r="HG36" i="36"/>
  <c r="AJ37" i="36"/>
  <c r="AK37" i="36"/>
  <c r="AI37" i="36"/>
  <c r="AG37" i="36"/>
  <c r="AH37" i="36"/>
  <c r="HP36" i="36"/>
  <c r="AE37" i="36"/>
  <c r="AF37" i="36"/>
  <c r="AD37" i="36"/>
  <c r="AB37" i="36"/>
  <c r="AC37" i="36"/>
  <c r="HM36" i="36"/>
  <c r="AO37" i="36"/>
  <c r="AP37" i="36"/>
  <c r="AN37" i="36"/>
  <c r="AL37" i="36"/>
  <c r="AM37" i="36"/>
  <c r="HS36" i="36"/>
  <c r="AT37" i="36"/>
  <c r="AU37" i="36"/>
  <c r="AS37" i="36"/>
  <c r="AQ37" i="36"/>
  <c r="AR37" i="36"/>
  <c r="HV36" i="36"/>
  <c r="AY37" i="36"/>
  <c r="AZ37" i="36"/>
  <c r="AX37" i="36"/>
  <c r="AV37" i="36"/>
  <c r="AW37" i="36"/>
  <c r="HY36" i="36"/>
  <c r="BD37" i="36"/>
  <c r="BE37" i="36"/>
  <c r="BC37" i="36"/>
  <c r="BA37" i="36"/>
  <c r="BB37" i="36"/>
  <c r="IB36" i="36"/>
  <c r="BI37" i="36"/>
  <c r="BJ37" i="36"/>
  <c r="BH37" i="36"/>
  <c r="BF37" i="36"/>
  <c r="BG37" i="36"/>
  <c r="IE36" i="36"/>
  <c r="BN37" i="36"/>
  <c r="BO37" i="36"/>
  <c r="BM37" i="36"/>
  <c r="BK37" i="36"/>
  <c r="BL37" i="36"/>
  <c r="IH36" i="36"/>
  <c r="BS37" i="36"/>
  <c r="BT37" i="36"/>
  <c r="BR37" i="36"/>
  <c r="BP37" i="36"/>
  <c r="BQ37" i="36"/>
  <c r="IK36" i="36"/>
  <c r="CC37" i="36"/>
  <c r="CD37" i="36"/>
  <c r="CB37" i="36"/>
  <c r="BZ37" i="36"/>
  <c r="CA37" i="36"/>
  <c r="IQ36" i="36"/>
  <c r="BX37" i="36"/>
  <c r="BY37" i="36"/>
  <c r="BW37" i="36"/>
  <c r="BU37" i="36"/>
  <c r="BV37" i="36"/>
  <c r="IN36" i="36"/>
  <c r="CH37" i="36"/>
  <c r="CI37" i="36"/>
  <c r="CG37" i="36"/>
  <c r="CE37" i="36"/>
  <c r="CF37" i="36"/>
  <c r="IT36" i="36"/>
  <c r="CM37" i="36"/>
  <c r="CN37" i="36"/>
  <c r="CL37" i="36"/>
  <c r="CJ37" i="36"/>
  <c r="CK37" i="36"/>
  <c r="IW36" i="36"/>
  <c r="CR37" i="36"/>
  <c r="CS37" i="36"/>
  <c r="CQ37" i="36"/>
  <c r="CO37" i="36"/>
  <c r="CP37" i="36"/>
  <c r="IZ36" i="36"/>
  <c r="CW37" i="36"/>
  <c r="CX37" i="36"/>
  <c r="CV37" i="36"/>
  <c r="CT37" i="36"/>
  <c r="CU37" i="36"/>
  <c r="JC36" i="36"/>
  <c r="DB37" i="36"/>
  <c r="DC37" i="36"/>
  <c r="DA37" i="36"/>
  <c r="CY37" i="36"/>
  <c r="CZ37" i="36"/>
  <c r="JF36" i="36"/>
  <c r="DG37" i="36"/>
  <c r="DH37" i="36"/>
  <c r="DF37" i="36"/>
  <c r="DD37" i="36"/>
  <c r="DE37" i="36"/>
  <c r="JI36" i="36"/>
  <c r="DL37" i="36"/>
  <c r="DM37" i="36"/>
  <c r="DK37" i="36"/>
  <c r="DI37" i="36"/>
  <c r="DJ37" i="36"/>
  <c r="JL36" i="36"/>
  <c r="DQ37" i="36"/>
  <c r="DR37" i="36"/>
  <c r="DP37" i="36"/>
  <c r="DN37" i="36"/>
  <c r="DO37" i="36"/>
  <c r="JO36" i="36"/>
  <c r="DV37" i="36"/>
  <c r="DW37" i="36"/>
  <c r="DU37" i="36"/>
  <c r="DS37" i="36"/>
  <c r="DT37" i="36"/>
  <c r="JR36" i="36"/>
  <c r="EA37" i="36"/>
  <c r="EB37" i="36"/>
  <c r="DZ37" i="36"/>
  <c r="DX37" i="36"/>
  <c r="DY37" i="36"/>
  <c r="JU36" i="36"/>
  <c r="EF37" i="36"/>
  <c r="EG37" i="36"/>
  <c r="EE37" i="36"/>
  <c r="EC37" i="36"/>
  <c r="ED37" i="36"/>
  <c r="JX36" i="36"/>
  <c r="EK37" i="36"/>
  <c r="EL37" i="36"/>
  <c r="EJ37" i="36"/>
  <c r="EH37" i="36"/>
  <c r="EI37" i="36"/>
  <c r="KA36" i="36"/>
  <c r="EP37" i="36"/>
  <c r="EQ37" i="36"/>
  <c r="EO37" i="36"/>
  <c r="EM37" i="36"/>
  <c r="EN37" i="36"/>
  <c r="KD36" i="36"/>
  <c r="EU37" i="36"/>
  <c r="EV37" i="36"/>
  <c r="ET37" i="36"/>
  <c r="ER37" i="36"/>
  <c r="ES37" i="36"/>
  <c r="KG36" i="36"/>
  <c r="EZ37" i="36"/>
  <c r="FA37" i="36"/>
  <c r="EY37" i="36"/>
  <c r="EW37" i="36"/>
  <c r="EX37" i="36"/>
  <c r="KJ36" i="36"/>
  <c r="FE37" i="36"/>
  <c r="FF37" i="36"/>
  <c r="FD37" i="36"/>
  <c r="FB37" i="36"/>
  <c r="FC37" i="36"/>
  <c r="KM36" i="36"/>
  <c r="FJ37" i="36"/>
  <c r="FK37" i="36"/>
  <c r="FI37" i="36"/>
  <c r="FG37" i="36"/>
  <c r="FH37" i="36"/>
  <c r="KP36" i="36"/>
  <c r="FO37" i="36"/>
  <c r="FP37" i="36"/>
  <c r="FN37" i="36"/>
  <c r="FL37" i="36"/>
  <c r="FM37" i="36"/>
  <c r="KS36" i="36"/>
  <c r="FT37" i="36"/>
  <c r="FU37" i="36"/>
  <c r="FS37" i="36"/>
  <c r="FQ37" i="36"/>
  <c r="FR37" i="36"/>
  <c r="KV36" i="36"/>
  <c r="FY37" i="36"/>
  <c r="FZ37" i="36"/>
  <c r="FX37" i="36"/>
  <c r="FV37" i="36"/>
  <c r="FW37" i="36"/>
  <c r="KY36" i="36"/>
  <c r="GD37" i="36"/>
  <c r="GE37" i="36"/>
  <c r="GC37" i="36"/>
  <c r="GA37" i="36"/>
  <c r="GB37" i="36"/>
  <c r="LB36" i="36"/>
  <c r="GI37" i="36"/>
  <c r="GJ37" i="36"/>
  <c r="GH37" i="36"/>
  <c r="GF37" i="36"/>
  <c r="GG37" i="36"/>
  <c r="LE36" i="36"/>
  <c r="LH36" i="36"/>
  <c r="F38" i="36"/>
  <c r="G38" i="36"/>
  <c r="E38" i="36"/>
  <c r="C38" i="36"/>
  <c r="D38" i="36"/>
  <c r="GX37" i="36"/>
  <c r="K38" i="36"/>
  <c r="L38" i="36"/>
  <c r="J38" i="36"/>
  <c r="H38" i="36"/>
  <c r="I38" i="36"/>
  <c r="HA37" i="36"/>
  <c r="P38" i="36"/>
  <c r="Q38" i="36"/>
  <c r="O38" i="36"/>
  <c r="M38" i="36"/>
  <c r="N38" i="36"/>
  <c r="HD37" i="36"/>
  <c r="U38" i="36"/>
  <c r="V38" i="36"/>
  <c r="T38" i="36"/>
  <c r="R38" i="36"/>
  <c r="S38" i="36"/>
  <c r="HG37" i="36"/>
  <c r="AJ38" i="36"/>
  <c r="AK38" i="36"/>
  <c r="AI38" i="36"/>
  <c r="AG38" i="36"/>
  <c r="AH38" i="36"/>
  <c r="HP37" i="36"/>
  <c r="AE38" i="36"/>
  <c r="AF38" i="36"/>
  <c r="AD38" i="36"/>
  <c r="AB38" i="36"/>
  <c r="AC38" i="36"/>
  <c r="HM37" i="36"/>
  <c r="AO38" i="36"/>
  <c r="AP38" i="36"/>
  <c r="AN38" i="36"/>
  <c r="AL38" i="36"/>
  <c r="AM38" i="36"/>
  <c r="HS37" i="36"/>
  <c r="AT38" i="36"/>
  <c r="AU38" i="36"/>
  <c r="AS38" i="36"/>
  <c r="AQ38" i="36"/>
  <c r="AR38" i="36"/>
  <c r="HV37" i="36"/>
  <c r="AY38" i="36"/>
  <c r="AZ38" i="36"/>
  <c r="AX38" i="36"/>
  <c r="AV38" i="36"/>
  <c r="AW38" i="36"/>
  <c r="HY37" i="36"/>
  <c r="BD38" i="36"/>
  <c r="BE38" i="36"/>
  <c r="BC38" i="36"/>
  <c r="BA38" i="36"/>
  <c r="BB38" i="36"/>
  <c r="IB37" i="36"/>
  <c r="BI38" i="36"/>
  <c r="BJ38" i="36"/>
  <c r="BH38" i="36"/>
  <c r="BF38" i="36"/>
  <c r="BG38" i="36"/>
  <c r="IE37" i="36"/>
  <c r="BN38" i="36"/>
  <c r="BO38" i="36"/>
  <c r="BM38" i="36"/>
  <c r="BK38" i="36"/>
  <c r="BL38" i="36"/>
  <c r="IH37" i="36"/>
  <c r="BS38" i="36"/>
  <c r="BT38" i="36"/>
  <c r="BR38" i="36"/>
  <c r="BP38" i="36"/>
  <c r="BQ38" i="36"/>
  <c r="IK37" i="36"/>
  <c r="CC38" i="36"/>
  <c r="CD38" i="36"/>
  <c r="CB38" i="36"/>
  <c r="BZ38" i="36"/>
  <c r="CA38" i="36"/>
  <c r="IQ37" i="36"/>
  <c r="BX38" i="36"/>
  <c r="BY38" i="36"/>
  <c r="BW38" i="36"/>
  <c r="BU38" i="36"/>
  <c r="BV38" i="36"/>
  <c r="IN37" i="36"/>
  <c r="CH38" i="36"/>
  <c r="CI38" i="36"/>
  <c r="CG38" i="36"/>
  <c r="CE38" i="36"/>
  <c r="CF38" i="36"/>
  <c r="IT37" i="36"/>
  <c r="CM38" i="36"/>
  <c r="CN38" i="36"/>
  <c r="CL38" i="36"/>
  <c r="CJ38" i="36"/>
  <c r="CK38" i="36"/>
  <c r="IW37" i="36"/>
  <c r="CR38" i="36"/>
  <c r="CS38" i="36"/>
  <c r="CQ38" i="36"/>
  <c r="CO38" i="36"/>
  <c r="CP38" i="36"/>
  <c r="IZ37" i="36"/>
  <c r="CW38" i="36"/>
  <c r="CX38" i="36"/>
  <c r="CV38" i="36"/>
  <c r="CT38" i="36"/>
  <c r="CU38" i="36"/>
  <c r="JC37" i="36"/>
  <c r="DB38" i="36"/>
  <c r="DC38" i="36"/>
  <c r="DA38" i="36"/>
  <c r="CY38" i="36"/>
  <c r="CZ38" i="36"/>
  <c r="JF37" i="36"/>
  <c r="DG38" i="36"/>
  <c r="DH38" i="36"/>
  <c r="DF38" i="36"/>
  <c r="DD38" i="36"/>
  <c r="DE38" i="36"/>
  <c r="JI37" i="36"/>
  <c r="DL38" i="36"/>
  <c r="DM38" i="36"/>
  <c r="DK38" i="36"/>
  <c r="DI38" i="36"/>
  <c r="DJ38" i="36"/>
  <c r="JL37" i="36"/>
  <c r="DQ38" i="36"/>
  <c r="DR38" i="36"/>
  <c r="DP38" i="36"/>
  <c r="DN38" i="36"/>
  <c r="DO38" i="36"/>
  <c r="JO37" i="36"/>
  <c r="DV38" i="36"/>
  <c r="DW38" i="36"/>
  <c r="DU38" i="36"/>
  <c r="DS38" i="36"/>
  <c r="DT38" i="36"/>
  <c r="JR37" i="36"/>
  <c r="EA38" i="36"/>
  <c r="EB38" i="36"/>
  <c r="DZ38" i="36"/>
  <c r="DX38" i="36"/>
  <c r="DY38" i="36"/>
  <c r="JU37" i="36"/>
  <c r="EF38" i="36"/>
  <c r="EG38" i="36"/>
  <c r="EE38" i="36"/>
  <c r="EC38" i="36"/>
  <c r="ED38" i="36"/>
  <c r="JX37" i="36"/>
  <c r="EK38" i="36"/>
  <c r="EL38" i="36"/>
  <c r="EJ38" i="36"/>
  <c r="EH38" i="36"/>
  <c r="EI38" i="36"/>
  <c r="KA37" i="36"/>
  <c r="EP38" i="36"/>
  <c r="EQ38" i="36"/>
  <c r="EO38" i="36"/>
  <c r="EM38" i="36"/>
  <c r="EN38" i="36"/>
  <c r="KD37" i="36"/>
  <c r="EU38" i="36"/>
  <c r="EV38" i="36"/>
  <c r="ET38" i="36"/>
  <c r="ER38" i="36"/>
  <c r="ES38" i="36"/>
  <c r="KG37" i="36"/>
  <c r="EZ38" i="36"/>
  <c r="FA38" i="36"/>
  <c r="EY38" i="36"/>
  <c r="EW38" i="36"/>
  <c r="EX38" i="36"/>
  <c r="KJ37" i="36"/>
  <c r="FE38" i="36"/>
  <c r="FF38" i="36"/>
  <c r="FD38" i="36"/>
  <c r="FB38" i="36"/>
  <c r="FC38" i="36"/>
  <c r="KM37" i="36"/>
  <c r="FJ38" i="36"/>
  <c r="FK38" i="36"/>
  <c r="FI38" i="36"/>
  <c r="FG38" i="36"/>
  <c r="FH38" i="36"/>
  <c r="KP37" i="36"/>
  <c r="FO38" i="36"/>
  <c r="FP38" i="36"/>
  <c r="FN38" i="36"/>
  <c r="FL38" i="36"/>
  <c r="FM38" i="36"/>
  <c r="KS37" i="36"/>
  <c r="FT38" i="36"/>
  <c r="FU38" i="36"/>
  <c r="FS38" i="36"/>
  <c r="FQ38" i="36"/>
  <c r="FR38" i="36"/>
  <c r="KV37" i="36"/>
  <c r="FY38" i="36"/>
  <c r="FZ38" i="36"/>
  <c r="FX38" i="36"/>
  <c r="FV38" i="36"/>
  <c r="FW38" i="36"/>
  <c r="KY37" i="36"/>
  <c r="GD38" i="36"/>
  <c r="GE38" i="36"/>
  <c r="GC38" i="36"/>
  <c r="GA38" i="36"/>
  <c r="GB38" i="36"/>
  <c r="LB37" i="36"/>
  <c r="GI38" i="36"/>
  <c r="GJ38" i="36"/>
  <c r="GH38" i="36"/>
  <c r="GF38" i="36"/>
  <c r="GG38" i="36"/>
  <c r="LE37" i="36"/>
  <c r="LH37" i="36"/>
  <c r="F39" i="36"/>
  <c r="G39" i="36"/>
  <c r="E39" i="36"/>
  <c r="C39" i="36"/>
  <c r="D39" i="36"/>
  <c r="GX38" i="36"/>
  <c r="K39" i="36"/>
  <c r="L39" i="36"/>
  <c r="J39" i="36"/>
  <c r="H39" i="36"/>
  <c r="I39" i="36"/>
  <c r="HA38" i="36"/>
  <c r="P39" i="36"/>
  <c r="Q39" i="36"/>
  <c r="O39" i="36"/>
  <c r="M39" i="36"/>
  <c r="N39" i="36"/>
  <c r="HD38" i="36"/>
  <c r="U39" i="36"/>
  <c r="V39" i="36"/>
  <c r="T39" i="36"/>
  <c r="R39" i="36"/>
  <c r="S39" i="36"/>
  <c r="HG38" i="36"/>
  <c r="AJ39" i="36"/>
  <c r="AK39" i="36"/>
  <c r="AI39" i="36"/>
  <c r="AG39" i="36"/>
  <c r="AH39" i="36"/>
  <c r="HP38" i="36"/>
  <c r="AE39" i="36"/>
  <c r="AF39" i="36"/>
  <c r="AD39" i="36"/>
  <c r="AB39" i="36"/>
  <c r="AC39" i="36"/>
  <c r="HM38" i="36"/>
  <c r="AO39" i="36"/>
  <c r="AP39" i="36"/>
  <c r="AN39" i="36"/>
  <c r="AL39" i="36"/>
  <c r="AM39" i="36"/>
  <c r="HS38" i="36"/>
  <c r="AT39" i="36"/>
  <c r="AU39" i="36"/>
  <c r="AS39" i="36"/>
  <c r="AQ39" i="36"/>
  <c r="AR39" i="36"/>
  <c r="HV38" i="36"/>
  <c r="AY39" i="36"/>
  <c r="AZ39" i="36"/>
  <c r="AX39" i="36"/>
  <c r="AV39" i="36"/>
  <c r="AW39" i="36"/>
  <c r="HY38" i="36"/>
  <c r="BD39" i="36"/>
  <c r="BE39" i="36"/>
  <c r="BC39" i="36"/>
  <c r="BA39" i="36"/>
  <c r="BB39" i="36"/>
  <c r="IB38" i="36"/>
  <c r="BI39" i="36"/>
  <c r="BJ39" i="36"/>
  <c r="BH39" i="36"/>
  <c r="BF39" i="36"/>
  <c r="BG39" i="36"/>
  <c r="IE38" i="36"/>
  <c r="BN39" i="36"/>
  <c r="BO39" i="36"/>
  <c r="BM39" i="36"/>
  <c r="BK39" i="36"/>
  <c r="BL39" i="36"/>
  <c r="IH38" i="36"/>
  <c r="BS39" i="36"/>
  <c r="BT39" i="36"/>
  <c r="BR39" i="36"/>
  <c r="BP39" i="36"/>
  <c r="BQ39" i="36"/>
  <c r="IK38" i="36"/>
  <c r="CC39" i="36"/>
  <c r="CD39" i="36"/>
  <c r="CB39" i="36"/>
  <c r="BZ39" i="36"/>
  <c r="CA39" i="36"/>
  <c r="IQ38" i="36"/>
  <c r="BX39" i="36"/>
  <c r="BY39" i="36"/>
  <c r="BW39" i="36"/>
  <c r="BU39" i="36"/>
  <c r="BV39" i="36"/>
  <c r="IN38" i="36"/>
  <c r="CH39" i="36"/>
  <c r="CI39" i="36"/>
  <c r="CG39" i="36"/>
  <c r="CE39" i="36"/>
  <c r="CF39" i="36"/>
  <c r="IT38" i="36"/>
  <c r="CM39" i="36"/>
  <c r="CN39" i="36"/>
  <c r="CL39" i="36"/>
  <c r="CJ39" i="36"/>
  <c r="CK39" i="36"/>
  <c r="IW38" i="36"/>
  <c r="CR39" i="36"/>
  <c r="CS39" i="36"/>
  <c r="CQ39" i="36"/>
  <c r="CO39" i="36"/>
  <c r="CP39" i="36"/>
  <c r="IZ38" i="36"/>
  <c r="CW39" i="36"/>
  <c r="CX39" i="36"/>
  <c r="CV39" i="36"/>
  <c r="CT39" i="36"/>
  <c r="CU39" i="36"/>
  <c r="JC38" i="36"/>
  <c r="DB39" i="36"/>
  <c r="DC39" i="36"/>
  <c r="DA39" i="36"/>
  <c r="CY39" i="36"/>
  <c r="CZ39" i="36"/>
  <c r="JF38" i="36"/>
  <c r="DG39" i="36"/>
  <c r="DH39" i="36"/>
  <c r="DF39" i="36"/>
  <c r="DD39" i="36"/>
  <c r="DE39" i="36"/>
  <c r="JI38" i="36"/>
  <c r="DL39" i="36"/>
  <c r="DM39" i="36"/>
  <c r="DK39" i="36"/>
  <c r="DI39" i="36"/>
  <c r="DJ39" i="36"/>
  <c r="JL38" i="36"/>
  <c r="DQ39" i="36"/>
  <c r="DR39" i="36"/>
  <c r="DP39" i="36"/>
  <c r="DN39" i="36"/>
  <c r="DO39" i="36"/>
  <c r="JO38" i="36"/>
  <c r="DV39" i="36"/>
  <c r="DW39" i="36"/>
  <c r="DU39" i="36"/>
  <c r="DS39" i="36"/>
  <c r="DT39" i="36"/>
  <c r="JR38" i="36"/>
  <c r="EA39" i="36"/>
  <c r="EB39" i="36"/>
  <c r="DZ39" i="36"/>
  <c r="DX39" i="36"/>
  <c r="DY39" i="36"/>
  <c r="JU38" i="36"/>
  <c r="EF39" i="36"/>
  <c r="EG39" i="36"/>
  <c r="EE39" i="36"/>
  <c r="EC39" i="36"/>
  <c r="ED39" i="36"/>
  <c r="JX38" i="36"/>
  <c r="EK39" i="36"/>
  <c r="EL39" i="36"/>
  <c r="EJ39" i="36"/>
  <c r="EH39" i="36"/>
  <c r="EI39" i="36"/>
  <c r="KA38" i="36"/>
  <c r="EP39" i="36"/>
  <c r="EQ39" i="36"/>
  <c r="EO39" i="36"/>
  <c r="EM39" i="36"/>
  <c r="EN39" i="36"/>
  <c r="KD38" i="36"/>
  <c r="EU39" i="36"/>
  <c r="EV39" i="36"/>
  <c r="ET39" i="36"/>
  <c r="ER39" i="36"/>
  <c r="ES39" i="36"/>
  <c r="KG38" i="36"/>
  <c r="EZ39" i="36"/>
  <c r="FA39" i="36"/>
  <c r="EY39" i="36"/>
  <c r="EW39" i="36"/>
  <c r="EX39" i="36"/>
  <c r="KJ38" i="36"/>
  <c r="FE39" i="36"/>
  <c r="FF39" i="36"/>
  <c r="FD39" i="36"/>
  <c r="FB39" i="36"/>
  <c r="FC39" i="36"/>
  <c r="KM38" i="36"/>
  <c r="FJ39" i="36"/>
  <c r="FK39" i="36"/>
  <c r="FI39" i="36"/>
  <c r="FG39" i="36"/>
  <c r="FH39" i="36"/>
  <c r="KP38" i="36"/>
  <c r="FO39" i="36"/>
  <c r="FP39" i="36"/>
  <c r="FN39" i="36"/>
  <c r="FL39" i="36"/>
  <c r="FM39" i="36"/>
  <c r="KS38" i="36"/>
  <c r="FT39" i="36"/>
  <c r="FU39" i="36"/>
  <c r="FS39" i="36"/>
  <c r="FQ39" i="36"/>
  <c r="FR39" i="36"/>
  <c r="KV38" i="36"/>
  <c r="FY39" i="36"/>
  <c r="FZ39" i="36"/>
  <c r="FX39" i="36"/>
  <c r="FV39" i="36"/>
  <c r="FW39" i="36"/>
  <c r="KY38" i="36"/>
  <c r="GD39" i="36"/>
  <c r="GE39" i="36"/>
  <c r="GC39" i="36"/>
  <c r="GA39" i="36"/>
  <c r="GB39" i="36"/>
  <c r="LB38" i="36"/>
  <c r="GI39" i="36"/>
  <c r="GJ39" i="36"/>
  <c r="GH39" i="36"/>
  <c r="GF39" i="36"/>
  <c r="GG39" i="36"/>
  <c r="LE38" i="36"/>
  <c r="LH38" i="36"/>
  <c r="F40" i="36"/>
  <c r="G40" i="36"/>
  <c r="E40" i="36"/>
  <c r="C40" i="36"/>
  <c r="D40" i="36"/>
  <c r="GX39" i="36"/>
  <c r="K40" i="36"/>
  <c r="L40" i="36"/>
  <c r="J40" i="36"/>
  <c r="H40" i="36"/>
  <c r="I40" i="36"/>
  <c r="HA39" i="36"/>
  <c r="P40" i="36"/>
  <c r="Q40" i="36"/>
  <c r="O40" i="36"/>
  <c r="M40" i="36"/>
  <c r="N40" i="36"/>
  <c r="HD39" i="36"/>
  <c r="U40" i="36"/>
  <c r="V40" i="36"/>
  <c r="T40" i="36"/>
  <c r="R40" i="36"/>
  <c r="S40" i="36"/>
  <c r="HG39" i="36"/>
  <c r="AJ40" i="36"/>
  <c r="AK40" i="36"/>
  <c r="AI40" i="36"/>
  <c r="AG40" i="36"/>
  <c r="AH40" i="36"/>
  <c r="HP39" i="36"/>
  <c r="AE40" i="36"/>
  <c r="AF40" i="36"/>
  <c r="AD40" i="36"/>
  <c r="AB40" i="36"/>
  <c r="AC40" i="36"/>
  <c r="HM39" i="36"/>
  <c r="AO40" i="36"/>
  <c r="AP40" i="36"/>
  <c r="AN40" i="36"/>
  <c r="AL40" i="36"/>
  <c r="AM40" i="36"/>
  <c r="HS39" i="36"/>
  <c r="AT40" i="36"/>
  <c r="AU40" i="36"/>
  <c r="AS40" i="36"/>
  <c r="AQ40" i="36"/>
  <c r="AR40" i="36"/>
  <c r="HV39" i="36"/>
  <c r="AY40" i="36"/>
  <c r="AZ40" i="36"/>
  <c r="AX40" i="36"/>
  <c r="AV40" i="36"/>
  <c r="AW40" i="36"/>
  <c r="HY39" i="36"/>
  <c r="BD40" i="36"/>
  <c r="BE40" i="36"/>
  <c r="BC40" i="36"/>
  <c r="BA40" i="36"/>
  <c r="BB40" i="36"/>
  <c r="IB39" i="36"/>
  <c r="BI40" i="36"/>
  <c r="BJ40" i="36"/>
  <c r="BH40" i="36"/>
  <c r="BF40" i="36"/>
  <c r="BG40" i="36"/>
  <c r="IE39" i="36"/>
  <c r="BN40" i="36"/>
  <c r="BO40" i="36"/>
  <c r="BM40" i="36"/>
  <c r="BK40" i="36"/>
  <c r="BL40" i="36"/>
  <c r="IH39" i="36"/>
  <c r="BS40" i="36"/>
  <c r="BT40" i="36"/>
  <c r="BR40" i="36"/>
  <c r="BP40" i="36"/>
  <c r="BQ40" i="36"/>
  <c r="IK39" i="36"/>
  <c r="CC40" i="36"/>
  <c r="CD40" i="36"/>
  <c r="CB40" i="36"/>
  <c r="BZ40" i="36"/>
  <c r="CA40" i="36"/>
  <c r="IQ39" i="36"/>
  <c r="BX40" i="36"/>
  <c r="BY40" i="36"/>
  <c r="BW40" i="36"/>
  <c r="BU40" i="36"/>
  <c r="BV40" i="36"/>
  <c r="IN39" i="36"/>
  <c r="CH40" i="36"/>
  <c r="CI40" i="36"/>
  <c r="CG40" i="36"/>
  <c r="CE40" i="36"/>
  <c r="CF40" i="36"/>
  <c r="IT39" i="36"/>
  <c r="CM40" i="36"/>
  <c r="CN40" i="36"/>
  <c r="CL40" i="36"/>
  <c r="CJ40" i="36"/>
  <c r="CK40" i="36"/>
  <c r="IW39" i="36"/>
  <c r="CR40" i="36"/>
  <c r="CS40" i="36"/>
  <c r="CQ40" i="36"/>
  <c r="CO40" i="36"/>
  <c r="CP40" i="36"/>
  <c r="IZ39" i="36"/>
  <c r="CW40" i="36"/>
  <c r="CX40" i="36"/>
  <c r="CV40" i="36"/>
  <c r="CT40" i="36"/>
  <c r="CU40" i="36"/>
  <c r="JC39" i="36"/>
  <c r="DB40" i="36"/>
  <c r="DC40" i="36"/>
  <c r="DA40" i="36"/>
  <c r="CY40" i="36"/>
  <c r="CZ40" i="36"/>
  <c r="JF39" i="36"/>
  <c r="DG40" i="36"/>
  <c r="DH40" i="36"/>
  <c r="DF40" i="36"/>
  <c r="DD40" i="36"/>
  <c r="DE40" i="36"/>
  <c r="JI39" i="36"/>
  <c r="DL40" i="36"/>
  <c r="DM40" i="36"/>
  <c r="DK40" i="36"/>
  <c r="DI40" i="36"/>
  <c r="DJ40" i="36"/>
  <c r="JL39" i="36"/>
  <c r="DQ40" i="36"/>
  <c r="DR40" i="36"/>
  <c r="DP40" i="36"/>
  <c r="DN40" i="36"/>
  <c r="DO40" i="36"/>
  <c r="JO39" i="36"/>
  <c r="DV40" i="36"/>
  <c r="DW40" i="36"/>
  <c r="DU40" i="36"/>
  <c r="DS40" i="36"/>
  <c r="DT40" i="36"/>
  <c r="JR39" i="36"/>
  <c r="EA40" i="36"/>
  <c r="EB40" i="36"/>
  <c r="DZ40" i="36"/>
  <c r="DX40" i="36"/>
  <c r="DY40" i="36"/>
  <c r="JU39" i="36"/>
  <c r="EF40" i="36"/>
  <c r="EG40" i="36"/>
  <c r="EE40" i="36"/>
  <c r="EC40" i="36"/>
  <c r="ED40" i="36"/>
  <c r="JX39" i="36"/>
  <c r="EK40" i="36"/>
  <c r="EL40" i="36"/>
  <c r="EJ40" i="36"/>
  <c r="EH40" i="36"/>
  <c r="EI40" i="36"/>
  <c r="KA39" i="36"/>
  <c r="EP40" i="36"/>
  <c r="EQ40" i="36"/>
  <c r="EO40" i="36"/>
  <c r="EM40" i="36"/>
  <c r="EN40" i="36"/>
  <c r="KD39" i="36"/>
  <c r="EU40" i="36"/>
  <c r="EV40" i="36"/>
  <c r="ET40" i="36"/>
  <c r="ER40" i="36"/>
  <c r="ES40" i="36"/>
  <c r="KG39" i="36"/>
  <c r="EZ40" i="36"/>
  <c r="FA40" i="36"/>
  <c r="EY40" i="36"/>
  <c r="EW40" i="36"/>
  <c r="EX40" i="36"/>
  <c r="KJ39" i="36"/>
  <c r="FE40" i="36"/>
  <c r="FF40" i="36"/>
  <c r="FD40" i="36"/>
  <c r="FB40" i="36"/>
  <c r="FC40" i="36"/>
  <c r="KM39" i="36"/>
  <c r="FJ40" i="36"/>
  <c r="FK40" i="36"/>
  <c r="FI40" i="36"/>
  <c r="FG40" i="36"/>
  <c r="FH40" i="36"/>
  <c r="KP39" i="36"/>
  <c r="FO40" i="36"/>
  <c r="FP40" i="36"/>
  <c r="FN40" i="36"/>
  <c r="FL40" i="36"/>
  <c r="FM40" i="36"/>
  <c r="KS39" i="36"/>
  <c r="FT40" i="36"/>
  <c r="FU40" i="36"/>
  <c r="FS40" i="36"/>
  <c r="FQ40" i="36"/>
  <c r="FR40" i="36"/>
  <c r="KV39" i="36"/>
  <c r="FY40" i="36"/>
  <c r="FZ40" i="36"/>
  <c r="FX40" i="36"/>
  <c r="FV40" i="36"/>
  <c r="FW40" i="36"/>
  <c r="KY39" i="36"/>
  <c r="GD40" i="36"/>
  <c r="GE40" i="36"/>
  <c r="GC40" i="36"/>
  <c r="GA40" i="36"/>
  <c r="GB40" i="36"/>
  <c r="LB39" i="36"/>
  <c r="GI40" i="36"/>
  <c r="GJ40" i="36"/>
  <c r="GH40" i="36"/>
  <c r="GF40" i="36"/>
  <c r="GG40" i="36"/>
  <c r="LE39" i="36"/>
  <c r="LH39" i="36"/>
  <c r="F41" i="36"/>
  <c r="G41" i="36"/>
  <c r="E41" i="36"/>
  <c r="C41" i="36"/>
  <c r="D41" i="36"/>
  <c r="GX40" i="36"/>
  <c r="K41" i="36"/>
  <c r="L41" i="36"/>
  <c r="J41" i="36"/>
  <c r="H41" i="36"/>
  <c r="I41" i="36"/>
  <c r="HA40" i="36"/>
  <c r="P41" i="36"/>
  <c r="Q41" i="36"/>
  <c r="O41" i="36"/>
  <c r="M41" i="36"/>
  <c r="N41" i="36"/>
  <c r="HD40" i="36"/>
  <c r="U41" i="36"/>
  <c r="V41" i="36"/>
  <c r="T41" i="36"/>
  <c r="R41" i="36"/>
  <c r="S41" i="36"/>
  <c r="HG40" i="36"/>
  <c r="AJ41" i="36"/>
  <c r="AK41" i="36"/>
  <c r="AI41" i="36"/>
  <c r="AG41" i="36"/>
  <c r="AH41" i="36"/>
  <c r="HP40" i="36"/>
  <c r="AE41" i="36"/>
  <c r="AF41" i="36"/>
  <c r="AD41" i="36"/>
  <c r="AB41" i="36"/>
  <c r="AC41" i="36"/>
  <c r="HM40" i="36"/>
  <c r="AO41" i="36"/>
  <c r="AP41" i="36"/>
  <c r="AN41" i="36"/>
  <c r="AL41" i="36"/>
  <c r="AM41" i="36"/>
  <c r="HS40" i="36"/>
  <c r="AT41" i="36"/>
  <c r="AU41" i="36"/>
  <c r="AS41" i="36"/>
  <c r="AQ41" i="36"/>
  <c r="AR41" i="36"/>
  <c r="HV40" i="36"/>
  <c r="AY41" i="36"/>
  <c r="AZ41" i="36"/>
  <c r="AX41" i="36"/>
  <c r="AV41" i="36"/>
  <c r="AW41" i="36"/>
  <c r="HY40" i="36"/>
  <c r="BD41" i="36"/>
  <c r="BE41" i="36"/>
  <c r="BC41" i="36"/>
  <c r="BA41" i="36"/>
  <c r="BB41" i="36"/>
  <c r="IB40" i="36"/>
  <c r="BI41" i="36"/>
  <c r="BJ41" i="36"/>
  <c r="BH41" i="36"/>
  <c r="BF41" i="36"/>
  <c r="BG41" i="36"/>
  <c r="IE40" i="36"/>
  <c r="BN41" i="36"/>
  <c r="BO41" i="36"/>
  <c r="BM41" i="36"/>
  <c r="BK41" i="36"/>
  <c r="BL41" i="36"/>
  <c r="IH40" i="36"/>
  <c r="BS41" i="36"/>
  <c r="BT41" i="36"/>
  <c r="BR41" i="36"/>
  <c r="BP41" i="36"/>
  <c r="BQ41" i="36"/>
  <c r="IK40" i="36"/>
  <c r="CC41" i="36"/>
  <c r="CD41" i="36"/>
  <c r="CB41" i="36"/>
  <c r="BZ41" i="36"/>
  <c r="CA41" i="36"/>
  <c r="IQ40" i="36"/>
  <c r="BX41" i="36"/>
  <c r="BY41" i="36"/>
  <c r="BW41" i="36"/>
  <c r="BU41" i="36"/>
  <c r="BV41" i="36"/>
  <c r="IN40" i="36"/>
  <c r="CH41" i="36"/>
  <c r="CI41" i="36"/>
  <c r="CG41" i="36"/>
  <c r="CE41" i="36"/>
  <c r="CF41" i="36"/>
  <c r="IT40" i="36"/>
  <c r="CM41" i="36"/>
  <c r="CN41" i="36"/>
  <c r="CL41" i="36"/>
  <c r="CJ41" i="36"/>
  <c r="CK41" i="36"/>
  <c r="IW40" i="36"/>
  <c r="CR41" i="36"/>
  <c r="CS41" i="36"/>
  <c r="CQ41" i="36"/>
  <c r="CO41" i="36"/>
  <c r="CP41" i="36"/>
  <c r="IZ40" i="36"/>
  <c r="CW41" i="36"/>
  <c r="CX41" i="36"/>
  <c r="CV41" i="36"/>
  <c r="CT41" i="36"/>
  <c r="CU41" i="36"/>
  <c r="JC40" i="36"/>
  <c r="DB41" i="36"/>
  <c r="DC41" i="36"/>
  <c r="DA41" i="36"/>
  <c r="CY41" i="36"/>
  <c r="CZ41" i="36"/>
  <c r="JF40" i="36"/>
  <c r="DG41" i="36"/>
  <c r="DH41" i="36"/>
  <c r="DF41" i="36"/>
  <c r="DD41" i="36"/>
  <c r="DE41" i="36"/>
  <c r="JI40" i="36"/>
  <c r="DL41" i="36"/>
  <c r="DM41" i="36"/>
  <c r="DK41" i="36"/>
  <c r="DI41" i="36"/>
  <c r="DJ41" i="36"/>
  <c r="JL40" i="36"/>
  <c r="DQ41" i="36"/>
  <c r="DR41" i="36"/>
  <c r="DP41" i="36"/>
  <c r="DN41" i="36"/>
  <c r="DO41" i="36"/>
  <c r="JO40" i="36"/>
  <c r="DV41" i="36"/>
  <c r="DW41" i="36"/>
  <c r="DU41" i="36"/>
  <c r="DS41" i="36"/>
  <c r="DT41" i="36"/>
  <c r="JR40" i="36"/>
  <c r="EA41" i="36"/>
  <c r="EB41" i="36"/>
  <c r="DZ41" i="36"/>
  <c r="DX41" i="36"/>
  <c r="DY41" i="36"/>
  <c r="JU40" i="36"/>
  <c r="EF41" i="36"/>
  <c r="EG41" i="36"/>
  <c r="EE41" i="36"/>
  <c r="EC41" i="36"/>
  <c r="ED41" i="36"/>
  <c r="JX40" i="36"/>
  <c r="EK41" i="36"/>
  <c r="EL41" i="36"/>
  <c r="EJ41" i="36"/>
  <c r="EH41" i="36"/>
  <c r="EI41" i="36"/>
  <c r="KA40" i="36"/>
  <c r="EP41" i="36"/>
  <c r="EQ41" i="36"/>
  <c r="EO41" i="36"/>
  <c r="EM41" i="36"/>
  <c r="EN41" i="36"/>
  <c r="KD40" i="36"/>
  <c r="EU41" i="36"/>
  <c r="EV41" i="36"/>
  <c r="ET41" i="36"/>
  <c r="ER41" i="36"/>
  <c r="ES41" i="36"/>
  <c r="KG40" i="36"/>
  <c r="EZ41" i="36"/>
  <c r="FA41" i="36"/>
  <c r="EY41" i="36"/>
  <c r="EW41" i="36"/>
  <c r="EX41" i="36"/>
  <c r="KJ40" i="36"/>
  <c r="FE41" i="36"/>
  <c r="FF41" i="36"/>
  <c r="FD41" i="36"/>
  <c r="FB41" i="36"/>
  <c r="FC41" i="36"/>
  <c r="KM40" i="36"/>
  <c r="FJ41" i="36"/>
  <c r="FK41" i="36"/>
  <c r="FI41" i="36"/>
  <c r="FG41" i="36"/>
  <c r="FH41" i="36"/>
  <c r="KP40" i="36"/>
  <c r="FO41" i="36"/>
  <c r="FP41" i="36"/>
  <c r="FN41" i="36"/>
  <c r="FL41" i="36"/>
  <c r="FM41" i="36"/>
  <c r="KS40" i="36"/>
  <c r="FT41" i="36"/>
  <c r="FU41" i="36"/>
  <c r="FS41" i="36"/>
  <c r="FQ41" i="36"/>
  <c r="FR41" i="36"/>
  <c r="KV40" i="36"/>
  <c r="FY41" i="36"/>
  <c r="FZ41" i="36"/>
  <c r="FX41" i="36"/>
  <c r="FV41" i="36"/>
  <c r="FW41" i="36"/>
  <c r="KY40" i="36"/>
  <c r="GD41" i="36"/>
  <c r="GE41" i="36"/>
  <c r="GC41" i="36"/>
  <c r="GA41" i="36"/>
  <c r="GB41" i="36"/>
  <c r="LB40" i="36"/>
  <c r="GI41" i="36"/>
  <c r="GJ41" i="36"/>
  <c r="GH41" i="36"/>
  <c r="GF41" i="36"/>
  <c r="GG41" i="36"/>
  <c r="LE40" i="36"/>
  <c r="LH40" i="36"/>
  <c r="F42" i="36"/>
  <c r="G42" i="36"/>
  <c r="E42" i="36"/>
  <c r="C42" i="36"/>
  <c r="D42" i="36"/>
  <c r="GX41" i="36"/>
  <c r="K42" i="36"/>
  <c r="L42" i="36"/>
  <c r="J42" i="36"/>
  <c r="H42" i="36"/>
  <c r="I42" i="36"/>
  <c r="HA41" i="36"/>
  <c r="P42" i="36"/>
  <c r="Q42" i="36"/>
  <c r="O42" i="36"/>
  <c r="M42" i="36"/>
  <c r="N42" i="36"/>
  <c r="HD41" i="36"/>
  <c r="U42" i="36"/>
  <c r="V42" i="36"/>
  <c r="T42" i="36"/>
  <c r="R42" i="36"/>
  <c r="S42" i="36"/>
  <c r="HG41" i="36"/>
  <c r="AJ42" i="36"/>
  <c r="AK42" i="36"/>
  <c r="AI42" i="36"/>
  <c r="AG42" i="36"/>
  <c r="AH42" i="36"/>
  <c r="HP41" i="36"/>
  <c r="AE42" i="36"/>
  <c r="AF42" i="36"/>
  <c r="AD42" i="36"/>
  <c r="AB42" i="36"/>
  <c r="AC42" i="36"/>
  <c r="HM41" i="36"/>
  <c r="AO42" i="36"/>
  <c r="AP42" i="36"/>
  <c r="AN42" i="36"/>
  <c r="AL42" i="36"/>
  <c r="AM42" i="36"/>
  <c r="HS41" i="36"/>
  <c r="AT42" i="36"/>
  <c r="AU42" i="36"/>
  <c r="AS42" i="36"/>
  <c r="AQ42" i="36"/>
  <c r="AR42" i="36"/>
  <c r="HV41" i="36"/>
  <c r="AY42" i="36"/>
  <c r="AZ42" i="36"/>
  <c r="AX42" i="36"/>
  <c r="AV42" i="36"/>
  <c r="AW42" i="36"/>
  <c r="HY41" i="36"/>
  <c r="BD42" i="36"/>
  <c r="BE42" i="36"/>
  <c r="BC42" i="36"/>
  <c r="BA42" i="36"/>
  <c r="BB42" i="36"/>
  <c r="IB41" i="36"/>
  <c r="BI42" i="36"/>
  <c r="BJ42" i="36"/>
  <c r="BH42" i="36"/>
  <c r="BF42" i="36"/>
  <c r="BG42" i="36"/>
  <c r="IE41" i="36"/>
  <c r="BN42" i="36"/>
  <c r="BO42" i="36"/>
  <c r="BM42" i="36"/>
  <c r="BK42" i="36"/>
  <c r="BL42" i="36"/>
  <c r="IH41" i="36"/>
  <c r="BS42" i="36"/>
  <c r="BT42" i="36"/>
  <c r="BR42" i="36"/>
  <c r="BP42" i="36"/>
  <c r="BQ42" i="36"/>
  <c r="IK41" i="36"/>
  <c r="CC42" i="36"/>
  <c r="CD42" i="36"/>
  <c r="CB42" i="36"/>
  <c r="BZ42" i="36"/>
  <c r="CA42" i="36"/>
  <c r="IQ41" i="36"/>
  <c r="BX42" i="36"/>
  <c r="BY42" i="36"/>
  <c r="BW42" i="36"/>
  <c r="BU42" i="36"/>
  <c r="BV42" i="36"/>
  <c r="IN41" i="36"/>
  <c r="CH42" i="36"/>
  <c r="CI42" i="36"/>
  <c r="CG42" i="36"/>
  <c r="CE42" i="36"/>
  <c r="CF42" i="36"/>
  <c r="IT41" i="36"/>
  <c r="CM42" i="36"/>
  <c r="CN42" i="36"/>
  <c r="CL42" i="36"/>
  <c r="CJ42" i="36"/>
  <c r="CK42" i="36"/>
  <c r="IW41" i="36"/>
  <c r="CR42" i="36"/>
  <c r="CS42" i="36"/>
  <c r="CQ42" i="36"/>
  <c r="CO42" i="36"/>
  <c r="CP42" i="36"/>
  <c r="IZ41" i="36"/>
  <c r="CW42" i="36"/>
  <c r="CX42" i="36"/>
  <c r="CV42" i="36"/>
  <c r="CT42" i="36"/>
  <c r="CU42" i="36"/>
  <c r="JC41" i="36"/>
  <c r="DB42" i="36"/>
  <c r="DC42" i="36"/>
  <c r="DA42" i="36"/>
  <c r="CY42" i="36"/>
  <c r="CZ42" i="36"/>
  <c r="JF41" i="36"/>
  <c r="DG42" i="36"/>
  <c r="DH42" i="36"/>
  <c r="DF42" i="36"/>
  <c r="DD42" i="36"/>
  <c r="DE42" i="36"/>
  <c r="JI41" i="36"/>
  <c r="DL42" i="36"/>
  <c r="DM42" i="36"/>
  <c r="DK42" i="36"/>
  <c r="DI42" i="36"/>
  <c r="DJ42" i="36"/>
  <c r="JL41" i="36"/>
  <c r="DQ42" i="36"/>
  <c r="DR42" i="36"/>
  <c r="DP42" i="36"/>
  <c r="DN42" i="36"/>
  <c r="DO42" i="36"/>
  <c r="JO41" i="36"/>
  <c r="DV42" i="36"/>
  <c r="DW42" i="36"/>
  <c r="DU42" i="36"/>
  <c r="DS42" i="36"/>
  <c r="DT42" i="36"/>
  <c r="JR41" i="36"/>
  <c r="EA42" i="36"/>
  <c r="EB42" i="36"/>
  <c r="DZ42" i="36"/>
  <c r="DX42" i="36"/>
  <c r="DY42" i="36"/>
  <c r="JU41" i="36"/>
  <c r="EF42" i="36"/>
  <c r="EG42" i="36"/>
  <c r="EE42" i="36"/>
  <c r="EC42" i="36"/>
  <c r="ED42" i="36"/>
  <c r="JX41" i="36"/>
  <c r="EK42" i="36"/>
  <c r="EL42" i="36"/>
  <c r="EJ42" i="36"/>
  <c r="EH42" i="36"/>
  <c r="EI42" i="36"/>
  <c r="KA41" i="36"/>
  <c r="EP42" i="36"/>
  <c r="EQ42" i="36"/>
  <c r="EO42" i="36"/>
  <c r="EM42" i="36"/>
  <c r="EN42" i="36"/>
  <c r="KD41" i="36"/>
  <c r="EU42" i="36"/>
  <c r="EV42" i="36"/>
  <c r="ET42" i="36"/>
  <c r="ER42" i="36"/>
  <c r="ES42" i="36"/>
  <c r="KG41" i="36"/>
  <c r="EZ42" i="36"/>
  <c r="FA42" i="36"/>
  <c r="EY42" i="36"/>
  <c r="EW42" i="36"/>
  <c r="EX42" i="36"/>
  <c r="KJ41" i="36"/>
  <c r="FE42" i="36"/>
  <c r="FF42" i="36"/>
  <c r="FD42" i="36"/>
  <c r="FB42" i="36"/>
  <c r="FC42" i="36"/>
  <c r="KM41" i="36"/>
  <c r="FJ42" i="36"/>
  <c r="FK42" i="36"/>
  <c r="FI42" i="36"/>
  <c r="FG42" i="36"/>
  <c r="FH42" i="36"/>
  <c r="KP41" i="36"/>
  <c r="FO42" i="36"/>
  <c r="FP42" i="36"/>
  <c r="FN42" i="36"/>
  <c r="FL42" i="36"/>
  <c r="FM42" i="36"/>
  <c r="KS41" i="36"/>
  <c r="FT42" i="36"/>
  <c r="FU42" i="36"/>
  <c r="FS42" i="36"/>
  <c r="FQ42" i="36"/>
  <c r="FR42" i="36"/>
  <c r="KV41" i="36"/>
  <c r="FY42" i="36"/>
  <c r="FZ42" i="36"/>
  <c r="FX42" i="36"/>
  <c r="FV42" i="36"/>
  <c r="FW42" i="36"/>
  <c r="KY41" i="36"/>
  <c r="GD42" i="36"/>
  <c r="GE42" i="36"/>
  <c r="GC42" i="36"/>
  <c r="GA42" i="36"/>
  <c r="GB42" i="36"/>
  <c r="LB41" i="36"/>
  <c r="GI42" i="36"/>
  <c r="GJ42" i="36"/>
  <c r="GH42" i="36"/>
  <c r="GF42" i="36"/>
  <c r="GG42" i="36"/>
  <c r="LE41" i="36"/>
  <c r="LH41" i="36"/>
  <c r="F43" i="36"/>
  <c r="G43" i="36"/>
  <c r="E43" i="36"/>
  <c r="C43" i="36"/>
  <c r="D43" i="36"/>
  <c r="GX42" i="36"/>
  <c r="K43" i="36"/>
  <c r="L43" i="36"/>
  <c r="J43" i="36"/>
  <c r="H43" i="36"/>
  <c r="I43" i="36"/>
  <c r="HA42" i="36"/>
  <c r="P43" i="36"/>
  <c r="Q43" i="36"/>
  <c r="O43" i="36"/>
  <c r="M43" i="36"/>
  <c r="N43" i="36"/>
  <c r="HD42" i="36"/>
  <c r="U43" i="36"/>
  <c r="V43" i="36"/>
  <c r="T43" i="36"/>
  <c r="R43" i="36"/>
  <c r="S43" i="36"/>
  <c r="HG42" i="36"/>
  <c r="AJ43" i="36"/>
  <c r="AK43" i="36"/>
  <c r="AI43" i="36"/>
  <c r="AG43" i="36"/>
  <c r="AH43" i="36"/>
  <c r="HP42" i="36"/>
  <c r="AE43" i="36"/>
  <c r="AF43" i="36"/>
  <c r="AD43" i="36"/>
  <c r="AB43" i="36"/>
  <c r="AC43" i="36"/>
  <c r="HM42" i="36"/>
  <c r="AO43" i="36"/>
  <c r="AP43" i="36"/>
  <c r="AN43" i="36"/>
  <c r="AL43" i="36"/>
  <c r="AM43" i="36"/>
  <c r="HS42" i="36"/>
  <c r="AT43" i="36"/>
  <c r="AU43" i="36"/>
  <c r="AS43" i="36"/>
  <c r="AQ43" i="36"/>
  <c r="AR43" i="36"/>
  <c r="HV42" i="36"/>
  <c r="AY43" i="36"/>
  <c r="AZ43" i="36"/>
  <c r="AX43" i="36"/>
  <c r="AV43" i="36"/>
  <c r="AW43" i="36"/>
  <c r="HY42" i="36"/>
  <c r="BD43" i="36"/>
  <c r="BE43" i="36"/>
  <c r="BC43" i="36"/>
  <c r="BA43" i="36"/>
  <c r="BB43" i="36"/>
  <c r="IB42" i="36"/>
  <c r="BI43" i="36"/>
  <c r="BJ43" i="36"/>
  <c r="BH43" i="36"/>
  <c r="BF43" i="36"/>
  <c r="BG43" i="36"/>
  <c r="IE42" i="36"/>
  <c r="BN43" i="36"/>
  <c r="BO43" i="36"/>
  <c r="BM43" i="36"/>
  <c r="BK43" i="36"/>
  <c r="BL43" i="36"/>
  <c r="IH42" i="36"/>
  <c r="BS43" i="36"/>
  <c r="BT43" i="36"/>
  <c r="BR43" i="36"/>
  <c r="BP43" i="36"/>
  <c r="BQ43" i="36"/>
  <c r="IK42" i="36"/>
  <c r="CC43" i="36"/>
  <c r="CD43" i="36"/>
  <c r="CB43" i="36"/>
  <c r="BZ43" i="36"/>
  <c r="CA43" i="36"/>
  <c r="IQ42" i="36"/>
  <c r="BX43" i="36"/>
  <c r="BY43" i="36"/>
  <c r="BW43" i="36"/>
  <c r="BU43" i="36"/>
  <c r="BV43" i="36"/>
  <c r="IN42" i="36"/>
  <c r="CH43" i="36"/>
  <c r="CI43" i="36"/>
  <c r="CG43" i="36"/>
  <c r="CE43" i="36"/>
  <c r="CF43" i="36"/>
  <c r="IT42" i="36"/>
  <c r="CM43" i="36"/>
  <c r="CN43" i="36"/>
  <c r="CL43" i="36"/>
  <c r="CJ43" i="36"/>
  <c r="CK43" i="36"/>
  <c r="IW42" i="36"/>
  <c r="CR43" i="36"/>
  <c r="CS43" i="36"/>
  <c r="CQ43" i="36"/>
  <c r="CO43" i="36"/>
  <c r="CP43" i="36"/>
  <c r="IZ42" i="36"/>
  <c r="CW43" i="36"/>
  <c r="CX43" i="36"/>
  <c r="CV43" i="36"/>
  <c r="CT43" i="36"/>
  <c r="CU43" i="36"/>
  <c r="JC42" i="36"/>
  <c r="DB43" i="36"/>
  <c r="DC43" i="36"/>
  <c r="DA43" i="36"/>
  <c r="CY43" i="36"/>
  <c r="CZ43" i="36"/>
  <c r="JF42" i="36"/>
  <c r="DG43" i="36"/>
  <c r="DH43" i="36"/>
  <c r="DF43" i="36"/>
  <c r="DD43" i="36"/>
  <c r="DE43" i="36"/>
  <c r="JI42" i="36"/>
  <c r="DL43" i="36"/>
  <c r="DM43" i="36"/>
  <c r="DK43" i="36"/>
  <c r="DI43" i="36"/>
  <c r="DJ43" i="36"/>
  <c r="JL42" i="36"/>
  <c r="DQ43" i="36"/>
  <c r="DR43" i="36"/>
  <c r="DP43" i="36"/>
  <c r="DN43" i="36"/>
  <c r="DO43" i="36"/>
  <c r="JO42" i="36"/>
  <c r="DV43" i="36"/>
  <c r="DW43" i="36"/>
  <c r="DU43" i="36"/>
  <c r="DS43" i="36"/>
  <c r="DT43" i="36"/>
  <c r="JR42" i="36"/>
  <c r="EA43" i="36"/>
  <c r="EB43" i="36"/>
  <c r="DZ43" i="36"/>
  <c r="DX43" i="36"/>
  <c r="DY43" i="36"/>
  <c r="JU42" i="36"/>
  <c r="EF43" i="36"/>
  <c r="EG43" i="36"/>
  <c r="EE43" i="36"/>
  <c r="EC43" i="36"/>
  <c r="ED43" i="36"/>
  <c r="JX42" i="36"/>
  <c r="EK43" i="36"/>
  <c r="EL43" i="36"/>
  <c r="EJ43" i="36"/>
  <c r="EH43" i="36"/>
  <c r="EI43" i="36"/>
  <c r="KA42" i="36"/>
  <c r="EP43" i="36"/>
  <c r="EQ43" i="36"/>
  <c r="EO43" i="36"/>
  <c r="EM43" i="36"/>
  <c r="EN43" i="36"/>
  <c r="KD42" i="36"/>
  <c r="EU43" i="36"/>
  <c r="EV43" i="36"/>
  <c r="ET43" i="36"/>
  <c r="ER43" i="36"/>
  <c r="ES43" i="36"/>
  <c r="KG42" i="36"/>
  <c r="EZ43" i="36"/>
  <c r="FA43" i="36"/>
  <c r="EY43" i="36"/>
  <c r="EW43" i="36"/>
  <c r="EX43" i="36"/>
  <c r="KJ42" i="36"/>
  <c r="FE43" i="36"/>
  <c r="FF43" i="36"/>
  <c r="FD43" i="36"/>
  <c r="FB43" i="36"/>
  <c r="FC43" i="36"/>
  <c r="KM42" i="36"/>
  <c r="FJ43" i="36"/>
  <c r="FK43" i="36"/>
  <c r="FI43" i="36"/>
  <c r="FG43" i="36"/>
  <c r="FH43" i="36"/>
  <c r="KP42" i="36"/>
  <c r="FO43" i="36"/>
  <c r="FP43" i="36"/>
  <c r="FN43" i="36"/>
  <c r="FL43" i="36"/>
  <c r="FM43" i="36"/>
  <c r="KS42" i="36"/>
  <c r="FT43" i="36"/>
  <c r="FU43" i="36"/>
  <c r="FS43" i="36"/>
  <c r="FQ43" i="36"/>
  <c r="FR43" i="36"/>
  <c r="KV42" i="36"/>
  <c r="FY43" i="36"/>
  <c r="FZ43" i="36"/>
  <c r="FX43" i="36"/>
  <c r="FV43" i="36"/>
  <c r="FW43" i="36"/>
  <c r="KY42" i="36"/>
  <c r="GD43" i="36"/>
  <c r="GE43" i="36"/>
  <c r="GC43" i="36"/>
  <c r="GA43" i="36"/>
  <c r="GB43" i="36"/>
  <c r="LB42" i="36"/>
  <c r="GI43" i="36"/>
  <c r="GJ43" i="36"/>
  <c r="GH43" i="36"/>
  <c r="GF43" i="36"/>
  <c r="GG43" i="36"/>
  <c r="LE42" i="36"/>
  <c r="LH42" i="36"/>
  <c r="F44" i="36"/>
  <c r="G44" i="36"/>
  <c r="E44" i="36"/>
  <c r="C44" i="36"/>
  <c r="D44" i="36"/>
  <c r="GX43" i="36"/>
  <c r="K44" i="36"/>
  <c r="L44" i="36"/>
  <c r="J44" i="36"/>
  <c r="H44" i="36"/>
  <c r="I44" i="36"/>
  <c r="HA43" i="36"/>
  <c r="P44" i="36"/>
  <c r="Q44" i="36"/>
  <c r="O44" i="36"/>
  <c r="M44" i="36"/>
  <c r="N44" i="36"/>
  <c r="HD43" i="36"/>
  <c r="U44" i="36"/>
  <c r="V44" i="36"/>
  <c r="T44" i="36"/>
  <c r="R44" i="36"/>
  <c r="S44" i="36"/>
  <c r="HG43" i="36"/>
  <c r="AJ44" i="36"/>
  <c r="AK44" i="36"/>
  <c r="AI44" i="36"/>
  <c r="AG44" i="36"/>
  <c r="AH44" i="36"/>
  <c r="HP43" i="36"/>
  <c r="AE44" i="36"/>
  <c r="AF44" i="36"/>
  <c r="AD44" i="36"/>
  <c r="AB44" i="36"/>
  <c r="AC44" i="36"/>
  <c r="HM43" i="36"/>
  <c r="AO44" i="36"/>
  <c r="AP44" i="36"/>
  <c r="AN44" i="36"/>
  <c r="AL44" i="36"/>
  <c r="AM44" i="36"/>
  <c r="HS43" i="36"/>
  <c r="AT44" i="36"/>
  <c r="AU44" i="36"/>
  <c r="AS44" i="36"/>
  <c r="AQ44" i="36"/>
  <c r="AR44" i="36"/>
  <c r="HV43" i="36"/>
  <c r="AY44" i="36"/>
  <c r="AZ44" i="36"/>
  <c r="AX44" i="36"/>
  <c r="AV44" i="36"/>
  <c r="AW44" i="36"/>
  <c r="HY43" i="36"/>
  <c r="BD44" i="36"/>
  <c r="BE44" i="36"/>
  <c r="BC44" i="36"/>
  <c r="BA44" i="36"/>
  <c r="BB44" i="36"/>
  <c r="IB43" i="36"/>
  <c r="BI44" i="36"/>
  <c r="BJ44" i="36"/>
  <c r="BH44" i="36"/>
  <c r="BF44" i="36"/>
  <c r="BG44" i="36"/>
  <c r="IE43" i="36"/>
  <c r="BN44" i="36"/>
  <c r="BO44" i="36"/>
  <c r="BM44" i="36"/>
  <c r="BK44" i="36"/>
  <c r="BL44" i="36"/>
  <c r="IH43" i="36"/>
  <c r="BS44" i="36"/>
  <c r="BT44" i="36"/>
  <c r="BR44" i="36"/>
  <c r="BP44" i="36"/>
  <c r="BQ44" i="36"/>
  <c r="IK43" i="36"/>
  <c r="CC44" i="36"/>
  <c r="CD44" i="36"/>
  <c r="CB44" i="36"/>
  <c r="BZ44" i="36"/>
  <c r="CA44" i="36"/>
  <c r="IQ43" i="36"/>
  <c r="BX44" i="36"/>
  <c r="BY44" i="36"/>
  <c r="BW44" i="36"/>
  <c r="BU44" i="36"/>
  <c r="BV44" i="36"/>
  <c r="IN43" i="36"/>
  <c r="CH44" i="36"/>
  <c r="CI44" i="36"/>
  <c r="CG44" i="36"/>
  <c r="CE44" i="36"/>
  <c r="CF44" i="36"/>
  <c r="IT43" i="36"/>
  <c r="CM44" i="36"/>
  <c r="CN44" i="36"/>
  <c r="CL44" i="36"/>
  <c r="CJ44" i="36"/>
  <c r="CK44" i="36"/>
  <c r="IW43" i="36"/>
  <c r="CR44" i="36"/>
  <c r="CS44" i="36"/>
  <c r="CQ44" i="36"/>
  <c r="CO44" i="36"/>
  <c r="CP44" i="36"/>
  <c r="IZ43" i="36"/>
  <c r="CW44" i="36"/>
  <c r="CX44" i="36"/>
  <c r="CV44" i="36"/>
  <c r="CT44" i="36"/>
  <c r="CU44" i="36"/>
  <c r="JC43" i="36"/>
  <c r="DB44" i="36"/>
  <c r="DC44" i="36"/>
  <c r="DA44" i="36"/>
  <c r="CY44" i="36"/>
  <c r="CZ44" i="36"/>
  <c r="JF43" i="36"/>
  <c r="DG44" i="36"/>
  <c r="DH44" i="36"/>
  <c r="DF44" i="36"/>
  <c r="DD44" i="36"/>
  <c r="DE44" i="36"/>
  <c r="JI43" i="36"/>
  <c r="DL44" i="36"/>
  <c r="DM44" i="36"/>
  <c r="DK44" i="36"/>
  <c r="DI44" i="36"/>
  <c r="DJ44" i="36"/>
  <c r="JL43" i="36"/>
  <c r="DQ44" i="36"/>
  <c r="DR44" i="36"/>
  <c r="DP44" i="36"/>
  <c r="DN44" i="36"/>
  <c r="DO44" i="36"/>
  <c r="JO43" i="36"/>
  <c r="DV44" i="36"/>
  <c r="DW44" i="36"/>
  <c r="DU44" i="36"/>
  <c r="DS44" i="36"/>
  <c r="DT44" i="36"/>
  <c r="JR43" i="36"/>
  <c r="EA44" i="36"/>
  <c r="EB44" i="36"/>
  <c r="DZ44" i="36"/>
  <c r="DX44" i="36"/>
  <c r="DY44" i="36"/>
  <c r="JU43" i="36"/>
  <c r="EF44" i="36"/>
  <c r="EG44" i="36"/>
  <c r="EE44" i="36"/>
  <c r="EC44" i="36"/>
  <c r="ED44" i="36"/>
  <c r="JX43" i="36"/>
  <c r="EK44" i="36"/>
  <c r="EL44" i="36"/>
  <c r="EJ44" i="36"/>
  <c r="EH44" i="36"/>
  <c r="EI44" i="36"/>
  <c r="KA43" i="36"/>
  <c r="EP44" i="36"/>
  <c r="EQ44" i="36"/>
  <c r="EO44" i="36"/>
  <c r="EM44" i="36"/>
  <c r="EN44" i="36"/>
  <c r="KD43" i="36"/>
  <c r="EU44" i="36"/>
  <c r="EV44" i="36"/>
  <c r="ET44" i="36"/>
  <c r="ER44" i="36"/>
  <c r="ES44" i="36"/>
  <c r="KG43" i="36"/>
  <c r="EZ44" i="36"/>
  <c r="FA44" i="36"/>
  <c r="EY44" i="36"/>
  <c r="EW44" i="36"/>
  <c r="EX44" i="36"/>
  <c r="KJ43" i="36"/>
  <c r="FE44" i="36"/>
  <c r="FF44" i="36"/>
  <c r="FD44" i="36"/>
  <c r="FB44" i="36"/>
  <c r="FC44" i="36"/>
  <c r="KM43" i="36"/>
  <c r="FJ44" i="36"/>
  <c r="FK44" i="36"/>
  <c r="FI44" i="36"/>
  <c r="FG44" i="36"/>
  <c r="FH44" i="36"/>
  <c r="KP43" i="36"/>
  <c r="FO44" i="36"/>
  <c r="FP44" i="36"/>
  <c r="FN44" i="36"/>
  <c r="FL44" i="36"/>
  <c r="FM44" i="36"/>
  <c r="KS43" i="36"/>
  <c r="FT44" i="36"/>
  <c r="FU44" i="36"/>
  <c r="FS44" i="36"/>
  <c r="FQ44" i="36"/>
  <c r="FR44" i="36"/>
  <c r="KV43" i="36"/>
  <c r="FY44" i="36"/>
  <c r="FZ44" i="36"/>
  <c r="FX44" i="36"/>
  <c r="FV44" i="36"/>
  <c r="FW44" i="36"/>
  <c r="KY43" i="36"/>
  <c r="GD44" i="36"/>
  <c r="GE44" i="36"/>
  <c r="GC44" i="36"/>
  <c r="GA44" i="36"/>
  <c r="GB44" i="36"/>
  <c r="LB43" i="36"/>
  <c r="GI44" i="36"/>
  <c r="GJ44" i="36"/>
  <c r="GH44" i="36"/>
  <c r="GF44" i="36"/>
  <c r="GG44" i="36"/>
  <c r="LE43" i="36"/>
  <c r="LH43" i="36"/>
  <c r="F45" i="36"/>
  <c r="G45" i="36"/>
  <c r="E45" i="36"/>
  <c r="C45" i="36"/>
  <c r="D45" i="36"/>
  <c r="GX44" i="36"/>
  <c r="K45" i="36"/>
  <c r="L45" i="36"/>
  <c r="J45" i="36"/>
  <c r="H45" i="36"/>
  <c r="I45" i="36"/>
  <c r="HA44" i="36"/>
  <c r="P45" i="36"/>
  <c r="Q45" i="36"/>
  <c r="O45" i="36"/>
  <c r="M45" i="36"/>
  <c r="N45" i="36"/>
  <c r="HD44" i="36"/>
  <c r="U45" i="36"/>
  <c r="V45" i="36"/>
  <c r="T45" i="36"/>
  <c r="R45" i="36"/>
  <c r="S45" i="36"/>
  <c r="HG44" i="36"/>
  <c r="AJ45" i="36"/>
  <c r="AK45" i="36"/>
  <c r="AI45" i="36"/>
  <c r="AG45" i="36"/>
  <c r="AH45" i="36"/>
  <c r="HP44" i="36"/>
  <c r="AE45" i="36"/>
  <c r="AF45" i="36"/>
  <c r="AD45" i="36"/>
  <c r="AB45" i="36"/>
  <c r="AC45" i="36"/>
  <c r="HM44" i="36"/>
  <c r="AO45" i="36"/>
  <c r="AP45" i="36"/>
  <c r="AN45" i="36"/>
  <c r="AL45" i="36"/>
  <c r="AM45" i="36"/>
  <c r="HS44" i="36"/>
  <c r="AT45" i="36"/>
  <c r="AU45" i="36"/>
  <c r="AS45" i="36"/>
  <c r="AQ45" i="36"/>
  <c r="AR45" i="36"/>
  <c r="HV44" i="36"/>
  <c r="AY45" i="36"/>
  <c r="AZ45" i="36"/>
  <c r="AX45" i="36"/>
  <c r="AV45" i="36"/>
  <c r="AW45" i="36"/>
  <c r="HY44" i="36"/>
  <c r="BD45" i="36"/>
  <c r="BE45" i="36"/>
  <c r="BC45" i="36"/>
  <c r="BA45" i="36"/>
  <c r="BB45" i="36"/>
  <c r="IB44" i="36"/>
  <c r="BI45" i="36"/>
  <c r="BJ45" i="36"/>
  <c r="BH45" i="36"/>
  <c r="BF45" i="36"/>
  <c r="BG45" i="36"/>
  <c r="IE44" i="36"/>
  <c r="BN45" i="36"/>
  <c r="BO45" i="36"/>
  <c r="BM45" i="36"/>
  <c r="BK45" i="36"/>
  <c r="BL45" i="36"/>
  <c r="IH44" i="36"/>
  <c r="BS45" i="36"/>
  <c r="BT45" i="36"/>
  <c r="BR45" i="36"/>
  <c r="BP45" i="36"/>
  <c r="BQ45" i="36"/>
  <c r="IK44" i="36"/>
  <c r="CC45" i="36"/>
  <c r="CD45" i="36"/>
  <c r="CB45" i="36"/>
  <c r="BZ45" i="36"/>
  <c r="CA45" i="36"/>
  <c r="IQ44" i="36"/>
  <c r="BX45" i="36"/>
  <c r="BY45" i="36"/>
  <c r="BW45" i="36"/>
  <c r="BU45" i="36"/>
  <c r="BV45" i="36"/>
  <c r="IN44" i="36"/>
  <c r="CH45" i="36"/>
  <c r="CI45" i="36"/>
  <c r="CG45" i="36"/>
  <c r="CE45" i="36"/>
  <c r="CF45" i="36"/>
  <c r="IT44" i="36"/>
  <c r="CM45" i="36"/>
  <c r="CN45" i="36"/>
  <c r="CL45" i="36"/>
  <c r="CJ45" i="36"/>
  <c r="CK45" i="36"/>
  <c r="IW44" i="36"/>
  <c r="CR45" i="36"/>
  <c r="CS45" i="36"/>
  <c r="CQ45" i="36"/>
  <c r="CO45" i="36"/>
  <c r="CP45" i="36"/>
  <c r="IZ44" i="36"/>
  <c r="CW45" i="36"/>
  <c r="CX45" i="36"/>
  <c r="CV45" i="36"/>
  <c r="CT45" i="36"/>
  <c r="CU45" i="36"/>
  <c r="JC44" i="36"/>
  <c r="DB45" i="36"/>
  <c r="DC45" i="36"/>
  <c r="DA45" i="36"/>
  <c r="CY45" i="36"/>
  <c r="CZ45" i="36"/>
  <c r="JF44" i="36"/>
  <c r="DG45" i="36"/>
  <c r="DH45" i="36"/>
  <c r="DF45" i="36"/>
  <c r="DD45" i="36"/>
  <c r="DE45" i="36"/>
  <c r="JI44" i="36"/>
  <c r="DL45" i="36"/>
  <c r="DM45" i="36"/>
  <c r="DK45" i="36"/>
  <c r="DI45" i="36"/>
  <c r="DJ45" i="36"/>
  <c r="JL44" i="36"/>
  <c r="DQ45" i="36"/>
  <c r="DR45" i="36"/>
  <c r="DP45" i="36"/>
  <c r="DN45" i="36"/>
  <c r="DO45" i="36"/>
  <c r="JO44" i="36"/>
  <c r="DV45" i="36"/>
  <c r="DW45" i="36"/>
  <c r="DU45" i="36"/>
  <c r="DS45" i="36"/>
  <c r="DT45" i="36"/>
  <c r="JR44" i="36"/>
  <c r="EA45" i="36"/>
  <c r="EB45" i="36"/>
  <c r="DZ45" i="36"/>
  <c r="DX45" i="36"/>
  <c r="DY45" i="36"/>
  <c r="JU44" i="36"/>
  <c r="EF45" i="36"/>
  <c r="EG45" i="36"/>
  <c r="EE45" i="36"/>
  <c r="EC45" i="36"/>
  <c r="ED45" i="36"/>
  <c r="JX44" i="36"/>
  <c r="EK45" i="36"/>
  <c r="EL45" i="36"/>
  <c r="EJ45" i="36"/>
  <c r="EH45" i="36"/>
  <c r="EI45" i="36"/>
  <c r="KA44" i="36"/>
  <c r="EP45" i="36"/>
  <c r="EQ45" i="36"/>
  <c r="EO45" i="36"/>
  <c r="EM45" i="36"/>
  <c r="EN45" i="36"/>
  <c r="KD44" i="36"/>
  <c r="EU45" i="36"/>
  <c r="EV45" i="36"/>
  <c r="ET45" i="36"/>
  <c r="ER45" i="36"/>
  <c r="ES45" i="36"/>
  <c r="KG44" i="36"/>
  <c r="EZ45" i="36"/>
  <c r="FA45" i="36"/>
  <c r="EY45" i="36"/>
  <c r="EW45" i="36"/>
  <c r="EX45" i="36"/>
  <c r="KJ44" i="36"/>
  <c r="FE45" i="36"/>
  <c r="FF45" i="36"/>
  <c r="FD45" i="36"/>
  <c r="FB45" i="36"/>
  <c r="FC45" i="36"/>
  <c r="KM44" i="36"/>
  <c r="FJ45" i="36"/>
  <c r="FK45" i="36"/>
  <c r="FI45" i="36"/>
  <c r="FG45" i="36"/>
  <c r="FH45" i="36"/>
  <c r="KP44" i="36"/>
  <c r="FO45" i="36"/>
  <c r="FP45" i="36"/>
  <c r="FN45" i="36"/>
  <c r="FL45" i="36"/>
  <c r="FM45" i="36"/>
  <c r="KS44" i="36"/>
  <c r="FT45" i="36"/>
  <c r="FU45" i="36"/>
  <c r="FS45" i="36"/>
  <c r="FQ45" i="36"/>
  <c r="FR45" i="36"/>
  <c r="KV44" i="36"/>
  <c r="FY45" i="36"/>
  <c r="FZ45" i="36"/>
  <c r="FX45" i="36"/>
  <c r="FV45" i="36"/>
  <c r="FW45" i="36"/>
  <c r="KY44" i="36"/>
  <c r="GD45" i="36"/>
  <c r="GE45" i="36"/>
  <c r="GC45" i="36"/>
  <c r="GA45" i="36"/>
  <c r="GB45" i="36"/>
  <c r="LB44" i="36"/>
  <c r="GI45" i="36"/>
  <c r="GJ45" i="36"/>
  <c r="GH45" i="36"/>
  <c r="GF45" i="36"/>
  <c r="GG45" i="36"/>
  <c r="LE44" i="36"/>
  <c r="LH44" i="36"/>
  <c r="F46" i="36"/>
  <c r="G46" i="36"/>
  <c r="E46" i="36"/>
  <c r="C46" i="36"/>
  <c r="D46" i="36"/>
  <c r="GX45" i="36"/>
  <c r="K46" i="36"/>
  <c r="L46" i="36"/>
  <c r="J46" i="36"/>
  <c r="H46" i="36"/>
  <c r="I46" i="36"/>
  <c r="HA45" i="36"/>
  <c r="P46" i="36"/>
  <c r="Q46" i="36"/>
  <c r="O46" i="36"/>
  <c r="M46" i="36"/>
  <c r="N46" i="36"/>
  <c r="HD45" i="36"/>
  <c r="U46" i="36"/>
  <c r="V46" i="36"/>
  <c r="T46" i="36"/>
  <c r="R46" i="36"/>
  <c r="S46" i="36"/>
  <c r="HG45" i="36"/>
  <c r="AJ46" i="36"/>
  <c r="AK46" i="36"/>
  <c r="AI46" i="36"/>
  <c r="AG46" i="36"/>
  <c r="AH46" i="36"/>
  <c r="HP45" i="36"/>
  <c r="AE46" i="36"/>
  <c r="AF46" i="36"/>
  <c r="AD46" i="36"/>
  <c r="AB46" i="36"/>
  <c r="AC46" i="36"/>
  <c r="HM45" i="36"/>
  <c r="AO46" i="36"/>
  <c r="AP46" i="36"/>
  <c r="AN46" i="36"/>
  <c r="AL46" i="36"/>
  <c r="AM46" i="36"/>
  <c r="HS45" i="36"/>
  <c r="AT46" i="36"/>
  <c r="AU46" i="36"/>
  <c r="AS46" i="36"/>
  <c r="AQ46" i="36"/>
  <c r="AR46" i="36"/>
  <c r="HV45" i="36"/>
  <c r="AY46" i="36"/>
  <c r="AZ46" i="36"/>
  <c r="AX46" i="36"/>
  <c r="AV46" i="36"/>
  <c r="AW46" i="36"/>
  <c r="HY45" i="36"/>
  <c r="BD46" i="36"/>
  <c r="BE46" i="36"/>
  <c r="BC46" i="36"/>
  <c r="BA46" i="36"/>
  <c r="BB46" i="36"/>
  <c r="IB45" i="36"/>
  <c r="BI46" i="36"/>
  <c r="BJ46" i="36"/>
  <c r="BH46" i="36"/>
  <c r="BF46" i="36"/>
  <c r="BG46" i="36"/>
  <c r="IE45" i="36"/>
  <c r="BN46" i="36"/>
  <c r="BO46" i="36"/>
  <c r="BM46" i="36"/>
  <c r="BK46" i="36"/>
  <c r="BL46" i="36"/>
  <c r="IH45" i="36"/>
  <c r="BS46" i="36"/>
  <c r="BT46" i="36"/>
  <c r="BR46" i="36"/>
  <c r="BP46" i="36"/>
  <c r="BQ46" i="36"/>
  <c r="IK45" i="36"/>
  <c r="CC46" i="36"/>
  <c r="CD46" i="36"/>
  <c r="CB46" i="36"/>
  <c r="BZ46" i="36"/>
  <c r="CA46" i="36"/>
  <c r="IQ45" i="36"/>
  <c r="BX46" i="36"/>
  <c r="BY46" i="36"/>
  <c r="BW46" i="36"/>
  <c r="BU46" i="36"/>
  <c r="BV46" i="36"/>
  <c r="IN45" i="36"/>
  <c r="CH46" i="36"/>
  <c r="CI46" i="36"/>
  <c r="CG46" i="36"/>
  <c r="CE46" i="36"/>
  <c r="CF46" i="36"/>
  <c r="IT45" i="36"/>
  <c r="CM46" i="36"/>
  <c r="CN46" i="36"/>
  <c r="CL46" i="36"/>
  <c r="CJ46" i="36"/>
  <c r="CK46" i="36"/>
  <c r="IW45" i="36"/>
  <c r="CR46" i="36"/>
  <c r="CS46" i="36"/>
  <c r="CQ46" i="36"/>
  <c r="CO46" i="36"/>
  <c r="CP46" i="36"/>
  <c r="IZ45" i="36"/>
  <c r="CW46" i="36"/>
  <c r="CX46" i="36"/>
  <c r="CV46" i="36"/>
  <c r="CT46" i="36"/>
  <c r="CU46" i="36"/>
  <c r="JC45" i="36"/>
  <c r="DB46" i="36"/>
  <c r="DC46" i="36"/>
  <c r="DA46" i="36"/>
  <c r="CY46" i="36"/>
  <c r="CZ46" i="36"/>
  <c r="JF45" i="36"/>
  <c r="DG46" i="36"/>
  <c r="DH46" i="36"/>
  <c r="DF46" i="36"/>
  <c r="DD46" i="36"/>
  <c r="DE46" i="36"/>
  <c r="JI45" i="36"/>
  <c r="DL46" i="36"/>
  <c r="DM46" i="36"/>
  <c r="DK46" i="36"/>
  <c r="DI46" i="36"/>
  <c r="DJ46" i="36"/>
  <c r="JL45" i="36"/>
  <c r="DQ46" i="36"/>
  <c r="DR46" i="36"/>
  <c r="DP46" i="36"/>
  <c r="DN46" i="36"/>
  <c r="DO46" i="36"/>
  <c r="JO45" i="36"/>
  <c r="DV46" i="36"/>
  <c r="DW46" i="36"/>
  <c r="DU46" i="36"/>
  <c r="DS46" i="36"/>
  <c r="DT46" i="36"/>
  <c r="JR45" i="36"/>
  <c r="EA46" i="36"/>
  <c r="EB46" i="36"/>
  <c r="DZ46" i="36"/>
  <c r="DX46" i="36"/>
  <c r="DY46" i="36"/>
  <c r="JU45" i="36"/>
  <c r="EF46" i="36"/>
  <c r="EG46" i="36"/>
  <c r="EE46" i="36"/>
  <c r="EC46" i="36"/>
  <c r="ED46" i="36"/>
  <c r="JX45" i="36"/>
  <c r="EK46" i="36"/>
  <c r="EL46" i="36"/>
  <c r="EJ46" i="36"/>
  <c r="EH46" i="36"/>
  <c r="EI46" i="36"/>
  <c r="KA45" i="36"/>
  <c r="EP46" i="36"/>
  <c r="EQ46" i="36"/>
  <c r="EO46" i="36"/>
  <c r="EM46" i="36"/>
  <c r="EN46" i="36"/>
  <c r="KD45" i="36"/>
  <c r="EU46" i="36"/>
  <c r="EV46" i="36"/>
  <c r="ET46" i="36"/>
  <c r="ER46" i="36"/>
  <c r="ES46" i="36"/>
  <c r="KG45" i="36"/>
  <c r="EZ46" i="36"/>
  <c r="FA46" i="36"/>
  <c r="EY46" i="36"/>
  <c r="EW46" i="36"/>
  <c r="EX46" i="36"/>
  <c r="KJ45" i="36"/>
  <c r="FE46" i="36"/>
  <c r="FF46" i="36"/>
  <c r="FD46" i="36"/>
  <c r="FB46" i="36"/>
  <c r="FC46" i="36"/>
  <c r="KM45" i="36"/>
  <c r="FJ46" i="36"/>
  <c r="FK46" i="36"/>
  <c r="FI46" i="36"/>
  <c r="FG46" i="36"/>
  <c r="FH46" i="36"/>
  <c r="KP45" i="36"/>
  <c r="FO46" i="36"/>
  <c r="FP46" i="36"/>
  <c r="FN46" i="36"/>
  <c r="FL46" i="36"/>
  <c r="FM46" i="36"/>
  <c r="KS45" i="36"/>
  <c r="FT46" i="36"/>
  <c r="FU46" i="36"/>
  <c r="FS46" i="36"/>
  <c r="FQ46" i="36"/>
  <c r="FR46" i="36"/>
  <c r="KV45" i="36"/>
  <c r="FY46" i="36"/>
  <c r="FZ46" i="36"/>
  <c r="FX46" i="36"/>
  <c r="FV46" i="36"/>
  <c r="FW46" i="36"/>
  <c r="KY45" i="36"/>
  <c r="GD46" i="36"/>
  <c r="GE46" i="36"/>
  <c r="GC46" i="36"/>
  <c r="GA46" i="36"/>
  <c r="GB46" i="36"/>
  <c r="LB45" i="36"/>
  <c r="GI46" i="36"/>
  <c r="GJ46" i="36"/>
  <c r="GH46" i="36"/>
  <c r="GF46" i="36"/>
  <c r="GG46" i="36"/>
  <c r="LE45" i="36"/>
  <c r="LH45" i="36"/>
  <c r="F47" i="36"/>
  <c r="G47" i="36"/>
  <c r="E47" i="36"/>
  <c r="C47" i="36"/>
  <c r="D47" i="36"/>
  <c r="GX46" i="36"/>
  <c r="K47" i="36"/>
  <c r="L47" i="36"/>
  <c r="J47" i="36"/>
  <c r="H47" i="36"/>
  <c r="I47" i="36"/>
  <c r="HA46" i="36"/>
  <c r="P47" i="36"/>
  <c r="Q47" i="36"/>
  <c r="O47" i="36"/>
  <c r="M47" i="36"/>
  <c r="N47" i="36"/>
  <c r="HD46" i="36"/>
  <c r="U47" i="36"/>
  <c r="V47" i="36"/>
  <c r="T47" i="36"/>
  <c r="R47" i="36"/>
  <c r="S47" i="36"/>
  <c r="HG46" i="36"/>
  <c r="AJ47" i="36"/>
  <c r="AK47" i="36"/>
  <c r="AI47" i="36"/>
  <c r="AG47" i="36"/>
  <c r="AH47" i="36"/>
  <c r="HP46" i="36"/>
  <c r="AE47" i="36"/>
  <c r="AF47" i="36"/>
  <c r="AD47" i="36"/>
  <c r="AB47" i="36"/>
  <c r="AC47" i="36"/>
  <c r="HM46" i="36"/>
  <c r="AO47" i="36"/>
  <c r="AP47" i="36"/>
  <c r="AN47" i="36"/>
  <c r="AL47" i="36"/>
  <c r="AM47" i="36"/>
  <c r="HS46" i="36"/>
  <c r="AT47" i="36"/>
  <c r="AU47" i="36"/>
  <c r="AS47" i="36"/>
  <c r="AQ47" i="36"/>
  <c r="AR47" i="36"/>
  <c r="HV46" i="36"/>
  <c r="AY47" i="36"/>
  <c r="AZ47" i="36"/>
  <c r="AX47" i="36"/>
  <c r="AV47" i="36"/>
  <c r="AW47" i="36"/>
  <c r="HY46" i="36"/>
  <c r="BD47" i="36"/>
  <c r="BE47" i="36"/>
  <c r="BC47" i="36"/>
  <c r="BA47" i="36"/>
  <c r="BB47" i="36"/>
  <c r="IB46" i="36"/>
  <c r="BI47" i="36"/>
  <c r="BJ47" i="36"/>
  <c r="BH47" i="36"/>
  <c r="BF47" i="36"/>
  <c r="BG47" i="36"/>
  <c r="IE46" i="36"/>
  <c r="BN47" i="36"/>
  <c r="BO47" i="36"/>
  <c r="BM47" i="36"/>
  <c r="BK47" i="36"/>
  <c r="BL47" i="36"/>
  <c r="IH46" i="36"/>
  <c r="BS47" i="36"/>
  <c r="BT47" i="36"/>
  <c r="BR47" i="36"/>
  <c r="BP47" i="36"/>
  <c r="BQ47" i="36"/>
  <c r="IK46" i="36"/>
  <c r="CC47" i="36"/>
  <c r="CD47" i="36"/>
  <c r="CB47" i="36"/>
  <c r="BZ47" i="36"/>
  <c r="CA47" i="36"/>
  <c r="IQ46" i="36"/>
  <c r="BX47" i="36"/>
  <c r="BY47" i="36"/>
  <c r="BW47" i="36"/>
  <c r="BU47" i="36"/>
  <c r="BV47" i="36"/>
  <c r="IN46" i="36"/>
  <c r="CH47" i="36"/>
  <c r="CI47" i="36"/>
  <c r="CG47" i="36"/>
  <c r="CE47" i="36"/>
  <c r="CF47" i="36"/>
  <c r="IT46" i="36"/>
  <c r="CM47" i="36"/>
  <c r="CN47" i="36"/>
  <c r="CL47" i="36"/>
  <c r="CJ47" i="36"/>
  <c r="CK47" i="36"/>
  <c r="IW46" i="36"/>
  <c r="CR47" i="36"/>
  <c r="CS47" i="36"/>
  <c r="CQ47" i="36"/>
  <c r="CO47" i="36"/>
  <c r="CP47" i="36"/>
  <c r="IZ46" i="36"/>
  <c r="CW47" i="36"/>
  <c r="CX47" i="36"/>
  <c r="CV47" i="36"/>
  <c r="CT47" i="36"/>
  <c r="CU47" i="36"/>
  <c r="JC46" i="36"/>
  <c r="DB47" i="36"/>
  <c r="DC47" i="36"/>
  <c r="DA47" i="36"/>
  <c r="CY47" i="36"/>
  <c r="CZ47" i="36"/>
  <c r="JF46" i="36"/>
  <c r="DG47" i="36"/>
  <c r="DH47" i="36"/>
  <c r="DF47" i="36"/>
  <c r="DD47" i="36"/>
  <c r="DE47" i="36"/>
  <c r="JI46" i="36"/>
  <c r="DL47" i="36"/>
  <c r="DM47" i="36"/>
  <c r="DK47" i="36"/>
  <c r="DI47" i="36"/>
  <c r="DJ47" i="36"/>
  <c r="JL46" i="36"/>
  <c r="DQ47" i="36"/>
  <c r="DR47" i="36"/>
  <c r="DP47" i="36"/>
  <c r="DN47" i="36"/>
  <c r="DO47" i="36"/>
  <c r="JO46" i="36"/>
  <c r="DV47" i="36"/>
  <c r="DW47" i="36"/>
  <c r="DU47" i="36"/>
  <c r="DS47" i="36"/>
  <c r="DT47" i="36"/>
  <c r="JR46" i="36"/>
  <c r="EA47" i="36"/>
  <c r="EB47" i="36"/>
  <c r="DZ47" i="36"/>
  <c r="DX47" i="36"/>
  <c r="DY47" i="36"/>
  <c r="JU46" i="36"/>
  <c r="EF47" i="36"/>
  <c r="EG47" i="36"/>
  <c r="EE47" i="36"/>
  <c r="EC47" i="36"/>
  <c r="ED47" i="36"/>
  <c r="JX46" i="36"/>
  <c r="EK47" i="36"/>
  <c r="EL47" i="36"/>
  <c r="EJ47" i="36"/>
  <c r="EH47" i="36"/>
  <c r="EI47" i="36"/>
  <c r="KA46" i="36"/>
  <c r="EP47" i="36"/>
  <c r="EQ47" i="36"/>
  <c r="EO47" i="36"/>
  <c r="EM47" i="36"/>
  <c r="EN47" i="36"/>
  <c r="KD46" i="36"/>
  <c r="EU47" i="36"/>
  <c r="EV47" i="36"/>
  <c r="ET47" i="36"/>
  <c r="ER47" i="36"/>
  <c r="ES47" i="36"/>
  <c r="KG46" i="36"/>
  <c r="EZ47" i="36"/>
  <c r="FA47" i="36"/>
  <c r="EY47" i="36"/>
  <c r="EW47" i="36"/>
  <c r="EX47" i="36"/>
  <c r="KJ46" i="36"/>
  <c r="FE47" i="36"/>
  <c r="FF47" i="36"/>
  <c r="FD47" i="36"/>
  <c r="FB47" i="36"/>
  <c r="FC47" i="36"/>
  <c r="KM46" i="36"/>
  <c r="FJ47" i="36"/>
  <c r="FK47" i="36"/>
  <c r="FI47" i="36"/>
  <c r="FG47" i="36"/>
  <c r="FH47" i="36"/>
  <c r="KP46" i="36"/>
  <c r="FO47" i="36"/>
  <c r="FP47" i="36"/>
  <c r="FN47" i="36"/>
  <c r="FL47" i="36"/>
  <c r="FM47" i="36"/>
  <c r="KS46" i="36"/>
  <c r="FT47" i="36"/>
  <c r="FU47" i="36"/>
  <c r="FS47" i="36"/>
  <c r="FQ47" i="36"/>
  <c r="FR47" i="36"/>
  <c r="KV46" i="36"/>
  <c r="FY47" i="36"/>
  <c r="FZ47" i="36"/>
  <c r="FX47" i="36"/>
  <c r="FV47" i="36"/>
  <c r="FW47" i="36"/>
  <c r="KY46" i="36"/>
  <c r="GD47" i="36"/>
  <c r="GE47" i="36"/>
  <c r="GC47" i="36"/>
  <c r="GA47" i="36"/>
  <c r="GB47" i="36"/>
  <c r="LB46" i="36"/>
  <c r="GI47" i="36"/>
  <c r="GJ47" i="36"/>
  <c r="GH47" i="36"/>
  <c r="GF47" i="36"/>
  <c r="GG47" i="36"/>
  <c r="LE46" i="36"/>
  <c r="LH46" i="36"/>
  <c r="F48" i="36"/>
  <c r="G48" i="36"/>
  <c r="E48" i="36"/>
  <c r="C48" i="36"/>
  <c r="D48" i="36"/>
  <c r="GX47" i="36"/>
  <c r="K48" i="36"/>
  <c r="L48" i="36"/>
  <c r="J48" i="36"/>
  <c r="H48" i="36"/>
  <c r="I48" i="36"/>
  <c r="HA47" i="36"/>
  <c r="P48" i="36"/>
  <c r="Q48" i="36"/>
  <c r="O48" i="36"/>
  <c r="M48" i="36"/>
  <c r="N48" i="36"/>
  <c r="HD47" i="36"/>
  <c r="U48" i="36"/>
  <c r="V48" i="36"/>
  <c r="T48" i="36"/>
  <c r="R48" i="36"/>
  <c r="S48" i="36"/>
  <c r="HG47" i="36"/>
  <c r="AJ48" i="36"/>
  <c r="AK48" i="36"/>
  <c r="AI48" i="36"/>
  <c r="AG48" i="36"/>
  <c r="AH48" i="36"/>
  <c r="HP47" i="36"/>
  <c r="AE48" i="36"/>
  <c r="AF48" i="36"/>
  <c r="AD48" i="36"/>
  <c r="AB48" i="36"/>
  <c r="AC48" i="36"/>
  <c r="HM47" i="36"/>
  <c r="AO48" i="36"/>
  <c r="AP48" i="36"/>
  <c r="AN48" i="36"/>
  <c r="AL48" i="36"/>
  <c r="AM48" i="36"/>
  <c r="HS47" i="36"/>
  <c r="AT48" i="36"/>
  <c r="AU48" i="36"/>
  <c r="AS48" i="36"/>
  <c r="AQ48" i="36"/>
  <c r="AR48" i="36"/>
  <c r="HV47" i="36"/>
  <c r="AY48" i="36"/>
  <c r="AZ48" i="36"/>
  <c r="AX48" i="36"/>
  <c r="AV48" i="36"/>
  <c r="AW48" i="36"/>
  <c r="HY47" i="36"/>
  <c r="BD48" i="36"/>
  <c r="BE48" i="36"/>
  <c r="BC48" i="36"/>
  <c r="BA48" i="36"/>
  <c r="BB48" i="36"/>
  <c r="IB47" i="36"/>
  <c r="BI48" i="36"/>
  <c r="BJ48" i="36"/>
  <c r="BH48" i="36"/>
  <c r="BF48" i="36"/>
  <c r="BG48" i="36"/>
  <c r="IE47" i="36"/>
  <c r="BN48" i="36"/>
  <c r="BO48" i="36"/>
  <c r="BM48" i="36"/>
  <c r="BK48" i="36"/>
  <c r="BL48" i="36"/>
  <c r="IH47" i="36"/>
  <c r="BS48" i="36"/>
  <c r="BT48" i="36"/>
  <c r="BR48" i="36"/>
  <c r="BP48" i="36"/>
  <c r="BQ48" i="36"/>
  <c r="IK47" i="36"/>
  <c r="CC48" i="36"/>
  <c r="CD48" i="36"/>
  <c r="CB48" i="36"/>
  <c r="BZ48" i="36"/>
  <c r="CA48" i="36"/>
  <c r="IQ47" i="36"/>
  <c r="BX48" i="36"/>
  <c r="BY48" i="36"/>
  <c r="BW48" i="36"/>
  <c r="BU48" i="36"/>
  <c r="BV48" i="36"/>
  <c r="IN47" i="36"/>
  <c r="CH48" i="36"/>
  <c r="CI48" i="36"/>
  <c r="CG48" i="36"/>
  <c r="CE48" i="36"/>
  <c r="CF48" i="36"/>
  <c r="IT47" i="36"/>
  <c r="CM48" i="36"/>
  <c r="CN48" i="36"/>
  <c r="CL48" i="36"/>
  <c r="CJ48" i="36"/>
  <c r="CK48" i="36"/>
  <c r="IW47" i="36"/>
  <c r="CR48" i="36"/>
  <c r="CS48" i="36"/>
  <c r="CQ48" i="36"/>
  <c r="CO48" i="36"/>
  <c r="CP48" i="36"/>
  <c r="IZ47" i="36"/>
  <c r="CW48" i="36"/>
  <c r="CX48" i="36"/>
  <c r="CV48" i="36"/>
  <c r="CT48" i="36"/>
  <c r="CU48" i="36"/>
  <c r="JC47" i="36"/>
  <c r="DB48" i="36"/>
  <c r="DC48" i="36"/>
  <c r="DA48" i="36"/>
  <c r="CY48" i="36"/>
  <c r="CZ48" i="36"/>
  <c r="JF47" i="36"/>
  <c r="DG48" i="36"/>
  <c r="DH48" i="36"/>
  <c r="DF48" i="36"/>
  <c r="DD48" i="36"/>
  <c r="DE48" i="36"/>
  <c r="JI47" i="36"/>
  <c r="DL48" i="36"/>
  <c r="DM48" i="36"/>
  <c r="DK48" i="36"/>
  <c r="DI48" i="36"/>
  <c r="DJ48" i="36"/>
  <c r="JL47" i="36"/>
  <c r="DQ48" i="36"/>
  <c r="DR48" i="36"/>
  <c r="DP48" i="36"/>
  <c r="DN48" i="36"/>
  <c r="DO48" i="36"/>
  <c r="JO47" i="36"/>
  <c r="DV48" i="36"/>
  <c r="DW48" i="36"/>
  <c r="DU48" i="36"/>
  <c r="DS48" i="36"/>
  <c r="DT48" i="36"/>
  <c r="JR47" i="36"/>
  <c r="EA48" i="36"/>
  <c r="EB48" i="36"/>
  <c r="DZ48" i="36"/>
  <c r="DX48" i="36"/>
  <c r="DY48" i="36"/>
  <c r="JU47" i="36"/>
  <c r="EF48" i="36"/>
  <c r="EG48" i="36"/>
  <c r="EE48" i="36"/>
  <c r="EC48" i="36"/>
  <c r="ED48" i="36"/>
  <c r="JX47" i="36"/>
  <c r="EK48" i="36"/>
  <c r="EL48" i="36"/>
  <c r="EJ48" i="36"/>
  <c r="EH48" i="36"/>
  <c r="EI48" i="36"/>
  <c r="KA47" i="36"/>
  <c r="EP48" i="36"/>
  <c r="EQ48" i="36"/>
  <c r="EO48" i="36"/>
  <c r="EM48" i="36"/>
  <c r="EN48" i="36"/>
  <c r="KD47" i="36"/>
  <c r="EU48" i="36"/>
  <c r="EV48" i="36"/>
  <c r="ET48" i="36"/>
  <c r="ER48" i="36"/>
  <c r="ES48" i="36"/>
  <c r="KG47" i="36"/>
  <c r="EZ48" i="36"/>
  <c r="FA48" i="36"/>
  <c r="EY48" i="36"/>
  <c r="EW48" i="36"/>
  <c r="EX48" i="36"/>
  <c r="KJ47" i="36"/>
  <c r="FE48" i="36"/>
  <c r="FF48" i="36"/>
  <c r="FD48" i="36"/>
  <c r="FB48" i="36"/>
  <c r="FC48" i="36"/>
  <c r="KM47" i="36"/>
  <c r="FJ48" i="36"/>
  <c r="FK48" i="36"/>
  <c r="FI48" i="36"/>
  <c r="FG48" i="36"/>
  <c r="FH48" i="36"/>
  <c r="KP47" i="36"/>
  <c r="FO48" i="36"/>
  <c r="FP48" i="36"/>
  <c r="FN48" i="36"/>
  <c r="FL48" i="36"/>
  <c r="FM48" i="36"/>
  <c r="KS47" i="36"/>
  <c r="FT48" i="36"/>
  <c r="FU48" i="36"/>
  <c r="FS48" i="36"/>
  <c r="FQ48" i="36"/>
  <c r="FR48" i="36"/>
  <c r="KV47" i="36"/>
  <c r="FY48" i="36"/>
  <c r="FZ48" i="36"/>
  <c r="FX48" i="36"/>
  <c r="FV48" i="36"/>
  <c r="FW48" i="36"/>
  <c r="KY47" i="36"/>
  <c r="GD48" i="36"/>
  <c r="GE48" i="36"/>
  <c r="GC48" i="36"/>
  <c r="GA48" i="36"/>
  <c r="GB48" i="36"/>
  <c r="LB47" i="36"/>
  <c r="GI48" i="36"/>
  <c r="GJ48" i="36"/>
  <c r="GH48" i="36"/>
  <c r="GF48" i="36"/>
  <c r="GG48" i="36"/>
  <c r="LE47" i="36"/>
  <c r="LH47" i="36"/>
  <c r="F49" i="36"/>
  <c r="G49" i="36"/>
  <c r="E49" i="36"/>
  <c r="C49" i="36"/>
  <c r="D49" i="36"/>
  <c r="GX48" i="36"/>
  <c r="K49" i="36"/>
  <c r="L49" i="36"/>
  <c r="J49" i="36"/>
  <c r="H49" i="36"/>
  <c r="I49" i="36"/>
  <c r="HA48" i="36"/>
  <c r="P49" i="36"/>
  <c r="Q49" i="36"/>
  <c r="O49" i="36"/>
  <c r="M49" i="36"/>
  <c r="N49" i="36"/>
  <c r="HD48" i="36"/>
  <c r="U49" i="36"/>
  <c r="V49" i="36"/>
  <c r="T49" i="36"/>
  <c r="R49" i="36"/>
  <c r="S49" i="36"/>
  <c r="HG48" i="36"/>
  <c r="AJ49" i="36"/>
  <c r="AK49" i="36"/>
  <c r="AI49" i="36"/>
  <c r="AG49" i="36"/>
  <c r="AH49" i="36"/>
  <c r="HP48" i="36"/>
  <c r="AE49" i="36"/>
  <c r="AF49" i="36"/>
  <c r="AD49" i="36"/>
  <c r="AB49" i="36"/>
  <c r="AC49" i="36"/>
  <c r="HM48" i="36"/>
  <c r="AO49" i="36"/>
  <c r="AP49" i="36"/>
  <c r="AN49" i="36"/>
  <c r="AL49" i="36"/>
  <c r="AM49" i="36"/>
  <c r="HS48" i="36"/>
  <c r="AT49" i="36"/>
  <c r="AU49" i="36"/>
  <c r="AS49" i="36"/>
  <c r="AQ49" i="36"/>
  <c r="AR49" i="36"/>
  <c r="HV48" i="36"/>
  <c r="AY49" i="36"/>
  <c r="AZ49" i="36"/>
  <c r="AX49" i="36"/>
  <c r="AV49" i="36"/>
  <c r="AW49" i="36"/>
  <c r="HY48" i="36"/>
  <c r="BD49" i="36"/>
  <c r="BE49" i="36"/>
  <c r="BC49" i="36"/>
  <c r="BA49" i="36"/>
  <c r="BB49" i="36"/>
  <c r="IB48" i="36"/>
  <c r="BI49" i="36"/>
  <c r="BJ49" i="36"/>
  <c r="BH49" i="36"/>
  <c r="BF49" i="36"/>
  <c r="BG49" i="36"/>
  <c r="IE48" i="36"/>
  <c r="BN49" i="36"/>
  <c r="BO49" i="36"/>
  <c r="BM49" i="36"/>
  <c r="BK49" i="36"/>
  <c r="BL49" i="36"/>
  <c r="IH48" i="36"/>
  <c r="BS49" i="36"/>
  <c r="BT49" i="36"/>
  <c r="BR49" i="36"/>
  <c r="BP49" i="36"/>
  <c r="BQ49" i="36"/>
  <c r="IK48" i="36"/>
  <c r="CC49" i="36"/>
  <c r="CD49" i="36"/>
  <c r="CB49" i="36"/>
  <c r="BZ49" i="36"/>
  <c r="CA49" i="36"/>
  <c r="IQ48" i="36"/>
  <c r="BX49" i="36"/>
  <c r="BY49" i="36"/>
  <c r="BW49" i="36"/>
  <c r="BU49" i="36"/>
  <c r="BV49" i="36"/>
  <c r="IN48" i="36"/>
  <c r="CH49" i="36"/>
  <c r="CI49" i="36"/>
  <c r="CG49" i="36"/>
  <c r="CE49" i="36"/>
  <c r="CF49" i="36"/>
  <c r="IT48" i="36"/>
  <c r="CM49" i="36"/>
  <c r="CN49" i="36"/>
  <c r="CL49" i="36"/>
  <c r="CJ49" i="36"/>
  <c r="CK49" i="36"/>
  <c r="IW48" i="36"/>
  <c r="CR49" i="36"/>
  <c r="CS49" i="36"/>
  <c r="CQ49" i="36"/>
  <c r="CO49" i="36"/>
  <c r="CP49" i="36"/>
  <c r="IZ48" i="36"/>
  <c r="CW49" i="36"/>
  <c r="CX49" i="36"/>
  <c r="CV49" i="36"/>
  <c r="CT49" i="36"/>
  <c r="CU49" i="36"/>
  <c r="JC48" i="36"/>
  <c r="DB49" i="36"/>
  <c r="DC49" i="36"/>
  <c r="DA49" i="36"/>
  <c r="CY49" i="36"/>
  <c r="CZ49" i="36"/>
  <c r="JF48" i="36"/>
  <c r="DG49" i="36"/>
  <c r="DH49" i="36"/>
  <c r="DF49" i="36"/>
  <c r="DD49" i="36"/>
  <c r="DE49" i="36"/>
  <c r="JI48" i="36"/>
  <c r="DL49" i="36"/>
  <c r="DM49" i="36"/>
  <c r="DK49" i="36"/>
  <c r="DI49" i="36"/>
  <c r="DJ49" i="36"/>
  <c r="JL48" i="36"/>
  <c r="DQ49" i="36"/>
  <c r="DR49" i="36"/>
  <c r="DP49" i="36"/>
  <c r="DN49" i="36"/>
  <c r="DO49" i="36"/>
  <c r="JO48" i="36"/>
  <c r="DV49" i="36"/>
  <c r="DW49" i="36"/>
  <c r="DU49" i="36"/>
  <c r="DS49" i="36"/>
  <c r="DT49" i="36"/>
  <c r="JR48" i="36"/>
  <c r="EA49" i="36"/>
  <c r="EB49" i="36"/>
  <c r="DZ49" i="36"/>
  <c r="DX49" i="36"/>
  <c r="DY49" i="36"/>
  <c r="JU48" i="36"/>
  <c r="EF49" i="36"/>
  <c r="EG49" i="36"/>
  <c r="EE49" i="36"/>
  <c r="EC49" i="36"/>
  <c r="ED49" i="36"/>
  <c r="JX48" i="36"/>
  <c r="EK49" i="36"/>
  <c r="EL49" i="36"/>
  <c r="EJ49" i="36"/>
  <c r="EH49" i="36"/>
  <c r="EI49" i="36"/>
  <c r="KA48" i="36"/>
  <c r="EP49" i="36"/>
  <c r="EQ49" i="36"/>
  <c r="EO49" i="36"/>
  <c r="EM49" i="36"/>
  <c r="EN49" i="36"/>
  <c r="KD48" i="36"/>
  <c r="EU49" i="36"/>
  <c r="EV49" i="36"/>
  <c r="ET49" i="36"/>
  <c r="ER49" i="36"/>
  <c r="ES49" i="36"/>
  <c r="KG48" i="36"/>
  <c r="EZ49" i="36"/>
  <c r="FA49" i="36"/>
  <c r="EY49" i="36"/>
  <c r="EW49" i="36"/>
  <c r="EX49" i="36"/>
  <c r="KJ48" i="36"/>
  <c r="FE49" i="36"/>
  <c r="FF49" i="36"/>
  <c r="FD49" i="36"/>
  <c r="FB49" i="36"/>
  <c r="FC49" i="36"/>
  <c r="KM48" i="36"/>
  <c r="FJ49" i="36"/>
  <c r="FK49" i="36"/>
  <c r="FI49" i="36"/>
  <c r="FG49" i="36"/>
  <c r="FH49" i="36"/>
  <c r="KP48" i="36"/>
  <c r="FO49" i="36"/>
  <c r="FP49" i="36"/>
  <c r="FN49" i="36"/>
  <c r="FL49" i="36"/>
  <c r="FM49" i="36"/>
  <c r="KS48" i="36"/>
  <c r="FT49" i="36"/>
  <c r="FU49" i="36"/>
  <c r="FS49" i="36"/>
  <c r="FQ49" i="36"/>
  <c r="FR49" i="36"/>
  <c r="KV48" i="36"/>
  <c r="FY49" i="36"/>
  <c r="FZ49" i="36"/>
  <c r="FX49" i="36"/>
  <c r="FV49" i="36"/>
  <c r="FW49" i="36"/>
  <c r="KY48" i="36"/>
  <c r="GD49" i="36"/>
  <c r="GE49" i="36"/>
  <c r="GC49" i="36"/>
  <c r="GA49" i="36"/>
  <c r="GB49" i="36"/>
  <c r="LB48" i="36"/>
  <c r="GI49" i="36"/>
  <c r="GJ49" i="36"/>
  <c r="GH49" i="36"/>
  <c r="GF49" i="36"/>
  <c r="GG49" i="36"/>
  <c r="LE48" i="36"/>
  <c r="LH48" i="36"/>
  <c r="F50" i="36"/>
  <c r="G50" i="36"/>
  <c r="E50" i="36"/>
  <c r="C50" i="36"/>
  <c r="D50" i="36"/>
  <c r="GX49" i="36"/>
  <c r="K50" i="36"/>
  <c r="L50" i="36"/>
  <c r="J50" i="36"/>
  <c r="H50" i="36"/>
  <c r="I50" i="36"/>
  <c r="HA49" i="36"/>
  <c r="P50" i="36"/>
  <c r="Q50" i="36"/>
  <c r="O50" i="36"/>
  <c r="M50" i="36"/>
  <c r="N50" i="36"/>
  <c r="HD49" i="36"/>
  <c r="U50" i="36"/>
  <c r="V50" i="36"/>
  <c r="T50" i="36"/>
  <c r="R50" i="36"/>
  <c r="S50" i="36"/>
  <c r="HG49" i="36"/>
  <c r="AJ50" i="36"/>
  <c r="AK50" i="36"/>
  <c r="AI50" i="36"/>
  <c r="AG50" i="36"/>
  <c r="AH50" i="36"/>
  <c r="HP49" i="36"/>
  <c r="AE50" i="36"/>
  <c r="AF50" i="36"/>
  <c r="AD50" i="36"/>
  <c r="AB50" i="36"/>
  <c r="AC50" i="36"/>
  <c r="HM49" i="36"/>
  <c r="AO50" i="36"/>
  <c r="AP50" i="36"/>
  <c r="AN50" i="36"/>
  <c r="AL50" i="36"/>
  <c r="AM50" i="36"/>
  <c r="HS49" i="36"/>
  <c r="AT50" i="36"/>
  <c r="AU50" i="36"/>
  <c r="AS50" i="36"/>
  <c r="AQ50" i="36"/>
  <c r="AR50" i="36"/>
  <c r="HV49" i="36"/>
  <c r="AY50" i="36"/>
  <c r="AZ50" i="36"/>
  <c r="AX50" i="36"/>
  <c r="AV50" i="36"/>
  <c r="AW50" i="36"/>
  <c r="HY49" i="36"/>
  <c r="BD50" i="36"/>
  <c r="BE50" i="36"/>
  <c r="BC50" i="36"/>
  <c r="BA50" i="36"/>
  <c r="BB50" i="36"/>
  <c r="IB49" i="36"/>
  <c r="BI50" i="36"/>
  <c r="BJ50" i="36"/>
  <c r="BH50" i="36"/>
  <c r="BF50" i="36"/>
  <c r="BG50" i="36"/>
  <c r="IE49" i="36"/>
  <c r="BN50" i="36"/>
  <c r="BO50" i="36"/>
  <c r="BM50" i="36"/>
  <c r="BK50" i="36"/>
  <c r="BL50" i="36"/>
  <c r="IH49" i="36"/>
  <c r="BS50" i="36"/>
  <c r="BT50" i="36"/>
  <c r="BR50" i="36"/>
  <c r="BP50" i="36"/>
  <c r="BQ50" i="36"/>
  <c r="IK49" i="36"/>
  <c r="CC50" i="36"/>
  <c r="CD50" i="36"/>
  <c r="CB50" i="36"/>
  <c r="BZ50" i="36"/>
  <c r="CA50" i="36"/>
  <c r="IQ49" i="36"/>
  <c r="BX50" i="36"/>
  <c r="BY50" i="36"/>
  <c r="BW50" i="36"/>
  <c r="BU50" i="36"/>
  <c r="BV50" i="36"/>
  <c r="IN49" i="36"/>
  <c r="CH50" i="36"/>
  <c r="CI50" i="36"/>
  <c r="CG50" i="36"/>
  <c r="CE50" i="36"/>
  <c r="CF50" i="36"/>
  <c r="IT49" i="36"/>
  <c r="CM50" i="36"/>
  <c r="CN50" i="36"/>
  <c r="CL50" i="36"/>
  <c r="CJ50" i="36"/>
  <c r="CK50" i="36"/>
  <c r="IW49" i="36"/>
  <c r="CR50" i="36"/>
  <c r="CS50" i="36"/>
  <c r="CQ50" i="36"/>
  <c r="CO50" i="36"/>
  <c r="CP50" i="36"/>
  <c r="IZ49" i="36"/>
  <c r="CW50" i="36"/>
  <c r="CX50" i="36"/>
  <c r="CV50" i="36"/>
  <c r="CT50" i="36"/>
  <c r="CU50" i="36"/>
  <c r="JC49" i="36"/>
  <c r="DB50" i="36"/>
  <c r="DC50" i="36"/>
  <c r="DA50" i="36"/>
  <c r="CY50" i="36"/>
  <c r="CZ50" i="36"/>
  <c r="JF49" i="36"/>
  <c r="DG50" i="36"/>
  <c r="DH50" i="36"/>
  <c r="DF50" i="36"/>
  <c r="DD50" i="36"/>
  <c r="DE50" i="36"/>
  <c r="JI49" i="36"/>
  <c r="DL50" i="36"/>
  <c r="DM50" i="36"/>
  <c r="DK50" i="36"/>
  <c r="DI50" i="36"/>
  <c r="DJ50" i="36"/>
  <c r="JL49" i="36"/>
  <c r="DQ50" i="36"/>
  <c r="DR50" i="36"/>
  <c r="DP50" i="36"/>
  <c r="DN50" i="36"/>
  <c r="DO50" i="36"/>
  <c r="JO49" i="36"/>
  <c r="DV50" i="36"/>
  <c r="DW50" i="36"/>
  <c r="DU50" i="36"/>
  <c r="DS50" i="36"/>
  <c r="DT50" i="36"/>
  <c r="JR49" i="36"/>
  <c r="EA50" i="36"/>
  <c r="EB50" i="36"/>
  <c r="DZ50" i="36"/>
  <c r="DX50" i="36"/>
  <c r="DY50" i="36"/>
  <c r="JU49" i="36"/>
  <c r="EF50" i="36"/>
  <c r="EG50" i="36"/>
  <c r="EE50" i="36"/>
  <c r="EC50" i="36"/>
  <c r="ED50" i="36"/>
  <c r="JX49" i="36"/>
  <c r="EK50" i="36"/>
  <c r="EL50" i="36"/>
  <c r="EJ50" i="36"/>
  <c r="EH50" i="36"/>
  <c r="EI50" i="36"/>
  <c r="KA49" i="36"/>
  <c r="EP50" i="36"/>
  <c r="EQ50" i="36"/>
  <c r="EO50" i="36"/>
  <c r="EM50" i="36"/>
  <c r="EN50" i="36"/>
  <c r="KD49" i="36"/>
  <c r="EU50" i="36"/>
  <c r="EV50" i="36"/>
  <c r="ET50" i="36"/>
  <c r="ER50" i="36"/>
  <c r="ES50" i="36"/>
  <c r="KG49" i="36"/>
  <c r="EZ50" i="36"/>
  <c r="FA50" i="36"/>
  <c r="EY50" i="36"/>
  <c r="EW50" i="36"/>
  <c r="EX50" i="36"/>
  <c r="KJ49" i="36"/>
  <c r="FE50" i="36"/>
  <c r="FF50" i="36"/>
  <c r="FD50" i="36"/>
  <c r="FB50" i="36"/>
  <c r="FC50" i="36"/>
  <c r="KM49" i="36"/>
  <c r="FJ50" i="36"/>
  <c r="FK50" i="36"/>
  <c r="FI50" i="36"/>
  <c r="FG50" i="36"/>
  <c r="FH50" i="36"/>
  <c r="KP49" i="36"/>
  <c r="FO50" i="36"/>
  <c r="FP50" i="36"/>
  <c r="FN50" i="36"/>
  <c r="FL50" i="36"/>
  <c r="FM50" i="36"/>
  <c r="KS49" i="36"/>
  <c r="FT50" i="36"/>
  <c r="FU50" i="36"/>
  <c r="FS50" i="36"/>
  <c r="FQ50" i="36"/>
  <c r="FR50" i="36"/>
  <c r="KV49" i="36"/>
  <c r="FY50" i="36"/>
  <c r="FZ50" i="36"/>
  <c r="FX50" i="36"/>
  <c r="FV50" i="36"/>
  <c r="FW50" i="36"/>
  <c r="KY49" i="36"/>
  <c r="GD50" i="36"/>
  <c r="GE50" i="36"/>
  <c r="GC50" i="36"/>
  <c r="GA50" i="36"/>
  <c r="GB50" i="36"/>
  <c r="LB49" i="36"/>
  <c r="GI50" i="36"/>
  <c r="GJ50" i="36"/>
  <c r="GH50" i="36"/>
  <c r="GF50" i="36"/>
  <c r="GG50" i="36"/>
  <c r="LE49" i="36"/>
  <c r="LH49" i="36"/>
  <c r="F51" i="36"/>
  <c r="G51" i="36"/>
  <c r="E51" i="36"/>
  <c r="C51" i="36"/>
  <c r="D51" i="36"/>
  <c r="GX50" i="36"/>
  <c r="K51" i="36"/>
  <c r="L51" i="36"/>
  <c r="J51" i="36"/>
  <c r="H51" i="36"/>
  <c r="I51" i="36"/>
  <c r="HA50" i="36"/>
  <c r="P51" i="36"/>
  <c r="Q51" i="36"/>
  <c r="O51" i="36"/>
  <c r="M51" i="36"/>
  <c r="N51" i="36"/>
  <c r="HD50" i="36"/>
  <c r="U51" i="36"/>
  <c r="V51" i="36"/>
  <c r="T51" i="36"/>
  <c r="R51" i="36"/>
  <c r="S51" i="36"/>
  <c r="HG50" i="36"/>
  <c r="AJ51" i="36"/>
  <c r="AK51" i="36"/>
  <c r="AI51" i="36"/>
  <c r="AG51" i="36"/>
  <c r="AH51" i="36"/>
  <c r="HP50" i="36"/>
  <c r="AE51" i="36"/>
  <c r="AF51" i="36"/>
  <c r="AD51" i="36"/>
  <c r="AB51" i="36"/>
  <c r="AC51" i="36"/>
  <c r="HM50" i="36"/>
  <c r="AO51" i="36"/>
  <c r="AP51" i="36"/>
  <c r="AN51" i="36"/>
  <c r="AL51" i="36"/>
  <c r="AM51" i="36"/>
  <c r="HS50" i="36"/>
  <c r="AT51" i="36"/>
  <c r="AU51" i="36"/>
  <c r="AS51" i="36"/>
  <c r="AQ51" i="36"/>
  <c r="AR51" i="36"/>
  <c r="HV50" i="36"/>
  <c r="AY51" i="36"/>
  <c r="AZ51" i="36"/>
  <c r="AX51" i="36"/>
  <c r="AV51" i="36"/>
  <c r="AW51" i="36"/>
  <c r="HY50" i="36"/>
  <c r="BD51" i="36"/>
  <c r="BE51" i="36"/>
  <c r="BC51" i="36"/>
  <c r="BA51" i="36"/>
  <c r="BB51" i="36"/>
  <c r="IB50" i="36"/>
  <c r="BI51" i="36"/>
  <c r="BJ51" i="36"/>
  <c r="BH51" i="36"/>
  <c r="BF51" i="36"/>
  <c r="BG51" i="36"/>
  <c r="IE50" i="36"/>
  <c r="BN51" i="36"/>
  <c r="BO51" i="36"/>
  <c r="BM51" i="36"/>
  <c r="BK51" i="36"/>
  <c r="BL51" i="36"/>
  <c r="IH50" i="36"/>
  <c r="BS51" i="36"/>
  <c r="BT51" i="36"/>
  <c r="BR51" i="36"/>
  <c r="BP51" i="36"/>
  <c r="BQ51" i="36"/>
  <c r="IK50" i="36"/>
  <c r="CC51" i="36"/>
  <c r="CD51" i="36"/>
  <c r="CB51" i="36"/>
  <c r="BZ51" i="36"/>
  <c r="CA51" i="36"/>
  <c r="IQ50" i="36"/>
  <c r="BX51" i="36"/>
  <c r="BY51" i="36"/>
  <c r="BW51" i="36"/>
  <c r="BU51" i="36"/>
  <c r="BV51" i="36"/>
  <c r="IN50" i="36"/>
  <c r="CH51" i="36"/>
  <c r="CI51" i="36"/>
  <c r="CG51" i="36"/>
  <c r="CE51" i="36"/>
  <c r="CF51" i="36"/>
  <c r="IT50" i="36"/>
  <c r="CM51" i="36"/>
  <c r="CN51" i="36"/>
  <c r="CL51" i="36"/>
  <c r="CJ51" i="36"/>
  <c r="CK51" i="36"/>
  <c r="IW50" i="36"/>
  <c r="CR51" i="36"/>
  <c r="CS51" i="36"/>
  <c r="CQ51" i="36"/>
  <c r="CO51" i="36"/>
  <c r="CP51" i="36"/>
  <c r="IZ50" i="36"/>
  <c r="CW51" i="36"/>
  <c r="CX51" i="36"/>
  <c r="CV51" i="36"/>
  <c r="CT51" i="36"/>
  <c r="CU51" i="36"/>
  <c r="JC50" i="36"/>
  <c r="DB51" i="36"/>
  <c r="DC51" i="36"/>
  <c r="DA51" i="36"/>
  <c r="CY51" i="36"/>
  <c r="CZ51" i="36"/>
  <c r="JF50" i="36"/>
  <c r="DG51" i="36"/>
  <c r="DH51" i="36"/>
  <c r="DF51" i="36"/>
  <c r="DD51" i="36"/>
  <c r="DE51" i="36"/>
  <c r="JI50" i="36"/>
  <c r="DL51" i="36"/>
  <c r="DM51" i="36"/>
  <c r="DK51" i="36"/>
  <c r="DI51" i="36"/>
  <c r="DJ51" i="36"/>
  <c r="JL50" i="36"/>
  <c r="DQ51" i="36"/>
  <c r="DR51" i="36"/>
  <c r="DP51" i="36"/>
  <c r="DN51" i="36"/>
  <c r="DO51" i="36"/>
  <c r="JO50" i="36"/>
  <c r="DV51" i="36"/>
  <c r="DW51" i="36"/>
  <c r="DU51" i="36"/>
  <c r="DS51" i="36"/>
  <c r="DT51" i="36"/>
  <c r="JR50" i="36"/>
  <c r="EA51" i="36"/>
  <c r="EB51" i="36"/>
  <c r="DZ51" i="36"/>
  <c r="DX51" i="36"/>
  <c r="DY51" i="36"/>
  <c r="JU50" i="36"/>
  <c r="EF51" i="36"/>
  <c r="EG51" i="36"/>
  <c r="EE51" i="36"/>
  <c r="EC51" i="36"/>
  <c r="ED51" i="36"/>
  <c r="JX50" i="36"/>
  <c r="EK51" i="36"/>
  <c r="EL51" i="36"/>
  <c r="EJ51" i="36"/>
  <c r="EH51" i="36"/>
  <c r="EI51" i="36"/>
  <c r="KA50" i="36"/>
  <c r="EP51" i="36"/>
  <c r="EQ51" i="36"/>
  <c r="EO51" i="36"/>
  <c r="EM51" i="36"/>
  <c r="EN51" i="36"/>
  <c r="KD50" i="36"/>
  <c r="EU51" i="36"/>
  <c r="EV51" i="36"/>
  <c r="ET51" i="36"/>
  <c r="ER51" i="36"/>
  <c r="ES51" i="36"/>
  <c r="KG50" i="36"/>
  <c r="EZ51" i="36"/>
  <c r="FA51" i="36"/>
  <c r="EY51" i="36"/>
  <c r="EW51" i="36"/>
  <c r="EX51" i="36"/>
  <c r="KJ50" i="36"/>
  <c r="FE51" i="36"/>
  <c r="FF51" i="36"/>
  <c r="FD51" i="36"/>
  <c r="FB51" i="36"/>
  <c r="FC51" i="36"/>
  <c r="KM50" i="36"/>
  <c r="FJ51" i="36"/>
  <c r="FK51" i="36"/>
  <c r="FI51" i="36"/>
  <c r="FG51" i="36"/>
  <c r="FH51" i="36"/>
  <c r="KP50" i="36"/>
  <c r="FO51" i="36"/>
  <c r="FP51" i="36"/>
  <c r="FN51" i="36"/>
  <c r="FL51" i="36"/>
  <c r="FM51" i="36"/>
  <c r="KS50" i="36"/>
  <c r="FT51" i="36"/>
  <c r="FU51" i="36"/>
  <c r="FS51" i="36"/>
  <c r="FQ51" i="36"/>
  <c r="FR51" i="36"/>
  <c r="KV50" i="36"/>
  <c r="FY51" i="36"/>
  <c r="FZ51" i="36"/>
  <c r="FX51" i="36"/>
  <c r="FV51" i="36"/>
  <c r="FW51" i="36"/>
  <c r="KY50" i="36"/>
  <c r="GD51" i="36"/>
  <c r="GE51" i="36"/>
  <c r="GC51" i="36"/>
  <c r="GA51" i="36"/>
  <c r="GB51" i="36"/>
  <c r="LB50" i="36"/>
  <c r="GI51" i="36"/>
  <c r="GJ51" i="36"/>
  <c r="GH51" i="36"/>
  <c r="GF51" i="36"/>
  <c r="GG51" i="36"/>
  <c r="LE50" i="36"/>
  <c r="LH50" i="36"/>
  <c r="F52" i="36"/>
  <c r="G52" i="36"/>
  <c r="E52" i="36"/>
  <c r="C52" i="36"/>
  <c r="D52" i="36"/>
  <c r="GX51" i="36"/>
  <c r="K52" i="36"/>
  <c r="L52" i="36"/>
  <c r="J52" i="36"/>
  <c r="H52" i="36"/>
  <c r="I52" i="36"/>
  <c r="HA51" i="36"/>
  <c r="P52" i="36"/>
  <c r="Q52" i="36"/>
  <c r="O52" i="36"/>
  <c r="M52" i="36"/>
  <c r="N52" i="36"/>
  <c r="HD51" i="36"/>
  <c r="U52" i="36"/>
  <c r="V52" i="36"/>
  <c r="T52" i="36"/>
  <c r="R52" i="36"/>
  <c r="S52" i="36"/>
  <c r="HG51" i="36"/>
  <c r="AJ52" i="36"/>
  <c r="AK52" i="36"/>
  <c r="AI52" i="36"/>
  <c r="AG52" i="36"/>
  <c r="AH52" i="36"/>
  <c r="HP51" i="36"/>
  <c r="AE52" i="36"/>
  <c r="AF52" i="36"/>
  <c r="AD52" i="36"/>
  <c r="AB52" i="36"/>
  <c r="AC52" i="36"/>
  <c r="HM51" i="36"/>
  <c r="AO52" i="36"/>
  <c r="AP52" i="36"/>
  <c r="AN52" i="36"/>
  <c r="AL52" i="36"/>
  <c r="AM52" i="36"/>
  <c r="HS51" i="36"/>
  <c r="AT52" i="36"/>
  <c r="AU52" i="36"/>
  <c r="AS52" i="36"/>
  <c r="AQ52" i="36"/>
  <c r="AR52" i="36"/>
  <c r="HV51" i="36"/>
  <c r="AY52" i="36"/>
  <c r="AZ52" i="36"/>
  <c r="AX52" i="36"/>
  <c r="AV52" i="36"/>
  <c r="AW52" i="36"/>
  <c r="HY51" i="36"/>
  <c r="BD52" i="36"/>
  <c r="BE52" i="36"/>
  <c r="BC52" i="36"/>
  <c r="BA52" i="36"/>
  <c r="BB52" i="36"/>
  <c r="IB51" i="36"/>
  <c r="BI52" i="36"/>
  <c r="BJ52" i="36"/>
  <c r="BH52" i="36"/>
  <c r="BF52" i="36"/>
  <c r="BG52" i="36"/>
  <c r="IE51" i="36"/>
  <c r="BN52" i="36"/>
  <c r="BO52" i="36"/>
  <c r="BM52" i="36"/>
  <c r="BK52" i="36"/>
  <c r="BL52" i="36"/>
  <c r="IH51" i="36"/>
  <c r="BS52" i="36"/>
  <c r="BT52" i="36"/>
  <c r="BR52" i="36"/>
  <c r="BP52" i="36"/>
  <c r="BQ52" i="36"/>
  <c r="IK51" i="36"/>
  <c r="CC52" i="36"/>
  <c r="CD52" i="36"/>
  <c r="CB52" i="36"/>
  <c r="BZ52" i="36"/>
  <c r="CA52" i="36"/>
  <c r="IQ51" i="36"/>
  <c r="BX52" i="36"/>
  <c r="BY52" i="36"/>
  <c r="BW52" i="36"/>
  <c r="BU52" i="36"/>
  <c r="BV52" i="36"/>
  <c r="IN51" i="36"/>
  <c r="CH52" i="36"/>
  <c r="CI52" i="36"/>
  <c r="CG52" i="36"/>
  <c r="CE52" i="36"/>
  <c r="CF52" i="36"/>
  <c r="IT51" i="36"/>
  <c r="CM52" i="36"/>
  <c r="CN52" i="36"/>
  <c r="CL52" i="36"/>
  <c r="CJ52" i="36"/>
  <c r="CK52" i="36"/>
  <c r="IW51" i="36"/>
  <c r="CR52" i="36"/>
  <c r="CS52" i="36"/>
  <c r="CQ52" i="36"/>
  <c r="CO52" i="36"/>
  <c r="CP52" i="36"/>
  <c r="IZ51" i="36"/>
  <c r="CW52" i="36"/>
  <c r="CX52" i="36"/>
  <c r="CV52" i="36"/>
  <c r="CT52" i="36"/>
  <c r="CU52" i="36"/>
  <c r="JC51" i="36"/>
  <c r="DB52" i="36"/>
  <c r="DC52" i="36"/>
  <c r="DA52" i="36"/>
  <c r="CY52" i="36"/>
  <c r="CZ52" i="36"/>
  <c r="JF51" i="36"/>
  <c r="DG52" i="36"/>
  <c r="DH52" i="36"/>
  <c r="DF52" i="36"/>
  <c r="DD52" i="36"/>
  <c r="DE52" i="36"/>
  <c r="JI51" i="36"/>
  <c r="DL52" i="36"/>
  <c r="DM52" i="36"/>
  <c r="DK52" i="36"/>
  <c r="DI52" i="36"/>
  <c r="DJ52" i="36"/>
  <c r="JL51" i="36"/>
  <c r="DQ52" i="36"/>
  <c r="DR52" i="36"/>
  <c r="DP52" i="36"/>
  <c r="DN52" i="36"/>
  <c r="DO52" i="36"/>
  <c r="JO51" i="36"/>
  <c r="DV52" i="36"/>
  <c r="DW52" i="36"/>
  <c r="DU52" i="36"/>
  <c r="DS52" i="36"/>
  <c r="DT52" i="36"/>
  <c r="JR51" i="36"/>
  <c r="EA52" i="36"/>
  <c r="EB52" i="36"/>
  <c r="DZ52" i="36"/>
  <c r="DX52" i="36"/>
  <c r="DY52" i="36"/>
  <c r="JU51" i="36"/>
  <c r="EF52" i="36"/>
  <c r="EG52" i="36"/>
  <c r="EE52" i="36"/>
  <c r="EC52" i="36"/>
  <c r="ED52" i="36"/>
  <c r="JX51" i="36"/>
  <c r="EK52" i="36"/>
  <c r="EL52" i="36"/>
  <c r="EJ52" i="36"/>
  <c r="EH52" i="36"/>
  <c r="EI52" i="36"/>
  <c r="KA51" i="36"/>
  <c r="EP52" i="36"/>
  <c r="EQ52" i="36"/>
  <c r="EO52" i="36"/>
  <c r="EM52" i="36"/>
  <c r="EN52" i="36"/>
  <c r="KD51" i="36"/>
  <c r="EU52" i="36"/>
  <c r="EV52" i="36"/>
  <c r="ET52" i="36"/>
  <c r="ER52" i="36"/>
  <c r="ES52" i="36"/>
  <c r="KG51" i="36"/>
  <c r="EZ52" i="36"/>
  <c r="FA52" i="36"/>
  <c r="EY52" i="36"/>
  <c r="EW52" i="36"/>
  <c r="EX52" i="36"/>
  <c r="KJ51" i="36"/>
  <c r="FE52" i="36"/>
  <c r="FF52" i="36"/>
  <c r="FD52" i="36"/>
  <c r="FB52" i="36"/>
  <c r="FC52" i="36"/>
  <c r="KM51" i="36"/>
  <c r="FJ52" i="36"/>
  <c r="FK52" i="36"/>
  <c r="FI52" i="36"/>
  <c r="FG52" i="36"/>
  <c r="FH52" i="36"/>
  <c r="KP51" i="36"/>
  <c r="FO52" i="36"/>
  <c r="FP52" i="36"/>
  <c r="FN52" i="36"/>
  <c r="FL52" i="36"/>
  <c r="FM52" i="36"/>
  <c r="KS51" i="36"/>
  <c r="FT52" i="36"/>
  <c r="FU52" i="36"/>
  <c r="FS52" i="36"/>
  <c r="FQ52" i="36"/>
  <c r="FR52" i="36"/>
  <c r="KV51" i="36"/>
  <c r="FY52" i="36"/>
  <c r="FZ52" i="36"/>
  <c r="FX52" i="36"/>
  <c r="FV52" i="36"/>
  <c r="FW52" i="36"/>
  <c r="KY51" i="36"/>
  <c r="GD52" i="36"/>
  <c r="GE52" i="36"/>
  <c r="GC52" i="36"/>
  <c r="GA52" i="36"/>
  <c r="GB52" i="36"/>
  <c r="LB51" i="36"/>
  <c r="GI52" i="36"/>
  <c r="GJ52" i="36"/>
  <c r="GH52" i="36"/>
  <c r="GF52" i="36"/>
  <c r="GG52" i="36"/>
  <c r="LE51" i="36"/>
  <c r="LH51" i="36"/>
  <c r="F53" i="36"/>
  <c r="G53" i="36"/>
  <c r="E53" i="36"/>
  <c r="C53" i="36"/>
  <c r="D53" i="36"/>
  <c r="GX52" i="36"/>
  <c r="K53" i="36"/>
  <c r="L53" i="36"/>
  <c r="J53" i="36"/>
  <c r="H53" i="36"/>
  <c r="I53" i="36"/>
  <c r="HA52" i="36"/>
  <c r="P53" i="36"/>
  <c r="Q53" i="36"/>
  <c r="O53" i="36"/>
  <c r="M53" i="36"/>
  <c r="N53" i="36"/>
  <c r="HD52" i="36"/>
  <c r="U53" i="36"/>
  <c r="V53" i="36"/>
  <c r="T53" i="36"/>
  <c r="R53" i="36"/>
  <c r="S53" i="36"/>
  <c r="HG52" i="36"/>
  <c r="AJ53" i="36"/>
  <c r="AK53" i="36"/>
  <c r="AI53" i="36"/>
  <c r="AG53" i="36"/>
  <c r="AH53" i="36"/>
  <c r="HP52" i="36"/>
  <c r="AE53" i="36"/>
  <c r="AF53" i="36"/>
  <c r="AD53" i="36"/>
  <c r="AB53" i="36"/>
  <c r="AC53" i="36"/>
  <c r="HM52" i="36"/>
  <c r="AO53" i="36"/>
  <c r="AP53" i="36"/>
  <c r="AN53" i="36"/>
  <c r="AL53" i="36"/>
  <c r="AM53" i="36"/>
  <c r="HS52" i="36"/>
  <c r="AT53" i="36"/>
  <c r="AU53" i="36"/>
  <c r="AS53" i="36"/>
  <c r="AQ53" i="36"/>
  <c r="AR53" i="36"/>
  <c r="HV52" i="36"/>
  <c r="AY53" i="36"/>
  <c r="AZ53" i="36"/>
  <c r="AX53" i="36"/>
  <c r="AV53" i="36"/>
  <c r="AW53" i="36"/>
  <c r="HY52" i="36"/>
  <c r="BD53" i="36"/>
  <c r="BE53" i="36"/>
  <c r="BC53" i="36"/>
  <c r="BA53" i="36"/>
  <c r="BB53" i="36"/>
  <c r="IB52" i="36"/>
  <c r="BI53" i="36"/>
  <c r="BJ53" i="36"/>
  <c r="BH53" i="36"/>
  <c r="BF53" i="36"/>
  <c r="BG53" i="36"/>
  <c r="IE52" i="36"/>
  <c r="BN53" i="36"/>
  <c r="BO53" i="36"/>
  <c r="BM53" i="36"/>
  <c r="BK53" i="36"/>
  <c r="BL53" i="36"/>
  <c r="IH52" i="36"/>
  <c r="BS53" i="36"/>
  <c r="BT53" i="36"/>
  <c r="BR53" i="36"/>
  <c r="BP53" i="36"/>
  <c r="BQ53" i="36"/>
  <c r="IK52" i="36"/>
  <c r="CC53" i="36"/>
  <c r="CD53" i="36"/>
  <c r="CB53" i="36"/>
  <c r="BZ53" i="36"/>
  <c r="CA53" i="36"/>
  <c r="IQ52" i="36"/>
  <c r="BX53" i="36"/>
  <c r="BY53" i="36"/>
  <c r="BW53" i="36"/>
  <c r="BU53" i="36"/>
  <c r="BV53" i="36"/>
  <c r="IN52" i="36"/>
  <c r="CH53" i="36"/>
  <c r="CI53" i="36"/>
  <c r="CG53" i="36"/>
  <c r="CE53" i="36"/>
  <c r="CF53" i="36"/>
  <c r="IT52" i="36"/>
  <c r="CM53" i="36"/>
  <c r="CN53" i="36"/>
  <c r="CL53" i="36"/>
  <c r="CJ53" i="36"/>
  <c r="CK53" i="36"/>
  <c r="IW52" i="36"/>
  <c r="CR53" i="36"/>
  <c r="CS53" i="36"/>
  <c r="CQ53" i="36"/>
  <c r="CO53" i="36"/>
  <c r="CP53" i="36"/>
  <c r="IZ52" i="36"/>
  <c r="CW53" i="36"/>
  <c r="CX53" i="36"/>
  <c r="CV53" i="36"/>
  <c r="CT53" i="36"/>
  <c r="CU53" i="36"/>
  <c r="JC52" i="36"/>
  <c r="DB53" i="36"/>
  <c r="DC53" i="36"/>
  <c r="DA53" i="36"/>
  <c r="CY53" i="36"/>
  <c r="CZ53" i="36"/>
  <c r="JF52" i="36"/>
  <c r="DG53" i="36"/>
  <c r="DH53" i="36"/>
  <c r="DF53" i="36"/>
  <c r="DD53" i="36"/>
  <c r="DE53" i="36"/>
  <c r="JI52" i="36"/>
  <c r="DL53" i="36"/>
  <c r="DM53" i="36"/>
  <c r="DK53" i="36"/>
  <c r="DI53" i="36"/>
  <c r="DJ53" i="36"/>
  <c r="JL52" i="36"/>
  <c r="DQ53" i="36"/>
  <c r="DR53" i="36"/>
  <c r="DP53" i="36"/>
  <c r="DN53" i="36"/>
  <c r="DO53" i="36"/>
  <c r="JO52" i="36"/>
  <c r="DV53" i="36"/>
  <c r="DW53" i="36"/>
  <c r="DU53" i="36"/>
  <c r="DS53" i="36"/>
  <c r="DT53" i="36"/>
  <c r="JR52" i="36"/>
  <c r="EA53" i="36"/>
  <c r="EB53" i="36"/>
  <c r="DZ53" i="36"/>
  <c r="DX53" i="36"/>
  <c r="DY53" i="36"/>
  <c r="JU52" i="36"/>
  <c r="EF53" i="36"/>
  <c r="EG53" i="36"/>
  <c r="EE53" i="36"/>
  <c r="EC53" i="36"/>
  <c r="ED53" i="36"/>
  <c r="JX52" i="36"/>
  <c r="EK53" i="36"/>
  <c r="EL53" i="36"/>
  <c r="EJ53" i="36"/>
  <c r="EH53" i="36"/>
  <c r="EI53" i="36"/>
  <c r="KA52" i="36"/>
  <c r="EP53" i="36"/>
  <c r="EQ53" i="36"/>
  <c r="EO53" i="36"/>
  <c r="EM53" i="36"/>
  <c r="EN53" i="36"/>
  <c r="KD52" i="36"/>
  <c r="EU53" i="36"/>
  <c r="EV53" i="36"/>
  <c r="ET53" i="36"/>
  <c r="ER53" i="36"/>
  <c r="ES53" i="36"/>
  <c r="KG52" i="36"/>
  <c r="EZ53" i="36"/>
  <c r="FA53" i="36"/>
  <c r="EY53" i="36"/>
  <c r="EW53" i="36"/>
  <c r="EX53" i="36"/>
  <c r="KJ52" i="36"/>
  <c r="FE53" i="36"/>
  <c r="FF53" i="36"/>
  <c r="FD53" i="36"/>
  <c r="FB53" i="36"/>
  <c r="FC53" i="36"/>
  <c r="KM52" i="36"/>
  <c r="FJ53" i="36"/>
  <c r="FK53" i="36"/>
  <c r="FI53" i="36"/>
  <c r="FG53" i="36"/>
  <c r="FH53" i="36"/>
  <c r="KP52" i="36"/>
  <c r="FO53" i="36"/>
  <c r="FP53" i="36"/>
  <c r="FN53" i="36"/>
  <c r="FL53" i="36"/>
  <c r="FM53" i="36"/>
  <c r="KS52" i="36"/>
  <c r="FT53" i="36"/>
  <c r="FU53" i="36"/>
  <c r="FS53" i="36"/>
  <c r="FQ53" i="36"/>
  <c r="FR53" i="36"/>
  <c r="KV52" i="36"/>
  <c r="FY53" i="36"/>
  <c r="FZ53" i="36"/>
  <c r="FX53" i="36"/>
  <c r="FV53" i="36"/>
  <c r="FW53" i="36"/>
  <c r="KY52" i="36"/>
  <c r="GD53" i="36"/>
  <c r="GE53" i="36"/>
  <c r="GC53" i="36"/>
  <c r="GA53" i="36"/>
  <c r="GB53" i="36"/>
  <c r="LB52" i="36"/>
  <c r="GI53" i="36"/>
  <c r="GJ53" i="36"/>
  <c r="GH53" i="36"/>
  <c r="GF53" i="36"/>
  <c r="GG53" i="36"/>
  <c r="LE52" i="36"/>
  <c r="LH52" i="36"/>
  <c r="F54" i="36"/>
  <c r="G54" i="36"/>
  <c r="E54" i="36"/>
  <c r="C54" i="36"/>
  <c r="D54" i="36"/>
  <c r="GX53" i="36"/>
  <c r="K54" i="36"/>
  <c r="L54" i="36"/>
  <c r="J54" i="36"/>
  <c r="H54" i="36"/>
  <c r="I54" i="36"/>
  <c r="HA53" i="36"/>
  <c r="P54" i="36"/>
  <c r="Q54" i="36"/>
  <c r="O54" i="36"/>
  <c r="M54" i="36"/>
  <c r="N54" i="36"/>
  <c r="HD53" i="36"/>
  <c r="U54" i="36"/>
  <c r="V54" i="36"/>
  <c r="T54" i="36"/>
  <c r="R54" i="36"/>
  <c r="S54" i="36"/>
  <c r="HG53" i="36"/>
  <c r="AJ54" i="36"/>
  <c r="AK54" i="36"/>
  <c r="AI54" i="36"/>
  <c r="AG54" i="36"/>
  <c r="AH54" i="36"/>
  <c r="HP53" i="36"/>
  <c r="AE54" i="36"/>
  <c r="AF54" i="36"/>
  <c r="AD54" i="36"/>
  <c r="AB54" i="36"/>
  <c r="AC54" i="36"/>
  <c r="HM53" i="36"/>
  <c r="AO54" i="36"/>
  <c r="AP54" i="36"/>
  <c r="AN54" i="36"/>
  <c r="AL54" i="36"/>
  <c r="AM54" i="36"/>
  <c r="HS53" i="36"/>
  <c r="AT54" i="36"/>
  <c r="AU54" i="36"/>
  <c r="AS54" i="36"/>
  <c r="AQ54" i="36"/>
  <c r="AR54" i="36"/>
  <c r="HV53" i="36"/>
  <c r="AY54" i="36"/>
  <c r="AZ54" i="36"/>
  <c r="AX54" i="36"/>
  <c r="AV54" i="36"/>
  <c r="AW54" i="36"/>
  <c r="HY53" i="36"/>
  <c r="BD54" i="36"/>
  <c r="BE54" i="36"/>
  <c r="BC54" i="36"/>
  <c r="BA54" i="36"/>
  <c r="BB54" i="36"/>
  <c r="IB53" i="36"/>
  <c r="BI54" i="36"/>
  <c r="BJ54" i="36"/>
  <c r="BH54" i="36"/>
  <c r="BF54" i="36"/>
  <c r="BG54" i="36"/>
  <c r="IE53" i="36"/>
  <c r="BN54" i="36"/>
  <c r="BO54" i="36"/>
  <c r="BM54" i="36"/>
  <c r="BK54" i="36"/>
  <c r="BL54" i="36"/>
  <c r="IH53" i="36"/>
  <c r="BS54" i="36"/>
  <c r="BT54" i="36"/>
  <c r="BR54" i="36"/>
  <c r="BP54" i="36"/>
  <c r="BQ54" i="36"/>
  <c r="IK53" i="36"/>
  <c r="CC54" i="36"/>
  <c r="CD54" i="36"/>
  <c r="CB54" i="36"/>
  <c r="BZ54" i="36"/>
  <c r="CA54" i="36"/>
  <c r="IQ53" i="36"/>
  <c r="BX54" i="36"/>
  <c r="BY54" i="36"/>
  <c r="BW54" i="36"/>
  <c r="BU54" i="36"/>
  <c r="BV54" i="36"/>
  <c r="IN53" i="36"/>
  <c r="CH54" i="36"/>
  <c r="CI54" i="36"/>
  <c r="CG54" i="36"/>
  <c r="CE54" i="36"/>
  <c r="CF54" i="36"/>
  <c r="IT53" i="36"/>
  <c r="CM54" i="36"/>
  <c r="CN54" i="36"/>
  <c r="CL54" i="36"/>
  <c r="CJ54" i="36"/>
  <c r="CK54" i="36"/>
  <c r="IW53" i="36"/>
  <c r="CR54" i="36"/>
  <c r="CS54" i="36"/>
  <c r="CQ54" i="36"/>
  <c r="CO54" i="36"/>
  <c r="CP54" i="36"/>
  <c r="IZ53" i="36"/>
  <c r="CW54" i="36"/>
  <c r="CX54" i="36"/>
  <c r="CV54" i="36"/>
  <c r="CT54" i="36"/>
  <c r="CU54" i="36"/>
  <c r="JC53" i="36"/>
  <c r="DB54" i="36"/>
  <c r="DC54" i="36"/>
  <c r="DA54" i="36"/>
  <c r="CY54" i="36"/>
  <c r="CZ54" i="36"/>
  <c r="JF53" i="36"/>
  <c r="DG54" i="36"/>
  <c r="DH54" i="36"/>
  <c r="DF54" i="36"/>
  <c r="DD54" i="36"/>
  <c r="DE54" i="36"/>
  <c r="JI53" i="36"/>
  <c r="DL54" i="36"/>
  <c r="DM54" i="36"/>
  <c r="DK54" i="36"/>
  <c r="DI54" i="36"/>
  <c r="DJ54" i="36"/>
  <c r="JL53" i="36"/>
  <c r="DQ54" i="36"/>
  <c r="DR54" i="36"/>
  <c r="DP54" i="36"/>
  <c r="DN54" i="36"/>
  <c r="DO54" i="36"/>
  <c r="JO53" i="36"/>
  <c r="DV54" i="36"/>
  <c r="DW54" i="36"/>
  <c r="DU54" i="36"/>
  <c r="DS54" i="36"/>
  <c r="DT54" i="36"/>
  <c r="JR53" i="36"/>
  <c r="EA54" i="36"/>
  <c r="EB54" i="36"/>
  <c r="DZ54" i="36"/>
  <c r="DX54" i="36"/>
  <c r="DY54" i="36"/>
  <c r="JU53" i="36"/>
  <c r="EF54" i="36"/>
  <c r="EG54" i="36"/>
  <c r="EE54" i="36"/>
  <c r="EC54" i="36"/>
  <c r="ED54" i="36"/>
  <c r="JX53" i="36"/>
  <c r="EK54" i="36"/>
  <c r="EL54" i="36"/>
  <c r="EJ54" i="36"/>
  <c r="EH54" i="36"/>
  <c r="EI54" i="36"/>
  <c r="KA53" i="36"/>
  <c r="EP54" i="36"/>
  <c r="EQ54" i="36"/>
  <c r="EO54" i="36"/>
  <c r="EM54" i="36"/>
  <c r="EN54" i="36"/>
  <c r="KD53" i="36"/>
  <c r="EU54" i="36"/>
  <c r="EV54" i="36"/>
  <c r="ET54" i="36"/>
  <c r="ER54" i="36"/>
  <c r="ES54" i="36"/>
  <c r="KG53" i="36"/>
  <c r="EZ54" i="36"/>
  <c r="FA54" i="36"/>
  <c r="EY54" i="36"/>
  <c r="EW54" i="36"/>
  <c r="EX54" i="36"/>
  <c r="KJ53" i="36"/>
  <c r="FE54" i="36"/>
  <c r="FF54" i="36"/>
  <c r="FD54" i="36"/>
  <c r="FB54" i="36"/>
  <c r="FC54" i="36"/>
  <c r="KM53" i="36"/>
  <c r="FJ54" i="36"/>
  <c r="FK54" i="36"/>
  <c r="FI54" i="36"/>
  <c r="FG54" i="36"/>
  <c r="FH54" i="36"/>
  <c r="KP53" i="36"/>
  <c r="FO54" i="36"/>
  <c r="FP54" i="36"/>
  <c r="FN54" i="36"/>
  <c r="FL54" i="36"/>
  <c r="FM54" i="36"/>
  <c r="KS53" i="36"/>
  <c r="FT54" i="36"/>
  <c r="FU54" i="36"/>
  <c r="FS54" i="36"/>
  <c r="FQ54" i="36"/>
  <c r="FR54" i="36"/>
  <c r="KV53" i="36"/>
  <c r="FY54" i="36"/>
  <c r="FZ54" i="36"/>
  <c r="FX54" i="36"/>
  <c r="FV54" i="36"/>
  <c r="FW54" i="36"/>
  <c r="KY53" i="36"/>
  <c r="GD54" i="36"/>
  <c r="GE54" i="36"/>
  <c r="GC54" i="36"/>
  <c r="GA54" i="36"/>
  <c r="GB54" i="36"/>
  <c r="LB53" i="36"/>
  <c r="GI54" i="36"/>
  <c r="GJ54" i="36"/>
  <c r="GH54" i="36"/>
  <c r="GF54" i="36"/>
  <c r="GG54" i="36"/>
  <c r="LE53" i="36"/>
  <c r="LH53" i="36"/>
  <c r="F55" i="36"/>
  <c r="G55" i="36"/>
  <c r="E55" i="36"/>
  <c r="C55" i="36"/>
  <c r="D55" i="36"/>
  <c r="GX54" i="36"/>
  <c r="K55" i="36"/>
  <c r="L55" i="36"/>
  <c r="J55" i="36"/>
  <c r="H55" i="36"/>
  <c r="I55" i="36"/>
  <c r="HA54" i="36"/>
  <c r="P55" i="36"/>
  <c r="Q55" i="36"/>
  <c r="O55" i="36"/>
  <c r="M55" i="36"/>
  <c r="N55" i="36"/>
  <c r="HD54" i="36"/>
  <c r="U55" i="36"/>
  <c r="V55" i="36"/>
  <c r="T55" i="36"/>
  <c r="R55" i="36"/>
  <c r="S55" i="36"/>
  <c r="HG54" i="36"/>
  <c r="AJ55" i="36"/>
  <c r="AK55" i="36"/>
  <c r="AI55" i="36"/>
  <c r="AG55" i="36"/>
  <c r="AH55" i="36"/>
  <c r="HP54" i="36"/>
  <c r="AE55" i="36"/>
  <c r="AF55" i="36"/>
  <c r="AD55" i="36"/>
  <c r="AB55" i="36"/>
  <c r="AC55" i="36"/>
  <c r="HM54" i="36"/>
  <c r="AO55" i="36"/>
  <c r="AP55" i="36"/>
  <c r="AN55" i="36"/>
  <c r="AL55" i="36"/>
  <c r="AM55" i="36"/>
  <c r="HS54" i="36"/>
  <c r="AT55" i="36"/>
  <c r="AU55" i="36"/>
  <c r="AS55" i="36"/>
  <c r="AQ55" i="36"/>
  <c r="AR55" i="36"/>
  <c r="HV54" i="36"/>
  <c r="AY55" i="36"/>
  <c r="AZ55" i="36"/>
  <c r="AX55" i="36"/>
  <c r="AV55" i="36"/>
  <c r="AW55" i="36"/>
  <c r="HY54" i="36"/>
  <c r="BD55" i="36"/>
  <c r="BE55" i="36"/>
  <c r="BC55" i="36"/>
  <c r="BA55" i="36"/>
  <c r="BB55" i="36"/>
  <c r="IB54" i="36"/>
  <c r="BI55" i="36"/>
  <c r="BJ55" i="36"/>
  <c r="BH55" i="36"/>
  <c r="BF55" i="36"/>
  <c r="BG55" i="36"/>
  <c r="IE54" i="36"/>
  <c r="BN55" i="36"/>
  <c r="BO55" i="36"/>
  <c r="BM55" i="36"/>
  <c r="BK55" i="36"/>
  <c r="BL55" i="36"/>
  <c r="IH54" i="36"/>
  <c r="BS55" i="36"/>
  <c r="BT55" i="36"/>
  <c r="BR55" i="36"/>
  <c r="BP55" i="36"/>
  <c r="BQ55" i="36"/>
  <c r="IK54" i="36"/>
  <c r="CC55" i="36"/>
  <c r="CD55" i="36"/>
  <c r="CB55" i="36"/>
  <c r="BZ55" i="36"/>
  <c r="CA55" i="36"/>
  <c r="IQ54" i="36"/>
  <c r="BX55" i="36"/>
  <c r="BY55" i="36"/>
  <c r="BW55" i="36"/>
  <c r="BU55" i="36"/>
  <c r="BV55" i="36"/>
  <c r="IN54" i="36"/>
  <c r="CH55" i="36"/>
  <c r="CI55" i="36"/>
  <c r="CG55" i="36"/>
  <c r="CE55" i="36"/>
  <c r="CF55" i="36"/>
  <c r="IT54" i="36"/>
  <c r="CM55" i="36"/>
  <c r="CN55" i="36"/>
  <c r="CL55" i="36"/>
  <c r="CJ55" i="36"/>
  <c r="CK55" i="36"/>
  <c r="IW54" i="36"/>
  <c r="CR55" i="36"/>
  <c r="CS55" i="36"/>
  <c r="CQ55" i="36"/>
  <c r="CO55" i="36"/>
  <c r="CP55" i="36"/>
  <c r="IZ54" i="36"/>
  <c r="CW55" i="36"/>
  <c r="CX55" i="36"/>
  <c r="CV55" i="36"/>
  <c r="CT55" i="36"/>
  <c r="CU55" i="36"/>
  <c r="JC54" i="36"/>
  <c r="DB55" i="36"/>
  <c r="DC55" i="36"/>
  <c r="DA55" i="36"/>
  <c r="CY55" i="36"/>
  <c r="CZ55" i="36"/>
  <c r="JF54" i="36"/>
  <c r="DG55" i="36"/>
  <c r="DH55" i="36"/>
  <c r="DF55" i="36"/>
  <c r="DD55" i="36"/>
  <c r="DE55" i="36"/>
  <c r="JI54" i="36"/>
  <c r="DL55" i="36"/>
  <c r="DM55" i="36"/>
  <c r="DK55" i="36"/>
  <c r="DI55" i="36"/>
  <c r="DJ55" i="36"/>
  <c r="JL54" i="36"/>
  <c r="DQ55" i="36"/>
  <c r="DR55" i="36"/>
  <c r="DP55" i="36"/>
  <c r="DN55" i="36"/>
  <c r="DO55" i="36"/>
  <c r="JO54" i="36"/>
  <c r="DV55" i="36"/>
  <c r="DW55" i="36"/>
  <c r="DU55" i="36"/>
  <c r="DS55" i="36"/>
  <c r="DT55" i="36"/>
  <c r="JR54" i="36"/>
  <c r="EA55" i="36"/>
  <c r="EB55" i="36"/>
  <c r="DZ55" i="36"/>
  <c r="DX55" i="36"/>
  <c r="DY55" i="36"/>
  <c r="JU54" i="36"/>
  <c r="EF55" i="36"/>
  <c r="EG55" i="36"/>
  <c r="EE55" i="36"/>
  <c r="EC55" i="36"/>
  <c r="ED55" i="36"/>
  <c r="JX54" i="36"/>
  <c r="EK55" i="36"/>
  <c r="EL55" i="36"/>
  <c r="EJ55" i="36"/>
  <c r="EH55" i="36"/>
  <c r="EI55" i="36"/>
  <c r="KA54" i="36"/>
  <c r="EP55" i="36"/>
  <c r="EQ55" i="36"/>
  <c r="EO55" i="36"/>
  <c r="EM55" i="36"/>
  <c r="EN55" i="36"/>
  <c r="KD54" i="36"/>
  <c r="EU55" i="36"/>
  <c r="EV55" i="36"/>
  <c r="ET55" i="36"/>
  <c r="ER55" i="36"/>
  <c r="ES55" i="36"/>
  <c r="KG54" i="36"/>
  <c r="EZ55" i="36"/>
  <c r="FA55" i="36"/>
  <c r="EY55" i="36"/>
  <c r="EW55" i="36"/>
  <c r="EX55" i="36"/>
  <c r="KJ54" i="36"/>
  <c r="FE55" i="36"/>
  <c r="FF55" i="36"/>
  <c r="FD55" i="36"/>
  <c r="FB55" i="36"/>
  <c r="FC55" i="36"/>
  <c r="KM54" i="36"/>
  <c r="FJ55" i="36"/>
  <c r="FK55" i="36"/>
  <c r="FI55" i="36"/>
  <c r="FG55" i="36"/>
  <c r="FH55" i="36"/>
  <c r="KP54" i="36"/>
  <c r="FO55" i="36"/>
  <c r="FP55" i="36"/>
  <c r="FN55" i="36"/>
  <c r="FL55" i="36"/>
  <c r="FM55" i="36"/>
  <c r="KS54" i="36"/>
  <c r="FT55" i="36"/>
  <c r="FU55" i="36"/>
  <c r="FS55" i="36"/>
  <c r="FQ55" i="36"/>
  <c r="FR55" i="36"/>
  <c r="KV54" i="36"/>
  <c r="FY55" i="36"/>
  <c r="FZ55" i="36"/>
  <c r="FX55" i="36"/>
  <c r="FV55" i="36"/>
  <c r="FW55" i="36"/>
  <c r="KY54" i="36"/>
  <c r="GD55" i="36"/>
  <c r="GE55" i="36"/>
  <c r="GC55" i="36"/>
  <c r="GA55" i="36"/>
  <c r="GB55" i="36"/>
  <c r="LB54" i="36"/>
  <c r="GI55" i="36"/>
  <c r="GJ55" i="36"/>
  <c r="GH55" i="36"/>
  <c r="GF55" i="36"/>
  <c r="GG55" i="36"/>
  <c r="LE54" i="36"/>
  <c r="LH54" i="36"/>
  <c r="F56" i="36"/>
  <c r="G56" i="36"/>
  <c r="E56" i="36"/>
  <c r="C56" i="36"/>
  <c r="D56" i="36"/>
  <c r="GX55" i="36"/>
  <c r="K56" i="36"/>
  <c r="L56" i="36"/>
  <c r="J56" i="36"/>
  <c r="H56" i="36"/>
  <c r="I56" i="36"/>
  <c r="HA55" i="36"/>
  <c r="P56" i="36"/>
  <c r="Q56" i="36"/>
  <c r="O56" i="36"/>
  <c r="M56" i="36"/>
  <c r="N56" i="36"/>
  <c r="HD55" i="36"/>
  <c r="U56" i="36"/>
  <c r="V56" i="36"/>
  <c r="T56" i="36"/>
  <c r="R56" i="36"/>
  <c r="S56" i="36"/>
  <c r="HG55" i="36"/>
  <c r="AJ56" i="36"/>
  <c r="AK56" i="36"/>
  <c r="AI56" i="36"/>
  <c r="AG56" i="36"/>
  <c r="AH56" i="36"/>
  <c r="HP55" i="36"/>
  <c r="AE56" i="36"/>
  <c r="AF56" i="36"/>
  <c r="AD56" i="36"/>
  <c r="AB56" i="36"/>
  <c r="AC56" i="36"/>
  <c r="HM55" i="36"/>
  <c r="AO56" i="36"/>
  <c r="AP56" i="36"/>
  <c r="AN56" i="36"/>
  <c r="AL56" i="36"/>
  <c r="AM56" i="36"/>
  <c r="HS55" i="36"/>
  <c r="AT56" i="36"/>
  <c r="AU56" i="36"/>
  <c r="AS56" i="36"/>
  <c r="AQ56" i="36"/>
  <c r="AR56" i="36"/>
  <c r="HV55" i="36"/>
  <c r="AY56" i="36"/>
  <c r="AZ56" i="36"/>
  <c r="AX56" i="36"/>
  <c r="AV56" i="36"/>
  <c r="AW56" i="36"/>
  <c r="HY55" i="36"/>
  <c r="BD56" i="36"/>
  <c r="BE56" i="36"/>
  <c r="BC56" i="36"/>
  <c r="BA56" i="36"/>
  <c r="BB56" i="36"/>
  <c r="IB55" i="36"/>
  <c r="BI56" i="36"/>
  <c r="BJ56" i="36"/>
  <c r="BH56" i="36"/>
  <c r="BF56" i="36"/>
  <c r="BG56" i="36"/>
  <c r="IE55" i="36"/>
  <c r="BN56" i="36"/>
  <c r="BO56" i="36"/>
  <c r="BM56" i="36"/>
  <c r="BK56" i="36"/>
  <c r="BL56" i="36"/>
  <c r="IH55" i="36"/>
  <c r="BS56" i="36"/>
  <c r="BT56" i="36"/>
  <c r="BR56" i="36"/>
  <c r="BP56" i="36"/>
  <c r="BQ56" i="36"/>
  <c r="IK55" i="36"/>
  <c r="CC56" i="36"/>
  <c r="CD56" i="36"/>
  <c r="CB56" i="36"/>
  <c r="BZ56" i="36"/>
  <c r="CA56" i="36"/>
  <c r="IQ55" i="36"/>
  <c r="BX56" i="36"/>
  <c r="BY56" i="36"/>
  <c r="BW56" i="36"/>
  <c r="BU56" i="36"/>
  <c r="BV56" i="36"/>
  <c r="IN55" i="36"/>
  <c r="CH56" i="36"/>
  <c r="CI56" i="36"/>
  <c r="CG56" i="36"/>
  <c r="CE56" i="36"/>
  <c r="CF56" i="36"/>
  <c r="IT55" i="36"/>
  <c r="CM56" i="36"/>
  <c r="CN56" i="36"/>
  <c r="CL56" i="36"/>
  <c r="CJ56" i="36"/>
  <c r="CK56" i="36"/>
  <c r="IW55" i="36"/>
  <c r="CR56" i="36"/>
  <c r="CS56" i="36"/>
  <c r="CQ56" i="36"/>
  <c r="CO56" i="36"/>
  <c r="CP56" i="36"/>
  <c r="IZ55" i="36"/>
  <c r="CW56" i="36"/>
  <c r="CX56" i="36"/>
  <c r="CV56" i="36"/>
  <c r="CT56" i="36"/>
  <c r="CU56" i="36"/>
  <c r="JC55" i="36"/>
  <c r="DB56" i="36"/>
  <c r="DC56" i="36"/>
  <c r="DA56" i="36"/>
  <c r="CY56" i="36"/>
  <c r="CZ56" i="36"/>
  <c r="JF55" i="36"/>
  <c r="DG56" i="36"/>
  <c r="DH56" i="36"/>
  <c r="DF56" i="36"/>
  <c r="DD56" i="36"/>
  <c r="DE56" i="36"/>
  <c r="JI55" i="36"/>
  <c r="DL56" i="36"/>
  <c r="DM56" i="36"/>
  <c r="DK56" i="36"/>
  <c r="DI56" i="36"/>
  <c r="DJ56" i="36"/>
  <c r="JL55" i="36"/>
  <c r="DQ56" i="36"/>
  <c r="DR56" i="36"/>
  <c r="DP56" i="36"/>
  <c r="DN56" i="36"/>
  <c r="DO56" i="36"/>
  <c r="JO55" i="36"/>
  <c r="DV56" i="36"/>
  <c r="DW56" i="36"/>
  <c r="DU56" i="36"/>
  <c r="DS56" i="36"/>
  <c r="DT56" i="36"/>
  <c r="JR55" i="36"/>
  <c r="EA56" i="36"/>
  <c r="EB56" i="36"/>
  <c r="DZ56" i="36"/>
  <c r="DX56" i="36"/>
  <c r="DY56" i="36"/>
  <c r="JU55" i="36"/>
  <c r="EF56" i="36"/>
  <c r="EG56" i="36"/>
  <c r="EE56" i="36"/>
  <c r="EC56" i="36"/>
  <c r="ED56" i="36"/>
  <c r="JX55" i="36"/>
  <c r="EK56" i="36"/>
  <c r="EL56" i="36"/>
  <c r="EJ56" i="36"/>
  <c r="EH56" i="36"/>
  <c r="EI56" i="36"/>
  <c r="KA55" i="36"/>
  <c r="EP56" i="36"/>
  <c r="EQ56" i="36"/>
  <c r="EO56" i="36"/>
  <c r="EM56" i="36"/>
  <c r="EN56" i="36"/>
  <c r="KD55" i="36"/>
  <c r="EU56" i="36"/>
  <c r="EV56" i="36"/>
  <c r="ET56" i="36"/>
  <c r="ER56" i="36"/>
  <c r="ES56" i="36"/>
  <c r="KG55" i="36"/>
  <c r="EZ56" i="36"/>
  <c r="FA56" i="36"/>
  <c r="EY56" i="36"/>
  <c r="EW56" i="36"/>
  <c r="EX56" i="36"/>
  <c r="KJ55" i="36"/>
  <c r="FE56" i="36"/>
  <c r="FF56" i="36"/>
  <c r="FD56" i="36"/>
  <c r="FB56" i="36"/>
  <c r="FC56" i="36"/>
  <c r="KM55" i="36"/>
  <c r="FJ56" i="36"/>
  <c r="FK56" i="36"/>
  <c r="FI56" i="36"/>
  <c r="FG56" i="36"/>
  <c r="FH56" i="36"/>
  <c r="KP55" i="36"/>
  <c r="FO56" i="36"/>
  <c r="FP56" i="36"/>
  <c r="FN56" i="36"/>
  <c r="FL56" i="36"/>
  <c r="FM56" i="36"/>
  <c r="KS55" i="36"/>
  <c r="FT56" i="36"/>
  <c r="FU56" i="36"/>
  <c r="FS56" i="36"/>
  <c r="FQ56" i="36"/>
  <c r="FR56" i="36"/>
  <c r="KV55" i="36"/>
  <c r="FY56" i="36"/>
  <c r="FZ56" i="36"/>
  <c r="FX56" i="36"/>
  <c r="FV56" i="36"/>
  <c r="FW56" i="36"/>
  <c r="KY55" i="36"/>
  <c r="GD56" i="36"/>
  <c r="GE56" i="36"/>
  <c r="GC56" i="36"/>
  <c r="GA56" i="36"/>
  <c r="GB56" i="36"/>
  <c r="LB55" i="36"/>
  <c r="GI56" i="36"/>
  <c r="GJ56" i="36"/>
  <c r="GH56" i="36"/>
  <c r="GF56" i="36"/>
  <c r="GG56" i="36"/>
  <c r="LE55" i="36"/>
  <c r="LH55" i="36"/>
  <c r="F57" i="36"/>
  <c r="G57" i="36"/>
  <c r="E57" i="36"/>
  <c r="C57" i="36"/>
  <c r="D57" i="36"/>
  <c r="GX56" i="36"/>
  <c r="K57" i="36"/>
  <c r="L57" i="36"/>
  <c r="J57" i="36"/>
  <c r="H57" i="36"/>
  <c r="I57" i="36"/>
  <c r="HA56" i="36"/>
  <c r="P57" i="36"/>
  <c r="Q57" i="36"/>
  <c r="O57" i="36"/>
  <c r="M57" i="36"/>
  <c r="N57" i="36"/>
  <c r="HD56" i="36"/>
  <c r="U57" i="36"/>
  <c r="V57" i="36"/>
  <c r="T57" i="36"/>
  <c r="R57" i="36"/>
  <c r="S57" i="36"/>
  <c r="HG56" i="36"/>
  <c r="AJ57" i="36"/>
  <c r="AK57" i="36"/>
  <c r="AI57" i="36"/>
  <c r="AG57" i="36"/>
  <c r="AH57" i="36"/>
  <c r="HP56" i="36"/>
  <c r="AE57" i="36"/>
  <c r="AF57" i="36"/>
  <c r="AD57" i="36"/>
  <c r="AB57" i="36"/>
  <c r="AC57" i="36"/>
  <c r="HM56" i="36"/>
  <c r="AO57" i="36"/>
  <c r="AP57" i="36"/>
  <c r="AN57" i="36"/>
  <c r="AL57" i="36"/>
  <c r="AM57" i="36"/>
  <c r="HS56" i="36"/>
  <c r="AT57" i="36"/>
  <c r="AU57" i="36"/>
  <c r="AS57" i="36"/>
  <c r="AQ57" i="36"/>
  <c r="AR57" i="36"/>
  <c r="HV56" i="36"/>
  <c r="AY57" i="36"/>
  <c r="AZ57" i="36"/>
  <c r="AX57" i="36"/>
  <c r="AV57" i="36"/>
  <c r="AW57" i="36"/>
  <c r="HY56" i="36"/>
  <c r="BD57" i="36"/>
  <c r="BE57" i="36"/>
  <c r="BC57" i="36"/>
  <c r="BA57" i="36"/>
  <c r="BB57" i="36"/>
  <c r="IB56" i="36"/>
  <c r="BI57" i="36"/>
  <c r="BJ57" i="36"/>
  <c r="BH57" i="36"/>
  <c r="BF57" i="36"/>
  <c r="BG57" i="36"/>
  <c r="IE56" i="36"/>
  <c r="BN57" i="36"/>
  <c r="BO57" i="36"/>
  <c r="BM57" i="36"/>
  <c r="BK57" i="36"/>
  <c r="BL57" i="36"/>
  <c r="IH56" i="36"/>
  <c r="BS57" i="36"/>
  <c r="BT57" i="36"/>
  <c r="BR57" i="36"/>
  <c r="BP57" i="36"/>
  <c r="BQ57" i="36"/>
  <c r="IK56" i="36"/>
  <c r="CC57" i="36"/>
  <c r="CD57" i="36"/>
  <c r="CB57" i="36"/>
  <c r="BZ57" i="36"/>
  <c r="CA57" i="36"/>
  <c r="IQ56" i="36"/>
  <c r="BX57" i="36"/>
  <c r="BY57" i="36"/>
  <c r="BW57" i="36"/>
  <c r="BU57" i="36"/>
  <c r="BV57" i="36"/>
  <c r="IN56" i="36"/>
  <c r="CH57" i="36"/>
  <c r="CI57" i="36"/>
  <c r="CG57" i="36"/>
  <c r="CE57" i="36"/>
  <c r="CF57" i="36"/>
  <c r="IT56" i="36"/>
  <c r="CM57" i="36"/>
  <c r="CN57" i="36"/>
  <c r="CL57" i="36"/>
  <c r="CJ57" i="36"/>
  <c r="CK57" i="36"/>
  <c r="IW56" i="36"/>
  <c r="CR57" i="36"/>
  <c r="CS57" i="36"/>
  <c r="CQ57" i="36"/>
  <c r="CO57" i="36"/>
  <c r="CP57" i="36"/>
  <c r="IZ56" i="36"/>
  <c r="CW57" i="36"/>
  <c r="CX57" i="36"/>
  <c r="CV57" i="36"/>
  <c r="CT57" i="36"/>
  <c r="CU57" i="36"/>
  <c r="JC56" i="36"/>
  <c r="DB57" i="36"/>
  <c r="DC57" i="36"/>
  <c r="DA57" i="36"/>
  <c r="CY57" i="36"/>
  <c r="CZ57" i="36"/>
  <c r="JF56" i="36"/>
  <c r="DG57" i="36"/>
  <c r="DH57" i="36"/>
  <c r="DF57" i="36"/>
  <c r="DD57" i="36"/>
  <c r="DE57" i="36"/>
  <c r="JI56" i="36"/>
  <c r="DL57" i="36"/>
  <c r="DM57" i="36"/>
  <c r="DK57" i="36"/>
  <c r="DI57" i="36"/>
  <c r="DJ57" i="36"/>
  <c r="JL56" i="36"/>
  <c r="DQ57" i="36"/>
  <c r="DR57" i="36"/>
  <c r="DP57" i="36"/>
  <c r="DN57" i="36"/>
  <c r="DO57" i="36"/>
  <c r="JO56" i="36"/>
  <c r="DV57" i="36"/>
  <c r="DW57" i="36"/>
  <c r="DU57" i="36"/>
  <c r="DS57" i="36"/>
  <c r="DT57" i="36"/>
  <c r="JR56" i="36"/>
  <c r="EA57" i="36"/>
  <c r="EB57" i="36"/>
  <c r="DZ57" i="36"/>
  <c r="DX57" i="36"/>
  <c r="DY57" i="36"/>
  <c r="JU56" i="36"/>
  <c r="EF57" i="36"/>
  <c r="EG57" i="36"/>
  <c r="EE57" i="36"/>
  <c r="EC57" i="36"/>
  <c r="ED57" i="36"/>
  <c r="JX56" i="36"/>
  <c r="EK57" i="36"/>
  <c r="EL57" i="36"/>
  <c r="EJ57" i="36"/>
  <c r="EH57" i="36"/>
  <c r="EI57" i="36"/>
  <c r="KA56" i="36"/>
  <c r="EP57" i="36"/>
  <c r="EQ57" i="36"/>
  <c r="EO57" i="36"/>
  <c r="EM57" i="36"/>
  <c r="EN57" i="36"/>
  <c r="KD56" i="36"/>
  <c r="EU57" i="36"/>
  <c r="EV57" i="36"/>
  <c r="ET57" i="36"/>
  <c r="ER57" i="36"/>
  <c r="ES57" i="36"/>
  <c r="KG56" i="36"/>
  <c r="EZ57" i="36"/>
  <c r="FA57" i="36"/>
  <c r="EY57" i="36"/>
  <c r="EW57" i="36"/>
  <c r="EX57" i="36"/>
  <c r="KJ56" i="36"/>
  <c r="FE57" i="36"/>
  <c r="FF57" i="36"/>
  <c r="FD57" i="36"/>
  <c r="FB57" i="36"/>
  <c r="FC57" i="36"/>
  <c r="KM56" i="36"/>
  <c r="FJ57" i="36"/>
  <c r="FK57" i="36"/>
  <c r="FI57" i="36"/>
  <c r="FG57" i="36"/>
  <c r="FH57" i="36"/>
  <c r="KP56" i="36"/>
  <c r="FO57" i="36"/>
  <c r="FP57" i="36"/>
  <c r="FN57" i="36"/>
  <c r="FL57" i="36"/>
  <c r="FM57" i="36"/>
  <c r="KS56" i="36"/>
  <c r="FT57" i="36"/>
  <c r="FU57" i="36"/>
  <c r="FS57" i="36"/>
  <c r="FQ57" i="36"/>
  <c r="FR57" i="36"/>
  <c r="KV56" i="36"/>
  <c r="FY57" i="36"/>
  <c r="FZ57" i="36"/>
  <c r="FX57" i="36"/>
  <c r="FV57" i="36"/>
  <c r="FW57" i="36"/>
  <c r="KY56" i="36"/>
  <c r="GD57" i="36"/>
  <c r="GE57" i="36"/>
  <c r="GC57" i="36"/>
  <c r="GA57" i="36"/>
  <c r="GB57" i="36"/>
  <c r="LB56" i="36"/>
  <c r="GI57" i="36"/>
  <c r="GJ57" i="36"/>
  <c r="GH57" i="36"/>
  <c r="GF57" i="36"/>
  <c r="GG57" i="36"/>
  <c r="LE56" i="36"/>
  <c r="LH56" i="36"/>
  <c r="F58" i="36"/>
  <c r="G58" i="36"/>
  <c r="E58" i="36"/>
  <c r="C58" i="36"/>
  <c r="D58" i="36"/>
  <c r="GX57" i="36"/>
  <c r="K58" i="36"/>
  <c r="L58" i="36"/>
  <c r="J58" i="36"/>
  <c r="H58" i="36"/>
  <c r="I58" i="36"/>
  <c r="HA57" i="36"/>
  <c r="P58" i="36"/>
  <c r="Q58" i="36"/>
  <c r="O58" i="36"/>
  <c r="M58" i="36"/>
  <c r="N58" i="36"/>
  <c r="HD57" i="36"/>
  <c r="U58" i="36"/>
  <c r="V58" i="36"/>
  <c r="T58" i="36"/>
  <c r="R58" i="36"/>
  <c r="S58" i="36"/>
  <c r="HG57" i="36"/>
  <c r="AJ58" i="36"/>
  <c r="AK58" i="36"/>
  <c r="AI58" i="36"/>
  <c r="AG58" i="36"/>
  <c r="AH58" i="36"/>
  <c r="HP57" i="36"/>
  <c r="AE58" i="36"/>
  <c r="AF58" i="36"/>
  <c r="AD58" i="36"/>
  <c r="AB58" i="36"/>
  <c r="AC58" i="36"/>
  <c r="HM57" i="36"/>
  <c r="AO58" i="36"/>
  <c r="AP58" i="36"/>
  <c r="AN58" i="36"/>
  <c r="AL58" i="36"/>
  <c r="AM58" i="36"/>
  <c r="HS57" i="36"/>
  <c r="AT58" i="36"/>
  <c r="AU58" i="36"/>
  <c r="AS58" i="36"/>
  <c r="AQ58" i="36"/>
  <c r="AR58" i="36"/>
  <c r="HV57" i="36"/>
  <c r="AY58" i="36"/>
  <c r="AZ58" i="36"/>
  <c r="AX58" i="36"/>
  <c r="AV58" i="36"/>
  <c r="AW58" i="36"/>
  <c r="HY57" i="36"/>
  <c r="BD58" i="36"/>
  <c r="BE58" i="36"/>
  <c r="BC58" i="36"/>
  <c r="BA58" i="36"/>
  <c r="BB58" i="36"/>
  <c r="IB57" i="36"/>
  <c r="BI58" i="36"/>
  <c r="BJ58" i="36"/>
  <c r="BH58" i="36"/>
  <c r="BF58" i="36"/>
  <c r="BG58" i="36"/>
  <c r="IE57" i="36"/>
  <c r="BN58" i="36"/>
  <c r="BO58" i="36"/>
  <c r="BM58" i="36"/>
  <c r="BK58" i="36"/>
  <c r="BL58" i="36"/>
  <c r="IH57" i="36"/>
  <c r="BS58" i="36"/>
  <c r="BT58" i="36"/>
  <c r="BR58" i="36"/>
  <c r="BP58" i="36"/>
  <c r="BQ58" i="36"/>
  <c r="IK57" i="36"/>
  <c r="CC58" i="36"/>
  <c r="CD58" i="36"/>
  <c r="CB58" i="36"/>
  <c r="BZ58" i="36"/>
  <c r="CA58" i="36"/>
  <c r="IQ57" i="36"/>
  <c r="BX58" i="36"/>
  <c r="BY58" i="36"/>
  <c r="BW58" i="36"/>
  <c r="BU58" i="36"/>
  <c r="BV58" i="36"/>
  <c r="IN57" i="36"/>
  <c r="CH58" i="36"/>
  <c r="CI58" i="36"/>
  <c r="CG58" i="36"/>
  <c r="CE58" i="36"/>
  <c r="CF58" i="36"/>
  <c r="IT57" i="36"/>
  <c r="CM58" i="36"/>
  <c r="CN58" i="36"/>
  <c r="CL58" i="36"/>
  <c r="CJ58" i="36"/>
  <c r="CK58" i="36"/>
  <c r="IW57" i="36"/>
  <c r="CR58" i="36"/>
  <c r="CS58" i="36"/>
  <c r="CQ58" i="36"/>
  <c r="CO58" i="36"/>
  <c r="CP58" i="36"/>
  <c r="IZ57" i="36"/>
  <c r="CW58" i="36"/>
  <c r="CX58" i="36"/>
  <c r="CV58" i="36"/>
  <c r="CT58" i="36"/>
  <c r="CU58" i="36"/>
  <c r="JC57" i="36"/>
  <c r="DB58" i="36"/>
  <c r="DC58" i="36"/>
  <c r="DA58" i="36"/>
  <c r="CY58" i="36"/>
  <c r="CZ58" i="36"/>
  <c r="JF57" i="36"/>
  <c r="DG58" i="36"/>
  <c r="DH58" i="36"/>
  <c r="DF58" i="36"/>
  <c r="DD58" i="36"/>
  <c r="DE58" i="36"/>
  <c r="JI57" i="36"/>
  <c r="DL58" i="36"/>
  <c r="DM58" i="36"/>
  <c r="DK58" i="36"/>
  <c r="DI58" i="36"/>
  <c r="DJ58" i="36"/>
  <c r="JL57" i="36"/>
  <c r="DQ58" i="36"/>
  <c r="DR58" i="36"/>
  <c r="DP58" i="36"/>
  <c r="DN58" i="36"/>
  <c r="DO58" i="36"/>
  <c r="JO57" i="36"/>
  <c r="DV58" i="36"/>
  <c r="DW58" i="36"/>
  <c r="DU58" i="36"/>
  <c r="DS58" i="36"/>
  <c r="DT58" i="36"/>
  <c r="JR57" i="36"/>
  <c r="EA58" i="36"/>
  <c r="EB58" i="36"/>
  <c r="DZ58" i="36"/>
  <c r="DX58" i="36"/>
  <c r="DY58" i="36"/>
  <c r="JU57" i="36"/>
  <c r="EF58" i="36"/>
  <c r="EG58" i="36"/>
  <c r="EE58" i="36"/>
  <c r="EC58" i="36"/>
  <c r="ED58" i="36"/>
  <c r="JX57" i="36"/>
  <c r="EK58" i="36"/>
  <c r="EL58" i="36"/>
  <c r="EJ58" i="36"/>
  <c r="EH58" i="36"/>
  <c r="EI58" i="36"/>
  <c r="KA57" i="36"/>
  <c r="EP58" i="36"/>
  <c r="EQ58" i="36"/>
  <c r="EO58" i="36"/>
  <c r="EM58" i="36"/>
  <c r="EN58" i="36"/>
  <c r="KD57" i="36"/>
  <c r="EU58" i="36"/>
  <c r="EV58" i="36"/>
  <c r="ET58" i="36"/>
  <c r="ER58" i="36"/>
  <c r="ES58" i="36"/>
  <c r="KG57" i="36"/>
  <c r="EZ58" i="36"/>
  <c r="FA58" i="36"/>
  <c r="EY58" i="36"/>
  <c r="EW58" i="36"/>
  <c r="EX58" i="36"/>
  <c r="KJ57" i="36"/>
  <c r="FE58" i="36"/>
  <c r="FF58" i="36"/>
  <c r="FD58" i="36"/>
  <c r="FB58" i="36"/>
  <c r="FC58" i="36"/>
  <c r="KM57" i="36"/>
  <c r="FJ58" i="36"/>
  <c r="FK58" i="36"/>
  <c r="FI58" i="36"/>
  <c r="FG58" i="36"/>
  <c r="FH58" i="36"/>
  <c r="KP57" i="36"/>
  <c r="FO58" i="36"/>
  <c r="FP58" i="36"/>
  <c r="FN58" i="36"/>
  <c r="FL58" i="36"/>
  <c r="FM58" i="36"/>
  <c r="KS57" i="36"/>
  <c r="FT58" i="36"/>
  <c r="FU58" i="36"/>
  <c r="FS58" i="36"/>
  <c r="FQ58" i="36"/>
  <c r="FR58" i="36"/>
  <c r="KV57" i="36"/>
  <c r="FY58" i="36"/>
  <c r="FZ58" i="36"/>
  <c r="FX58" i="36"/>
  <c r="FV58" i="36"/>
  <c r="FW58" i="36"/>
  <c r="KY57" i="36"/>
  <c r="GD58" i="36"/>
  <c r="GE58" i="36"/>
  <c r="GC58" i="36"/>
  <c r="GA58" i="36"/>
  <c r="GB58" i="36"/>
  <c r="LB57" i="36"/>
  <c r="GI58" i="36"/>
  <c r="GJ58" i="36"/>
  <c r="GH58" i="36"/>
  <c r="GF58" i="36"/>
  <c r="GG58" i="36"/>
  <c r="LE57" i="36"/>
  <c r="LH57" i="36"/>
  <c r="LH58" i="36"/>
  <c r="GY19" i="36"/>
  <c r="HB19" i="36"/>
  <c r="HN19" i="36"/>
  <c r="HT19" i="36"/>
  <c r="HW19" i="36"/>
  <c r="II19" i="36"/>
  <c r="IR19" i="36"/>
  <c r="IO19" i="36"/>
  <c r="IU19" i="36"/>
  <c r="JA19" i="36"/>
  <c r="JD19" i="36"/>
  <c r="JG19" i="36"/>
  <c r="JJ19" i="36"/>
  <c r="JM19" i="36"/>
  <c r="JP19" i="36"/>
  <c r="JV19" i="36"/>
  <c r="JY19" i="36"/>
  <c r="KE19" i="36"/>
  <c r="KH19" i="36"/>
  <c r="KK19" i="36"/>
  <c r="KN19" i="36"/>
  <c r="KT19" i="36"/>
  <c r="KZ19" i="36"/>
  <c r="LC19" i="36"/>
  <c r="LF19" i="36"/>
  <c r="LI19" i="36"/>
  <c r="GY20" i="36"/>
  <c r="HB20" i="36"/>
  <c r="HE20" i="36"/>
  <c r="HH20" i="36"/>
  <c r="HQ20" i="36"/>
  <c r="HN20" i="36"/>
  <c r="HT20" i="36"/>
  <c r="HW20" i="36"/>
  <c r="HZ20" i="36"/>
  <c r="IC20" i="36"/>
  <c r="IF20" i="36"/>
  <c r="II20" i="36"/>
  <c r="IL20" i="36"/>
  <c r="IR20" i="36"/>
  <c r="IO20" i="36"/>
  <c r="IU20" i="36"/>
  <c r="IX20" i="36"/>
  <c r="JA20" i="36"/>
  <c r="JD20" i="36"/>
  <c r="JG20" i="36"/>
  <c r="JJ20" i="36"/>
  <c r="JM20" i="36"/>
  <c r="JP20" i="36"/>
  <c r="JS20" i="36"/>
  <c r="JV20" i="36"/>
  <c r="JY20" i="36"/>
  <c r="KB20" i="36"/>
  <c r="KE20" i="36"/>
  <c r="KH20" i="36"/>
  <c r="KK20" i="36"/>
  <c r="KN20" i="36"/>
  <c r="KQ20" i="36"/>
  <c r="KT20" i="36"/>
  <c r="KW20" i="36"/>
  <c r="KZ20" i="36"/>
  <c r="LC20" i="36"/>
  <c r="LF20" i="36"/>
  <c r="LI20" i="36"/>
  <c r="GY21" i="36"/>
  <c r="HB21" i="36"/>
  <c r="HE21" i="36"/>
  <c r="HH21" i="36"/>
  <c r="HQ21" i="36"/>
  <c r="HN21" i="36"/>
  <c r="HT21" i="36"/>
  <c r="HW21" i="36"/>
  <c r="HZ21" i="36"/>
  <c r="IC21" i="36"/>
  <c r="IF21" i="36"/>
  <c r="II21" i="36"/>
  <c r="IL21" i="36"/>
  <c r="IR21" i="36"/>
  <c r="IO21" i="36"/>
  <c r="IU21" i="36"/>
  <c r="IX21" i="36"/>
  <c r="JA21" i="36"/>
  <c r="JD21" i="36"/>
  <c r="JG21" i="36"/>
  <c r="JJ21" i="36"/>
  <c r="JM21" i="36"/>
  <c r="JP21" i="36"/>
  <c r="JS21" i="36"/>
  <c r="JV21" i="36"/>
  <c r="JY21" i="36"/>
  <c r="KB21" i="36"/>
  <c r="KE21" i="36"/>
  <c r="KH21" i="36"/>
  <c r="KK21" i="36"/>
  <c r="KN21" i="36"/>
  <c r="KQ21" i="36"/>
  <c r="KT21" i="36"/>
  <c r="KW21" i="36"/>
  <c r="KZ21" i="36"/>
  <c r="LC21" i="36"/>
  <c r="LF21" i="36"/>
  <c r="LI21" i="36"/>
  <c r="GY22" i="36"/>
  <c r="HB22" i="36"/>
  <c r="HE22" i="36"/>
  <c r="HH22" i="36"/>
  <c r="HQ22" i="36"/>
  <c r="HN22" i="36"/>
  <c r="HT22" i="36"/>
  <c r="HW22" i="36"/>
  <c r="HZ22" i="36"/>
  <c r="IC22" i="36"/>
  <c r="IF22" i="36"/>
  <c r="II22" i="36"/>
  <c r="IL22" i="36"/>
  <c r="IR22" i="36"/>
  <c r="IO22" i="36"/>
  <c r="IU22" i="36"/>
  <c r="IX22" i="36"/>
  <c r="JA22" i="36"/>
  <c r="JD22" i="36"/>
  <c r="JG22" i="36"/>
  <c r="JJ22" i="36"/>
  <c r="JM22" i="36"/>
  <c r="JP22" i="36"/>
  <c r="JS22" i="36"/>
  <c r="JV22" i="36"/>
  <c r="JY22" i="36"/>
  <c r="KB22" i="36"/>
  <c r="KE22" i="36"/>
  <c r="KH22" i="36"/>
  <c r="KK22" i="36"/>
  <c r="KN22" i="36"/>
  <c r="KQ22" i="36"/>
  <c r="KT22" i="36"/>
  <c r="KW22" i="36"/>
  <c r="KZ22" i="36"/>
  <c r="LC22" i="36"/>
  <c r="LF22" i="36"/>
  <c r="LI22" i="36"/>
  <c r="GY23" i="36"/>
  <c r="HB23" i="36"/>
  <c r="HE23" i="36"/>
  <c r="HH23" i="36"/>
  <c r="HQ23" i="36"/>
  <c r="HN23" i="36"/>
  <c r="HT23" i="36"/>
  <c r="HW23" i="36"/>
  <c r="HZ23" i="36"/>
  <c r="IC23" i="36"/>
  <c r="IF23" i="36"/>
  <c r="II23" i="36"/>
  <c r="IL23" i="36"/>
  <c r="IR23" i="36"/>
  <c r="IO23" i="36"/>
  <c r="IU23" i="36"/>
  <c r="IX23" i="36"/>
  <c r="JA23" i="36"/>
  <c r="JD23" i="36"/>
  <c r="JG23" i="36"/>
  <c r="JJ23" i="36"/>
  <c r="JM23" i="36"/>
  <c r="JP23" i="36"/>
  <c r="JS23" i="36"/>
  <c r="JV23" i="36"/>
  <c r="JY23" i="36"/>
  <c r="KB23" i="36"/>
  <c r="KE23" i="36"/>
  <c r="KH23" i="36"/>
  <c r="KK23" i="36"/>
  <c r="KN23" i="36"/>
  <c r="KQ23" i="36"/>
  <c r="KT23" i="36"/>
  <c r="KW23" i="36"/>
  <c r="KZ23" i="36"/>
  <c r="LC23" i="36"/>
  <c r="LF23" i="36"/>
  <c r="LI23" i="36"/>
  <c r="GY24" i="36"/>
  <c r="HB24" i="36"/>
  <c r="HE24" i="36"/>
  <c r="HH24" i="36"/>
  <c r="HQ24" i="36"/>
  <c r="HN24" i="36"/>
  <c r="HT24" i="36"/>
  <c r="HW24" i="36"/>
  <c r="HZ24" i="36"/>
  <c r="IC24" i="36"/>
  <c r="IF24" i="36"/>
  <c r="II24" i="36"/>
  <c r="IL24" i="36"/>
  <c r="IR24" i="36"/>
  <c r="IO24" i="36"/>
  <c r="IU24" i="36"/>
  <c r="IX24" i="36"/>
  <c r="JA24" i="36"/>
  <c r="JD24" i="36"/>
  <c r="JG24" i="36"/>
  <c r="JJ24" i="36"/>
  <c r="JM24" i="36"/>
  <c r="JP24" i="36"/>
  <c r="JS24" i="36"/>
  <c r="JV24" i="36"/>
  <c r="JY24" i="36"/>
  <c r="KB24" i="36"/>
  <c r="KE24" i="36"/>
  <c r="KH24" i="36"/>
  <c r="KK24" i="36"/>
  <c r="KN24" i="36"/>
  <c r="KQ24" i="36"/>
  <c r="KT24" i="36"/>
  <c r="KW24" i="36"/>
  <c r="KZ24" i="36"/>
  <c r="LC24" i="36"/>
  <c r="LF24" i="36"/>
  <c r="LI24" i="36"/>
  <c r="GY25" i="36"/>
  <c r="HB25" i="36"/>
  <c r="HE25" i="36"/>
  <c r="HH25" i="36"/>
  <c r="HQ25" i="36"/>
  <c r="HN25" i="36"/>
  <c r="HT25" i="36"/>
  <c r="HW25" i="36"/>
  <c r="HZ25" i="36"/>
  <c r="IC25" i="36"/>
  <c r="IF25" i="36"/>
  <c r="II25" i="36"/>
  <c r="IL25" i="36"/>
  <c r="IR25" i="36"/>
  <c r="IO25" i="36"/>
  <c r="IU25" i="36"/>
  <c r="IX25" i="36"/>
  <c r="JA25" i="36"/>
  <c r="JD25" i="36"/>
  <c r="JG25" i="36"/>
  <c r="JJ25" i="36"/>
  <c r="JM25" i="36"/>
  <c r="JP25" i="36"/>
  <c r="JS25" i="36"/>
  <c r="JV25" i="36"/>
  <c r="JY25" i="36"/>
  <c r="KB25" i="36"/>
  <c r="KE25" i="36"/>
  <c r="KH25" i="36"/>
  <c r="KK25" i="36"/>
  <c r="KN25" i="36"/>
  <c r="KQ25" i="36"/>
  <c r="KT25" i="36"/>
  <c r="KW25" i="36"/>
  <c r="KZ25" i="36"/>
  <c r="LC25" i="36"/>
  <c r="LF25" i="36"/>
  <c r="LI25" i="36"/>
  <c r="GY26" i="36"/>
  <c r="HB26" i="36"/>
  <c r="HE26" i="36"/>
  <c r="HH26" i="36"/>
  <c r="HQ26" i="36"/>
  <c r="HN26" i="36"/>
  <c r="HT26" i="36"/>
  <c r="HW26" i="36"/>
  <c r="HZ26" i="36"/>
  <c r="IC26" i="36"/>
  <c r="IF26" i="36"/>
  <c r="II26" i="36"/>
  <c r="IL26" i="36"/>
  <c r="IR26" i="36"/>
  <c r="IO26" i="36"/>
  <c r="IU26" i="36"/>
  <c r="IX26" i="36"/>
  <c r="JA26" i="36"/>
  <c r="JD26" i="36"/>
  <c r="JG26" i="36"/>
  <c r="JJ26" i="36"/>
  <c r="JM26" i="36"/>
  <c r="JP26" i="36"/>
  <c r="JS26" i="36"/>
  <c r="JV26" i="36"/>
  <c r="JY26" i="36"/>
  <c r="KB26" i="36"/>
  <c r="KE26" i="36"/>
  <c r="KH26" i="36"/>
  <c r="KK26" i="36"/>
  <c r="KN26" i="36"/>
  <c r="KQ26" i="36"/>
  <c r="KT26" i="36"/>
  <c r="KW26" i="36"/>
  <c r="KZ26" i="36"/>
  <c r="LC26" i="36"/>
  <c r="LF26" i="36"/>
  <c r="LI26" i="36"/>
  <c r="GY27" i="36"/>
  <c r="HB27" i="36"/>
  <c r="HE27" i="36"/>
  <c r="HH27" i="36"/>
  <c r="HQ27" i="36"/>
  <c r="HN27" i="36"/>
  <c r="HT27" i="36"/>
  <c r="HW27" i="36"/>
  <c r="HZ27" i="36"/>
  <c r="IC27" i="36"/>
  <c r="IF27" i="36"/>
  <c r="II27" i="36"/>
  <c r="IL27" i="36"/>
  <c r="IR27" i="36"/>
  <c r="IO27" i="36"/>
  <c r="IU27" i="36"/>
  <c r="IX27" i="36"/>
  <c r="JA27" i="36"/>
  <c r="JD27" i="36"/>
  <c r="JG27" i="36"/>
  <c r="JJ27" i="36"/>
  <c r="JM27" i="36"/>
  <c r="JP27" i="36"/>
  <c r="JS27" i="36"/>
  <c r="JV27" i="36"/>
  <c r="JY27" i="36"/>
  <c r="KB27" i="36"/>
  <c r="KE27" i="36"/>
  <c r="KH27" i="36"/>
  <c r="KK27" i="36"/>
  <c r="KN27" i="36"/>
  <c r="KQ27" i="36"/>
  <c r="KT27" i="36"/>
  <c r="KW27" i="36"/>
  <c r="KZ27" i="36"/>
  <c r="LC27" i="36"/>
  <c r="LF27" i="36"/>
  <c r="LI27" i="36"/>
  <c r="GY28" i="36"/>
  <c r="HB28" i="36"/>
  <c r="HE28" i="36"/>
  <c r="HH28" i="36"/>
  <c r="HQ28" i="36"/>
  <c r="HN28" i="36"/>
  <c r="HT28" i="36"/>
  <c r="HW28" i="36"/>
  <c r="HZ28" i="36"/>
  <c r="IC28" i="36"/>
  <c r="IF28" i="36"/>
  <c r="II28" i="36"/>
  <c r="IL28" i="36"/>
  <c r="IR28" i="36"/>
  <c r="IO28" i="36"/>
  <c r="IU28" i="36"/>
  <c r="IX28" i="36"/>
  <c r="JA28" i="36"/>
  <c r="JD28" i="36"/>
  <c r="JG28" i="36"/>
  <c r="JJ28" i="36"/>
  <c r="JM28" i="36"/>
  <c r="JP28" i="36"/>
  <c r="JS28" i="36"/>
  <c r="JV28" i="36"/>
  <c r="JY28" i="36"/>
  <c r="KB28" i="36"/>
  <c r="KE28" i="36"/>
  <c r="KH28" i="36"/>
  <c r="KK28" i="36"/>
  <c r="KN28" i="36"/>
  <c r="KQ28" i="36"/>
  <c r="KT28" i="36"/>
  <c r="KW28" i="36"/>
  <c r="KZ28" i="36"/>
  <c r="LC28" i="36"/>
  <c r="LF28" i="36"/>
  <c r="LI28" i="36"/>
  <c r="GY29" i="36"/>
  <c r="HB29" i="36"/>
  <c r="HE29" i="36"/>
  <c r="HH29" i="36"/>
  <c r="HQ29" i="36"/>
  <c r="HN29" i="36"/>
  <c r="HT29" i="36"/>
  <c r="HW29" i="36"/>
  <c r="HZ29" i="36"/>
  <c r="IC29" i="36"/>
  <c r="IF29" i="36"/>
  <c r="II29" i="36"/>
  <c r="IL29" i="36"/>
  <c r="IR29" i="36"/>
  <c r="IO29" i="36"/>
  <c r="IU29" i="36"/>
  <c r="IX29" i="36"/>
  <c r="JA29" i="36"/>
  <c r="JD29" i="36"/>
  <c r="JG29" i="36"/>
  <c r="JJ29" i="36"/>
  <c r="JM29" i="36"/>
  <c r="JP29" i="36"/>
  <c r="JS29" i="36"/>
  <c r="JV29" i="36"/>
  <c r="JY29" i="36"/>
  <c r="KB29" i="36"/>
  <c r="KE29" i="36"/>
  <c r="KH29" i="36"/>
  <c r="KK29" i="36"/>
  <c r="KN29" i="36"/>
  <c r="KQ29" i="36"/>
  <c r="KT29" i="36"/>
  <c r="KW29" i="36"/>
  <c r="KZ29" i="36"/>
  <c r="LC29" i="36"/>
  <c r="LF29" i="36"/>
  <c r="LI29" i="36"/>
  <c r="GY30" i="36"/>
  <c r="HB30" i="36"/>
  <c r="HE30" i="36"/>
  <c r="HH30" i="36"/>
  <c r="HQ30" i="36"/>
  <c r="HN30" i="36"/>
  <c r="HT30" i="36"/>
  <c r="HW30" i="36"/>
  <c r="HZ30" i="36"/>
  <c r="IC30" i="36"/>
  <c r="IF30" i="36"/>
  <c r="II30" i="36"/>
  <c r="IL30" i="36"/>
  <c r="IR30" i="36"/>
  <c r="IO30" i="36"/>
  <c r="IU30" i="36"/>
  <c r="IX30" i="36"/>
  <c r="JA30" i="36"/>
  <c r="JD30" i="36"/>
  <c r="JG30" i="36"/>
  <c r="JJ30" i="36"/>
  <c r="JM30" i="36"/>
  <c r="JP30" i="36"/>
  <c r="JS30" i="36"/>
  <c r="JV30" i="36"/>
  <c r="JY30" i="36"/>
  <c r="KB30" i="36"/>
  <c r="KE30" i="36"/>
  <c r="KH30" i="36"/>
  <c r="KK30" i="36"/>
  <c r="KN30" i="36"/>
  <c r="KQ30" i="36"/>
  <c r="KT30" i="36"/>
  <c r="KW30" i="36"/>
  <c r="KZ30" i="36"/>
  <c r="LC30" i="36"/>
  <c r="LF30" i="36"/>
  <c r="LI30" i="36"/>
  <c r="GY31" i="36"/>
  <c r="HB31" i="36"/>
  <c r="HE31" i="36"/>
  <c r="HH31" i="36"/>
  <c r="HQ31" i="36"/>
  <c r="HN31" i="36"/>
  <c r="HT31" i="36"/>
  <c r="HW31" i="36"/>
  <c r="HZ31" i="36"/>
  <c r="IC31" i="36"/>
  <c r="IF31" i="36"/>
  <c r="II31" i="36"/>
  <c r="IL31" i="36"/>
  <c r="IR31" i="36"/>
  <c r="IO31" i="36"/>
  <c r="IU31" i="36"/>
  <c r="IX31" i="36"/>
  <c r="JA31" i="36"/>
  <c r="JD31" i="36"/>
  <c r="JG31" i="36"/>
  <c r="JJ31" i="36"/>
  <c r="JM31" i="36"/>
  <c r="JP31" i="36"/>
  <c r="JS31" i="36"/>
  <c r="JV31" i="36"/>
  <c r="JY31" i="36"/>
  <c r="KB31" i="36"/>
  <c r="KE31" i="36"/>
  <c r="KH31" i="36"/>
  <c r="KK31" i="36"/>
  <c r="KN31" i="36"/>
  <c r="KQ31" i="36"/>
  <c r="KT31" i="36"/>
  <c r="KW31" i="36"/>
  <c r="KZ31" i="36"/>
  <c r="LC31" i="36"/>
  <c r="LF31" i="36"/>
  <c r="LI31" i="36"/>
  <c r="GY32" i="36"/>
  <c r="HB32" i="36"/>
  <c r="HE32" i="36"/>
  <c r="HH32" i="36"/>
  <c r="HQ32" i="36"/>
  <c r="HN32" i="36"/>
  <c r="HT32" i="36"/>
  <c r="HW32" i="36"/>
  <c r="HZ32" i="36"/>
  <c r="IC32" i="36"/>
  <c r="IF32" i="36"/>
  <c r="II32" i="36"/>
  <c r="IL32" i="36"/>
  <c r="IR32" i="36"/>
  <c r="IO32" i="36"/>
  <c r="IU32" i="36"/>
  <c r="IX32" i="36"/>
  <c r="JA32" i="36"/>
  <c r="JD32" i="36"/>
  <c r="JG32" i="36"/>
  <c r="JJ32" i="36"/>
  <c r="JM32" i="36"/>
  <c r="JP32" i="36"/>
  <c r="JS32" i="36"/>
  <c r="JV32" i="36"/>
  <c r="JY32" i="36"/>
  <c r="KB32" i="36"/>
  <c r="KE32" i="36"/>
  <c r="KH32" i="36"/>
  <c r="KK32" i="36"/>
  <c r="KN32" i="36"/>
  <c r="KQ32" i="36"/>
  <c r="KT32" i="36"/>
  <c r="KW32" i="36"/>
  <c r="KZ32" i="36"/>
  <c r="LC32" i="36"/>
  <c r="LF32" i="36"/>
  <c r="LI32" i="36"/>
  <c r="GY33" i="36"/>
  <c r="HB33" i="36"/>
  <c r="HE33" i="36"/>
  <c r="HH33" i="36"/>
  <c r="HQ33" i="36"/>
  <c r="HN33" i="36"/>
  <c r="HT33" i="36"/>
  <c r="HW33" i="36"/>
  <c r="HZ33" i="36"/>
  <c r="IC33" i="36"/>
  <c r="IF33" i="36"/>
  <c r="II33" i="36"/>
  <c r="IL33" i="36"/>
  <c r="IR33" i="36"/>
  <c r="IO33" i="36"/>
  <c r="IU33" i="36"/>
  <c r="IX33" i="36"/>
  <c r="JA33" i="36"/>
  <c r="JD33" i="36"/>
  <c r="JG33" i="36"/>
  <c r="JJ33" i="36"/>
  <c r="JM33" i="36"/>
  <c r="JP33" i="36"/>
  <c r="JS33" i="36"/>
  <c r="JV33" i="36"/>
  <c r="JY33" i="36"/>
  <c r="KB33" i="36"/>
  <c r="KE33" i="36"/>
  <c r="KH33" i="36"/>
  <c r="KK33" i="36"/>
  <c r="KN33" i="36"/>
  <c r="KQ33" i="36"/>
  <c r="KT33" i="36"/>
  <c r="KW33" i="36"/>
  <c r="KZ33" i="36"/>
  <c r="LC33" i="36"/>
  <c r="LF33" i="36"/>
  <c r="LI33" i="36"/>
  <c r="GY34" i="36"/>
  <c r="HB34" i="36"/>
  <c r="HE34" i="36"/>
  <c r="HH34" i="36"/>
  <c r="HQ34" i="36"/>
  <c r="HN34" i="36"/>
  <c r="HT34" i="36"/>
  <c r="HW34" i="36"/>
  <c r="HZ34" i="36"/>
  <c r="IC34" i="36"/>
  <c r="IF34" i="36"/>
  <c r="II34" i="36"/>
  <c r="IL34" i="36"/>
  <c r="IR34" i="36"/>
  <c r="IO34" i="36"/>
  <c r="IU34" i="36"/>
  <c r="IX34" i="36"/>
  <c r="JA34" i="36"/>
  <c r="JD34" i="36"/>
  <c r="JG34" i="36"/>
  <c r="JJ34" i="36"/>
  <c r="JM34" i="36"/>
  <c r="JP34" i="36"/>
  <c r="JS34" i="36"/>
  <c r="JV34" i="36"/>
  <c r="JY34" i="36"/>
  <c r="KB34" i="36"/>
  <c r="KE34" i="36"/>
  <c r="KH34" i="36"/>
  <c r="KK34" i="36"/>
  <c r="KN34" i="36"/>
  <c r="KQ34" i="36"/>
  <c r="KT34" i="36"/>
  <c r="KW34" i="36"/>
  <c r="KZ34" i="36"/>
  <c r="LC34" i="36"/>
  <c r="LF34" i="36"/>
  <c r="LI34" i="36"/>
  <c r="GY35" i="36"/>
  <c r="HB35" i="36"/>
  <c r="HE35" i="36"/>
  <c r="HH35" i="36"/>
  <c r="HQ35" i="36"/>
  <c r="HN35" i="36"/>
  <c r="HT35" i="36"/>
  <c r="HW35" i="36"/>
  <c r="HZ35" i="36"/>
  <c r="IC35" i="36"/>
  <c r="IF35" i="36"/>
  <c r="II35" i="36"/>
  <c r="IL35" i="36"/>
  <c r="IR35" i="36"/>
  <c r="IO35" i="36"/>
  <c r="IU35" i="36"/>
  <c r="IX35" i="36"/>
  <c r="JA35" i="36"/>
  <c r="JD35" i="36"/>
  <c r="JG35" i="36"/>
  <c r="JJ35" i="36"/>
  <c r="JM35" i="36"/>
  <c r="JP35" i="36"/>
  <c r="JS35" i="36"/>
  <c r="JV35" i="36"/>
  <c r="JY35" i="36"/>
  <c r="KB35" i="36"/>
  <c r="KE35" i="36"/>
  <c r="KH35" i="36"/>
  <c r="KK35" i="36"/>
  <c r="KN35" i="36"/>
  <c r="KQ35" i="36"/>
  <c r="KT35" i="36"/>
  <c r="KW35" i="36"/>
  <c r="KZ35" i="36"/>
  <c r="LC35" i="36"/>
  <c r="LF35" i="36"/>
  <c r="LI35" i="36"/>
  <c r="GY36" i="36"/>
  <c r="HB36" i="36"/>
  <c r="HE36" i="36"/>
  <c r="HH36" i="36"/>
  <c r="HQ36" i="36"/>
  <c r="HN36" i="36"/>
  <c r="HT36" i="36"/>
  <c r="HW36" i="36"/>
  <c r="HZ36" i="36"/>
  <c r="IC36" i="36"/>
  <c r="IF36" i="36"/>
  <c r="II36" i="36"/>
  <c r="IL36" i="36"/>
  <c r="IR36" i="36"/>
  <c r="IO36" i="36"/>
  <c r="IU36" i="36"/>
  <c r="IX36" i="36"/>
  <c r="JA36" i="36"/>
  <c r="JD36" i="36"/>
  <c r="JG36" i="36"/>
  <c r="JJ36" i="36"/>
  <c r="JM36" i="36"/>
  <c r="JP36" i="36"/>
  <c r="JS36" i="36"/>
  <c r="JV36" i="36"/>
  <c r="JY36" i="36"/>
  <c r="KB36" i="36"/>
  <c r="KE36" i="36"/>
  <c r="KH36" i="36"/>
  <c r="KK36" i="36"/>
  <c r="KN36" i="36"/>
  <c r="KQ36" i="36"/>
  <c r="KT36" i="36"/>
  <c r="KW36" i="36"/>
  <c r="KZ36" i="36"/>
  <c r="LC36" i="36"/>
  <c r="LF36" i="36"/>
  <c r="LI36" i="36"/>
  <c r="GY37" i="36"/>
  <c r="HB37" i="36"/>
  <c r="HE37" i="36"/>
  <c r="HH37" i="36"/>
  <c r="HQ37" i="36"/>
  <c r="HN37" i="36"/>
  <c r="HT37" i="36"/>
  <c r="HW37" i="36"/>
  <c r="HZ37" i="36"/>
  <c r="IC37" i="36"/>
  <c r="IF37" i="36"/>
  <c r="II37" i="36"/>
  <c r="IL37" i="36"/>
  <c r="IR37" i="36"/>
  <c r="IO37" i="36"/>
  <c r="IU37" i="36"/>
  <c r="IX37" i="36"/>
  <c r="JA37" i="36"/>
  <c r="JD37" i="36"/>
  <c r="JG37" i="36"/>
  <c r="JJ37" i="36"/>
  <c r="JM37" i="36"/>
  <c r="JP37" i="36"/>
  <c r="JS37" i="36"/>
  <c r="JV37" i="36"/>
  <c r="JY37" i="36"/>
  <c r="KB37" i="36"/>
  <c r="KE37" i="36"/>
  <c r="KH37" i="36"/>
  <c r="KK37" i="36"/>
  <c r="KN37" i="36"/>
  <c r="KQ37" i="36"/>
  <c r="KT37" i="36"/>
  <c r="KW37" i="36"/>
  <c r="KZ37" i="36"/>
  <c r="LC37" i="36"/>
  <c r="LF37" i="36"/>
  <c r="LI37" i="36"/>
  <c r="GY38" i="36"/>
  <c r="HB38" i="36"/>
  <c r="HE38" i="36"/>
  <c r="HH38" i="36"/>
  <c r="HQ38" i="36"/>
  <c r="HN38" i="36"/>
  <c r="HT38" i="36"/>
  <c r="HW38" i="36"/>
  <c r="HZ38" i="36"/>
  <c r="IC38" i="36"/>
  <c r="IF38" i="36"/>
  <c r="II38" i="36"/>
  <c r="IL38" i="36"/>
  <c r="IR38" i="36"/>
  <c r="IO38" i="36"/>
  <c r="IU38" i="36"/>
  <c r="IX38" i="36"/>
  <c r="JA38" i="36"/>
  <c r="JD38" i="36"/>
  <c r="JG38" i="36"/>
  <c r="JJ38" i="36"/>
  <c r="JM38" i="36"/>
  <c r="JP38" i="36"/>
  <c r="JS38" i="36"/>
  <c r="JV38" i="36"/>
  <c r="JY38" i="36"/>
  <c r="KB38" i="36"/>
  <c r="KE38" i="36"/>
  <c r="KH38" i="36"/>
  <c r="KK38" i="36"/>
  <c r="KN38" i="36"/>
  <c r="KQ38" i="36"/>
  <c r="KT38" i="36"/>
  <c r="KW38" i="36"/>
  <c r="KZ38" i="36"/>
  <c r="LC38" i="36"/>
  <c r="LF38" i="36"/>
  <c r="LI38" i="36"/>
  <c r="GY39" i="36"/>
  <c r="HB39" i="36"/>
  <c r="HE39" i="36"/>
  <c r="HH39" i="36"/>
  <c r="HQ39" i="36"/>
  <c r="HN39" i="36"/>
  <c r="HT39" i="36"/>
  <c r="HW39" i="36"/>
  <c r="HZ39" i="36"/>
  <c r="IC39" i="36"/>
  <c r="IF39" i="36"/>
  <c r="II39" i="36"/>
  <c r="IL39" i="36"/>
  <c r="IR39" i="36"/>
  <c r="IO39" i="36"/>
  <c r="IU39" i="36"/>
  <c r="IX39" i="36"/>
  <c r="JA39" i="36"/>
  <c r="JD39" i="36"/>
  <c r="JG39" i="36"/>
  <c r="JJ39" i="36"/>
  <c r="JM39" i="36"/>
  <c r="JP39" i="36"/>
  <c r="JS39" i="36"/>
  <c r="JV39" i="36"/>
  <c r="JY39" i="36"/>
  <c r="KB39" i="36"/>
  <c r="KE39" i="36"/>
  <c r="KH39" i="36"/>
  <c r="KK39" i="36"/>
  <c r="KN39" i="36"/>
  <c r="KQ39" i="36"/>
  <c r="KT39" i="36"/>
  <c r="KW39" i="36"/>
  <c r="KZ39" i="36"/>
  <c r="LC39" i="36"/>
  <c r="LF39" i="36"/>
  <c r="LI39" i="36"/>
  <c r="GY40" i="36"/>
  <c r="HB40" i="36"/>
  <c r="HE40" i="36"/>
  <c r="HH40" i="36"/>
  <c r="HQ40" i="36"/>
  <c r="HN40" i="36"/>
  <c r="HT40" i="36"/>
  <c r="HW40" i="36"/>
  <c r="HZ40" i="36"/>
  <c r="IC40" i="36"/>
  <c r="IF40" i="36"/>
  <c r="II40" i="36"/>
  <c r="IL40" i="36"/>
  <c r="IR40" i="36"/>
  <c r="IO40" i="36"/>
  <c r="IU40" i="36"/>
  <c r="IX40" i="36"/>
  <c r="JA40" i="36"/>
  <c r="JD40" i="36"/>
  <c r="JG40" i="36"/>
  <c r="JJ40" i="36"/>
  <c r="JM40" i="36"/>
  <c r="JP40" i="36"/>
  <c r="JS40" i="36"/>
  <c r="JV40" i="36"/>
  <c r="JY40" i="36"/>
  <c r="KB40" i="36"/>
  <c r="KE40" i="36"/>
  <c r="KH40" i="36"/>
  <c r="KK40" i="36"/>
  <c r="KN40" i="36"/>
  <c r="KQ40" i="36"/>
  <c r="KT40" i="36"/>
  <c r="KW40" i="36"/>
  <c r="KZ40" i="36"/>
  <c r="LC40" i="36"/>
  <c r="LF40" i="36"/>
  <c r="LI40" i="36"/>
  <c r="GY41" i="36"/>
  <c r="HB41" i="36"/>
  <c r="HE41" i="36"/>
  <c r="HH41" i="36"/>
  <c r="HQ41" i="36"/>
  <c r="HN41" i="36"/>
  <c r="HT41" i="36"/>
  <c r="HW41" i="36"/>
  <c r="HZ41" i="36"/>
  <c r="IC41" i="36"/>
  <c r="IF41" i="36"/>
  <c r="II41" i="36"/>
  <c r="IL41" i="36"/>
  <c r="IR41" i="36"/>
  <c r="IO41" i="36"/>
  <c r="IU41" i="36"/>
  <c r="IX41" i="36"/>
  <c r="JA41" i="36"/>
  <c r="JD41" i="36"/>
  <c r="JG41" i="36"/>
  <c r="JJ41" i="36"/>
  <c r="JM41" i="36"/>
  <c r="JP41" i="36"/>
  <c r="JS41" i="36"/>
  <c r="JV41" i="36"/>
  <c r="JY41" i="36"/>
  <c r="KB41" i="36"/>
  <c r="KE41" i="36"/>
  <c r="KH41" i="36"/>
  <c r="KK41" i="36"/>
  <c r="KN41" i="36"/>
  <c r="KQ41" i="36"/>
  <c r="KT41" i="36"/>
  <c r="KW41" i="36"/>
  <c r="KZ41" i="36"/>
  <c r="LC41" i="36"/>
  <c r="LF41" i="36"/>
  <c r="LI41" i="36"/>
  <c r="GY42" i="36"/>
  <c r="HB42" i="36"/>
  <c r="HE42" i="36"/>
  <c r="HH42" i="36"/>
  <c r="HQ42" i="36"/>
  <c r="HN42" i="36"/>
  <c r="HT42" i="36"/>
  <c r="HW42" i="36"/>
  <c r="HZ42" i="36"/>
  <c r="IC42" i="36"/>
  <c r="IF42" i="36"/>
  <c r="II42" i="36"/>
  <c r="IL42" i="36"/>
  <c r="IR42" i="36"/>
  <c r="IO42" i="36"/>
  <c r="IU42" i="36"/>
  <c r="IX42" i="36"/>
  <c r="JA42" i="36"/>
  <c r="JD42" i="36"/>
  <c r="JG42" i="36"/>
  <c r="JJ42" i="36"/>
  <c r="JM42" i="36"/>
  <c r="JP42" i="36"/>
  <c r="JS42" i="36"/>
  <c r="JV42" i="36"/>
  <c r="JY42" i="36"/>
  <c r="KB42" i="36"/>
  <c r="KE42" i="36"/>
  <c r="KH42" i="36"/>
  <c r="KK42" i="36"/>
  <c r="KN42" i="36"/>
  <c r="KQ42" i="36"/>
  <c r="KT42" i="36"/>
  <c r="KW42" i="36"/>
  <c r="KZ42" i="36"/>
  <c r="LC42" i="36"/>
  <c r="LF42" i="36"/>
  <c r="LI42" i="36"/>
  <c r="GY43" i="36"/>
  <c r="HB43" i="36"/>
  <c r="HE43" i="36"/>
  <c r="HH43" i="36"/>
  <c r="HQ43" i="36"/>
  <c r="HN43" i="36"/>
  <c r="HT43" i="36"/>
  <c r="HW43" i="36"/>
  <c r="HZ43" i="36"/>
  <c r="IC43" i="36"/>
  <c r="IF43" i="36"/>
  <c r="II43" i="36"/>
  <c r="IL43" i="36"/>
  <c r="IR43" i="36"/>
  <c r="IO43" i="36"/>
  <c r="IU43" i="36"/>
  <c r="IX43" i="36"/>
  <c r="JA43" i="36"/>
  <c r="JD43" i="36"/>
  <c r="JG43" i="36"/>
  <c r="JJ43" i="36"/>
  <c r="JM43" i="36"/>
  <c r="JP43" i="36"/>
  <c r="JS43" i="36"/>
  <c r="JV43" i="36"/>
  <c r="JY43" i="36"/>
  <c r="KB43" i="36"/>
  <c r="KE43" i="36"/>
  <c r="KH43" i="36"/>
  <c r="KK43" i="36"/>
  <c r="KN43" i="36"/>
  <c r="KQ43" i="36"/>
  <c r="KT43" i="36"/>
  <c r="KW43" i="36"/>
  <c r="KZ43" i="36"/>
  <c r="LC43" i="36"/>
  <c r="LF43" i="36"/>
  <c r="LI43" i="36"/>
  <c r="GY44" i="36"/>
  <c r="HB44" i="36"/>
  <c r="HE44" i="36"/>
  <c r="HH44" i="36"/>
  <c r="HQ44" i="36"/>
  <c r="HN44" i="36"/>
  <c r="HT44" i="36"/>
  <c r="HW44" i="36"/>
  <c r="HZ44" i="36"/>
  <c r="IC44" i="36"/>
  <c r="IF44" i="36"/>
  <c r="II44" i="36"/>
  <c r="IL44" i="36"/>
  <c r="IR44" i="36"/>
  <c r="IO44" i="36"/>
  <c r="IU44" i="36"/>
  <c r="IX44" i="36"/>
  <c r="JA44" i="36"/>
  <c r="JD44" i="36"/>
  <c r="JG44" i="36"/>
  <c r="JJ44" i="36"/>
  <c r="JM44" i="36"/>
  <c r="JP44" i="36"/>
  <c r="JS44" i="36"/>
  <c r="JV44" i="36"/>
  <c r="JY44" i="36"/>
  <c r="KB44" i="36"/>
  <c r="KE44" i="36"/>
  <c r="KH44" i="36"/>
  <c r="KK44" i="36"/>
  <c r="KN44" i="36"/>
  <c r="KQ44" i="36"/>
  <c r="KT44" i="36"/>
  <c r="KW44" i="36"/>
  <c r="KZ44" i="36"/>
  <c r="LC44" i="36"/>
  <c r="LF44" i="36"/>
  <c r="LI44" i="36"/>
  <c r="GY45" i="36"/>
  <c r="HB45" i="36"/>
  <c r="HE45" i="36"/>
  <c r="HH45" i="36"/>
  <c r="HQ45" i="36"/>
  <c r="HN45" i="36"/>
  <c r="HT45" i="36"/>
  <c r="HW45" i="36"/>
  <c r="HZ45" i="36"/>
  <c r="IC45" i="36"/>
  <c r="IF45" i="36"/>
  <c r="II45" i="36"/>
  <c r="IL45" i="36"/>
  <c r="IR45" i="36"/>
  <c r="IO45" i="36"/>
  <c r="IU45" i="36"/>
  <c r="IX45" i="36"/>
  <c r="JA45" i="36"/>
  <c r="JD45" i="36"/>
  <c r="JG45" i="36"/>
  <c r="JJ45" i="36"/>
  <c r="JM45" i="36"/>
  <c r="JP45" i="36"/>
  <c r="JS45" i="36"/>
  <c r="JV45" i="36"/>
  <c r="JY45" i="36"/>
  <c r="KB45" i="36"/>
  <c r="KE45" i="36"/>
  <c r="KH45" i="36"/>
  <c r="KK45" i="36"/>
  <c r="KN45" i="36"/>
  <c r="KQ45" i="36"/>
  <c r="KT45" i="36"/>
  <c r="KW45" i="36"/>
  <c r="KZ45" i="36"/>
  <c r="LC45" i="36"/>
  <c r="LF45" i="36"/>
  <c r="LI45" i="36"/>
  <c r="GY46" i="36"/>
  <c r="HB46" i="36"/>
  <c r="HE46" i="36"/>
  <c r="HH46" i="36"/>
  <c r="HQ46" i="36"/>
  <c r="HN46" i="36"/>
  <c r="HT46" i="36"/>
  <c r="HW46" i="36"/>
  <c r="HZ46" i="36"/>
  <c r="IC46" i="36"/>
  <c r="IF46" i="36"/>
  <c r="II46" i="36"/>
  <c r="IL46" i="36"/>
  <c r="IR46" i="36"/>
  <c r="IO46" i="36"/>
  <c r="IU46" i="36"/>
  <c r="IX46" i="36"/>
  <c r="JA46" i="36"/>
  <c r="JD46" i="36"/>
  <c r="JG46" i="36"/>
  <c r="JJ46" i="36"/>
  <c r="JM46" i="36"/>
  <c r="JP46" i="36"/>
  <c r="JS46" i="36"/>
  <c r="JV46" i="36"/>
  <c r="JY46" i="36"/>
  <c r="KB46" i="36"/>
  <c r="KE46" i="36"/>
  <c r="KH46" i="36"/>
  <c r="KK46" i="36"/>
  <c r="KN46" i="36"/>
  <c r="KQ46" i="36"/>
  <c r="KT46" i="36"/>
  <c r="KW46" i="36"/>
  <c r="KZ46" i="36"/>
  <c r="LC46" i="36"/>
  <c r="LF46" i="36"/>
  <c r="LI46" i="36"/>
  <c r="GY47" i="36"/>
  <c r="HB47" i="36"/>
  <c r="HE47" i="36"/>
  <c r="HH47" i="36"/>
  <c r="HQ47" i="36"/>
  <c r="HN47" i="36"/>
  <c r="HT47" i="36"/>
  <c r="HW47" i="36"/>
  <c r="HZ47" i="36"/>
  <c r="IC47" i="36"/>
  <c r="IF47" i="36"/>
  <c r="II47" i="36"/>
  <c r="IL47" i="36"/>
  <c r="IR47" i="36"/>
  <c r="IO47" i="36"/>
  <c r="IU47" i="36"/>
  <c r="IX47" i="36"/>
  <c r="JA47" i="36"/>
  <c r="JD47" i="36"/>
  <c r="JG47" i="36"/>
  <c r="JJ47" i="36"/>
  <c r="JM47" i="36"/>
  <c r="JP47" i="36"/>
  <c r="JS47" i="36"/>
  <c r="JV47" i="36"/>
  <c r="JY47" i="36"/>
  <c r="KB47" i="36"/>
  <c r="KE47" i="36"/>
  <c r="KH47" i="36"/>
  <c r="KK47" i="36"/>
  <c r="KN47" i="36"/>
  <c r="KQ47" i="36"/>
  <c r="KT47" i="36"/>
  <c r="KW47" i="36"/>
  <c r="KZ47" i="36"/>
  <c r="LC47" i="36"/>
  <c r="LF47" i="36"/>
  <c r="LI47" i="36"/>
  <c r="GY48" i="36"/>
  <c r="HB48" i="36"/>
  <c r="HE48" i="36"/>
  <c r="HH48" i="36"/>
  <c r="HQ48" i="36"/>
  <c r="HN48" i="36"/>
  <c r="HT48" i="36"/>
  <c r="HW48" i="36"/>
  <c r="HZ48" i="36"/>
  <c r="IC48" i="36"/>
  <c r="IF48" i="36"/>
  <c r="II48" i="36"/>
  <c r="IL48" i="36"/>
  <c r="IR48" i="36"/>
  <c r="IO48" i="36"/>
  <c r="IU48" i="36"/>
  <c r="IX48" i="36"/>
  <c r="JA48" i="36"/>
  <c r="JD48" i="36"/>
  <c r="JG48" i="36"/>
  <c r="JJ48" i="36"/>
  <c r="JM48" i="36"/>
  <c r="JP48" i="36"/>
  <c r="JS48" i="36"/>
  <c r="JV48" i="36"/>
  <c r="JY48" i="36"/>
  <c r="KB48" i="36"/>
  <c r="KE48" i="36"/>
  <c r="KH48" i="36"/>
  <c r="KK48" i="36"/>
  <c r="KN48" i="36"/>
  <c r="KQ48" i="36"/>
  <c r="KT48" i="36"/>
  <c r="KW48" i="36"/>
  <c r="KZ48" i="36"/>
  <c r="LC48" i="36"/>
  <c r="LF48" i="36"/>
  <c r="LI48" i="36"/>
  <c r="GY49" i="36"/>
  <c r="HB49" i="36"/>
  <c r="HE49" i="36"/>
  <c r="HH49" i="36"/>
  <c r="HQ49" i="36"/>
  <c r="HN49" i="36"/>
  <c r="HT49" i="36"/>
  <c r="HW49" i="36"/>
  <c r="HZ49" i="36"/>
  <c r="IC49" i="36"/>
  <c r="IF49" i="36"/>
  <c r="II49" i="36"/>
  <c r="IL49" i="36"/>
  <c r="IR49" i="36"/>
  <c r="IO49" i="36"/>
  <c r="IU49" i="36"/>
  <c r="IX49" i="36"/>
  <c r="JA49" i="36"/>
  <c r="JD49" i="36"/>
  <c r="JG49" i="36"/>
  <c r="JJ49" i="36"/>
  <c r="JM49" i="36"/>
  <c r="JP49" i="36"/>
  <c r="JS49" i="36"/>
  <c r="JV49" i="36"/>
  <c r="JY49" i="36"/>
  <c r="KB49" i="36"/>
  <c r="KE49" i="36"/>
  <c r="KH49" i="36"/>
  <c r="KK49" i="36"/>
  <c r="KN49" i="36"/>
  <c r="KQ49" i="36"/>
  <c r="KT49" i="36"/>
  <c r="KW49" i="36"/>
  <c r="KZ49" i="36"/>
  <c r="LC49" i="36"/>
  <c r="LF49" i="36"/>
  <c r="LI49" i="36"/>
  <c r="GY50" i="36"/>
  <c r="HB50" i="36"/>
  <c r="HE50" i="36"/>
  <c r="HH50" i="36"/>
  <c r="HQ50" i="36"/>
  <c r="HN50" i="36"/>
  <c r="HT50" i="36"/>
  <c r="HW50" i="36"/>
  <c r="HZ50" i="36"/>
  <c r="IC50" i="36"/>
  <c r="IF50" i="36"/>
  <c r="II50" i="36"/>
  <c r="IL50" i="36"/>
  <c r="IR50" i="36"/>
  <c r="IO50" i="36"/>
  <c r="IU50" i="36"/>
  <c r="IX50" i="36"/>
  <c r="JA50" i="36"/>
  <c r="JD50" i="36"/>
  <c r="JG50" i="36"/>
  <c r="JJ50" i="36"/>
  <c r="JM50" i="36"/>
  <c r="JP50" i="36"/>
  <c r="JS50" i="36"/>
  <c r="JV50" i="36"/>
  <c r="JY50" i="36"/>
  <c r="KB50" i="36"/>
  <c r="KE50" i="36"/>
  <c r="KH50" i="36"/>
  <c r="KK50" i="36"/>
  <c r="KN50" i="36"/>
  <c r="KQ50" i="36"/>
  <c r="KT50" i="36"/>
  <c r="KW50" i="36"/>
  <c r="KZ50" i="36"/>
  <c r="LC50" i="36"/>
  <c r="LF50" i="36"/>
  <c r="LI50" i="36"/>
  <c r="GY51" i="36"/>
  <c r="HB51" i="36"/>
  <c r="HE51" i="36"/>
  <c r="HH51" i="36"/>
  <c r="HQ51" i="36"/>
  <c r="HN51" i="36"/>
  <c r="HT51" i="36"/>
  <c r="HW51" i="36"/>
  <c r="HZ51" i="36"/>
  <c r="IC51" i="36"/>
  <c r="IF51" i="36"/>
  <c r="II51" i="36"/>
  <c r="IL51" i="36"/>
  <c r="IR51" i="36"/>
  <c r="IO51" i="36"/>
  <c r="IU51" i="36"/>
  <c r="IX51" i="36"/>
  <c r="JA51" i="36"/>
  <c r="JD51" i="36"/>
  <c r="JG51" i="36"/>
  <c r="JJ51" i="36"/>
  <c r="JM51" i="36"/>
  <c r="JP51" i="36"/>
  <c r="JS51" i="36"/>
  <c r="JV51" i="36"/>
  <c r="JY51" i="36"/>
  <c r="KB51" i="36"/>
  <c r="KE51" i="36"/>
  <c r="KH51" i="36"/>
  <c r="KK51" i="36"/>
  <c r="KN51" i="36"/>
  <c r="KQ51" i="36"/>
  <c r="KT51" i="36"/>
  <c r="KW51" i="36"/>
  <c r="KZ51" i="36"/>
  <c r="LC51" i="36"/>
  <c r="LF51" i="36"/>
  <c r="LI51" i="36"/>
  <c r="GY52" i="36"/>
  <c r="HB52" i="36"/>
  <c r="HE52" i="36"/>
  <c r="HH52" i="36"/>
  <c r="HQ52" i="36"/>
  <c r="HN52" i="36"/>
  <c r="HT52" i="36"/>
  <c r="HW52" i="36"/>
  <c r="HZ52" i="36"/>
  <c r="IC52" i="36"/>
  <c r="IF52" i="36"/>
  <c r="II52" i="36"/>
  <c r="IL52" i="36"/>
  <c r="IR52" i="36"/>
  <c r="IO52" i="36"/>
  <c r="IU52" i="36"/>
  <c r="IX52" i="36"/>
  <c r="JA52" i="36"/>
  <c r="JD52" i="36"/>
  <c r="JG52" i="36"/>
  <c r="JJ52" i="36"/>
  <c r="JM52" i="36"/>
  <c r="JP52" i="36"/>
  <c r="JS52" i="36"/>
  <c r="JV52" i="36"/>
  <c r="JY52" i="36"/>
  <c r="KB52" i="36"/>
  <c r="KE52" i="36"/>
  <c r="KH52" i="36"/>
  <c r="KK52" i="36"/>
  <c r="KN52" i="36"/>
  <c r="KQ52" i="36"/>
  <c r="KT52" i="36"/>
  <c r="KW52" i="36"/>
  <c r="KZ52" i="36"/>
  <c r="LC52" i="36"/>
  <c r="LF52" i="36"/>
  <c r="LI52" i="36"/>
  <c r="GY53" i="36"/>
  <c r="HB53" i="36"/>
  <c r="HE53" i="36"/>
  <c r="HH53" i="36"/>
  <c r="HQ53" i="36"/>
  <c r="HN53" i="36"/>
  <c r="HT53" i="36"/>
  <c r="HW53" i="36"/>
  <c r="HZ53" i="36"/>
  <c r="IC53" i="36"/>
  <c r="IF53" i="36"/>
  <c r="II53" i="36"/>
  <c r="IL53" i="36"/>
  <c r="IR53" i="36"/>
  <c r="IO53" i="36"/>
  <c r="IU53" i="36"/>
  <c r="IX53" i="36"/>
  <c r="JA53" i="36"/>
  <c r="JD53" i="36"/>
  <c r="JG53" i="36"/>
  <c r="JJ53" i="36"/>
  <c r="JM53" i="36"/>
  <c r="JP53" i="36"/>
  <c r="JS53" i="36"/>
  <c r="JV53" i="36"/>
  <c r="JY53" i="36"/>
  <c r="KB53" i="36"/>
  <c r="KE53" i="36"/>
  <c r="KH53" i="36"/>
  <c r="KK53" i="36"/>
  <c r="KN53" i="36"/>
  <c r="KQ53" i="36"/>
  <c r="KT53" i="36"/>
  <c r="KW53" i="36"/>
  <c r="KZ53" i="36"/>
  <c r="LC53" i="36"/>
  <c r="LF53" i="36"/>
  <c r="LI53" i="36"/>
  <c r="GY54" i="36"/>
  <c r="HB54" i="36"/>
  <c r="HE54" i="36"/>
  <c r="HH54" i="36"/>
  <c r="HQ54" i="36"/>
  <c r="HN54" i="36"/>
  <c r="HT54" i="36"/>
  <c r="HW54" i="36"/>
  <c r="HZ54" i="36"/>
  <c r="IC54" i="36"/>
  <c r="IF54" i="36"/>
  <c r="II54" i="36"/>
  <c r="IL54" i="36"/>
  <c r="IR54" i="36"/>
  <c r="IO54" i="36"/>
  <c r="IU54" i="36"/>
  <c r="IX54" i="36"/>
  <c r="JA54" i="36"/>
  <c r="JD54" i="36"/>
  <c r="JG54" i="36"/>
  <c r="JJ54" i="36"/>
  <c r="JM54" i="36"/>
  <c r="JP54" i="36"/>
  <c r="JS54" i="36"/>
  <c r="JV54" i="36"/>
  <c r="JY54" i="36"/>
  <c r="KB54" i="36"/>
  <c r="KE54" i="36"/>
  <c r="KH54" i="36"/>
  <c r="KK54" i="36"/>
  <c r="KN54" i="36"/>
  <c r="KQ54" i="36"/>
  <c r="KT54" i="36"/>
  <c r="KW54" i="36"/>
  <c r="KZ54" i="36"/>
  <c r="LC54" i="36"/>
  <c r="LF54" i="36"/>
  <c r="LI54" i="36"/>
  <c r="GY55" i="36"/>
  <c r="HB55" i="36"/>
  <c r="HE55" i="36"/>
  <c r="HH55" i="36"/>
  <c r="HQ55" i="36"/>
  <c r="HN55" i="36"/>
  <c r="HT55" i="36"/>
  <c r="HW55" i="36"/>
  <c r="HZ55" i="36"/>
  <c r="IC55" i="36"/>
  <c r="IF55" i="36"/>
  <c r="II55" i="36"/>
  <c r="IL55" i="36"/>
  <c r="IR55" i="36"/>
  <c r="IO55" i="36"/>
  <c r="IU55" i="36"/>
  <c r="IX55" i="36"/>
  <c r="JA55" i="36"/>
  <c r="JD55" i="36"/>
  <c r="JG55" i="36"/>
  <c r="JJ55" i="36"/>
  <c r="JM55" i="36"/>
  <c r="JP55" i="36"/>
  <c r="JS55" i="36"/>
  <c r="JV55" i="36"/>
  <c r="JY55" i="36"/>
  <c r="KB55" i="36"/>
  <c r="KE55" i="36"/>
  <c r="KH55" i="36"/>
  <c r="KK55" i="36"/>
  <c r="KN55" i="36"/>
  <c r="KQ55" i="36"/>
  <c r="KT55" i="36"/>
  <c r="KW55" i="36"/>
  <c r="KZ55" i="36"/>
  <c r="LC55" i="36"/>
  <c r="LF55" i="36"/>
  <c r="LI55" i="36"/>
  <c r="GY56" i="36"/>
  <c r="HB56" i="36"/>
  <c r="HE56" i="36"/>
  <c r="HH56" i="36"/>
  <c r="HQ56" i="36"/>
  <c r="HN56" i="36"/>
  <c r="HT56" i="36"/>
  <c r="HW56" i="36"/>
  <c r="HZ56" i="36"/>
  <c r="IC56" i="36"/>
  <c r="IF56" i="36"/>
  <c r="II56" i="36"/>
  <c r="IL56" i="36"/>
  <c r="IR56" i="36"/>
  <c r="IO56" i="36"/>
  <c r="IU56" i="36"/>
  <c r="IX56" i="36"/>
  <c r="JA56" i="36"/>
  <c r="JD56" i="36"/>
  <c r="JG56" i="36"/>
  <c r="JJ56" i="36"/>
  <c r="JM56" i="36"/>
  <c r="JP56" i="36"/>
  <c r="JS56" i="36"/>
  <c r="JV56" i="36"/>
  <c r="JY56" i="36"/>
  <c r="KB56" i="36"/>
  <c r="KE56" i="36"/>
  <c r="KH56" i="36"/>
  <c r="KK56" i="36"/>
  <c r="KN56" i="36"/>
  <c r="KQ56" i="36"/>
  <c r="KT56" i="36"/>
  <c r="KW56" i="36"/>
  <c r="KZ56" i="36"/>
  <c r="LC56" i="36"/>
  <c r="LF56" i="36"/>
  <c r="LI56" i="36"/>
  <c r="GY57" i="36"/>
  <c r="HB57" i="36"/>
  <c r="HE57" i="36"/>
  <c r="HH57" i="36"/>
  <c r="HQ57" i="36"/>
  <c r="HN57" i="36"/>
  <c r="HT57" i="36"/>
  <c r="HW57" i="36"/>
  <c r="HZ57" i="36"/>
  <c r="IC57" i="36"/>
  <c r="IF57" i="36"/>
  <c r="II57" i="36"/>
  <c r="IL57" i="36"/>
  <c r="IR57" i="36"/>
  <c r="IO57" i="36"/>
  <c r="IU57" i="36"/>
  <c r="IX57" i="36"/>
  <c r="JA57" i="36"/>
  <c r="JD57" i="36"/>
  <c r="JG57" i="36"/>
  <c r="JJ57" i="36"/>
  <c r="JM57" i="36"/>
  <c r="JP57" i="36"/>
  <c r="JS57" i="36"/>
  <c r="JV57" i="36"/>
  <c r="JY57" i="36"/>
  <c r="KB57" i="36"/>
  <c r="KE57" i="36"/>
  <c r="KH57" i="36"/>
  <c r="KK57" i="36"/>
  <c r="KN57" i="36"/>
  <c r="KQ57" i="36"/>
  <c r="KT57" i="36"/>
  <c r="KW57" i="36"/>
  <c r="KZ57" i="36"/>
  <c r="LC57" i="36"/>
  <c r="LF57" i="36"/>
  <c r="LI57" i="36"/>
  <c r="LI58" i="36"/>
  <c r="GZ19" i="36"/>
  <c r="HC19" i="36"/>
  <c r="HO19" i="36"/>
  <c r="HU19" i="36"/>
  <c r="HX19" i="36"/>
  <c r="IJ19" i="36"/>
  <c r="IS19" i="36"/>
  <c r="IP19" i="36"/>
  <c r="IV19" i="36"/>
  <c r="JB19" i="36"/>
  <c r="JE19" i="36"/>
  <c r="JH19" i="36"/>
  <c r="JK19" i="36"/>
  <c r="JN19" i="36"/>
  <c r="JQ19" i="36"/>
  <c r="JW19" i="36"/>
  <c r="JZ19" i="36"/>
  <c r="KF19" i="36"/>
  <c r="KI19" i="36"/>
  <c r="KL19" i="36"/>
  <c r="KO19" i="36"/>
  <c r="KU19" i="36"/>
  <c r="LA19" i="36"/>
  <c r="LD19" i="36"/>
  <c r="LG19" i="36"/>
  <c r="LJ19" i="36"/>
  <c r="GZ20" i="36"/>
  <c r="HC20" i="36"/>
  <c r="HF20" i="36"/>
  <c r="HI20" i="36"/>
  <c r="HR20" i="36"/>
  <c r="HO20" i="36"/>
  <c r="HU20" i="36"/>
  <c r="HX20" i="36"/>
  <c r="IA20" i="36"/>
  <c r="ID20" i="36"/>
  <c r="IG20" i="36"/>
  <c r="IJ20" i="36"/>
  <c r="IM20" i="36"/>
  <c r="IS20" i="36"/>
  <c r="IP20" i="36"/>
  <c r="IV20" i="36"/>
  <c r="IY20" i="36"/>
  <c r="JB20" i="36"/>
  <c r="JE20" i="36"/>
  <c r="JH20" i="36"/>
  <c r="JK20" i="36"/>
  <c r="JN20" i="36"/>
  <c r="JQ20" i="36"/>
  <c r="JT20" i="36"/>
  <c r="JW20" i="36"/>
  <c r="JZ20" i="36"/>
  <c r="KC20" i="36"/>
  <c r="KF20" i="36"/>
  <c r="KI20" i="36"/>
  <c r="KL20" i="36"/>
  <c r="KO20" i="36"/>
  <c r="KR20" i="36"/>
  <c r="KU20" i="36"/>
  <c r="KX20" i="36"/>
  <c r="LA20" i="36"/>
  <c r="LD20" i="36"/>
  <c r="LG20" i="36"/>
  <c r="LJ20" i="36"/>
  <c r="GZ21" i="36"/>
  <c r="HC21" i="36"/>
  <c r="HF21" i="36"/>
  <c r="HI21" i="36"/>
  <c r="HR21" i="36"/>
  <c r="HO21" i="36"/>
  <c r="HU21" i="36"/>
  <c r="HX21" i="36"/>
  <c r="IA21" i="36"/>
  <c r="ID21" i="36"/>
  <c r="IG21" i="36"/>
  <c r="IJ21" i="36"/>
  <c r="IM21" i="36"/>
  <c r="IS21" i="36"/>
  <c r="IP21" i="36"/>
  <c r="IV21" i="36"/>
  <c r="IY21" i="36"/>
  <c r="JB21" i="36"/>
  <c r="JE21" i="36"/>
  <c r="JH21" i="36"/>
  <c r="JK21" i="36"/>
  <c r="JN21" i="36"/>
  <c r="JQ21" i="36"/>
  <c r="JT21" i="36"/>
  <c r="JW21" i="36"/>
  <c r="JZ21" i="36"/>
  <c r="KC21" i="36"/>
  <c r="KF21" i="36"/>
  <c r="KI21" i="36"/>
  <c r="KL21" i="36"/>
  <c r="KO21" i="36"/>
  <c r="KR21" i="36"/>
  <c r="KU21" i="36"/>
  <c r="KX21" i="36"/>
  <c r="LA21" i="36"/>
  <c r="LD21" i="36"/>
  <c r="LG21" i="36"/>
  <c r="LJ21" i="36"/>
  <c r="GZ22" i="36"/>
  <c r="HC22" i="36"/>
  <c r="HF22" i="36"/>
  <c r="HI22" i="36"/>
  <c r="HR22" i="36"/>
  <c r="HO22" i="36"/>
  <c r="HU22" i="36"/>
  <c r="HX22" i="36"/>
  <c r="IA22" i="36"/>
  <c r="ID22" i="36"/>
  <c r="IG22" i="36"/>
  <c r="IJ22" i="36"/>
  <c r="IM22" i="36"/>
  <c r="IS22" i="36"/>
  <c r="IP22" i="36"/>
  <c r="IV22" i="36"/>
  <c r="IY22" i="36"/>
  <c r="JB22" i="36"/>
  <c r="JE22" i="36"/>
  <c r="JH22" i="36"/>
  <c r="JK22" i="36"/>
  <c r="JN22" i="36"/>
  <c r="JQ22" i="36"/>
  <c r="JT22" i="36"/>
  <c r="JW22" i="36"/>
  <c r="JZ22" i="36"/>
  <c r="KC22" i="36"/>
  <c r="KF22" i="36"/>
  <c r="KI22" i="36"/>
  <c r="KL22" i="36"/>
  <c r="KO22" i="36"/>
  <c r="KR22" i="36"/>
  <c r="KU22" i="36"/>
  <c r="KX22" i="36"/>
  <c r="LA22" i="36"/>
  <c r="LD22" i="36"/>
  <c r="LG22" i="36"/>
  <c r="LJ22" i="36"/>
  <c r="GZ23" i="36"/>
  <c r="HC23" i="36"/>
  <c r="HF23" i="36"/>
  <c r="HI23" i="36"/>
  <c r="HR23" i="36"/>
  <c r="HO23" i="36"/>
  <c r="HU23" i="36"/>
  <c r="HX23" i="36"/>
  <c r="IA23" i="36"/>
  <c r="ID23" i="36"/>
  <c r="IG23" i="36"/>
  <c r="IJ23" i="36"/>
  <c r="IM23" i="36"/>
  <c r="IS23" i="36"/>
  <c r="IP23" i="36"/>
  <c r="IV23" i="36"/>
  <c r="IY23" i="36"/>
  <c r="JB23" i="36"/>
  <c r="JE23" i="36"/>
  <c r="JH23" i="36"/>
  <c r="JK23" i="36"/>
  <c r="JN23" i="36"/>
  <c r="JQ23" i="36"/>
  <c r="JT23" i="36"/>
  <c r="JW23" i="36"/>
  <c r="JZ23" i="36"/>
  <c r="KC23" i="36"/>
  <c r="KF23" i="36"/>
  <c r="KI23" i="36"/>
  <c r="KL23" i="36"/>
  <c r="KO23" i="36"/>
  <c r="KR23" i="36"/>
  <c r="KU23" i="36"/>
  <c r="KX23" i="36"/>
  <c r="LA23" i="36"/>
  <c r="LD23" i="36"/>
  <c r="LG23" i="36"/>
  <c r="LJ23" i="36"/>
  <c r="GZ24" i="36"/>
  <c r="HC24" i="36"/>
  <c r="HF24" i="36"/>
  <c r="HI24" i="36"/>
  <c r="HR24" i="36"/>
  <c r="HO24" i="36"/>
  <c r="HU24" i="36"/>
  <c r="HX24" i="36"/>
  <c r="IA24" i="36"/>
  <c r="ID24" i="36"/>
  <c r="IG24" i="36"/>
  <c r="IJ24" i="36"/>
  <c r="IM24" i="36"/>
  <c r="IS24" i="36"/>
  <c r="IP24" i="36"/>
  <c r="IV24" i="36"/>
  <c r="IY24" i="36"/>
  <c r="JB24" i="36"/>
  <c r="JE24" i="36"/>
  <c r="JH24" i="36"/>
  <c r="JK24" i="36"/>
  <c r="JN24" i="36"/>
  <c r="JQ24" i="36"/>
  <c r="JT24" i="36"/>
  <c r="JW24" i="36"/>
  <c r="JZ24" i="36"/>
  <c r="KC24" i="36"/>
  <c r="KF24" i="36"/>
  <c r="KI24" i="36"/>
  <c r="KL24" i="36"/>
  <c r="KO24" i="36"/>
  <c r="KR24" i="36"/>
  <c r="KU24" i="36"/>
  <c r="KX24" i="36"/>
  <c r="LA24" i="36"/>
  <c r="LD24" i="36"/>
  <c r="LG24" i="36"/>
  <c r="LJ24" i="36"/>
  <c r="GZ25" i="36"/>
  <c r="HC25" i="36"/>
  <c r="HF25" i="36"/>
  <c r="HI25" i="36"/>
  <c r="HR25" i="36"/>
  <c r="HO25" i="36"/>
  <c r="HU25" i="36"/>
  <c r="HX25" i="36"/>
  <c r="IA25" i="36"/>
  <c r="ID25" i="36"/>
  <c r="IG25" i="36"/>
  <c r="IJ25" i="36"/>
  <c r="IM25" i="36"/>
  <c r="IS25" i="36"/>
  <c r="IP25" i="36"/>
  <c r="IV25" i="36"/>
  <c r="IY25" i="36"/>
  <c r="JB25" i="36"/>
  <c r="JE25" i="36"/>
  <c r="JH25" i="36"/>
  <c r="JK25" i="36"/>
  <c r="JN25" i="36"/>
  <c r="JQ25" i="36"/>
  <c r="JT25" i="36"/>
  <c r="JW25" i="36"/>
  <c r="JZ25" i="36"/>
  <c r="KC25" i="36"/>
  <c r="KF25" i="36"/>
  <c r="KI25" i="36"/>
  <c r="KL25" i="36"/>
  <c r="KO25" i="36"/>
  <c r="KR25" i="36"/>
  <c r="KU25" i="36"/>
  <c r="KX25" i="36"/>
  <c r="LA25" i="36"/>
  <c r="LD25" i="36"/>
  <c r="LG25" i="36"/>
  <c r="LJ25" i="36"/>
  <c r="GZ26" i="36"/>
  <c r="HC26" i="36"/>
  <c r="HF26" i="36"/>
  <c r="HI26" i="36"/>
  <c r="HR26" i="36"/>
  <c r="HO26" i="36"/>
  <c r="HU26" i="36"/>
  <c r="HX26" i="36"/>
  <c r="IA26" i="36"/>
  <c r="ID26" i="36"/>
  <c r="IG26" i="36"/>
  <c r="IJ26" i="36"/>
  <c r="IM26" i="36"/>
  <c r="IS26" i="36"/>
  <c r="IP26" i="36"/>
  <c r="IV26" i="36"/>
  <c r="IY26" i="36"/>
  <c r="JB26" i="36"/>
  <c r="JE26" i="36"/>
  <c r="JH26" i="36"/>
  <c r="JK26" i="36"/>
  <c r="JN26" i="36"/>
  <c r="JQ26" i="36"/>
  <c r="JT26" i="36"/>
  <c r="JW26" i="36"/>
  <c r="JZ26" i="36"/>
  <c r="KC26" i="36"/>
  <c r="KF26" i="36"/>
  <c r="KI26" i="36"/>
  <c r="KL26" i="36"/>
  <c r="KO26" i="36"/>
  <c r="KR26" i="36"/>
  <c r="KU26" i="36"/>
  <c r="KX26" i="36"/>
  <c r="LA26" i="36"/>
  <c r="LD26" i="36"/>
  <c r="LG26" i="36"/>
  <c r="LJ26" i="36"/>
  <c r="GZ27" i="36"/>
  <c r="HC27" i="36"/>
  <c r="HF27" i="36"/>
  <c r="HI27" i="36"/>
  <c r="HR27" i="36"/>
  <c r="HO27" i="36"/>
  <c r="HU27" i="36"/>
  <c r="HX27" i="36"/>
  <c r="IA27" i="36"/>
  <c r="ID27" i="36"/>
  <c r="IG27" i="36"/>
  <c r="IJ27" i="36"/>
  <c r="IM27" i="36"/>
  <c r="IS27" i="36"/>
  <c r="IP27" i="36"/>
  <c r="IV27" i="36"/>
  <c r="IY27" i="36"/>
  <c r="JB27" i="36"/>
  <c r="JE27" i="36"/>
  <c r="JH27" i="36"/>
  <c r="JK27" i="36"/>
  <c r="JN27" i="36"/>
  <c r="JQ27" i="36"/>
  <c r="JT27" i="36"/>
  <c r="JW27" i="36"/>
  <c r="JZ27" i="36"/>
  <c r="KC27" i="36"/>
  <c r="KF27" i="36"/>
  <c r="KI27" i="36"/>
  <c r="KL27" i="36"/>
  <c r="KO27" i="36"/>
  <c r="KR27" i="36"/>
  <c r="KU27" i="36"/>
  <c r="KX27" i="36"/>
  <c r="LA27" i="36"/>
  <c r="LD27" i="36"/>
  <c r="LG27" i="36"/>
  <c r="LJ27" i="36"/>
  <c r="GZ28" i="36"/>
  <c r="HC28" i="36"/>
  <c r="HF28" i="36"/>
  <c r="HI28" i="36"/>
  <c r="HR28" i="36"/>
  <c r="HO28" i="36"/>
  <c r="HU28" i="36"/>
  <c r="HX28" i="36"/>
  <c r="IA28" i="36"/>
  <c r="ID28" i="36"/>
  <c r="IG28" i="36"/>
  <c r="IJ28" i="36"/>
  <c r="IM28" i="36"/>
  <c r="IS28" i="36"/>
  <c r="IP28" i="36"/>
  <c r="IV28" i="36"/>
  <c r="IY28" i="36"/>
  <c r="JB28" i="36"/>
  <c r="JE28" i="36"/>
  <c r="JH28" i="36"/>
  <c r="JK28" i="36"/>
  <c r="JN28" i="36"/>
  <c r="JQ28" i="36"/>
  <c r="JT28" i="36"/>
  <c r="JW28" i="36"/>
  <c r="JZ28" i="36"/>
  <c r="KC28" i="36"/>
  <c r="KF28" i="36"/>
  <c r="KI28" i="36"/>
  <c r="KL28" i="36"/>
  <c r="KO28" i="36"/>
  <c r="KR28" i="36"/>
  <c r="KU28" i="36"/>
  <c r="KX28" i="36"/>
  <c r="LA28" i="36"/>
  <c r="LD28" i="36"/>
  <c r="LG28" i="36"/>
  <c r="LJ28" i="36"/>
  <c r="GZ29" i="36"/>
  <c r="HC29" i="36"/>
  <c r="HF29" i="36"/>
  <c r="HI29" i="36"/>
  <c r="HR29" i="36"/>
  <c r="HO29" i="36"/>
  <c r="HU29" i="36"/>
  <c r="HX29" i="36"/>
  <c r="IA29" i="36"/>
  <c r="ID29" i="36"/>
  <c r="IG29" i="36"/>
  <c r="IJ29" i="36"/>
  <c r="IM29" i="36"/>
  <c r="IS29" i="36"/>
  <c r="IP29" i="36"/>
  <c r="IV29" i="36"/>
  <c r="IY29" i="36"/>
  <c r="JB29" i="36"/>
  <c r="JE29" i="36"/>
  <c r="JH29" i="36"/>
  <c r="JK29" i="36"/>
  <c r="JN29" i="36"/>
  <c r="JQ29" i="36"/>
  <c r="JT29" i="36"/>
  <c r="JW29" i="36"/>
  <c r="JZ29" i="36"/>
  <c r="KC29" i="36"/>
  <c r="KF29" i="36"/>
  <c r="KI29" i="36"/>
  <c r="KL29" i="36"/>
  <c r="KO29" i="36"/>
  <c r="KR29" i="36"/>
  <c r="KU29" i="36"/>
  <c r="KX29" i="36"/>
  <c r="LA29" i="36"/>
  <c r="LD29" i="36"/>
  <c r="LG29" i="36"/>
  <c r="LJ29" i="36"/>
  <c r="GZ30" i="36"/>
  <c r="HC30" i="36"/>
  <c r="HF30" i="36"/>
  <c r="HI30" i="36"/>
  <c r="HR30" i="36"/>
  <c r="HO30" i="36"/>
  <c r="HU30" i="36"/>
  <c r="HX30" i="36"/>
  <c r="IA30" i="36"/>
  <c r="ID30" i="36"/>
  <c r="IG30" i="36"/>
  <c r="IJ30" i="36"/>
  <c r="IM30" i="36"/>
  <c r="IS30" i="36"/>
  <c r="IP30" i="36"/>
  <c r="IV30" i="36"/>
  <c r="IY30" i="36"/>
  <c r="JB30" i="36"/>
  <c r="JE30" i="36"/>
  <c r="JH30" i="36"/>
  <c r="JK30" i="36"/>
  <c r="JN30" i="36"/>
  <c r="JQ30" i="36"/>
  <c r="JT30" i="36"/>
  <c r="JW30" i="36"/>
  <c r="JZ30" i="36"/>
  <c r="KC30" i="36"/>
  <c r="KF30" i="36"/>
  <c r="KI30" i="36"/>
  <c r="KL30" i="36"/>
  <c r="KO30" i="36"/>
  <c r="KR30" i="36"/>
  <c r="KU30" i="36"/>
  <c r="KX30" i="36"/>
  <c r="LA30" i="36"/>
  <c r="LD30" i="36"/>
  <c r="LG30" i="36"/>
  <c r="LJ30" i="36"/>
  <c r="GZ31" i="36"/>
  <c r="HC31" i="36"/>
  <c r="HF31" i="36"/>
  <c r="HI31" i="36"/>
  <c r="HR31" i="36"/>
  <c r="HO31" i="36"/>
  <c r="HU31" i="36"/>
  <c r="HX31" i="36"/>
  <c r="IA31" i="36"/>
  <c r="ID31" i="36"/>
  <c r="IG31" i="36"/>
  <c r="IJ31" i="36"/>
  <c r="IM31" i="36"/>
  <c r="IS31" i="36"/>
  <c r="IP31" i="36"/>
  <c r="IV31" i="36"/>
  <c r="IY31" i="36"/>
  <c r="JB31" i="36"/>
  <c r="JE31" i="36"/>
  <c r="JH31" i="36"/>
  <c r="JK31" i="36"/>
  <c r="JN31" i="36"/>
  <c r="JQ31" i="36"/>
  <c r="JT31" i="36"/>
  <c r="JW31" i="36"/>
  <c r="JZ31" i="36"/>
  <c r="KC31" i="36"/>
  <c r="KF31" i="36"/>
  <c r="KI31" i="36"/>
  <c r="KL31" i="36"/>
  <c r="KO31" i="36"/>
  <c r="KR31" i="36"/>
  <c r="KU31" i="36"/>
  <c r="KX31" i="36"/>
  <c r="LA31" i="36"/>
  <c r="LD31" i="36"/>
  <c r="LG31" i="36"/>
  <c r="LJ31" i="36"/>
  <c r="GZ32" i="36"/>
  <c r="HC32" i="36"/>
  <c r="HF32" i="36"/>
  <c r="HI32" i="36"/>
  <c r="HR32" i="36"/>
  <c r="HO32" i="36"/>
  <c r="HU32" i="36"/>
  <c r="HX32" i="36"/>
  <c r="IA32" i="36"/>
  <c r="ID32" i="36"/>
  <c r="IG32" i="36"/>
  <c r="IJ32" i="36"/>
  <c r="IM32" i="36"/>
  <c r="IS32" i="36"/>
  <c r="IP32" i="36"/>
  <c r="IV32" i="36"/>
  <c r="IY32" i="36"/>
  <c r="JB32" i="36"/>
  <c r="JE32" i="36"/>
  <c r="JH32" i="36"/>
  <c r="JK32" i="36"/>
  <c r="JN32" i="36"/>
  <c r="JQ32" i="36"/>
  <c r="JT32" i="36"/>
  <c r="JW32" i="36"/>
  <c r="JZ32" i="36"/>
  <c r="KC32" i="36"/>
  <c r="KF32" i="36"/>
  <c r="KI32" i="36"/>
  <c r="KL32" i="36"/>
  <c r="KO32" i="36"/>
  <c r="KR32" i="36"/>
  <c r="KU32" i="36"/>
  <c r="KX32" i="36"/>
  <c r="LA32" i="36"/>
  <c r="LD32" i="36"/>
  <c r="LG32" i="36"/>
  <c r="LJ32" i="36"/>
  <c r="GZ33" i="36"/>
  <c r="HC33" i="36"/>
  <c r="HF33" i="36"/>
  <c r="HI33" i="36"/>
  <c r="HR33" i="36"/>
  <c r="HO33" i="36"/>
  <c r="HU33" i="36"/>
  <c r="HX33" i="36"/>
  <c r="IA33" i="36"/>
  <c r="ID33" i="36"/>
  <c r="IG33" i="36"/>
  <c r="IJ33" i="36"/>
  <c r="IM33" i="36"/>
  <c r="IS33" i="36"/>
  <c r="IP33" i="36"/>
  <c r="IV33" i="36"/>
  <c r="IY33" i="36"/>
  <c r="JB33" i="36"/>
  <c r="JE33" i="36"/>
  <c r="JH33" i="36"/>
  <c r="JK33" i="36"/>
  <c r="JN33" i="36"/>
  <c r="JQ33" i="36"/>
  <c r="JT33" i="36"/>
  <c r="JW33" i="36"/>
  <c r="JZ33" i="36"/>
  <c r="KC33" i="36"/>
  <c r="KF33" i="36"/>
  <c r="KI33" i="36"/>
  <c r="KL33" i="36"/>
  <c r="KO33" i="36"/>
  <c r="KR33" i="36"/>
  <c r="KU33" i="36"/>
  <c r="KX33" i="36"/>
  <c r="LA33" i="36"/>
  <c r="LD33" i="36"/>
  <c r="LG33" i="36"/>
  <c r="LJ33" i="36"/>
  <c r="GZ34" i="36"/>
  <c r="HC34" i="36"/>
  <c r="HF34" i="36"/>
  <c r="HI34" i="36"/>
  <c r="HR34" i="36"/>
  <c r="HO34" i="36"/>
  <c r="HU34" i="36"/>
  <c r="HX34" i="36"/>
  <c r="IA34" i="36"/>
  <c r="ID34" i="36"/>
  <c r="IG34" i="36"/>
  <c r="IJ34" i="36"/>
  <c r="IM34" i="36"/>
  <c r="IS34" i="36"/>
  <c r="IP34" i="36"/>
  <c r="IV34" i="36"/>
  <c r="IY34" i="36"/>
  <c r="JB34" i="36"/>
  <c r="JE34" i="36"/>
  <c r="JH34" i="36"/>
  <c r="JK34" i="36"/>
  <c r="JN34" i="36"/>
  <c r="JQ34" i="36"/>
  <c r="JT34" i="36"/>
  <c r="JW34" i="36"/>
  <c r="JZ34" i="36"/>
  <c r="KC34" i="36"/>
  <c r="KF34" i="36"/>
  <c r="KI34" i="36"/>
  <c r="KL34" i="36"/>
  <c r="KO34" i="36"/>
  <c r="KR34" i="36"/>
  <c r="KU34" i="36"/>
  <c r="KX34" i="36"/>
  <c r="LA34" i="36"/>
  <c r="LD34" i="36"/>
  <c r="LG34" i="36"/>
  <c r="LJ34" i="36"/>
  <c r="GZ35" i="36"/>
  <c r="HC35" i="36"/>
  <c r="HF35" i="36"/>
  <c r="HI35" i="36"/>
  <c r="HR35" i="36"/>
  <c r="HO35" i="36"/>
  <c r="HU35" i="36"/>
  <c r="HX35" i="36"/>
  <c r="IA35" i="36"/>
  <c r="ID35" i="36"/>
  <c r="IG35" i="36"/>
  <c r="IJ35" i="36"/>
  <c r="IM35" i="36"/>
  <c r="IS35" i="36"/>
  <c r="IP35" i="36"/>
  <c r="IV35" i="36"/>
  <c r="IY35" i="36"/>
  <c r="JB35" i="36"/>
  <c r="JE35" i="36"/>
  <c r="JH35" i="36"/>
  <c r="JK35" i="36"/>
  <c r="JN35" i="36"/>
  <c r="JQ35" i="36"/>
  <c r="JT35" i="36"/>
  <c r="JW35" i="36"/>
  <c r="JZ35" i="36"/>
  <c r="KC35" i="36"/>
  <c r="KF35" i="36"/>
  <c r="KI35" i="36"/>
  <c r="KL35" i="36"/>
  <c r="KO35" i="36"/>
  <c r="KR35" i="36"/>
  <c r="KU35" i="36"/>
  <c r="KX35" i="36"/>
  <c r="LA35" i="36"/>
  <c r="LD35" i="36"/>
  <c r="LG35" i="36"/>
  <c r="LJ35" i="36"/>
  <c r="GZ36" i="36"/>
  <c r="HC36" i="36"/>
  <c r="HF36" i="36"/>
  <c r="HI36" i="36"/>
  <c r="HR36" i="36"/>
  <c r="HO36" i="36"/>
  <c r="HU36" i="36"/>
  <c r="HX36" i="36"/>
  <c r="IA36" i="36"/>
  <c r="ID36" i="36"/>
  <c r="IG36" i="36"/>
  <c r="IJ36" i="36"/>
  <c r="IM36" i="36"/>
  <c r="IS36" i="36"/>
  <c r="IP36" i="36"/>
  <c r="IV36" i="36"/>
  <c r="IY36" i="36"/>
  <c r="JB36" i="36"/>
  <c r="JE36" i="36"/>
  <c r="JH36" i="36"/>
  <c r="JK36" i="36"/>
  <c r="JN36" i="36"/>
  <c r="JQ36" i="36"/>
  <c r="JT36" i="36"/>
  <c r="JW36" i="36"/>
  <c r="JZ36" i="36"/>
  <c r="KC36" i="36"/>
  <c r="KF36" i="36"/>
  <c r="KI36" i="36"/>
  <c r="KL36" i="36"/>
  <c r="KO36" i="36"/>
  <c r="KR36" i="36"/>
  <c r="KU36" i="36"/>
  <c r="KX36" i="36"/>
  <c r="LA36" i="36"/>
  <c r="LD36" i="36"/>
  <c r="LG36" i="36"/>
  <c r="LJ36" i="36"/>
  <c r="GZ37" i="36"/>
  <c r="HC37" i="36"/>
  <c r="HF37" i="36"/>
  <c r="HI37" i="36"/>
  <c r="HR37" i="36"/>
  <c r="HO37" i="36"/>
  <c r="HU37" i="36"/>
  <c r="HX37" i="36"/>
  <c r="IA37" i="36"/>
  <c r="ID37" i="36"/>
  <c r="IG37" i="36"/>
  <c r="IJ37" i="36"/>
  <c r="IM37" i="36"/>
  <c r="IS37" i="36"/>
  <c r="IP37" i="36"/>
  <c r="IV37" i="36"/>
  <c r="IY37" i="36"/>
  <c r="JB37" i="36"/>
  <c r="JE37" i="36"/>
  <c r="JH37" i="36"/>
  <c r="JK37" i="36"/>
  <c r="JN37" i="36"/>
  <c r="JQ37" i="36"/>
  <c r="JT37" i="36"/>
  <c r="JW37" i="36"/>
  <c r="JZ37" i="36"/>
  <c r="KC37" i="36"/>
  <c r="KF37" i="36"/>
  <c r="KI37" i="36"/>
  <c r="KL37" i="36"/>
  <c r="KO37" i="36"/>
  <c r="KR37" i="36"/>
  <c r="KU37" i="36"/>
  <c r="KX37" i="36"/>
  <c r="LA37" i="36"/>
  <c r="LD37" i="36"/>
  <c r="LG37" i="36"/>
  <c r="LJ37" i="36"/>
  <c r="GZ38" i="36"/>
  <c r="HC38" i="36"/>
  <c r="HF38" i="36"/>
  <c r="HI38" i="36"/>
  <c r="HR38" i="36"/>
  <c r="HO38" i="36"/>
  <c r="HU38" i="36"/>
  <c r="HX38" i="36"/>
  <c r="IA38" i="36"/>
  <c r="ID38" i="36"/>
  <c r="IG38" i="36"/>
  <c r="IJ38" i="36"/>
  <c r="IM38" i="36"/>
  <c r="IS38" i="36"/>
  <c r="IP38" i="36"/>
  <c r="IV38" i="36"/>
  <c r="IY38" i="36"/>
  <c r="JB38" i="36"/>
  <c r="JE38" i="36"/>
  <c r="JH38" i="36"/>
  <c r="JK38" i="36"/>
  <c r="JN38" i="36"/>
  <c r="JQ38" i="36"/>
  <c r="JT38" i="36"/>
  <c r="JW38" i="36"/>
  <c r="JZ38" i="36"/>
  <c r="KC38" i="36"/>
  <c r="KF38" i="36"/>
  <c r="KI38" i="36"/>
  <c r="KL38" i="36"/>
  <c r="KO38" i="36"/>
  <c r="KR38" i="36"/>
  <c r="KU38" i="36"/>
  <c r="KX38" i="36"/>
  <c r="LA38" i="36"/>
  <c r="LD38" i="36"/>
  <c r="LG38" i="36"/>
  <c r="LJ38" i="36"/>
  <c r="GZ39" i="36"/>
  <c r="HC39" i="36"/>
  <c r="HF39" i="36"/>
  <c r="HI39" i="36"/>
  <c r="HR39" i="36"/>
  <c r="HO39" i="36"/>
  <c r="HU39" i="36"/>
  <c r="HX39" i="36"/>
  <c r="IA39" i="36"/>
  <c r="ID39" i="36"/>
  <c r="IG39" i="36"/>
  <c r="IJ39" i="36"/>
  <c r="IM39" i="36"/>
  <c r="IS39" i="36"/>
  <c r="IP39" i="36"/>
  <c r="IV39" i="36"/>
  <c r="IY39" i="36"/>
  <c r="JB39" i="36"/>
  <c r="JE39" i="36"/>
  <c r="JH39" i="36"/>
  <c r="JK39" i="36"/>
  <c r="JN39" i="36"/>
  <c r="JQ39" i="36"/>
  <c r="JT39" i="36"/>
  <c r="JW39" i="36"/>
  <c r="JZ39" i="36"/>
  <c r="KC39" i="36"/>
  <c r="KF39" i="36"/>
  <c r="KI39" i="36"/>
  <c r="KL39" i="36"/>
  <c r="KO39" i="36"/>
  <c r="KR39" i="36"/>
  <c r="KU39" i="36"/>
  <c r="KX39" i="36"/>
  <c r="LA39" i="36"/>
  <c r="LD39" i="36"/>
  <c r="LG39" i="36"/>
  <c r="LJ39" i="36"/>
  <c r="GZ40" i="36"/>
  <c r="HC40" i="36"/>
  <c r="HF40" i="36"/>
  <c r="HI40" i="36"/>
  <c r="HR40" i="36"/>
  <c r="HO40" i="36"/>
  <c r="HU40" i="36"/>
  <c r="HX40" i="36"/>
  <c r="IA40" i="36"/>
  <c r="ID40" i="36"/>
  <c r="IG40" i="36"/>
  <c r="IJ40" i="36"/>
  <c r="IM40" i="36"/>
  <c r="IS40" i="36"/>
  <c r="IP40" i="36"/>
  <c r="IV40" i="36"/>
  <c r="IY40" i="36"/>
  <c r="JB40" i="36"/>
  <c r="JE40" i="36"/>
  <c r="JH40" i="36"/>
  <c r="JK40" i="36"/>
  <c r="JN40" i="36"/>
  <c r="JQ40" i="36"/>
  <c r="JT40" i="36"/>
  <c r="JW40" i="36"/>
  <c r="JZ40" i="36"/>
  <c r="KC40" i="36"/>
  <c r="KF40" i="36"/>
  <c r="KI40" i="36"/>
  <c r="KL40" i="36"/>
  <c r="KO40" i="36"/>
  <c r="KR40" i="36"/>
  <c r="KU40" i="36"/>
  <c r="KX40" i="36"/>
  <c r="LA40" i="36"/>
  <c r="LD40" i="36"/>
  <c r="LG40" i="36"/>
  <c r="LJ40" i="36"/>
  <c r="GZ41" i="36"/>
  <c r="HC41" i="36"/>
  <c r="HF41" i="36"/>
  <c r="HI41" i="36"/>
  <c r="HR41" i="36"/>
  <c r="HO41" i="36"/>
  <c r="HU41" i="36"/>
  <c r="HX41" i="36"/>
  <c r="IA41" i="36"/>
  <c r="ID41" i="36"/>
  <c r="IG41" i="36"/>
  <c r="IJ41" i="36"/>
  <c r="IM41" i="36"/>
  <c r="IS41" i="36"/>
  <c r="IP41" i="36"/>
  <c r="IV41" i="36"/>
  <c r="IY41" i="36"/>
  <c r="JB41" i="36"/>
  <c r="JE41" i="36"/>
  <c r="JH41" i="36"/>
  <c r="JK41" i="36"/>
  <c r="JN41" i="36"/>
  <c r="JQ41" i="36"/>
  <c r="JT41" i="36"/>
  <c r="JW41" i="36"/>
  <c r="JZ41" i="36"/>
  <c r="KC41" i="36"/>
  <c r="KF41" i="36"/>
  <c r="KI41" i="36"/>
  <c r="KL41" i="36"/>
  <c r="KO41" i="36"/>
  <c r="KR41" i="36"/>
  <c r="KU41" i="36"/>
  <c r="KX41" i="36"/>
  <c r="LA41" i="36"/>
  <c r="LD41" i="36"/>
  <c r="LG41" i="36"/>
  <c r="LJ41" i="36"/>
  <c r="GZ42" i="36"/>
  <c r="HC42" i="36"/>
  <c r="HF42" i="36"/>
  <c r="HI42" i="36"/>
  <c r="HR42" i="36"/>
  <c r="HO42" i="36"/>
  <c r="HU42" i="36"/>
  <c r="HX42" i="36"/>
  <c r="IA42" i="36"/>
  <c r="ID42" i="36"/>
  <c r="IG42" i="36"/>
  <c r="IJ42" i="36"/>
  <c r="IM42" i="36"/>
  <c r="IS42" i="36"/>
  <c r="IP42" i="36"/>
  <c r="IV42" i="36"/>
  <c r="IY42" i="36"/>
  <c r="JB42" i="36"/>
  <c r="JE42" i="36"/>
  <c r="JH42" i="36"/>
  <c r="JK42" i="36"/>
  <c r="JN42" i="36"/>
  <c r="JQ42" i="36"/>
  <c r="JT42" i="36"/>
  <c r="JW42" i="36"/>
  <c r="JZ42" i="36"/>
  <c r="KC42" i="36"/>
  <c r="KF42" i="36"/>
  <c r="KI42" i="36"/>
  <c r="KL42" i="36"/>
  <c r="KO42" i="36"/>
  <c r="KR42" i="36"/>
  <c r="KU42" i="36"/>
  <c r="KX42" i="36"/>
  <c r="LA42" i="36"/>
  <c r="LD42" i="36"/>
  <c r="LG42" i="36"/>
  <c r="LJ42" i="36"/>
  <c r="GZ43" i="36"/>
  <c r="HC43" i="36"/>
  <c r="HF43" i="36"/>
  <c r="HI43" i="36"/>
  <c r="HR43" i="36"/>
  <c r="HO43" i="36"/>
  <c r="HU43" i="36"/>
  <c r="HX43" i="36"/>
  <c r="IA43" i="36"/>
  <c r="ID43" i="36"/>
  <c r="IG43" i="36"/>
  <c r="IJ43" i="36"/>
  <c r="IM43" i="36"/>
  <c r="IS43" i="36"/>
  <c r="IP43" i="36"/>
  <c r="IV43" i="36"/>
  <c r="IY43" i="36"/>
  <c r="JB43" i="36"/>
  <c r="JE43" i="36"/>
  <c r="JH43" i="36"/>
  <c r="JK43" i="36"/>
  <c r="JN43" i="36"/>
  <c r="JQ43" i="36"/>
  <c r="JT43" i="36"/>
  <c r="JW43" i="36"/>
  <c r="JZ43" i="36"/>
  <c r="KC43" i="36"/>
  <c r="KF43" i="36"/>
  <c r="KI43" i="36"/>
  <c r="KL43" i="36"/>
  <c r="KO43" i="36"/>
  <c r="KR43" i="36"/>
  <c r="KU43" i="36"/>
  <c r="KX43" i="36"/>
  <c r="LA43" i="36"/>
  <c r="LD43" i="36"/>
  <c r="LG43" i="36"/>
  <c r="LJ43" i="36"/>
  <c r="GZ44" i="36"/>
  <c r="HC44" i="36"/>
  <c r="HF44" i="36"/>
  <c r="HI44" i="36"/>
  <c r="HR44" i="36"/>
  <c r="HO44" i="36"/>
  <c r="HU44" i="36"/>
  <c r="HX44" i="36"/>
  <c r="IA44" i="36"/>
  <c r="ID44" i="36"/>
  <c r="IG44" i="36"/>
  <c r="IJ44" i="36"/>
  <c r="IM44" i="36"/>
  <c r="IS44" i="36"/>
  <c r="IP44" i="36"/>
  <c r="IV44" i="36"/>
  <c r="IY44" i="36"/>
  <c r="JB44" i="36"/>
  <c r="JE44" i="36"/>
  <c r="JH44" i="36"/>
  <c r="JK44" i="36"/>
  <c r="JN44" i="36"/>
  <c r="JQ44" i="36"/>
  <c r="JT44" i="36"/>
  <c r="JW44" i="36"/>
  <c r="JZ44" i="36"/>
  <c r="KC44" i="36"/>
  <c r="KF44" i="36"/>
  <c r="KI44" i="36"/>
  <c r="KL44" i="36"/>
  <c r="KO44" i="36"/>
  <c r="KR44" i="36"/>
  <c r="KU44" i="36"/>
  <c r="KX44" i="36"/>
  <c r="LA44" i="36"/>
  <c r="LD44" i="36"/>
  <c r="LG44" i="36"/>
  <c r="LJ44" i="36"/>
  <c r="GZ45" i="36"/>
  <c r="HC45" i="36"/>
  <c r="HF45" i="36"/>
  <c r="HI45" i="36"/>
  <c r="HR45" i="36"/>
  <c r="HO45" i="36"/>
  <c r="HU45" i="36"/>
  <c r="HX45" i="36"/>
  <c r="IA45" i="36"/>
  <c r="ID45" i="36"/>
  <c r="IG45" i="36"/>
  <c r="IJ45" i="36"/>
  <c r="IM45" i="36"/>
  <c r="IS45" i="36"/>
  <c r="IP45" i="36"/>
  <c r="IV45" i="36"/>
  <c r="IY45" i="36"/>
  <c r="JB45" i="36"/>
  <c r="JE45" i="36"/>
  <c r="JH45" i="36"/>
  <c r="JK45" i="36"/>
  <c r="JN45" i="36"/>
  <c r="JQ45" i="36"/>
  <c r="JT45" i="36"/>
  <c r="JW45" i="36"/>
  <c r="JZ45" i="36"/>
  <c r="KC45" i="36"/>
  <c r="KF45" i="36"/>
  <c r="KI45" i="36"/>
  <c r="KL45" i="36"/>
  <c r="KO45" i="36"/>
  <c r="KR45" i="36"/>
  <c r="KU45" i="36"/>
  <c r="KX45" i="36"/>
  <c r="LA45" i="36"/>
  <c r="LD45" i="36"/>
  <c r="LG45" i="36"/>
  <c r="LJ45" i="36"/>
  <c r="GZ46" i="36"/>
  <c r="HC46" i="36"/>
  <c r="HF46" i="36"/>
  <c r="HI46" i="36"/>
  <c r="HR46" i="36"/>
  <c r="HO46" i="36"/>
  <c r="HU46" i="36"/>
  <c r="HX46" i="36"/>
  <c r="IA46" i="36"/>
  <c r="ID46" i="36"/>
  <c r="IG46" i="36"/>
  <c r="IJ46" i="36"/>
  <c r="IM46" i="36"/>
  <c r="IS46" i="36"/>
  <c r="IP46" i="36"/>
  <c r="IV46" i="36"/>
  <c r="IY46" i="36"/>
  <c r="JB46" i="36"/>
  <c r="JE46" i="36"/>
  <c r="JH46" i="36"/>
  <c r="JK46" i="36"/>
  <c r="JN46" i="36"/>
  <c r="JQ46" i="36"/>
  <c r="JT46" i="36"/>
  <c r="JW46" i="36"/>
  <c r="JZ46" i="36"/>
  <c r="KC46" i="36"/>
  <c r="KF46" i="36"/>
  <c r="KI46" i="36"/>
  <c r="KL46" i="36"/>
  <c r="KO46" i="36"/>
  <c r="KR46" i="36"/>
  <c r="KU46" i="36"/>
  <c r="KX46" i="36"/>
  <c r="LA46" i="36"/>
  <c r="LD46" i="36"/>
  <c r="LG46" i="36"/>
  <c r="LJ46" i="36"/>
  <c r="GZ47" i="36"/>
  <c r="HC47" i="36"/>
  <c r="HF47" i="36"/>
  <c r="HI47" i="36"/>
  <c r="HR47" i="36"/>
  <c r="HO47" i="36"/>
  <c r="HU47" i="36"/>
  <c r="HX47" i="36"/>
  <c r="IA47" i="36"/>
  <c r="ID47" i="36"/>
  <c r="IG47" i="36"/>
  <c r="IJ47" i="36"/>
  <c r="IM47" i="36"/>
  <c r="IS47" i="36"/>
  <c r="IP47" i="36"/>
  <c r="IV47" i="36"/>
  <c r="IY47" i="36"/>
  <c r="JB47" i="36"/>
  <c r="JE47" i="36"/>
  <c r="JH47" i="36"/>
  <c r="JK47" i="36"/>
  <c r="JN47" i="36"/>
  <c r="JQ47" i="36"/>
  <c r="JT47" i="36"/>
  <c r="JW47" i="36"/>
  <c r="JZ47" i="36"/>
  <c r="KC47" i="36"/>
  <c r="KF47" i="36"/>
  <c r="KI47" i="36"/>
  <c r="KL47" i="36"/>
  <c r="KO47" i="36"/>
  <c r="KR47" i="36"/>
  <c r="KU47" i="36"/>
  <c r="KX47" i="36"/>
  <c r="LA47" i="36"/>
  <c r="LD47" i="36"/>
  <c r="LG47" i="36"/>
  <c r="LJ47" i="36"/>
  <c r="GZ48" i="36"/>
  <c r="HC48" i="36"/>
  <c r="HF48" i="36"/>
  <c r="HI48" i="36"/>
  <c r="HR48" i="36"/>
  <c r="HO48" i="36"/>
  <c r="HU48" i="36"/>
  <c r="HX48" i="36"/>
  <c r="IA48" i="36"/>
  <c r="ID48" i="36"/>
  <c r="IG48" i="36"/>
  <c r="IJ48" i="36"/>
  <c r="IM48" i="36"/>
  <c r="IS48" i="36"/>
  <c r="IP48" i="36"/>
  <c r="IV48" i="36"/>
  <c r="IY48" i="36"/>
  <c r="JB48" i="36"/>
  <c r="JE48" i="36"/>
  <c r="JH48" i="36"/>
  <c r="JK48" i="36"/>
  <c r="JN48" i="36"/>
  <c r="JQ48" i="36"/>
  <c r="JT48" i="36"/>
  <c r="JW48" i="36"/>
  <c r="JZ48" i="36"/>
  <c r="KC48" i="36"/>
  <c r="KF48" i="36"/>
  <c r="KI48" i="36"/>
  <c r="KL48" i="36"/>
  <c r="KO48" i="36"/>
  <c r="KR48" i="36"/>
  <c r="KU48" i="36"/>
  <c r="KX48" i="36"/>
  <c r="LA48" i="36"/>
  <c r="LD48" i="36"/>
  <c r="LG48" i="36"/>
  <c r="LJ48" i="36"/>
  <c r="GZ49" i="36"/>
  <c r="HC49" i="36"/>
  <c r="HF49" i="36"/>
  <c r="HI49" i="36"/>
  <c r="HR49" i="36"/>
  <c r="HO49" i="36"/>
  <c r="HU49" i="36"/>
  <c r="HX49" i="36"/>
  <c r="IA49" i="36"/>
  <c r="ID49" i="36"/>
  <c r="IG49" i="36"/>
  <c r="IJ49" i="36"/>
  <c r="IM49" i="36"/>
  <c r="IS49" i="36"/>
  <c r="IP49" i="36"/>
  <c r="IV49" i="36"/>
  <c r="IY49" i="36"/>
  <c r="JB49" i="36"/>
  <c r="JE49" i="36"/>
  <c r="JH49" i="36"/>
  <c r="JK49" i="36"/>
  <c r="JN49" i="36"/>
  <c r="JQ49" i="36"/>
  <c r="JT49" i="36"/>
  <c r="JW49" i="36"/>
  <c r="JZ49" i="36"/>
  <c r="KC49" i="36"/>
  <c r="KF49" i="36"/>
  <c r="KI49" i="36"/>
  <c r="KL49" i="36"/>
  <c r="KO49" i="36"/>
  <c r="KR49" i="36"/>
  <c r="KU49" i="36"/>
  <c r="KX49" i="36"/>
  <c r="LA49" i="36"/>
  <c r="LD49" i="36"/>
  <c r="LG49" i="36"/>
  <c r="LJ49" i="36"/>
  <c r="GZ50" i="36"/>
  <c r="HC50" i="36"/>
  <c r="HF50" i="36"/>
  <c r="HI50" i="36"/>
  <c r="HR50" i="36"/>
  <c r="HO50" i="36"/>
  <c r="HU50" i="36"/>
  <c r="HX50" i="36"/>
  <c r="IA50" i="36"/>
  <c r="ID50" i="36"/>
  <c r="IG50" i="36"/>
  <c r="IJ50" i="36"/>
  <c r="IM50" i="36"/>
  <c r="IS50" i="36"/>
  <c r="IP50" i="36"/>
  <c r="IV50" i="36"/>
  <c r="IY50" i="36"/>
  <c r="JB50" i="36"/>
  <c r="JE50" i="36"/>
  <c r="JH50" i="36"/>
  <c r="JK50" i="36"/>
  <c r="JN50" i="36"/>
  <c r="JQ50" i="36"/>
  <c r="JT50" i="36"/>
  <c r="JW50" i="36"/>
  <c r="JZ50" i="36"/>
  <c r="KC50" i="36"/>
  <c r="KF50" i="36"/>
  <c r="KI50" i="36"/>
  <c r="KL50" i="36"/>
  <c r="KO50" i="36"/>
  <c r="KR50" i="36"/>
  <c r="KU50" i="36"/>
  <c r="KX50" i="36"/>
  <c r="LA50" i="36"/>
  <c r="LD50" i="36"/>
  <c r="LG50" i="36"/>
  <c r="LJ50" i="36"/>
  <c r="GZ51" i="36"/>
  <c r="HC51" i="36"/>
  <c r="HF51" i="36"/>
  <c r="HI51" i="36"/>
  <c r="HR51" i="36"/>
  <c r="HO51" i="36"/>
  <c r="HU51" i="36"/>
  <c r="HX51" i="36"/>
  <c r="IA51" i="36"/>
  <c r="ID51" i="36"/>
  <c r="IG51" i="36"/>
  <c r="IJ51" i="36"/>
  <c r="IM51" i="36"/>
  <c r="IS51" i="36"/>
  <c r="IP51" i="36"/>
  <c r="IV51" i="36"/>
  <c r="IY51" i="36"/>
  <c r="JB51" i="36"/>
  <c r="JE51" i="36"/>
  <c r="JH51" i="36"/>
  <c r="JK51" i="36"/>
  <c r="JN51" i="36"/>
  <c r="JQ51" i="36"/>
  <c r="JT51" i="36"/>
  <c r="JW51" i="36"/>
  <c r="JZ51" i="36"/>
  <c r="KC51" i="36"/>
  <c r="KF51" i="36"/>
  <c r="KI51" i="36"/>
  <c r="KL51" i="36"/>
  <c r="KO51" i="36"/>
  <c r="KR51" i="36"/>
  <c r="KU51" i="36"/>
  <c r="KX51" i="36"/>
  <c r="LA51" i="36"/>
  <c r="LD51" i="36"/>
  <c r="LG51" i="36"/>
  <c r="LJ51" i="36"/>
  <c r="GZ52" i="36"/>
  <c r="HC52" i="36"/>
  <c r="HF52" i="36"/>
  <c r="HI52" i="36"/>
  <c r="HR52" i="36"/>
  <c r="HO52" i="36"/>
  <c r="HU52" i="36"/>
  <c r="HX52" i="36"/>
  <c r="IA52" i="36"/>
  <c r="ID52" i="36"/>
  <c r="IG52" i="36"/>
  <c r="IJ52" i="36"/>
  <c r="IM52" i="36"/>
  <c r="IS52" i="36"/>
  <c r="IP52" i="36"/>
  <c r="IV52" i="36"/>
  <c r="IY52" i="36"/>
  <c r="JB52" i="36"/>
  <c r="JE52" i="36"/>
  <c r="JH52" i="36"/>
  <c r="JK52" i="36"/>
  <c r="JN52" i="36"/>
  <c r="JQ52" i="36"/>
  <c r="JT52" i="36"/>
  <c r="JW52" i="36"/>
  <c r="JZ52" i="36"/>
  <c r="KC52" i="36"/>
  <c r="KF52" i="36"/>
  <c r="KI52" i="36"/>
  <c r="KL52" i="36"/>
  <c r="KO52" i="36"/>
  <c r="KR52" i="36"/>
  <c r="KU52" i="36"/>
  <c r="KX52" i="36"/>
  <c r="LA52" i="36"/>
  <c r="LD52" i="36"/>
  <c r="LG52" i="36"/>
  <c r="LJ52" i="36"/>
  <c r="GZ53" i="36"/>
  <c r="HC53" i="36"/>
  <c r="HF53" i="36"/>
  <c r="HI53" i="36"/>
  <c r="HR53" i="36"/>
  <c r="HO53" i="36"/>
  <c r="HU53" i="36"/>
  <c r="HX53" i="36"/>
  <c r="IA53" i="36"/>
  <c r="ID53" i="36"/>
  <c r="IG53" i="36"/>
  <c r="IJ53" i="36"/>
  <c r="IM53" i="36"/>
  <c r="IS53" i="36"/>
  <c r="IP53" i="36"/>
  <c r="IV53" i="36"/>
  <c r="IY53" i="36"/>
  <c r="JB53" i="36"/>
  <c r="JE53" i="36"/>
  <c r="JH53" i="36"/>
  <c r="JK53" i="36"/>
  <c r="JN53" i="36"/>
  <c r="JQ53" i="36"/>
  <c r="JT53" i="36"/>
  <c r="JW53" i="36"/>
  <c r="JZ53" i="36"/>
  <c r="KC53" i="36"/>
  <c r="KF53" i="36"/>
  <c r="KI53" i="36"/>
  <c r="KL53" i="36"/>
  <c r="KO53" i="36"/>
  <c r="KR53" i="36"/>
  <c r="KU53" i="36"/>
  <c r="KX53" i="36"/>
  <c r="LA53" i="36"/>
  <c r="LD53" i="36"/>
  <c r="LG53" i="36"/>
  <c r="LJ53" i="36"/>
  <c r="GZ54" i="36"/>
  <c r="HC54" i="36"/>
  <c r="HF54" i="36"/>
  <c r="HI54" i="36"/>
  <c r="HR54" i="36"/>
  <c r="HO54" i="36"/>
  <c r="HU54" i="36"/>
  <c r="HX54" i="36"/>
  <c r="IA54" i="36"/>
  <c r="ID54" i="36"/>
  <c r="IG54" i="36"/>
  <c r="IJ54" i="36"/>
  <c r="IM54" i="36"/>
  <c r="IS54" i="36"/>
  <c r="IP54" i="36"/>
  <c r="IV54" i="36"/>
  <c r="IY54" i="36"/>
  <c r="JB54" i="36"/>
  <c r="JE54" i="36"/>
  <c r="JH54" i="36"/>
  <c r="JK54" i="36"/>
  <c r="JN54" i="36"/>
  <c r="JQ54" i="36"/>
  <c r="JT54" i="36"/>
  <c r="JW54" i="36"/>
  <c r="JZ54" i="36"/>
  <c r="KC54" i="36"/>
  <c r="KF54" i="36"/>
  <c r="KI54" i="36"/>
  <c r="KL54" i="36"/>
  <c r="KO54" i="36"/>
  <c r="KR54" i="36"/>
  <c r="KU54" i="36"/>
  <c r="KX54" i="36"/>
  <c r="LA54" i="36"/>
  <c r="LD54" i="36"/>
  <c r="LG54" i="36"/>
  <c r="LJ54" i="36"/>
  <c r="GZ55" i="36"/>
  <c r="HC55" i="36"/>
  <c r="HF55" i="36"/>
  <c r="HI55" i="36"/>
  <c r="HR55" i="36"/>
  <c r="HO55" i="36"/>
  <c r="HU55" i="36"/>
  <c r="HX55" i="36"/>
  <c r="IA55" i="36"/>
  <c r="ID55" i="36"/>
  <c r="IG55" i="36"/>
  <c r="IJ55" i="36"/>
  <c r="IM55" i="36"/>
  <c r="IS55" i="36"/>
  <c r="IP55" i="36"/>
  <c r="IV55" i="36"/>
  <c r="IY55" i="36"/>
  <c r="JB55" i="36"/>
  <c r="JE55" i="36"/>
  <c r="JH55" i="36"/>
  <c r="JK55" i="36"/>
  <c r="JN55" i="36"/>
  <c r="JQ55" i="36"/>
  <c r="JT55" i="36"/>
  <c r="JW55" i="36"/>
  <c r="JZ55" i="36"/>
  <c r="KC55" i="36"/>
  <c r="KF55" i="36"/>
  <c r="KI55" i="36"/>
  <c r="KL55" i="36"/>
  <c r="KO55" i="36"/>
  <c r="KR55" i="36"/>
  <c r="KU55" i="36"/>
  <c r="KX55" i="36"/>
  <c r="LA55" i="36"/>
  <c r="LD55" i="36"/>
  <c r="LG55" i="36"/>
  <c r="LJ55" i="36"/>
  <c r="GZ56" i="36"/>
  <c r="HC56" i="36"/>
  <c r="HF56" i="36"/>
  <c r="HI56" i="36"/>
  <c r="HR56" i="36"/>
  <c r="HO56" i="36"/>
  <c r="HU56" i="36"/>
  <c r="HX56" i="36"/>
  <c r="IA56" i="36"/>
  <c r="ID56" i="36"/>
  <c r="IG56" i="36"/>
  <c r="IJ56" i="36"/>
  <c r="IM56" i="36"/>
  <c r="IS56" i="36"/>
  <c r="IP56" i="36"/>
  <c r="IV56" i="36"/>
  <c r="IY56" i="36"/>
  <c r="JB56" i="36"/>
  <c r="JE56" i="36"/>
  <c r="JH56" i="36"/>
  <c r="JK56" i="36"/>
  <c r="JN56" i="36"/>
  <c r="JQ56" i="36"/>
  <c r="JT56" i="36"/>
  <c r="JW56" i="36"/>
  <c r="JZ56" i="36"/>
  <c r="KC56" i="36"/>
  <c r="KF56" i="36"/>
  <c r="KI56" i="36"/>
  <c r="KL56" i="36"/>
  <c r="KO56" i="36"/>
  <c r="KR56" i="36"/>
  <c r="KU56" i="36"/>
  <c r="KX56" i="36"/>
  <c r="LA56" i="36"/>
  <c r="LD56" i="36"/>
  <c r="LG56" i="36"/>
  <c r="LJ56" i="36"/>
  <c r="GZ57" i="36"/>
  <c r="HC57" i="36"/>
  <c r="HF57" i="36"/>
  <c r="HI57" i="36"/>
  <c r="HR57" i="36"/>
  <c r="HO57" i="36"/>
  <c r="HU57" i="36"/>
  <c r="HX57" i="36"/>
  <c r="IA57" i="36"/>
  <c r="ID57" i="36"/>
  <c r="IG57" i="36"/>
  <c r="IJ57" i="36"/>
  <c r="IM57" i="36"/>
  <c r="IS57" i="36"/>
  <c r="IP57" i="36"/>
  <c r="IV57" i="36"/>
  <c r="IY57" i="36"/>
  <c r="JB57" i="36"/>
  <c r="JE57" i="36"/>
  <c r="JH57" i="36"/>
  <c r="JK57" i="36"/>
  <c r="JN57" i="36"/>
  <c r="JQ57" i="36"/>
  <c r="JT57" i="36"/>
  <c r="JW57" i="36"/>
  <c r="JZ57" i="36"/>
  <c r="KC57" i="36"/>
  <c r="KF57" i="36"/>
  <c r="KI57" i="36"/>
  <c r="KL57" i="36"/>
  <c r="KO57" i="36"/>
  <c r="KR57" i="36"/>
  <c r="KU57" i="36"/>
  <c r="KX57" i="36"/>
  <c r="LA57" i="36"/>
  <c r="LD57" i="36"/>
  <c r="LG57" i="36"/>
  <c r="LJ57" i="36"/>
  <c r="LJ58" i="36"/>
  <c r="LI60" i="36"/>
  <c r="GJ59" i="36"/>
  <c r="GE59" i="36"/>
  <c r="FZ59" i="36"/>
  <c r="FU59" i="36"/>
  <c r="FP59" i="36"/>
  <c r="FK59" i="36"/>
  <c r="FF59" i="36"/>
  <c r="FA59" i="36"/>
  <c r="EV59" i="36"/>
  <c r="EQ59" i="36"/>
  <c r="EL59" i="36"/>
  <c r="EG59" i="36"/>
  <c r="EB59" i="36"/>
  <c r="DW59" i="36"/>
  <c r="DR59" i="36"/>
  <c r="DM59" i="36"/>
  <c r="DH59" i="36"/>
  <c r="DC59" i="36"/>
  <c r="CX59" i="36"/>
  <c r="CS59" i="36"/>
  <c r="CN59" i="36"/>
  <c r="CI59" i="36"/>
  <c r="CD59" i="36"/>
  <c r="BY59" i="36"/>
  <c r="BT59" i="36"/>
  <c r="BO59" i="36"/>
  <c r="BJ59" i="36"/>
  <c r="BE59" i="36"/>
  <c r="AZ59" i="36"/>
  <c r="AU59" i="36"/>
  <c r="AP59" i="36"/>
  <c r="AK59" i="36"/>
  <c r="AF59" i="36"/>
  <c r="AA59" i="36"/>
  <c r="V59" i="36"/>
  <c r="Q59" i="36"/>
  <c r="L59" i="36"/>
  <c r="G59" i="36"/>
  <c r="GO59" i="36"/>
  <c r="GN18" i="36"/>
  <c r="GT59" i="36"/>
  <c r="GI59" i="36"/>
  <c r="GD59" i="36"/>
  <c r="FY59" i="36"/>
  <c r="FT59" i="36"/>
  <c r="FO59" i="36"/>
  <c r="FJ59" i="36"/>
  <c r="FE59" i="36"/>
  <c r="EZ59" i="36"/>
  <c r="EU59" i="36"/>
  <c r="EP59" i="36"/>
  <c r="EK59" i="36"/>
  <c r="EF59" i="36"/>
  <c r="EA59" i="36"/>
  <c r="DV59" i="36"/>
  <c r="DQ59" i="36"/>
  <c r="DL59" i="36"/>
  <c r="DG59" i="36"/>
  <c r="DB59" i="36"/>
  <c r="CW59" i="36"/>
  <c r="CR59" i="36"/>
  <c r="CM59" i="36"/>
  <c r="CH59" i="36"/>
  <c r="CC59" i="36"/>
  <c r="BX59" i="36"/>
  <c r="BS59" i="36"/>
  <c r="BN59" i="36"/>
  <c r="BI59" i="36"/>
  <c r="BD59" i="36"/>
  <c r="AY59" i="36"/>
  <c r="AT59" i="36"/>
  <c r="AO59" i="36"/>
  <c r="AJ59" i="36"/>
  <c r="AE59" i="36"/>
  <c r="Z59" i="36"/>
  <c r="U59" i="36"/>
  <c r="P59" i="36"/>
  <c r="K59" i="36"/>
  <c r="F59" i="36"/>
  <c r="GN59" i="36"/>
  <c r="GS59" i="36"/>
  <c r="GH59" i="36"/>
  <c r="GC59" i="36"/>
  <c r="FX59" i="36"/>
  <c r="FS59" i="36"/>
  <c r="FN59" i="36"/>
  <c r="FI59" i="36"/>
  <c r="FD59" i="36"/>
  <c r="EY59" i="36"/>
  <c r="ET59" i="36"/>
  <c r="EO59" i="36"/>
  <c r="EJ59" i="36"/>
  <c r="EE59" i="36"/>
  <c r="DZ59" i="36"/>
  <c r="DU59" i="36"/>
  <c r="DP59" i="36"/>
  <c r="DK59" i="36"/>
  <c r="DF59" i="36"/>
  <c r="DA59" i="36"/>
  <c r="CV59" i="36"/>
  <c r="CQ59" i="36"/>
  <c r="CL59" i="36"/>
  <c r="CG59" i="36"/>
  <c r="CB59" i="36"/>
  <c r="BW59" i="36"/>
  <c r="BR59" i="36"/>
  <c r="BM59" i="36"/>
  <c r="BH59" i="36"/>
  <c r="BC59" i="36"/>
  <c r="AX59" i="36"/>
  <c r="AS59" i="36"/>
  <c r="AN59" i="36"/>
  <c r="AI59" i="36"/>
  <c r="AD59" i="36"/>
  <c r="Y59" i="36"/>
  <c r="T59" i="36"/>
  <c r="O59" i="36"/>
  <c r="J59" i="36"/>
  <c r="E59" i="36"/>
  <c r="GM59" i="36"/>
  <c r="GR59" i="36"/>
  <c r="GG59" i="36"/>
  <c r="GB59" i="36"/>
  <c r="FW59" i="36"/>
  <c r="FR59" i="36"/>
  <c r="FM59" i="36"/>
  <c r="FH59" i="36"/>
  <c r="FC59" i="36"/>
  <c r="EX59" i="36"/>
  <c r="ES59" i="36"/>
  <c r="EN59" i="36"/>
  <c r="EI59" i="36"/>
  <c r="ED59" i="36"/>
  <c r="DY59" i="36"/>
  <c r="DT59" i="36"/>
  <c r="DO59" i="36"/>
  <c r="DJ59" i="36"/>
  <c r="DE59" i="36"/>
  <c r="CZ59" i="36"/>
  <c r="CU59" i="36"/>
  <c r="CP59" i="36"/>
  <c r="CK59" i="36"/>
  <c r="CF59" i="36"/>
  <c r="CA59" i="36"/>
  <c r="BV59" i="36"/>
  <c r="BQ59" i="36"/>
  <c r="BL59" i="36"/>
  <c r="BG59" i="36"/>
  <c r="BB59" i="36"/>
  <c r="AW59" i="36"/>
  <c r="AR59" i="36"/>
  <c r="AM59" i="36"/>
  <c r="AH59" i="36"/>
  <c r="AC59" i="36"/>
  <c r="X59" i="36"/>
  <c r="S59" i="36"/>
  <c r="N59" i="36"/>
  <c r="I59" i="36"/>
  <c r="D59" i="36"/>
  <c r="GL59" i="36"/>
  <c r="GQ59" i="36"/>
  <c r="GF59" i="36"/>
  <c r="GA59" i="36"/>
  <c r="FV59" i="36"/>
  <c r="FQ59" i="36"/>
  <c r="FL59" i="36"/>
  <c r="FG59" i="36"/>
  <c r="FB59" i="36"/>
  <c r="EW59" i="36"/>
  <c r="ER59" i="36"/>
  <c r="EM59" i="36"/>
  <c r="EH59" i="36"/>
  <c r="EC59" i="36"/>
  <c r="DX59" i="36"/>
  <c r="DS59" i="36"/>
  <c r="DN59" i="36"/>
  <c r="DI59" i="36"/>
  <c r="DD59" i="36"/>
  <c r="CY59" i="36"/>
  <c r="CT59" i="36"/>
  <c r="CO59" i="36"/>
  <c r="CJ59" i="36"/>
  <c r="CE59" i="36"/>
  <c r="BZ59" i="36"/>
  <c r="BU59" i="36"/>
  <c r="BP59" i="36"/>
  <c r="BK59" i="36"/>
  <c r="BF59" i="36"/>
  <c r="BA59" i="36"/>
  <c r="AV59" i="36"/>
  <c r="AQ59" i="36"/>
  <c r="AL59" i="36"/>
  <c r="AG59" i="36"/>
  <c r="AB59" i="36"/>
  <c r="W59" i="36"/>
  <c r="R59" i="36"/>
  <c r="M59" i="36"/>
  <c r="H59" i="36"/>
  <c r="C59" i="36"/>
  <c r="GK59" i="36"/>
  <c r="GP59" i="36"/>
  <c r="RI58" i="36"/>
  <c r="RJ58" i="36"/>
  <c r="RL58" i="36"/>
  <c r="RK58" i="36"/>
  <c r="RE58" i="36"/>
  <c r="RF58" i="36"/>
  <c r="RH58" i="36"/>
  <c r="RG58" i="36"/>
  <c r="RA58" i="36"/>
  <c r="RB58" i="36"/>
  <c r="RD58" i="36"/>
  <c r="RC58" i="36"/>
  <c r="QW58" i="36"/>
  <c r="QX58" i="36"/>
  <c r="QZ58" i="36"/>
  <c r="QY58" i="36"/>
  <c r="QS58" i="36"/>
  <c r="QT58" i="36"/>
  <c r="QV58" i="36"/>
  <c r="QU58" i="36"/>
  <c r="QO58" i="36"/>
  <c r="QP58" i="36"/>
  <c r="QR58" i="36"/>
  <c r="QQ58" i="36"/>
  <c r="QK58" i="36"/>
  <c r="QL58" i="36"/>
  <c r="QN58" i="36"/>
  <c r="QM58" i="36"/>
  <c r="QG58" i="36"/>
  <c r="QH58" i="36"/>
  <c r="QJ58" i="36"/>
  <c r="QI58" i="36"/>
  <c r="QC58" i="36"/>
  <c r="QD58" i="36"/>
  <c r="QF58" i="36"/>
  <c r="QE58" i="36"/>
  <c r="PY58" i="36"/>
  <c r="PZ58" i="36"/>
  <c r="QB58" i="36"/>
  <c r="QA58" i="36"/>
  <c r="PU58" i="36"/>
  <c r="PV58" i="36"/>
  <c r="PX58" i="36"/>
  <c r="PW58" i="36"/>
  <c r="PQ58" i="36"/>
  <c r="PR58" i="36"/>
  <c r="PT58" i="36"/>
  <c r="PS58" i="36"/>
  <c r="PM58" i="36"/>
  <c r="PN58" i="36"/>
  <c r="PP58" i="36"/>
  <c r="PO58" i="36"/>
  <c r="PI58" i="36"/>
  <c r="PJ58" i="36"/>
  <c r="PL58" i="36"/>
  <c r="PK58" i="36"/>
  <c r="PE58" i="36"/>
  <c r="PF58" i="36"/>
  <c r="PH58" i="36"/>
  <c r="PG58" i="36"/>
  <c r="PA58" i="36"/>
  <c r="PB58" i="36"/>
  <c r="PD58" i="36"/>
  <c r="PC58" i="36"/>
  <c r="OW58" i="36"/>
  <c r="OX58" i="36"/>
  <c r="OZ58" i="36"/>
  <c r="OY58" i="36"/>
  <c r="OS58" i="36"/>
  <c r="OT58" i="36"/>
  <c r="OV58" i="36"/>
  <c r="OU58" i="36"/>
  <c r="OO58" i="36"/>
  <c r="OP58" i="36"/>
  <c r="OR58" i="36"/>
  <c r="OQ58" i="36"/>
  <c r="OK58" i="36"/>
  <c r="OL58" i="36"/>
  <c r="ON58" i="36"/>
  <c r="OM58" i="36"/>
  <c r="OG58" i="36"/>
  <c r="OH58" i="36"/>
  <c r="OJ58" i="36"/>
  <c r="OI58" i="36"/>
  <c r="OC58" i="36"/>
  <c r="OD58" i="36"/>
  <c r="OF58" i="36"/>
  <c r="OE58" i="36"/>
  <c r="NY58" i="36"/>
  <c r="NZ58" i="36"/>
  <c r="OB58" i="36"/>
  <c r="OA58" i="36"/>
  <c r="NU58" i="36"/>
  <c r="NV58" i="36"/>
  <c r="NX58" i="36"/>
  <c r="NW58" i="36"/>
  <c r="NQ58" i="36"/>
  <c r="NR58" i="36"/>
  <c r="NT58" i="36"/>
  <c r="NS58" i="36"/>
  <c r="NM58" i="36"/>
  <c r="NN58" i="36"/>
  <c r="NP58" i="36"/>
  <c r="NO58" i="36"/>
  <c r="NI58" i="36"/>
  <c r="NJ58" i="36"/>
  <c r="NL58" i="36"/>
  <c r="NK58" i="36"/>
  <c r="NE58" i="36"/>
  <c r="NF58" i="36"/>
  <c r="NH58" i="36"/>
  <c r="NG58" i="36"/>
  <c r="NA58" i="36"/>
  <c r="NB58" i="36"/>
  <c r="ND58" i="36"/>
  <c r="NC58" i="36"/>
  <c r="MW58" i="36"/>
  <c r="MX58" i="36"/>
  <c r="MZ58" i="36"/>
  <c r="MY58" i="36"/>
  <c r="MS58" i="36"/>
  <c r="MT58" i="36"/>
  <c r="MV58" i="36"/>
  <c r="MU58" i="36"/>
  <c r="MO58" i="36"/>
  <c r="MP58" i="36"/>
  <c r="MR58" i="36"/>
  <c r="MQ58" i="36"/>
  <c r="MK58" i="36"/>
  <c r="ML58" i="36"/>
  <c r="MN58" i="36"/>
  <c r="MM58" i="36"/>
  <c r="MG58" i="36"/>
  <c r="MH58" i="36"/>
  <c r="MJ58" i="36"/>
  <c r="MI58" i="36"/>
  <c r="MC58" i="36"/>
  <c r="MD58" i="36"/>
  <c r="MF58" i="36"/>
  <c r="ME58" i="36"/>
  <c r="LY58" i="36"/>
  <c r="LZ58" i="36"/>
  <c r="MB58" i="36"/>
  <c r="MA58" i="36"/>
  <c r="LU58" i="36"/>
  <c r="LV58" i="36"/>
  <c r="LX58" i="36"/>
  <c r="LW58" i="36"/>
  <c r="LQ58" i="36"/>
  <c r="LR58" i="36"/>
  <c r="LT58" i="36"/>
  <c r="LS58" i="36"/>
  <c r="LG58" i="36"/>
  <c r="LF58" i="36"/>
  <c r="LE58" i="36"/>
  <c r="LD58" i="36"/>
  <c r="LC58" i="36"/>
  <c r="LB58" i="36"/>
  <c r="LA58" i="36"/>
  <c r="KZ58" i="36"/>
  <c r="KY58" i="36"/>
  <c r="KX58" i="36"/>
  <c r="KW58" i="36"/>
  <c r="KV58" i="36"/>
  <c r="KU58" i="36"/>
  <c r="KT58" i="36"/>
  <c r="KS58" i="36"/>
  <c r="KR58" i="36"/>
  <c r="KQ58" i="36"/>
  <c r="KP58" i="36"/>
  <c r="KO58" i="36"/>
  <c r="KN58" i="36"/>
  <c r="KM58" i="36"/>
  <c r="KL58" i="36"/>
  <c r="KK58" i="36"/>
  <c r="KJ58" i="36"/>
  <c r="KI58" i="36"/>
  <c r="KH58" i="36"/>
  <c r="KG58" i="36"/>
  <c r="KF58" i="36"/>
  <c r="KE58" i="36"/>
  <c r="KD58" i="36"/>
  <c r="KC58" i="36"/>
  <c r="KB58" i="36"/>
  <c r="KA58" i="36"/>
  <c r="JZ58" i="36"/>
  <c r="JY58" i="36"/>
  <c r="JX58" i="36"/>
  <c r="JW58" i="36"/>
  <c r="JV58" i="36"/>
  <c r="JU58" i="36"/>
  <c r="JT58" i="36"/>
  <c r="JS58" i="36"/>
  <c r="JR58" i="36"/>
  <c r="JQ58" i="36"/>
  <c r="JP58" i="36"/>
  <c r="JO58" i="36"/>
  <c r="JN58" i="36"/>
  <c r="JM58" i="36"/>
  <c r="JL58" i="36"/>
  <c r="JK58" i="36"/>
  <c r="JJ58" i="36"/>
  <c r="JI58" i="36"/>
  <c r="JH58" i="36"/>
  <c r="JG58" i="36"/>
  <c r="JF58" i="36"/>
  <c r="JE58" i="36"/>
  <c r="JD58" i="36"/>
  <c r="JC58" i="36"/>
  <c r="JB58" i="36"/>
  <c r="JA58" i="36"/>
  <c r="IZ58" i="36"/>
  <c r="IY58" i="36"/>
  <c r="IX58" i="36"/>
  <c r="IW58" i="36"/>
  <c r="IV58" i="36"/>
  <c r="IU58" i="36"/>
  <c r="IT58" i="36"/>
  <c r="IS58" i="36"/>
  <c r="IR58" i="36"/>
  <c r="IQ58" i="36"/>
  <c r="IP58" i="36"/>
  <c r="IO58" i="36"/>
  <c r="IN58" i="36"/>
  <c r="IM58" i="36"/>
  <c r="IL58" i="36"/>
  <c r="IK58" i="36"/>
  <c r="IJ58" i="36"/>
  <c r="II58" i="36"/>
  <c r="IH58" i="36"/>
  <c r="IG58" i="36"/>
  <c r="IF58" i="36"/>
  <c r="IE58" i="36"/>
  <c r="ID58" i="36"/>
  <c r="IC58" i="36"/>
  <c r="IB58" i="36"/>
  <c r="IA58" i="36"/>
  <c r="HZ58" i="36"/>
  <c r="HY58" i="36"/>
  <c r="HX58" i="36"/>
  <c r="HW58" i="36"/>
  <c r="HV58" i="36"/>
  <c r="HU58" i="36"/>
  <c r="HT58" i="36"/>
  <c r="HS58" i="36"/>
  <c r="HR58" i="36"/>
  <c r="HQ58" i="36"/>
  <c r="HP58" i="36"/>
  <c r="HO58" i="36"/>
  <c r="HN58" i="36"/>
  <c r="HM58" i="36"/>
  <c r="HL58" i="36"/>
  <c r="HK58" i="36"/>
  <c r="HJ58" i="36"/>
  <c r="HI58" i="36"/>
  <c r="HH58" i="36"/>
  <c r="HG58" i="36"/>
  <c r="HF58" i="36"/>
  <c r="HE58" i="36"/>
  <c r="HD58" i="36"/>
  <c r="HC58" i="36"/>
  <c r="HB58" i="36"/>
  <c r="HA58" i="36"/>
  <c r="GZ58" i="36"/>
  <c r="GY58" i="36"/>
  <c r="GX58" i="36"/>
  <c r="GO58" i="36"/>
  <c r="GT58" i="36"/>
  <c r="GN58" i="36"/>
  <c r="GS58" i="36"/>
  <c r="GM58" i="36"/>
  <c r="GR58" i="36"/>
  <c r="GL58" i="36"/>
  <c r="GQ58" i="36"/>
  <c r="GK58" i="36"/>
  <c r="GP58" i="36"/>
  <c r="RI57" i="36"/>
  <c r="RJ57" i="36"/>
  <c r="RL57" i="36"/>
  <c r="RK57" i="36"/>
  <c r="RE57" i="36"/>
  <c r="RF57" i="36"/>
  <c r="RH57" i="36"/>
  <c r="RG57" i="36"/>
  <c r="RA57" i="36"/>
  <c r="RB57" i="36"/>
  <c r="RD57" i="36"/>
  <c r="RC57" i="36"/>
  <c r="QW57" i="36"/>
  <c r="QX57" i="36"/>
  <c r="QZ57" i="36"/>
  <c r="QY57" i="36"/>
  <c r="QS57" i="36"/>
  <c r="QT57" i="36"/>
  <c r="QV57" i="36"/>
  <c r="QU57" i="36"/>
  <c r="QO57" i="36"/>
  <c r="QP57" i="36"/>
  <c r="QR57" i="36"/>
  <c r="QQ57" i="36"/>
  <c r="QK57" i="36"/>
  <c r="QL57" i="36"/>
  <c r="QN57" i="36"/>
  <c r="QM57" i="36"/>
  <c r="QG57" i="36"/>
  <c r="QH57" i="36"/>
  <c r="QJ57" i="36"/>
  <c r="QI57" i="36"/>
  <c r="QC57" i="36"/>
  <c r="QD57" i="36"/>
  <c r="QF57" i="36"/>
  <c r="QE57" i="36"/>
  <c r="PY57" i="36"/>
  <c r="PZ57" i="36"/>
  <c r="QB57" i="36"/>
  <c r="QA57" i="36"/>
  <c r="PU57" i="36"/>
  <c r="PV57" i="36"/>
  <c r="PX57" i="36"/>
  <c r="PW57" i="36"/>
  <c r="PQ57" i="36"/>
  <c r="PR57" i="36"/>
  <c r="PT57" i="36"/>
  <c r="PS57" i="36"/>
  <c r="PM57" i="36"/>
  <c r="PN57" i="36"/>
  <c r="PP57" i="36"/>
  <c r="PO57" i="36"/>
  <c r="PI57" i="36"/>
  <c r="PJ57" i="36"/>
  <c r="PL57" i="36"/>
  <c r="PK57" i="36"/>
  <c r="PE57" i="36"/>
  <c r="PF57" i="36"/>
  <c r="PH57" i="36"/>
  <c r="PG57" i="36"/>
  <c r="PA57" i="36"/>
  <c r="PB57" i="36"/>
  <c r="PD57" i="36"/>
  <c r="PC57" i="36"/>
  <c r="OW57" i="36"/>
  <c r="OX57" i="36"/>
  <c r="OZ57" i="36"/>
  <c r="OY57" i="36"/>
  <c r="OS57" i="36"/>
  <c r="OT57" i="36"/>
  <c r="OV57" i="36"/>
  <c r="OU57" i="36"/>
  <c r="OO57" i="36"/>
  <c r="OP57" i="36"/>
  <c r="OR57" i="36"/>
  <c r="OQ57" i="36"/>
  <c r="OK57" i="36"/>
  <c r="OL57" i="36"/>
  <c r="ON57" i="36"/>
  <c r="OM57" i="36"/>
  <c r="OG57" i="36"/>
  <c r="OH57" i="36"/>
  <c r="OJ57" i="36"/>
  <c r="OI57" i="36"/>
  <c r="OC57" i="36"/>
  <c r="OD57" i="36"/>
  <c r="OF57" i="36"/>
  <c r="OE57" i="36"/>
  <c r="NY57" i="36"/>
  <c r="NZ57" i="36"/>
  <c r="OB57" i="36"/>
  <c r="OA57" i="36"/>
  <c r="NU57" i="36"/>
  <c r="NV57" i="36"/>
  <c r="NX57" i="36"/>
  <c r="NW57" i="36"/>
  <c r="NQ57" i="36"/>
  <c r="NR57" i="36"/>
  <c r="NT57" i="36"/>
  <c r="NS57" i="36"/>
  <c r="NM57" i="36"/>
  <c r="NN57" i="36"/>
  <c r="NP57" i="36"/>
  <c r="NO57" i="36"/>
  <c r="NI57" i="36"/>
  <c r="NJ57" i="36"/>
  <c r="NL57" i="36"/>
  <c r="NK57" i="36"/>
  <c r="NE57" i="36"/>
  <c r="NF57" i="36"/>
  <c r="NH57" i="36"/>
  <c r="NG57" i="36"/>
  <c r="NA57" i="36"/>
  <c r="NB57" i="36"/>
  <c r="ND57" i="36"/>
  <c r="NC57" i="36"/>
  <c r="MW57" i="36"/>
  <c r="MX57" i="36"/>
  <c r="MZ57" i="36"/>
  <c r="MY57" i="36"/>
  <c r="MS57" i="36"/>
  <c r="MT57" i="36"/>
  <c r="MV57" i="36"/>
  <c r="MU57" i="36"/>
  <c r="MO57" i="36"/>
  <c r="MP57" i="36"/>
  <c r="MR57" i="36"/>
  <c r="MQ57" i="36"/>
  <c r="MK57" i="36"/>
  <c r="ML57" i="36"/>
  <c r="MN57" i="36"/>
  <c r="MM57" i="36"/>
  <c r="MG57" i="36"/>
  <c r="MH57" i="36"/>
  <c r="MJ57" i="36"/>
  <c r="MI57" i="36"/>
  <c r="MC57" i="36"/>
  <c r="MD57" i="36"/>
  <c r="MF57" i="36"/>
  <c r="ME57" i="36"/>
  <c r="LY57" i="36"/>
  <c r="LZ57" i="36"/>
  <c r="MB57" i="36"/>
  <c r="MA57" i="36"/>
  <c r="LU57" i="36"/>
  <c r="LV57" i="36"/>
  <c r="LX57" i="36"/>
  <c r="LW57" i="36"/>
  <c r="LQ57" i="36"/>
  <c r="LR57" i="36"/>
  <c r="LT57" i="36"/>
  <c r="LS57" i="36"/>
  <c r="LP57" i="36"/>
  <c r="LM57" i="36"/>
  <c r="LO57" i="36"/>
  <c r="LL57" i="36"/>
  <c r="GW20" i="36"/>
  <c r="GW21" i="36"/>
  <c r="GW22" i="36"/>
  <c r="GW23" i="36"/>
  <c r="GW24" i="36"/>
  <c r="GW25" i="36"/>
  <c r="GW26" i="36"/>
  <c r="GW27" i="36"/>
  <c r="GW28" i="36"/>
  <c r="GW29" i="36"/>
  <c r="GW30" i="36"/>
  <c r="GW31" i="36"/>
  <c r="GW32" i="36"/>
  <c r="GW33" i="36"/>
  <c r="GW34" i="36"/>
  <c r="GW35" i="36"/>
  <c r="GW36" i="36"/>
  <c r="GW37" i="36"/>
  <c r="GW38" i="36"/>
  <c r="GW39" i="36"/>
  <c r="GW40" i="36"/>
  <c r="GW41" i="36"/>
  <c r="GW42" i="36"/>
  <c r="GW43" i="36"/>
  <c r="GW44" i="36"/>
  <c r="GW45" i="36"/>
  <c r="GW46" i="36"/>
  <c r="GW47" i="36"/>
  <c r="GW48" i="36"/>
  <c r="GW49" i="36"/>
  <c r="GW50" i="36"/>
  <c r="GW51" i="36"/>
  <c r="GW52" i="36"/>
  <c r="GW53" i="36"/>
  <c r="GW54" i="36"/>
  <c r="GW55" i="36"/>
  <c r="GW56" i="36"/>
  <c r="GW57" i="36"/>
  <c r="GO57" i="36"/>
  <c r="GT57" i="36"/>
  <c r="GN57" i="36"/>
  <c r="GS57" i="36"/>
  <c r="GM57" i="36"/>
  <c r="GR57" i="36"/>
  <c r="GL57" i="36"/>
  <c r="GQ57" i="36"/>
  <c r="GK57" i="36"/>
  <c r="GP57" i="36"/>
  <c r="RI56" i="36"/>
  <c r="RJ56" i="36"/>
  <c r="RL56" i="36"/>
  <c r="RK56" i="36"/>
  <c r="RE56" i="36"/>
  <c r="RF56" i="36"/>
  <c r="RH56" i="36"/>
  <c r="RG56" i="36"/>
  <c r="RA56" i="36"/>
  <c r="RB56" i="36"/>
  <c r="RD56" i="36"/>
  <c r="RC56" i="36"/>
  <c r="QW56" i="36"/>
  <c r="QX56" i="36"/>
  <c r="QZ56" i="36"/>
  <c r="QY56" i="36"/>
  <c r="QS56" i="36"/>
  <c r="QT56" i="36"/>
  <c r="QV56" i="36"/>
  <c r="QU56" i="36"/>
  <c r="QO56" i="36"/>
  <c r="QP56" i="36"/>
  <c r="QR56" i="36"/>
  <c r="QQ56" i="36"/>
  <c r="QK56" i="36"/>
  <c r="QL56" i="36"/>
  <c r="QN56" i="36"/>
  <c r="QM56" i="36"/>
  <c r="QG56" i="36"/>
  <c r="QH56" i="36"/>
  <c r="QJ56" i="36"/>
  <c r="QI56" i="36"/>
  <c r="QC56" i="36"/>
  <c r="QD56" i="36"/>
  <c r="QF56" i="36"/>
  <c r="QE56" i="36"/>
  <c r="PY56" i="36"/>
  <c r="PZ56" i="36"/>
  <c r="QB56" i="36"/>
  <c r="QA56" i="36"/>
  <c r="PU56" i="36"/>
  <c r="PV56" i="36"/>
  <c r="PX56" i="36"/>
  <c r="PW56" i="36"/>
  <c r="PQ56" i="36"/>
  <c r="PR56" i="36"/>
  <c r="PT56" i="36"/>
  <c r="PS56" i="36"/>
  <c r="PM56" i="36"/>
  <c r="PN56" i="36"/>
  <c r="PP56" i="36"/>
  <c r="PO56" i="36"/>
  <c r="PI56" i="36"/>
  <c r="PJ56" i="36"/>
  <c r="PL56" i="36"/>
  <c r="PK56" i="36"/>
  <c r="PE56" i="36"/>
  <c r="PF56" i="36"/>
  <c r="PH56" i="36"/>
  <c r="PG56" i="36"/>
  <c r="PA56" i="36"/>
  <c r="PB56" i="36"/>
  <c r="PD56" i="36"/>
  <c r="PC56" i="36"/>
  <c r="OW56" i="36"/>
  <c r="OX56" i="36"/>
  <c r="OZ56" i="36"/>
  <c r="OY56" i="36"/>
  <c r="OS56" i="36"/>
  <c r="OT56" i="36"/>
  <c r="OV56" i="36"/>
  <c r="OU56" i="36"/>
  <c r="OO56" i="36"/>
  <c r="OP56" i="36"/>
  <c r="OR56" i="36"/>
  <c r="OQ56" i="36"/>
  <c r="OK56" i="36"/>
  <c r="OL56" i="36"/>
  <c r="ON56" i="36"/>
  <c r="OM56" i="36"/>
  <c r="OG56" i="36"/>
  <c r="OH56" i="36"/>
  <c r="OJ56" i="36"/>
  <c r="OI56" i="36"/>
  <c r="OC56" i="36"/>
  <c r="OD56" i="36"/>
  <c r="OF56" i="36"/>
  <c r="OE56" i="36"/>
  <c r="NY56" i="36"/>
  <c r="NZ56" i="36"/>
  <c r="OB56" i="36"/>
  <c r="OA56" i="36"/>
  <c r="NU56" i="36"/>
  <c r="NV56" i="36"/>
  <c r="NX56" i="36"/>
  <c r="NW56" i="36"/>
  <c r="NQ56" i="36"/>
  <c r="NR56" i="36"/>
  <c r="NT56" i="36"/>
  <c r="NS56" i="36"/>
  <c r="NM56" i="36"/>
  <c r="NN56" i="36"/>
  <c r="NP56" i="36"/>
  <c r="NO56" i="36"/>
  <c r="NI56" i="36"/>
  <c r="NJ56" i="36"/>
  <c r="NL56" i="36"/>
  <c r="NK56" i="36"/>
  <c r="NE56" i="36"/>
  <c r="NF56" i="36"/>
  <c r="NH56" i="36"/>
  <c r="NG56" i="36"/>
  <c r="NA56" i="36"/>
  <c r="NB56" i="36"/>
  <c r="ND56" i="36"/>
  <c r="NC56" i="36"/>
  <c r="MW56" i="36"/>
  <c r="MX56" i="36"/>
  <c r="MZ56" i="36"/>
  <c r="MY56" i="36"/>
  <c r="MS56" i="36"/>
  <c r="MT56" i="36"/>
  <c r="MV56" i="36"/>
  <c r="MU56" i="36"/>
  <c r="MO56" i="36"/>
  <c r="MP56" i="36"/>
  <c r="MR56" i="36"/>
  <c r="MQ56" i="36"/>
  <c r="MK56" i="36"/>
  <c r="ML56" i="36"/>
  <c r="MN56" i="36"/>
  <c r="MM56" i="36"/>
  <c r="MG56" i="36"/>
  <c r="MH56" i="36"/>
  <c r="MJ56" i="36"/>
  <c r="MI56" i="36"/>
  <c r="MC56" i="36"/>
  <c r="MD56" i="36"/>
  <c r="MF56" i="36"/>
  <c r="ME56" i="36"/>
  <c r="LY56" i="36"/>
  <c r="LZ56" i="36"/>
  <c r="MB56" i="36"/>
  <c r="MA56" i="36"/>
  <c r="LU56" i="36"/>
  <c r="LV56" i="36"/>
  <c r="LX56" i="36"/>
  <c r="LW56" i="36"/>
  <c r="LQ56" i="36"/>
  <c r="LR56" i="36"/>
  <c r="LT56" i="36"/>
  <c r="LS56" i="36"/>
  <c r="LP56" i="36"/>
  <c r="LM56" i="36"/>
  <c r="LO56" i="36"/>
  <c r="LL56" i="36"/>
  <c r="GO56" i="36"/>
  <c r="GT56" i="36"/>
  <c r="GN56" i="36"/>
  <c r="GS56" i="36"/>
  <c r="GM56" i="36"/>
  <c r="GR56" i="36"/>
  <c r="GL56" i="36"/>
  <c r="GQ56" i="36"/>
  <c r="GK56" i="36"/>
  <c r="GP56" i="36"/>
  <c r="RI55" i="36"/>
  <c r="RJ55" i="36"/>
  <c r="RL55" i="36"/>
  <c r="RK55" i="36"/>
  <c r="RE55" i="36"/>
  <c r="RF55" i="36"/>
  <c r="RH55" i="36"/>
  <c r="RG55" i="36"/>
  <c r="RA55" i="36"/>
  <c r="RB55" i="36"/>
  <c r="RD55" i="36"/>
  <c r="RC55" i="36"/>
  <c r="QW55" i="36"/>
  <c r="QX55" i="36"/>
  <c r="QZ55" i="36"/>
  <c r="QY55" i="36"/>
  <c r="QS55" i="36"/>
  <c r="QT55" i="36"/>
  <c r="QV55" i="36"/>
  <c r="QU55" i="36"/>
  <c r="QO55" i="36"/>
  <c r="QP55" i="36"/>
  <c r="QR55" i="36"/>
  <c r="QQ55" i="36"/>
  <c r="QK55" i="36"/>
  <c r="QL55" i="36"/>
  <c r="QN55" i="36"/>
  <c r="QM55" i="36"/>
  <c r="QG55" i="36"/>
  <c r="QH55" i="36"/>
  <c r="QJ55" i="36"/>
  <c r="QI55" i="36"/>
  <c r="QC55" i="36"/>
  <c r="QD55" i="36"/>
  <c r="QF55" i="36"/>
  <c r="QE55" i="36"/>
  <c r="PY55" i="36"/>
  <c r="PZ55" i="36"/>
  <c r="QB55" i="36"/>
  <c r="QA55" i="36"/>
  <c r="PU55" i="36"/>
  <c r="PV55" i="36"/>
  <c r="PX55" i="36"/>
  <c r="PW55" i="36"/>
  <c r="PQ55" i="36"/>
  <c r="PR55" i="36"/>
  <c r="PT55" i="36"/>
  <c r="PS55" i="36"/>
  <c r="PM55" i="36"/>
  <c r="PN55" i="36"/>
  <c r="PP55" i="36"/>
  <c r="PO55" i="36"/>
  <c r="PI55" i="36"/>
  <c r="PJ55" i="36"/>
  <c r="PL55" i="36"/>
  <c r="PK55" i="36"/>
  <c r="PE55" i="36"/>
  <c r="PF55" i="36"/>
  <c r="PH55" i="36"/>
  <c r="PG55" i="36"/>
  <c r="PA55" i="36"/>
  <c r="PB55" i="36"/>
  <c r="PD55" i="36"/>
  <c r="PC55" i="36"/>
  <c r="OW55" i="36"/>
  <c r="OX55" i="36"/>
  <c r="OZ55" i="36"/>
  <c r="OY55" i="36"/>
  <c r="OS55" i="36"/>
  <c r="OT55" i="36"/>
  <c r="OV55" i="36"/>
  <c r="OU55" i="36"/>
  <c r="OO55" i="36"/>
  <c r="OP55" i="36"/>
  <c r="OR55" i="36"/>
  <c r="OQ55" i="36"/>
  <c r="OK55" i="36"/>
  <c r="OL55" i="36"/>
  <c r="ON55" i="36"/>
  <c r="OM55" i="36"/>
  <c r="OG55" i="36"/>
  <c r="OH55" i="36"/>
  <c r="OJ55" i="36"/>
  <c r="OI55" i="36"/>
  <c r="OC55" i="36"/>
  <c r="OD55" i="36"/>
  <c r="OF55" i="36"/>
  <c r="OE55" i="36"/>
  <c r="NY55" i="36"/>
  <c r="NZ55" i="36"/>
  <c r="OB55" i="36"/>
  <c r="OA55" i="36"/>
  <c r="NU55" i="36"/>
  <c r="NV55" i="36"/>
  <c r="NX55" i="36"/>
  <c r="NW55" i="36"/>
  <c r="NQ55" i="36"/>
  <c r="NR55" i="36"/>
  <c r="NT55" i="36"/>
  <c r="NS55" i="36"/>
  <c r="NM55" i="36"/>
  <c r="NN55" i="36"/>
  <c r="NP55" i="36"/>
  <c r="NO55" i="36"/>
  <c r="NI55" i="36"/>
  <c r="NJ55" i="36"/>
  <c r="NL55" i="36"/>
  <c r="NK55" i="36"/>
  <c r="NE55" i="36"/>
  <c r="NF55" i="36"/>
  <c r="NH55" i="36"/>
  <c r="NG55" i="36"/>
  <c r="NA55" i="36"/>
  <c r="NB55" i="36"/>
  <c r="ND55" i="36"/>
  <c r="NC55" i="36"/>
  <c r="MW55" i="36"/>
  <c r="MX55" i="36"/>
  <c r="MZ55" i="36"/>
  <c r="MY55" i="36"/>
  <c r="MS55" i="36"/>
  <c r="MT55" i="36"/>
  <c r="MV55" i="36"/>
  <c r="MU55" i="36"/>
  <c r="MO55" i="36"/>
  <c r="MP55" i="36"/>
  <c r="MR55" i="36"/>
  <c r="MQ55" i="36"/>
  <c r="MK55" i="36"/>
  <c r="ML55" i="36"/>
  <c r="MN55" i="36"/>
  <c r="MM55" i="36"/>
  <c r="MG55" i="36"/>
  <c r="MH55" i="36"/>
  <c r="MJ55" i="36"/>
  <c r="MI55" i="36"/>
  <c r="MC55" i="36"/>
  <c r="MD55" i="36"/>
  <c r="MF55" i="36"/>
  <c r="ME55" i="36"/>
  <c r="LY55" i="36"/>
  <c r="LZ55" i="36"/>
  <c r="MB55" i="36"/>
  <c r="MA55" i="36"/>
  <c r="LU55" i="36"/>
  <c r="LV55" i="36"/>
  <c r="LX55" i="36"/>
  <c r="LW55" i="36"/>
  <c r="LQ55" i="36"/>
  <c r="LR55" i="36"/>
  <c r="LT55" i="36"/>
  <c r="LS55" i="36"/>
  <c r="LP55" i="36"/>
  <c r="LM55" i="36"/>
  <c r="LO55" i="36"/>
  <c r="LL55" i="36"/>
  <c r="GO55" i="36"/>
  <c r="GT55" i="36"/>
  <c r="GN55" i="36"/>
  <c r="GS55" i="36"/>
  <c r="GM55" i="36"/>
  <c r="GR55" i="36"/>
  <c r="GL55" i="36"/>
  <c r="GQ55" i="36"/>
  <c r="GK55" i="36"/>
  <c r="GP55" i="36"/>
  <c r="RI54" i="36"/>
  <c r="RJ54" i="36"/>
  <c r="RL54" i="36"/>
  <c r="RK54" i="36"/>
  <c r="RE54" i="36"/>
  <c r="RF54" i="36"/>
  <c r="RH54" i="36"/>
  <c r="RG54" i="36"/>
  <c r="RA54" i="36"/>
  <c r="RB54" i="36"/>
  <c r="RD54" i="36"/>
  <c r="RC54" i="36"/>
  <c r="QW54" i="36"/>
  <c r="QX54" i="36"/>
  <c r="QZ54" i="36"/>
  <c r="QY54" i="36"/>
  <c r="QS54" i="36"/>
  <c r="QT54" i="36"/>
  <c r="QV54" i="36"/>
  <c r="QU54" i="36"/>
  <c r="QO54" i="36"/>
  <c r="QP54" i="36"/>
  <c r="QR54" i="36"/>
  <c r="QQ54" i="36"/>
  <c r="QK54" i="36"/>
  <c r="QL54" i="36"/>
  <c r="QN54" i="36"/>
  <c r="QM54" i="36"/>
  <c r="QG54" i="36"/>
  <c r="QH54" i="36"/>
  <c r="QJ54" i="36"/>
  <c r="QI54" i="36"/>
  <c r="QC54" i="36"/>
  <c r="QD54" i="36"/>
  <c r="QF54" i="36"/>
  <c r="QE54" i="36"/>
  <c r="PY54" i="36"/>
  <c r="PZ54" i="36"/>
  <c r="QB54" i="36"/>
  <c r="QA54" i="36"/>
  <c r="PU54" i="36"/>
  <c r="PV54" i="36"/>
  <c r="PX54" i="36"/>
  <c r="PW54" i="36"/>
  <c r="PQ54" i="36"/>
  <c r="PR54" i="36"/>
  <c r="PT54" i="36"/>
  <c r="PS54" i="36"/>
  <c r="PM54" i="36"/>
  <c r="PN54" i="36"/>
  <c r="PP54" i="36"/>
  <c r="PO54" i="36"/>
  <c r="PI54" i="36"/>
  <c r="PJ54" i="36"/>
  <c r="PL54" i="36"/>
  <c r="PK54" i="36"/>
  <c r="PE54" i="36"/>
  <c r="PF54" i="36"/>
  <c r="PH54" i="36"/>
  <c r="PG54" i="36"/>
  <c r="PA54" i="36"/>
  <c r="PB54" i="36"/>
  <c r="PD54" i="36"/>
  <c r="PC54" i="36"/>
  <c r="OW54" i="36"/>
  <c r="OX54" i="36"/>
  <c r="OZ54" i="36"/>
  <c r="OY54" i="36"/>
  <c r="OS54" i="36"/>
  <c r="OT54" i="36"/>
  <c r="OV54" i="36"/>
  <c r="OU54" i="36"/>
  <c r="OO54" i="36"/>
  <c r="OP54" i="36"/>
  <c r="OR54" i="36"/>
  <c r="OQ54" i="36"/>
  <c r="OK54" i="36"/>
  <c r="OL54" i="36"/>
  <c r="ON54" i="36"/>
  <c r="OM54" i="36"/>
  <c r="OG54" i="36"/>
  <c r="OH54" i="36"/>
  <c r="OJ54" i="36"/>
  <c r="OI54" i="36"/>
  <c r="OC54" i="36"/>
  <c r="OD54" i="36"/>
  <c r="OF54" i="36"/>
  <c r="OE54" i="36"/>
  <c r="NY54" i="36"/>
  <c r="NZ54" i="36"/>
  <c r="OB54" i="36"/>
  <c r="OA54" i="36"/>
  <c r="NU54" i="36"/>
  <c r="NV54" i="36"/>
  <c r="NX54" i="36"/>
  <c r="NW54" i="36"/>
  <c r="NQ54" i="36"/>
  <c r="NR54" i="36"/>
  <c r="NT54" i="36"/>
  <c r="NS54" i="36"/>
  <c r="NM54" i="36"/>
  <c r="NN54" i="36"/>
  <c r="NP54" i="36"/>
  <c r="NO54" i="36"/>
  <c r="NI54" i="36"/>
  <c r="NJ54" i="36"/>
  <c r="NL54" i="36"/>
  <c r="NK54" i="36"/>
  <c r="NE54" i="36"/>
  <c r="NF54" i="36"/>
  <c r="NH54" i="36"/>
  <c r="NG54" i="36"/>
  <c r="NA54" i="36"/>
  <c r="NB54" i="36"/>
  <c r="ND54" i="36"/>
  <c r="NC54" i="36"/>
  <c r="MW54" i="36"/>
  <c r="MX54" i="36"/>
  <c r="MZ54" i="36"/>
  <c r="MY54" i="36"/>
  <c r="MS54" i="36"/>
  <c r="MT54" i="36"/>
  <c r="MV54" i="36"/>
  <c r="MU54" i="36"/>
  <c r="MO54" i="36"/>
  <c r="MP54" i="36"/>
  <c r="MR54" i="36"/>
  <c r="MQ54" i="36"/>
  <c r="MK54" i="36"/>
  <c r="ML54" i="36"/>
  <c r="MN54" i="36"/>
  <c r="MM54" i="36"/>
  <c r="MG54" i="36"/>
  <c r="MH54" i="36"/>
  <c r="MJ54" i="36"/>
  <c r="MI54" i="36"/>
  <c r="MC54" i="36"/>
  <c r="MD54" i="36"/>
  <c r="MF54" i="36"/>
  <c r="ME54" i="36"/>
  <c r="LY54" i="36"/>
  <c r="LZ54" i="36"/>
  <c r="MB54" i="36"/>
  <c r="MA54" i="36"/>
  <c r="LU54" i="36"/>
  <c r="LV54" i="36"/>
  <c r="LX54" i="36"/>
  <c r="LW54" i="36"/>
  <c r="LQ54" i="36"/>
  <c r="LR54" i="36"/>
  <c r="LT54" i="36"/>
  <c r="LS54" i="36"/>
  <c r="LP54" i="36"/>
  <c r="LM54" i="36"/>
  <c r="LO54" i="36"/>
  <c r="LL54" i="36"/>
  <c r="GO54" i="36"/>
  <c r="GT54" i="36"/>
  <c r="GN54" i="36"/>
  <c r="GS54" i="36"/>
  <c r="GM54" i="36"/>
  <c r="GR54" i="36"/>
  <c r="GL54" i="36"/>
  <c r="GQ54" i="36"/>
  <c r="GK54" i="36"/>
  <c r="GP54" i="36"/>
  <c r="RI53" i="36"/>
  <c r="RJ53" i="36"/>
  <c r="RL53" i="36"/>
  <c r="RK53" i="36"/>
  <c r="RE53" i="36"/>
  <c r="RF53" i="36"/>
  <c r="RH53" i="36"/>
  <c r="RG53" i="36"/>
  <c r="RA53" i="36"/>
  <c r="RB53" i="36"/>
  <c r="RD53" i="36"/>
  <c r="RC53" i="36"/>
  <c r="QW53" i="36"/>
  <c r="QX53" i="36"/>
  <c r="QZ53" i="36"/>
  <c r="QY53" i="36"/>
  <c r="QS53" i="36"/>
  <c r="QT53" i="36"/>
  <c r="QV53" i="36"/>
  <c r="QU53" i="36"/>
  <c r="QO53" i="36"/>
  <c r="QP53" i="36"/>
  <c r="QR53" i="36"/>
  <c r="QQ53" i="36"/>
  <c r="QK53" i="36"/>
  <c r="QL53" i="36"/>
  <c r="QN53" i="36"/>
  <c r="QM53" i="36"/>
  <c r="QG53" i="36"/>
  <c r="QH53" i="36"/>
  <c r="QJ53" i="36"/>
  <c r="QI53" i="36"/>
  <c r="QC53" i="36"/>
  <c r="QD53" i="36"/>
  <c r="QF53" i="36"/>
  <c r="QE53" i="36"/>
  <c r="PY53" i="36"/>
  <c r="PZ53" i="36"/>
  <c r="QB53" i="36"/>
  <c r="QA53" i="36"/>
  <c r="PU53" i="36"/>
  <c r="PV53" i="36"/>
  <c r="PX53" i="36"/>
  <c r="PW53" i="36"/>
  <c r="PQ53" i="36"/>
  <c r="PR53" i="36"/>
  <c r="PT53" i="36"/>
  <c r="PS53" i="36"/>
  <c r="PM53" i="36"/>
  <c r="PN53" i="36"/>
  <c r="PP53" i="36"/>
  <c r="PO53" i="36"/>
  <c r="PI53" i="36"/>
  <c r="PJ53" i="36"/>
  <c r="PL53" i="36"/>
  <c r="PK53" i="36"/>
  <c r="PE53" i="36"/>
  <c r="PF53" i="36"/>
  <c r="PH53" i="36"/>
  <c r="PG53" i="36"/>
  <c r="PA53" i="36"/>
  <c r="PB53" i="36"/>
  <c r="PD53" i="36"/>
  <c r="PC53" i="36"/>
  <c r="OW53" i="36"/>
  <c r="OX53" i="36"/>
  <c r="OZ53" i="36"/>
  <c r="OY53" i="36"/>
  <c r="OS53" i="36"/>
  <c r="OT53" i="36"/>
  <c r="OV53" i="36"/>
  <c r="OU53" i="36"/>
  <c r="OO53" i="36"/>
  <c r="OP53" i="36"/>
  <c r="OR53" i="36"/>
  <c r="OQ53" i="36"/>
  <c r="OK53" i="36"/>
  <c r="OL53" i="36"/>
  <c r="ON53" i="36"/>
  <c r="OM53" i="36"/>
  <c r="OG53" i="36"/>
  <c r="OH53" i="36"/>
  <c r="OJ53" i="36"/>
  <c r="OI53" i="36"/>
  <c r="OC53" i="36"/>
  <c r="OD53" i="36"/>
  <c r="OF53" i="36"/>
  <c r="OE53" i="36"/>
  <c r="NY53" i="36"/>
  <c r="NZ53" i="36"/>
  <c r="OB53" i="36"/>
  <c r="OA53" i="36"/>
  <c r="NU53" i="36"/>
  <c r="NV53" i="36"/>
  <c r="NX53" i="36"/>
  <c r="NW53" i="36"/>
  <c r="NQ53" i="36"/>
  <c r="NR53" i="36"/>
  <c r="NT53" i="36"/>
  <c r="NS53" i="36"/>
  <c r="NM53" i="36"/>
  <c r="NN53" i="36"/>
  <c r="NP53" i="36"/>
  <c r="NO53" i="36"/>
  <c r="NI53" i="36"/>
  <c r="NJ53" i="36"/>
  <c r="NL53" i="36"/>
  <c r="NK53" i="36"/>
  <c r="NE53" i="36"/>
  <c r="NF53" i="36"/>
  <c r="NH53" i="36"/>
  <c r="NG53" i="36"/>
  <c r="NA53" i="36"/>
  <c r="NB53" i="36"/>
  <c r="ND53" i="36"/>
  <c r="NC53" i="36"/>
  <c r="MW53" i="36"/>
  <c r="MX53" i="36"/>
  <c r="MZ53" i="36"/>
  <c r="MY53" i="36"/>
  <c r="MS53" i="36"/>
  <c r="MT53" i="36"/>
  <c r="MV53" i="36"/>
  <c r="MU53" i="36"/>
  <c r="MO53" i="36"/>
  <c r="MP53" i="36"/>
  <c r="MR53" i="36"/>
  <c r="MQ53" i="36"/>
  <c r="MK53" i="36"/>
  <c r="ML53" i="36"/>
  <c r="MN53" i="36"/>
  <c r="MM53" i="36"/>
  <c r="MG53" i="36"/>
  <c r="MH53" i="36"/>
  <c r="MJ53" i="36"/>
  <c r="MI53" i="36"/>
  <c r="MC53" i="36"/>
  <c r="MD53" i="36"/>
  <c r="MF53" i="36"/>
  <c r="ME53" i="36"/>
  <c r="LY53" i="36"/>
  <c r="LZ53" i="36"/>
  <c r="MB53" i="36"/>
  <c r="MA53" i="36"/>
  <c r="LU53" i="36"/>
  <c r="LV53" i="36"/>
  <c r="LX53" i="36"/>
  <c r="LW53" i="36"/>
  <c r="LQ53" i="36"/>
  <c r="LR53" i="36"/>
  <c r="LT53" i="36"/>
  <c r="LS53" i="36"/>
  <c r="LP53" i="36"/>
  <c r="LM53" i="36"/>
  <c r="LO53" i="36"/>
  <c r="LL53" i="36"/>
  <c r="GO53" i="36"/>
  <c r="GT53" i="36"/>
  <c r="GN53" i="36"/>
  <c r="GS53" i="36"/>
  <c r="GM53" i="36"/>
  <c r="GR53" i="36"/>
  <c r="GL53" i="36"/>
  <c r="GQ53" i="36"/>
  <c r="GK53" i="36"/>
  <c r="GP53" i="36"/>
  <c r="RI52" i="36"/>
  <c r="RJ52" i="36"/>
  <c r="RL52" i="36"/>
  <c r="RK52" i="36"/>
  <c r="RE52" i="36"/>
  <c r="RF52" i="36"/>
  <c r="RH52" i="36"/>
  <c r="RG52" i="36"/>
  <c r="RA52" i="36"/>
  <c r="RB52" i="36"/>
  <c r="RD52" i="36"/>
  <c r="RC52" i="36"/>
  <c r="QW52" i="36"/>
  <c r="QX52" i="36"/>
  <c r="QZ52" i="36"/>
  <c r="QY52" i="36"/>
  <c r="QS52" i="36"/>
  <c r="QT52" i="36"/>
  <c r="QV52" i="36"/>
  <c r="QU52" i="36"/>
  <c r="QO52" i="36"/>
  <c r="QP52" i="36"/>
  <c r="QR52" i="36"/>
  <c r="QQ52" i="36"/>
  <c r="QK52" i="36"/>
  <c r="QL52" i="36"/>
  <c r="QN52" i="36"/>
  <c r="QM52" i="36"/>
  <c r="QG52" i="36"/>
  <c r="QH52" i="36"/>
  <c r="QJ52" i="36"/>
  <c r="QI52" i="36"/>
  <c r="QC52" i="36"/>
  <c r="QD52" i="36"/>
  <c r="QF52" i="36"/>
  <c r="QE52" i="36"/>
  <c r="PY52" i="36"/>
  <c r="PZ52" i="36"/>
  <c r="QB52" i="36"/>
  <c r="QA52" i="36"/>
  <c r="PU52" i="36"/>
  <c r="PV52" i="36"/>
  <c r="PX52" i="36"/>
  <c r="PW52" i="36"/>
  <c r="PQ52" i="36"/>
  <c r="PR52" i="36"/>
  <c r="PT52" i="36"/>
  <c r="PS52" i="36"/>
  <c r="PM52" i="36"/>
  <c r="PN52" i="36"/>
  <c r="PP52" i="36"/>
  <c r="PO52" i="36"/>
  <c r="PI52" i="36"/>
  <c r="PJ52" i="36"/>
  <c r="PL52" i="36"/>
  <c r="PK52" i="36"/>
  <c r="PE52" i="36"/>
  <c r="PF52" i="36"/>
  <c r="PH52" i="36"/>
  <c r="PG52" i="36"/>
  <c r="PA52" i="36"/>
  <c r="PB52" i="36"/>
  <c r="PD52" i="36"/>
  <c r="PC52" i="36"/>
  <c r="OW52" i="36"/>
  <c r="OX52" i="36"/>
  <c r="OZ52" i="36"/>
  <c r="OY52" i="36"/>
  <c r="OS52" i="36"/>
  <c r="OT52" i="36"/>
  <c r="OV52" i="36"/>
  <c r="OU52" i="36"/>
  <c r="OO52" i="36"/>
  <c r="OP52" i="36"/>
  <c r="OR52" i="36"/>
  <c r="OQ52" i="36"/>
  <c r="OK52" i="36"/>
  <c r="OL52" i="36"/>
  <c r="ON52" i="36"/>
  <c r="OM52" i="36"/>
  <c r="OG52" i="36"/>
  <c r="OH52" i="36"/>
  <c r="OJ52" i="36"/>
  <c r="OI52" i="36"/>
  <c r="OC52" i="36"/>
  <c r="OD52" i="36"/>
  <c r="OF52" i="36"/>
  <c r="OE52" i="36"/>
  <c r="NY52" i="36"/>
  <c r="NZ52" i="36"/>
  <c r="OB52" i="36"/>
  <c r="OA52" i="36"/>
  <c r="NU52" i="36"/>
  <c r="NV52" i="36"/>
  <c r="NX52" i="36"/>
  <c r="NW52" i="36"/>
  <c r="NQ52" i="36"/>
  <c r="NR52" i="36"/>
  <c r="NT52" i="36"/>
  <c r="NS52" i="36"/>
  <c r="NM52" i="36"/>
  <c r="NN52" i="36"/>
  <c r="NP52" i="36"/>
  <c r="NO52" i="36"/>
  <c r="NI52" i="36"/>
  <c r="NJ52" i="36"/>
  <c r="NL52" i="36"/>
  <c r="NK52" i="36"/>
  <c r="NE52" i="36"/>
  <c r="NF52" i="36"/>
  <c r="NH52" i="36"/>
  <c r="NG52" i="36"/>
  <c r="NA52" i="36"/>
  <c r="NB52" i="36"/>
  <c r="ND52" i="36"/>
  <c r="NC52" i="36"/>
  <c r="MW52" i="36"/>
  <c r="MX52" i="36"/>
  <c r="MZ52" i="36"/>
  <c r="MY52" i="36"/>
  <c r="MS52" i="36"/>
  <c r="MT52" i="36"/>
  <c r="MV52" i="36"/>
  <c r="MU52" i="36"/>
  <c r="MO52" i="36"/>
  <c r="MP52" i="36"/>
  <c r="MR52" i="36"/>
  <c r="MQ52" i="36"/>
  <c r="MK52" i="36"/>
  <c r="ML52" i="36"/>
  <c r="MN52" i="36"/>
  <c r="MM52" i="36"/>
  <c r="MG52" i="36"/>
  <c r="MH52" i="36"/>
  <c r="MJ52" i="36"/>
  <c r="MI52" i="36"/>
  <c r="MC52" i="36"/>
  <c r="MD52" i="36"/>
  <c r="MF52" i="36"/>
  <c r="ME52" i="36"/>
  <c r="LY52" i="36"/>
  <c r="LZ52" i="36"/>
  <c r="MB52" i="36"/>
  <c r="MA52" i="36"/>
  <c r="LU52" i="36"/>
  <c r="LV52" i="36"/>
  <c r="LX52" i="36"/>
  <c r="LW52" i="36"/>
  <c r="LQ52" i="36"/>
  <c r="LR52" i="36"/>
  <c r="LT52" i="36"/>
  <c r="LS52" i="36"/>
  <c r="LP52" i="36"/>
  <c r="LM52" i="36"/>
  <c r="LO52" i="36"/>
  <c r="LL52" i="36"/>
  <c r="GO52" i="36"/>
  <c r="GT52" i="36"/>
  <c r="GN52" i="36"/>
  <c r="GS52" i="36"/>
  <c r="GM52" i="36"/>
  <c r="GR52" i="36"/>
  <c r="GL52" i="36"/>
  <c r="GQ52" i="36"/>
  <c r="GK52" i="36"/>
  <c r="GP52" i="36"/>
  <c r="RI51" i="36"/>
  <c r="RJ51" i="36"/>
  <c r="RL51" i="36"/>
  <c r="RK51" i="36"/>
  <c r="RE51" i="36"/>
  <c r="RF51" i="36"/>
  <c r="RH51" i="36"/>
  <c r="RG51" i="36"/>
  <c r="RA51" i="36"/>
  <c r="RB51" i="36"/>
  <c r="RD51" i="36"/>
  <c r="RC51" i="36"/>
  <c r="QW51" i="36"/>
  <c r="QX51" i="36"/>
  <c r="QZ51" i="36"/>
  <c r="QY51" i="36"/>
  <c r="QS51" i="36"/>
  <c r="QT51" i="36"/>
  <c r="QV51" i="36"/>
  <c r="QU51" i="36"/>
  <c r="QO51" i="36"/>
  <c r="QP51" i="36"/>
  <c r="QR51" i="36"/>
  <c r="QQ51" i="36"/>
  <c r="QK51" i="36"/>
  <c r="QL51" i="36"/>
  <c r="QN51" i="36"/>
  <c r="QM51" i="36"/>
  <c r="QG51" i="36"/>
  <c r="QH51" i="36"/>
  <c r="QJ51" i="36"/>
  <c r="QI51" i="36"/>
  <c r="QC51" i="36"/>
  <c r="QD51" i="36"/>
  <c r="QF51" i="36"/>
  <c r="QE51" i="36"/>
  <c r="PY51" i="36"/>
  <c r="PZ51" i="36"/>
  <c r="QB51" i="36"/>
  <c r="QA51" i="36"/>
  <c r="PU51" i="36"/>
  <c r="PV51" i="36"/>
  <c r="PX51" i="36"/>
  <c r="PW51" i="36"/>
  <c r="PQ51" i="36"/>
  <c r="PR51" i="36"/>
  <c r="PT51" i="36"/>
  <c r="PS51" i="36"/>
  <c r="PM51" i="36"/>
  <c r="PN51" i="36"/>
  <c r="PP51" i="36"/>
  <c r="PO51" i="36"/>
  <c r="PI51" i="36"/>
  <c r="PJ51" i="36"/>
  <c r="PL51" i="36"/>
  <c r="PK51" i="36"/>
  <c r="PE51" i="36"/>
  <c r="PF51" i="36"/>
  <c r="PH51" i="36"/>
  <c r="PG51" i="36"/>
  <c r="PA51" i="36"/>
  <c r="PB51" i="36"/>
  <c r="PD51" i="36"/>
  <c r="PC51" i="36"/>
  <c r="OW51" i="36"/>
  <c r="OX51" i="36"/>
  <c r="OZ51" i="36"/>
  <c r="OY51" i="36"/>
  <c r="OS51" i="36"/>
  <c r="OT51" i="36"/>
  <c r="OV51" i="36"/>
  <c r="OU51" i="36"/>
  <c r="OO51" i="36"/>
  <c r="OP51" i="36"/>
  <c r="OR51" i="36"/>
  <c r="OQ51" i="36"/>
  <c r="OK51" i="36"/>
  <c r="OL51" i="36"/>
  <c r="ON51" i="36"/>
  <c r="OM51" i="36"/>
  <c r="OG51" i="36"/>
  <c r="OH51" i="36"/>
  <c r="OJ51" i="36"/>
  <c r="OI51" i="36"/>
  <c r="OC51" i="36"/>
  <c r="OD51" i="36"/>
  <c r="OF51" i="36"/>
  <c r="OE51" i="36"/>
  <c r="NY51" i="36"/>
  <c r="NZ51" i="36"/>
  <c r="OB51" i="36"/>
  <c r="OA51" i="36"/>
  <c r="NU51" i="36"/>
  <c r="NV51" i="36"/>
  <c r="NX51" i="36"/>
  <c r="NW51" i="36"/>
  <c r="NQ51" i="36"/>
  <c r="NR51" i="36"/>
  <c r="NT51" i="36"/>
  <c r="NS51" i="36"/>
  <c r="NM51" i="36"/>
  <c r="NN51" i="36"/>
  <c r="NP51" i="36"/>
  <c r="NO51" i="36"/>
  <c r="NI51" i="36"/>
  <c r="NJ51" i="36"/>
  <c r="NL51" i="36"/>
  <c r="NK51" i="36"/>
  <c r="NE51" i="36"/>
  <c r="NF51" i="36"/>
  <c r="NH51" i="36"/>
  <c r="NG51" i="36"/>
  <c r="NA51" i="36"/>
  <c r="NB51" i="36"/>
  <c r="ND51" i="36"/>
  <c r="NC51" i="36"/>
  <c r="MW51" i="36"/>
  <c r="MX51" i="36"/>
  <c r="MZ51" i="36"/>
  <c r="MY51" i="36"/>
  <c r="MS51" i="36"/>
  <c r="MT51" i="36"/>
  <c r="MV51" i="36"/>
  <c r="MU51" i="36"/>
  <c r="MO51" i="36"/>
  <c r="MP51" i="36"/>
  <c r="MR51" i="36"/>
  <c r="MQ51" i="36"/>
  <c r="MK51" i="36"/>
  <c r="ML51" i="36"/>
  <c r="MN51" i="36"/>
  <c r="MM51" i="36"/>
  <c r="MG51" i="36"/>
  <c r="MH51" i="36"/>
  <c r="MJ51" i="36"/>
  <c r="MI51" i="36"/>
  <c r="MC51" i="36"/>
  <c r="MD51" i="36"/>
  <c r="MF51" i="36"/>
  <c r="ME51" i="36"/>
  <c r="LY51" i="36"/>
  <c r="LZ51" i="36"/>
  <c r="MB51" i="36"/>
  <c r="MA51" i="36"/>
  <c r="LU51" i="36"/>
  <c r="LV51" i="36"/>
  <c r="LX51" i="36"/>
  <c r="LW51" i="36"/>
  <c r="LQ51" i="36"/>
  <c r="LR51" i="36"/>
  <c r="LT51" i="36"/>
  <c r="LS51" i="36"/>
  <c r="LP51" i="36"/>
  <c r="LM51" i="36"/>
  <c r="LO51" i="36"/>
  <c r="LL51" i="36"/>
  <c r="GO51" i="36"/>
  <c r="GT51" i="36"/>
  <c r="GN51" i="36"/>
  <c r="GS51" i="36"/>
  <c r="GM51" i="36"/>
  <c r="GR51" i="36"/>
  <c r="GL51" i="36"/>
  <c r="GQ51" i="36"/>
  <c r="GK51" i="36"/>
  <c r="GP51" i="36"/>
  <c r="RI50" i="36"/>
  <c r="RJ50" i="36"/>
  <c r="RL50" i="36"/>
  <c r="RK50" i="36"/>
  <c r="RE50" i="36"/>
  <c r="RF50" i="36"/>
  <c r="RH50" i="36"/>
  <c r="RG50" i="36"/>
  <c r="RA50" i="36"/>
  <c r="RB50" i="36"/>
  <c r="RD50" i="36"/>
  <c r="RC50" i="36"/>
  <c r="QW50" i="36"/>
  <c r="QX50" i="36"/>
  <c r="QZ50" i="36"/>
  <c r="QY50" i="36"/>
  <c r="QS50" i="36"/>
  <c r="QT50" i="36"/>
  <c r="QV50" i="36"/>
  <c r="QU50" i="36"/>
  <c r="QO50" i="36"/>
  <c r="QP50" i="36"/>
  <c r="QR50" i="36"/>
  <c r="QQ50" i="36"/>
  <c r="QK50" i="36"/>
  <c r="QL50" i="36"/>
  <c r="QN50" i="36"/>
  <c r="QM50" i="36"/>
  <c r="QG50" i="36"/>
  <c r="QH50" i="36"/>
  <c r="QJ50" i="36"/>
  <c r="QI50" i="36"/>
  <c r="QC50" i="36"/>
  <c r="QD50" i="36"/>
  <c r="QF50" i="36"/>
  <c r="QE50" i="36"/>
  <c r="PY50" i="36"/>
  <c r="PZ50" i="36"/>
  <c r="QB50" i="36"/>
  <c r="QA50" i="36"/>
  <c r="PU50" i="36"/>
  <c r="PV50" i="36"/>
  <c r="PX50" i="36"/>
  <c r="PW50" i="36"/>
  <c r="PQ50" i="36"/>
  <c r="PR50" i="36"/>
  <c r="PT50" i="36"/>
  <c r="PS50" i="36"/>
  <c r="PM50" i="36"/>
  <c r="PN50" i="36"/>
  <c r="PP50" i="36"/>
  <c r="PO50" i="36"/>
  <c r="PI50" i="36"/>
  <c r="PJ50" i="36"/>
  <c r="PL50" i="36"/>
  <c r="PK50" i="36"/>
  <c r="PE50" i="36"/>
  <c r="PF50" i="36"/>
  <c r="PH50" i="36"/>
  <c r="PG50" i="36"/>
  <c r="PA50" i="36"/>
  <c r="PB50" i="36"/>
  <c r="PD50" i="36"/>
  <c r="PC50" i="36"/>
  <c r="OW50" i="36"/>
  <c r="OX50" i="36"/>
  <c r="OZ50" i="36"/>
  <c r="OY50" i="36"/>
  <c r="OS50" i="36"/>
  <c r="OT50" i="36"/>
  <c r="OV50" i="36"/>
  <c r="OU50" i="36"/>
  <c r="OO50" i="36"/>
  <c r="OP50" i="36"/>
  <c r="OR50" i="36"/>
  <c r="OQ50" i="36"/>
  <c r="OK50" i="36"/>
  <c r="OL50" i="36"/>
  <c r="ON50" i="36"/>
  <c r="OM50" i="36"/>
  <c r="OG50" i="36"/>
  <c r="OH50" i="36"/>
  <c r="OJ50" i="36"/>
  <c r="OI50" i="36"/>
  <c r="OC50" i="36"/>
  <c r="OD50" i="36"/>
  <c r="OF50" i="36"/>
  <c r="OE50" i="36"/>
  <c r="NY50" i="36"/>
  <c r="NZ50" i="36"/>
  <c r="OB50" i="36"/>
  <c r="OA50" i="36"/>
  <c r="NU50" i="36"/>
  <c r="NV50" i="36"/>
  <c r="NX50" i="36"/>
  <c r="NW50" i="36"/>
  <c r="NQ50" i="36"/>
  <c r="NR50" i="36"/>
  <c r="NT50" i="36"/>
  <c r="NS50" i="36"/>
  <c r="NM50" i="36"/>
  <c r="NN50" i="36"/>
  <c r="NP50" i="36"/>
  <c r="NO50" i="36"/>
  <c r="NI50" i="36"/>
  <c r="NJ50" i="36"/>
  <c r="NL50" i="36"/>
  <c r="NK50" i="36"/>
  <c r="NE50" i="36"/>
  <c r="NF50" i="36"/>
  <c r="NH50" i="36"/>
  <c r="NG50" i="36"/>
  <c r="NA50" i="36"/>
  <c r="NB50" i="36"/>
  <c r="ND50" i="36"/>
  <c r="NC50" i="36"/>
  <c r="MW50" i="36"/>
  <c r="MX50" i="36"/>
  <c r="MZ50" i="36"/>
  <c r="MY50" i="36"/>
  <c r="MS50" i="36"/>
  <c r="MT50" i="36"/>
  <c r="MV50" i="36"/>
  <c r="MU50" i="36"/>
  <c r="MO50" i="36"/>
  <c r="MP50" i="36"/>
  <c r="MR50" i="36"/>
  <c r="MQ50" i="36"/>
  <c r="MK50" i="36"/>
  <c r="ML50" i="36"/>
  <c r="MN50" i="36"/>
  <c r="MM50" i="36"/>
  <c r="MG50" i="36"/>
  <c r="MH50" i="36"/>
  <c r="MJ50" i="36"/>
  <c r="MI50" i="36"/>
  <c r="MC50" i="36"/>
  <c r="MD50" i="36"/>
  <c r="MF50" i="36"/>
  <c r="ME50" i="36"/>
  <c r="LY50" i="36"/>
  <c r="LZ50" i="36"/>
  <c r="MB50" i="36"/>
  <c r="MA50" i="36"/>
  <c r="LU50" i="36"/>
  <c r="LV50" i="36"/>
  <c r="LX50" i="36"/>
  <c r="LW50" i="36"/>
  <c r="LQ50" i="36"/>
  <c r="LR50" i="36"/>
  <c r="LT50" i="36"/>
  <c r="LS50" i="36"/>
  <c r="LP50" i="36"/>
  <c r="LM50" i="36"/>
  <c r="LO50" i="36"/>
  <c r="LL50" i="36"/>
  <c r="GO50" i="36"/>
  <c r="GT50" i="36"/>
  <c r="GN50" i="36"/>
  <c r="GS50" i="36"/>
  <c r="GM50" i="36"/>
  <c r="GR50" i="36"/>
  <c r="GL50" i="36"/>
  <c r="GQ50" i="36"/>
  <c r="GK50" i="36"/>
  <c r="GP50" i="36"/>
  <c r="RI49" i="36"/>
  <c r="RJ49" i="36"/>
  <c r="RL49" i="36"/>
  <c r="RK49" i="36"/>
  <c r="RE49" i="36"/>
  <c r="RF49" i="36"/>
  <c r="RH49" i="36"/>
  <c r="RG49" i="36"/>
  <c r="RA49" i="36"/>
  <c r="RB49" i="36"/>
  <c r="RD49" i="36"/>
  <c r="RC49" i="36"/>
  <c r="QW49" i="36"/>
  <c r="QX49" i="36"/>
  <c r="QZ49" i="36"/>
  <c r="QY49" i="36"/>
  <c r="QS49" i="36"/>
  <c r="QT49" i="36"/>
  <c r="QV49" i="36"/>
  <c r="QU49" i="36"/>
  <c r="QO49" i="36"/>
  <c r="QP49" i="36"/>
  <c r="QR49" i="36"/>
  <c r="QQ49" i="36"/>
  <c r="QK49" i="36"/>
  <c r="QL49" i="36"/>
  <c r="QN49" i="36"/>
  <c r="QM49" i="36"/>
  <c r="QG49" i="36"/>
  <c r="QH49" i="36"/>
  <c r="QJ49" i="36"/>
  <c r="QI49" i="36"/>
  <c r="QC49" i="36"/>
  <c r="QD49" i="36"/>
  <c r="QF49" i="36"/>
  <c r="QE49" i="36"/>
  <c r="PY49" i="36"/>
  <c r="PZ49" i="36"/>
  <c r="QB49" i="36"/>
  <c r="QA49" i="36"/>
  <c r="PU49" i="36"/>
  <c r="PV49" i="36"/>
  <c r="PX49" i="36"/>
  <c r="PW49" i="36"/>
  <c r="PQ49" i="36"/>
  <c r="PR49" i="36"/>
  <c r="PT49" i="36"/>
  <c r="PS49" i="36"/>
  <c r="PM49" i="36"/>
  <c r="PN49" i="36"/>
  <c r="PP49" i="36"/>
  <c r="PO49" i="36"/>
  <c r="PI49" i="36"/>
  <c r="PJ49" i="36"/>
  <c r="PL49" i="36"/>
  <c r="PK49" i="36"/>
  <c r="PE49" i="36"/>
  <c r="PF49" i="36"/>
  <c r="PH49" i="36"/>
  <c r="PG49" i="36"/>
  <c r="PA49" i="36"/>
  <c r="PB49" i="36"/>
  <c r="PD49" i="36"/>
  <c r="PC49" i="36"/>
  <c r="OW49" i="36"/>
  <c r="OX49" i="36"/>
  <c r="OZ49" i="36"/>
  <c r="OY49" i="36"/>
  <c r="OS49" i="36"/>
  <c r="OT49" i="36"/>
  <c r="OV49" i="36"/>
  <c r="OU49" i="36"/>
  <c r="OO49" i="36"/>
  <c r="OP49" i="36"/>
  <c r="OR49" i="36"/>
  <c r="OQ49" i="36"/>
  <c r="OK49" i="36"/>
  <c r="OL49" i="36"/>
  <c r="ON49" i="36"/>
  <c r="OM49" i="36"/>
  <c r="OG49" i="36"/>
  <c r="OH49" i="36"/>
  <c r="OJ49" i="36"/>
  <c r="OI49" i="36"/>
  <c r="OC49" i="36"/>
  <c r="OD49" i="36"/>
  <c r="OF49" i="36"/>
  <c r="OE49" i="36"/>
  <c r="NY49" i="36"/>
  <c r="NZ49" i="36"/>
  <c r="OB49" i="36"/>
  <c r="OA49" i="36"/>
  <c r="NU49" i="36"/>
  <c r="NV49" i="36"/>
  <c r="NX49" i="36"/>
  <c r="NW49" i="36"/>
  <c r="NQ49" i="36"/>
  <c r="NR49" i="36"/>
  <c r="NT49" i="36"/>
  <c r="NS49" i="36"/>
  <c r="NM49" i="36"/>
  <c r="NN49" i="36"/>
  <c r="NP49" i="36"/>
  <c r="NO49" i="36"/>
  <c r="NI49" i="36"/>
  <c r="NJ49" i="36"/>
  <c r="NL49" i="36"/>
  <c r="NK49" i="36"/>
  <c r="NE49" i="36"/>
  <c r="NF49" i="36"/>
  <c r="NH49" i="36"/>
  <c r="NG49" i="36"/>
  <c r="NA49" i="36"/>
  <c r="NB49" i="36"/>
  <c r="ND49" i="36"/>
  <c r="NC49" i="36"/>
  <c r="MW49" i="36"/>
  <c r="MX49" i="36"/>
  <c r="MZ49" i="36"/>
  <c r="MY49" i="36"/>
  <c r="MS49" i="36"/>
  <c r="MT49" i="36"/>
  <c r="MV49" i="36"/>
  <c r="MU49" i="36"/>
  <c r="MO49" i="36"/>
  <c r="MP49" i="36"/>
  <c r="MR49" i="36"/>
  <c r="MQ49" i="36"/>
  <c r="MK49" i="36"/>
  <c r="ML49" i="36"/>
  <c r="MN49" i="36"/>
  <c r="MM49" i="36"/>
  <c r="MG49" i="36"/>
  <c r="MH49" i="36"/>
  <c r="MJ49" i="36"/>
  <c r="MI49" i="36"/>
  <c r="MC49" i="36"/>
  <c r="MD49" i="36"/>
  <c r="MF49" i="36"/>
  <c r="ME49" i="36"/>
  <c r="LY49" i="36"/>
  <c r="LZ49" i="36"/>
  <c r="MB49" i="36"/>
  <c r="MA49" i="36"/>
  <c r="LU49" i="36"/>
  <c r="LV49" i="36"/>
  <c r="LX49" i="36"/>
  <c r="LW49" i="36"/>
  <c r="LQ49" i="36"/>
  <c r="LR49" i="36"/>
  <c r="LT49" i="36"/>
  <c r="LS49" i="36"/>
  <c r="LP49" i="36"/>
  <c r="LM49" i="36"/>
  <c r="LO49" i="36"/>
  <c r="LL49" i="36"/>
  <c r="GO49" i="36"/>
  <c r="GT49" i="36"/>
  <c r="GN49" i="36"/>
  <c r="GS49" i="36"/>
  <c r="GM49" i="36"/>
  <c r="GR49" i="36"/>
  <c r="GL49" i="36"/>
  <c r="GQ49" i="36"/>
  <c r="GK49" i="36"/>
  <c r="GP49" i="36"/>
  <c r="RI48" i="36"/>
  <c r="RJ48" i="36"/>
  <c r="RL48" i="36"/>
  <c r="RK48" i="36"/>
  <c r="RE48" i="36"/>
  <c r="RF48" i="36"/>
  <c r="RH48" i="36"/>
  <c r="RG48" i="36"/>
  <c r="RA48" i="36"/>
  <c r="RB48" i="36"/>
  <c r="RD48" i="36"/>
  <c r="RC48" i="36"/>
  <c r="QW48" i="36"/>
  <c r="QX48" i="36"/>
  <c r="QZ48" i="36"/>
  <c r="QY48" i="36"/>
  <c r="QS48" i="36"/>
  <c r="QT48" i="36"/>
  <c r="QV48" i="36"/>
  <c r="QU48" i="36"/>
  <c r="QO48" i="36"/>
  <c r="QP48" i="36"/>
  <c r="QR48" i="36"/>
  <c r="QQ48" i="36"/>
  <c r="QK48" i="36"/>
  <c r="QL48" i="36"/>
  <c r="QN48" i="36"/>
  <c r="QM48" i="36"/>
  <c r="QG48" i="36"/>
  <c r="QH48" i="36"/>
  <c r="QJ48" i="36"/>
  <c r="QI48" i="36"/>
  <c r="QC48" i="36"/>
  <c r="QD48" i="36"/>
  <c r="QF48" i="36"/>
  <c r="QE48" i="36"/>
  <c r="PY48" i="36"/>
  <c r="PZ48" i="36"/>
  <c r="QB48" i="36"/>
  <c r="QA48" i="36"/>
  <c r="PU48" i="36"/>
  <c r="PV48" i="36"/>
  <c r="PX48" i="36"/>
  <c r="PW48" i="36"/>
  <c r="PQ48" i="36"/>
  <c r="PR48" i="36"/>
  <c r="PT48" i="36"/>
  <c r="PS48" i="36"/>
  <c r="PM48" i="36"/>
  <c r="PN48" i="36"/>
  <c r="PP48" i="36"/>
  <c r="PO48" i="36"/>
  <c r="PI48" i="36"/>
  <c r="PJ48" i="36"/>
  <c r="PL48" i="36"/>
  <c r="PK48" i="36"/>
  <c r="PE48" i="36"/>
  <c r="PF48" i="36"/>
  <c r="PH48" i="36"/>
  <c r="PG48" i="36"/>
  <c r="PA48" i="36"/>
  <c r="PB48" i="36"/>
  <c r="PD48" i="36"/>
  <c r="PC48" i="36"/>
  <c r="OW48" i="36"/>
  <c r="OX48" i="36"/>
  <c r="OZ48" i="36"/>
  <c r="OY48" i="36"/>
  <c r="OS48" i="36"/>
  <c r="OT48" i="36"/>
  <c r="OV48" i="36"/>
  <c r="OU48" i="36"/>
  <c r="OO48" i="36"/>
  <c r="OP48" i="36"/>
  <c r="OR48" i="36"/>
  <c r="OQ48" i="36"/>
  <c r="OK48" i="36"/>
  <c r="OL48" i="36"/>
  <c r="ON48" i="36"/>
  <c r="OM48" i="36"/>
  <c r="OG48" i="36"/>
  <c r="OH48" i="36"/>
  <c r="OJ48" i="36"/>
  <c r="OI48" i="36"/>
  <c r="OC48" i="36"/>
  <c r="OD48" i="36"/>
  <c r="OF48" i="36"/>
  <c r="OE48" i="36"/>
  <c r="NY48" i="36"/>
  <c r="NZ48" i="36"/>
  <c r="OB48" i="36"/>
  <c r="OA48" i="36"/>
  <c r="NU48" i="36"/>
  <c r="NV48" i="36"/>
  <c r="NX48" i="36"/>
  <c r="NW48" i="36"/>
  <c r="NQ48" i="36"/>
  <c r="NR48" i="36"/>
  <c r="NT48" i="36"/>
  <c r="NS48" i="36"/>
  <c r="NM48" i="36"/>
  <c r="NN48" i="36"/>
  <c r="NP48" i="36"/>
  <c r="NO48" i="36"/>
  <c r="NI48" i="36"/>
  <c r="NJ48" i="36"/>
  <c r="NL48" i="36"/>
  <c r="NK48" i="36"/>
  <c r="NE48" i="36"/>
  <c r="NF48" i="36"/>
  <c r="NH48" i="36"/>
  <c r="NG48" i="36"/>
  <c r="NA48" i="36"/>
  <c r="NB48" i="36"/>
  <c r="ND48" i="36"/>
  <c r="NC48" i="36"/>
  <c r="MW48" i="36"/>
  <c r="MX48" i="36"/>
  <c r="MZ48" i="36"/>
  <c r="MY48" i="36"/>
  <c r="MS48" i="36"/>
  <c r="MT48" i="36"/>
  <c r="MV48" i="36"/>
  <c r="MU48" i="36"/>
  <c r="MO48" i="36"/>
  <c r="MP48" i="36"/>
  <c r="MR48" i="36"/>
  <c r="MQ48" i="36"/>
  <c r="MK48" i="36"/>
  <c r="ML48" i="36"/>
  <c r="MN48" i="36"/>
  <c r="MM48" i="36"/>
  <c r="MG48" i="36"/>
  <c r="MH48" i="36"/>
  <c r="MJ48" i="36"/>
  <c r="MI48" i="36"/>
  <c r="MC48" i="36"/>
  <c r="MD48" i="36"/>
  <c r="MF48" i="36"/>
  <c r="ME48" i="36"/>
  <c r="LY48" i="36"/>
  <c r="LZ48" i="36"/>
  <c r="MB48" i="36"/>
  <c r="MA48" i="36"/>
  <c r="LU48" i="36"/>
  <c r="LV48" i="36"/>
  <c r="LX48" i="36"/>
  <c r="LW48" i="36"/>
  <c r="LQ48" i="36"/>
  <c r="LR48" i="36"/>
  <c r="LT48" i="36"/>
  <c r="LS48" i="36"/>
  <c r="LP48" i="36"/>
  <c r="LM48" i="36"/>
  <c r="LO48" i="36"/>
  <c r="LL48" i="36"/>
  <c r="GO48" i="36"/>
  <c r="GT48" i="36"/>
  <c r="GN48" i="36"/>
  <c r="GS48" i="36"/>
  <c r="GM48" i="36"/>
  <c r="GR48" i="36"/>
  <c r="GL48" i="36"/>
  <c r="GQ48" i="36"/>
  <c r="GK48" i="36"/>
  <c r="GP48" i="36"/>
  <c r="RI47" i="36"/>
  <c r="RJ47" i="36"/>
  <c r="RL47" i="36"/>
  <c r="RK47" i="36"/>
  <c r="RE47" i="36"/>
  <c r="RF47" i="36"/>
  <c r="RH47" i="36"/>
  <c r="RG47" i="36"/>
  <c r="RA47" i="36"/>
  <c r="RB47" i="36"/>
  <c r="RD47" i="36"/>
  <c r="RC47" i="36"/>
  <c r="QW47" i="36"/>
  <c r="QX47" i="36"/>
  <c r="QZ47" i="36"/>
  <c r="QY47" i="36"/>
  <c r="QS47" i="36"/>
  <c r="QT47" i="36"/>
  <c r="QV47" i="36"/>
  <c r="QU47" i="36"/>
  <c r="QO47" i="36"/>
  <c r="QP47" i="36"/>
  <c r="QR47" i="36"/>
  <c r="QQ47" i="36"/>
  <c r="QK47" i="36"/>
  <c r="QL47" i="36"/>
  <c r="QN47" i="36"/>
  <c r="QM47" i="36"/>
  <c r="QG47" i="36"/>
  <c r="QH47" i="36"/>
  <c r="QJ47" i="36"/>
  <c r="QI47" i="36"/>
  <c r="QC47" i="36"/>
  <c r="QD47" i="36"/>
  <c r="QF47" i="36"/>
  <c r="QE47" i="36"/>
  <c r="PY47" i="36"/>
  <c r="PZ47" i="36"/>
  <c r="QB47" i="36"/>
  <c r="QA47" i="36"/>
  <c r="PU47" i="36"/>
  <c r="PV47" i="36"/>
  <c r="PX47" i="36"/>
  <c r="PW47" i="36"/>
  <c r="PQ47" i="36"/>
  <c r="PR47" i="36"/>
  <c r="PT47" i="36"/>
  <c r="PS47" i="36"/>
  <c r="PM47" i="36"/>
  <c r="PN47" i="36"/>
  <c r="PP47" i="36"/>
  <c r="PO47" i="36"/>
  <c r="PI47" i="36"/>
  <c r="PJ47" i="36"/>
  <c r="PL47" i="36"/>
  <c r="PK47" i="36"/>
  <c r="PE47" i="36"/>
  <c r="PF47" i="36"/>
  <c r="PH47" i="36"/>
  <c r="PG47" i="36"/>
  <c r="PA47" i="36"/>
  <c r="PB47" i="36"/>
  <c r="PD47" i="36"/>
  <c r="PC47" i="36"/>
  <c r="OW47" i="36"/>
  <c r="OX47" i="36"/>
  <c r="OZ47" i="36"/>
  <c r="OY47" i="36"/>
  <c r="OS47" i="36"/>
  <c r="OT47" i="36"/>
  <c r="OV47" i="36"/>
  <c r="OU47" i="36"/>
  <c r="OO47" i="36"/>
  <c r="OP47" i="36"/>
  <c r="OR47" i="36"/>
  <c r="OQ47" i="36"/>
  <c r="OK47" i="36"/>
  <c r="OL47" i="36"/>
  <c r="ON47" i="36"/>
  <c r="OM47" i="36"/>
  <c r="OG47" i="36"/>
  <c r="OH47" i="36"/>
  <c r="OJ47" i="36"/>
  <c r="OI47" i="36"/>
  <c r="OC47" i="36"/>
  <c r="OD47" i="36"/>
  <c r="OF47" i="36"/>
  <c r="OE47" i="36"/>
  <c r="NY47" i="36"/>
  <c r="NZ47" i="36"/>
  <c r="OB47" i="36"/>
  <c r="OA47" i="36"/>
  <c r="NU47" i="36"/>
  <c r="NV47" i="36"/>
  <c r="NX47" i="36"/>
  <c r="NW47" i="36"/>
  <c r="NQ47" i="36"/>
  <c r="NR47" i="36"/>
  <c r="NT47" i="36"/>
  <c r="NS47" i="36"/>
  <c r="NM47" i="36"/>
  <c r="NN47" i="36"/>
  <c r="NP47" i="36"/>
  <c r="NO47" i="36"/>
  <c r="NI47" i="36"/>
  <c r="NJ47" i="36"/>
  <c r="NL47" i="36"/>
  <c r="NK47" i="36"/>
  <c r="NE47" i="36"/>
  <c r="NF47" i="36"/>
  <c r="NH47" i="36"/>
  <c r="NG47" i="36"/>
  <c r="NA47" i="36"/>
  <c r="NB47" i="36"/>
  <c r="ND47" i="36"/>
  <c r="NC47" i="36"/>
  <c r="MW47" i="36"/>
  <c r="MX47" i="36"/>
  <c r="MZ47" i="36"/>
  <c r="MY47" i="36"/>
  <c r="MS47" i="36"/>
  <c r="MT47" i="36"/>
  <c r="MV47" i="36"/>
  <c r="MU47" i="36"/>
  <c r="MO47" i="36"/>
  <c r="MP47" i="36"/>
  <c r="MR47" i="36"/>
  <c r="MQ47" i="36"/>
  <c r="MK47" i="36"/>
  <c r="ML47" i="36"/>
  <c r="MN47" i="36"/>
  <c r="MM47" i="36"/>
  <c r="MG47" i="36"/>
  <c r="MH47" i="36"/>
  <c r="MJ47" i="36"/>
  <c r="MI47" i="36"/>
  <c r="MC47" i="36"/>
  <c r="MD47" i="36"/>
  <c r="MF47" i="36"/>
  <c r="ME47" i="36"/>
  <c r="LY47" i="36"/>
  <c r="LZ47" i="36"/>
  <c r="MB47" i="36"/>
  <c r="MA47" i="36"/>
  <c r="LU47" i="36"/>
  <c r="LV47" i="36"/>
  <c r="LX47" i="36"/>
  <c r="LW47" i="36"/>
  <c r="LQ47" i="36"/>
  <c r="LR47" i="36"/>
  <c r="LT47" i="36"/>
  <c r="LS47" i="36"/>
  <c r="LP47" i="36"/>
  <c r="LM47" i="36"/>
  <c r="LO47" i="36"/>
  <c r="LL47" i="36"/>
  <c r="GO47" i="36"/>
  <c r="GT47" i="36"/>
  <c r="GN47" i="36"/>
  <c r="GS47" i="36"/>
  <c r="GM47" i="36"/>
  <c r="GR47" i="36"/>
  <c r="GL47" i="36"/>
  <c r="GQ47" i="36"/>
  <c r="GK47" i="36"/>
  <c r="GP47" i="36"/>
  <c r="RI46" i="36"/>
  <c r="RJ46" i="36"/>
  <c r="RL46" i="36"/>
  <c r="RK46" i="36"/>
  <c r="RE46" i="36"/>
  <c r="RF46" i="36"/>
  <c r="RH46" i="36"/>
  <c r="RG46" i="36"/>
  <c r="RA46" i="36"/>
  <c r="RB46" i="36"/>
  <c r="RD46" i="36"/>
  <c r="RC46" i="36"/>
  <c r="QW46" i="36"/>
  <c r="QX46" i="36"/>
  <c r="QZ46" i="36"/>
  <c r="QY46" i="36"/>
  <c r="QS46" i="36"/>
  <c r="QT46" i="36"/>
  <c r="QV46" i="36"/>
  <c r="QU46" i="36"/>
  <c r="QO46" i="36"/>
  <c r="QP46" i="36"/>
  <c r="QR46" i="36"/>
  <c r="QQ46" i="36"/>
  <c r="QK46" i="36"/>
  <c r="QL46" i="36"/>
  <c r="QN46" i="36"/>
  <c r="QM46" i="36"/>
  <c r="QG46" i="36"/>
  <c r="QH46" i="36"/>
  <c r="QJ46" i="36"/>
  <c r="QI46" i="36"/>
  <c r="QC46" i="36"/>
  <c r="QD46" i="36"/>
  <c r="QF46" i="36"/>
  <c r="QE46" i="36"/>
  <c r="PY46" i="36"/>
  <c r="PZ46" i="36"/>
  <c r="QB46" i="36"/>
  <c r="QA46" i="36"/>
  <c r="PU46" i="36"/>
  <c r="PV46" i="36"/>
  <c r="PX46" i="36"/>
  <c r="PW46" i="36"/>
  <c r="PQ46" i="36"/>
  <c r="PR46" i="36"/>
  <c r="PT46" i="36"/>
  <c r="PS46" i="36"/>
  <c r="PM46" i="36"/>
  <c r="PN46" i="36"/>
  <c r="PP46" i="36"/>
  <c r="PO46" i="36"/>
  <c r="PI46" i="36"/>
  <c r="PJ46" i="36"/>
  <c r="PL46" i="36"/>
  <c r="PK46" i="36"/>
  <c r="PE46" i="36"/>
  <c r="PF46" i="36"/>
  <c r="PH46" i="36"/>
  <c r="PG46" i="36"/>
  <c r="PA46" i="36"/>
  <c r="PB46" i="36"/>
  <c r="PD46" i="36"/>
  <c r="PC46" i="36"/>
  <c r="OW46" i="36"/>
  <c r="OX46" i="36"/>
  <c r="OZ46" i="36"/>
  <c r="OY46" i="36"/>
  <c r="OS46" i="36"/>
  <c r="OT46" i="36"/>
  <c r="OV46" i="36"/>
  <c r="OU46" i="36"/>
  <c r="OO46" i="36"/>
  <c r="OP46" i="36"/>
  <c r="OR46" i="36"/>
  <c r="OQ46" i="36"/>
  <c r="OK46" i="36"/>
  <c r="OL46" i="36"/>
  <c r="ON46" i="36"/>
  <c r="OM46" i="36"/>
  <c r="OG46" i="36"/>
  <c r="OH46" i="36"/>
  <c r="OJ46" i="36"/>
  <c r="OI46" i="36"/>
  <c r="OC46" i="36"/>
  <c r="OD46" i="36"/>
  <c r="OF46" i="36"/>
  <c r="OE46" i="36"/>
  <c r="NY46" i="36"/>
  <c r="NZ46" i="36"/>
  <c r="OB46" i="36"/>
  <c r="OA46" i="36"/>
  <c r="NU46" i="36"/>
  <c r="NV46" i="36"/>
  <c r="NX46" i="36"/>
  <c r="NW46" i="36"/>
  <c r="NQ46" i="36"/>
  <c r="NR46" i="36"/>
  <c r="NT46" i="36"/>
  <c r="NS46" i="36"/>
  <c r="NM46" i="36"/>
  <c r="NN46" i="36"/>
  <c r="NP46" i="36"/>
  <c r="NO46" i="36"/>
  <c r="NI46" i="36"/>
  <c r="NJ46" i="36"/>
  <c r="NL46" i="36"/>
  <c r="NK46" i="36"/>
  <c r="NE46" i="36"/>
  <c r="NF46" i="36"/>
  <c r="NH46" i="36"/>
  <c r="NG46" i="36"/>
  <c r="NA46" i="36"/>
  <c r="NB46" i="36"/>
  <c r="ND46" i="36"/>
  <c r="NC46" i="36"/>
  <c r="MW46" i="36"/>
  <c r="MX46" i="36"/>
  <c r="MZ46" i="36"/>
  <c r="MY46" i="36"/>
  <c r="MS46" i="36"/>
  <c r="MT46" i="36"/>
  <c r="MV46" i="36"/>
  <c r="MU46" i="36"/>
  <c r="MO46" i="36"/>
  <c r="MP46" i="36"/>
  <c r="MR46" i="36"/>
  <c r="MQ46" i="36"/>
  <c r="MK46" i="36"/>
  <c r="ML46" i="36"/>
  <c r="MN46" i="36"/>
  <c r="MM46" i="36"/>
  <c r="MG46" i="36"/>
  <c r="MH46" i="36"/>
  <c r="MJ46" i="36"/>
  <c r="MI46" i="36"/>
  <c r="MC46" i="36"/>
  <c r="MD46" i="36"/>
  <c r="MF46" i="36"/>
  <c r="ME46" i="36"/>
  <c r="LY46" i="36"/>
  <c r="LZ46" i="36"/>
  <c r="MB46" i="36"/>
  <c r="MA46" i="36"/>
  <c r="LU46" i="36"/>
  <c r="LV46" i="36"/>
  <c r="LX46" i="36"/>
  <c r="LW46" i="36"/>
  <c r="LQ46" i="36"/>
  <c r="LR46" i="36"/>
  <c r="LT46" i="36"/>
  <c r="LS46" i="36"/>
  <c r="LP46" i="36"/>
  <c r="LM46" i="36"/>
  <c r="LO46" i="36"/>
  <c r="LL46" i="36"/>
  <c r="GO46" i="36"/>
  <c r="GT46" i="36"/>
  <c r="GN46" i="36"/>
  <c r="GS46" i="36"/>
  <c r="GM46" i="36"/>
  <c r="GR46" i="36"/>
  <c r="GL46" i="36"/>
  <c r="GQ46" i="36"/>
  <c r="GK46" i="36"/>
  <c r="GP46" i="36"/>
  <c r="RI45" i="36"/>
  <c r="RJ45" i="36"/>
  <c r="RL45" i="36"/>
  <c r="RK45" i="36"/>
  <c r="RE45" i="36"/>
  <c r="RF45" i="36"/>
  <c r="RH45" i="36"/>
  <c r="RG45" i="36"/>
  <c r="RA45" i="36"/>
  <c r="RB45" i="36"/>
  <c r="RD45" i="36"/>
  <c r="RC45" i="36"/>
  <c r="QW45" i="36"/>
  <c r="QX45" i="36"/>
  <c r="QZ45" i="36"/>
  <c r="QY45" i="36"/>
  <c r="QS45" i="36"/>
  <c r="QT45" i="36"/>
  <c r="QV45" i="36"/>
  <c r="QU45" i="36"/>
  <c r="QO45" i="36"/>
  <c r="QP45" i="36"/>
  <c r="QR45" i="36"/>
  <c r="QQ45" i="36"/>
  <c r="QK45" i="36"/>
  <c r="QL45" i="36"/>
  <c r="QN45" i="36"/>
  <c r="QM45" i="36"/>
  <c r="QG45" i="36"/>
  <c r="QH45" i="36"/>
  <c r="QJ45" i="36"/>
  <c r="QI45" i="36"/>
  <c r="QC45" i="36"/>
  <c r="QD45" i="36"/>
  <c r="QF45" i="36"/>
  <c r="QE45" i="36"/>
  <c r="PY45" i="36"/>
  <c r="PZ45" i="36"/>
  <c r="QB45" i="36"/>
  <c r="QA45" i="36"/>
  <c r="PU45" i="36"/>
  <c r="PV45" i="36"/>
  <c r="PX45" i="36"/>
  <c r="PW45" i="36"/>
  <c r="PQ45" i="36"/>
  <c r="PR45" i="36"/>
  <c r="PT45" i="36"/>
  <c r="PS45" i="36"/>
  <c r="PM45" i="36"/>
  <c r="PN45" i="36"/>
  <c r="PP45" i="36"/>
  <c r="PO45" i="36"/>
  <c r="PI45" i="36"/>
  <c r="PJ45" i="36"/>
  <c r="PL45" i="36"/>
  <c r="PK45" i="36"/>
  <c r="PE45" i="36"/>
  <c r="PF45" i="36"/>
  <c r="PH45" i="36"/>
  <c r="PG45" i="36"/>
  <c r="PA45" i="36"/>
  <c r="PB45" i="36"/>
  <c r="PD45" i="36"/>
  <c r="PC45" i="36"/>
  <c r="OW45" i="36"/>
  <c r="OX45" i="36"/>
  <c r="OZ45" i="36"/>
  <c r="OY45" i="36"/>
  <c r="OS45" i="36"/>
  <c r="OT45" i="36"/>
  <c r="OV45" i="36"/>
  <c r="OU45" i="36"/>
  <c r="OO45" i="36"/>
  <c r="OP45" i="36"/>
  <c r="OR45" i="36"/>
  <c r="OQ45" i="36"/>
  <c r="OK45" i="36"/>
  <c r="OL45" i="36"/>
  <c r="ON45" i="36"/>
  <c r="OM45" i="36"/>
  <c r="OG45" i="36"/>
  <c r="OH45" i="36"/>
  <c r="OJ45" i="36"/>
  <c r="OI45" i="36"/>
  <c r="OC45" i="36"/>
  <c r="OD45" i="36"/>
  <c r="OF45" i="36"/>
  <c r="OE45" i="36"/>
  <c r="NY45" i="36"/>
  <c r="NZ45" i="36"/>
  <c r="OB45" i="36"/>
  <c r="OA45" i="36"/>
  <c r="NU45" i="36"/>
  <c r="NV45" i="36"/>
  <c r="NX45" i="36"/>
  <c r="NW45" i="36"/>
  <c r="NQ45" i="36"/>
  <c r="NR45" i="36"/>
  <c r="NT45" i="36"/>
  <c r="NS45" i="36"/>
  <c r="NM45" i="36"/>
  <c r="NN45" i="36"/>
  <c r="NP45" i="36"/>
  <c r="NO45" i="36"/>
  <c r="NI45" i="36"/>
  <c r="NJ45" i="36"/>
  <c r="NL45" i="36"/>
  <c r="NK45" i="36"/>
  <c r="NE45" i="36"/>
  <c r="NF45" i="36"/>
  <c r="NH45" i="36"/>
  <c r="NG45" i="36"/>
  <c r="NA45" i="36"/>
  <c r="NB45" i="36"/>
  <c r="ND45" i="36"/>
  <c r="NC45" i="36"/>
  <c r="MW45" i="36"/>
  <c r="MX45" i="36"/>
  <c r="MZ45" i="36"/>
  <c r="MY45" i="36"/>
  <c r="MS45" i="36"/>
  <c r="MT45" i="36"/>
  <c r="MV45" i="36"/>
  <c r="MU45" i="36"/>
  <c r="MO45" i="36"/>
  <c r="MP45" i="36"/>
  <c r="MR45" i="36"/>
  <c r="MQ45" i="36"/>
  <c r="MK45" i="36"/>
  <c r="ML45" i="36"/>
  <c r="MN45" i="36"/>
  <c r="MM45" i="36"/>
  <c r="MG45" i="36"/>
  <c r="MH45" i="36"/>
  <c r="MJ45" i="36"/>
  <c r="MI45" i="36"/>
  <c r="MC45" i="36"/>
  <c r="MD45" i="36"/>
  <c r="MF45" i="36"/>
  <c r="ME45" i="36"/>
  <c r="LY45" i="36"/>
  <c r="LZ45" i="36"/>
  <c r="MB45" i="36"/>
  <c r="MA45" i="36"/>
  <c r="LU45" i="36"/>
  <c r="LV45" i="36"/>
  <c r="LX45" i="36"/>
  <c r="LW45" i="36"/>
  <c r="LQ45" i="36"/>
  <c r="LR45" i="36"/>
  <c r="LT45" i="36"/>
  <c r="LS45" i="36"/>
  <c r="LP45" i="36"/>
  <c r="LM45" i="36"/>
  <c r="LO45" i="36"/>
  <c r="LL45" i="36"/>
  <c r="GO45" i="36"/>
  <c r="GT45" i="36"/>
  <c r="GN45" i="36"/>
  <c r="GS45" i="36"/>
  <c r="GM45" i="36"/>
  <c r="GR45" i="36"/>
  <c r="GL45" i="36"/>
  <c r="GQ45" i="36"/>
  <c r="GK45" i="36"/>
  <c r="GP45" i="36"/>
  <c r="RI44" i="36"/>
  <c r="RJ44" i="36"/>
  <c r="RL44" i="36"/>
  <c r="RK44" i="36"/>
  <c r="RE44" i="36"/>
  <c r="RF44" i="36"/>
  <c r="RH44" i="36"/>
  <c r="RG44" i="36"/>
  <c r="RA44" i="36"/>
  <c r="RB44" i="36"/>
  <c r="RD44" i="36"/>
  <c r="RC44" i="36"/>
  <c r="QW44" i="36"/>
  <c r="QX44" i="36"/>
  <c r="QZ44" i="36"/>
  <c r="QY44" i="36"/>
  <c r="QS44" i="36"/>
  <c r="QT44" i="36"/>
  <c r="QV44" i="36"/>
  <c r="QU44" i="36"/>
  <c r="QO44" i="36"/>
  <c r="QP44" i="36"/>
  <c r="QR44" i="36"/>
  <c r="QQ44" i="36"/>
  <c r="QK44" i="36"/>
  <c r="QL44" i="36"/>
  <c r="QN44" i="36"/>
  <c r="QM44" i="36"/>
  <c r="QG44" i="36"/>
  <c r="QH44" i="36"/>
  <c r="QJ44" i="36"/>
  <c r="QI44" i="36"/>
  <c r="QC44" i="36"/>
  <c r="QD44" i="36"/>
  <c r="QF44" i="36"/>
  <c r="QE44" i="36"/>
  <c r="PY44" i="36"/>
  <c r="PZ44" i="36"/>
  <c r="QB44" i="36"/>
  <c r="QA44" i="36"/>
  <c r="PU44" i="36"/>
  <c r="PV44" i="36"/>
  <c r="PX44" i="36"/>
  <c r="PW44" i="36"/>
  <c r="PQ44" i="36"/>
  <c r="PR44" i="36"/>
  <c r="PT44" i="36"/>
  <c r="PS44" i="36"/>
  <c r="PM44" i="36"/>
  <c r="PN44" i="36"/>
  <c r="PP44" i="36"/>
  <c r="PO44" i="36"/>
  <c r="PI44" i="36"/>
  <c r="PJ44" i="36"/>
  <c r="PL44" i="36"/>
  <c r="PK44" i="36"/>
  <c r="PE44" i="36"/>
  <c r="PF44" i="36"/>
  <c r="PH44" i="36"/>
  <c r="PG44" i="36"/>
  <c r="PA44" i="36"/>
  <c r="PB44" i="36"/>
  <c r="PD44" i="36"/>
  <c r="PC44" i="36"/>
  <c r="OW44" i="36"/>
  <c r="OX44" i="36"/>
  <c r="OZ44" i="36"/>
  <c r="OY44" i="36"/>
  <c r="OS44" i="36"/>
  <c r="OT44" i="36"/>
  <c r="OV44" i="36"/>
  <c r="OU44" i="36"/>
  <c r="OO44" i="36"/>
  <c r="OP44" i="36"/>
  <c r="OR44" i="36"/>
  <c r="OQ44" i="36"/>
  <c r="OK44" i="36"/>
  <c r="OL44" i="36"/>
  <c r="ON44" i="36"/>
  <c r="OM44" i="36"/>
  <c r="OG44" i="36"/>
  <c r="OH44" i="36"/>
  <c r="OJ44" i="36"/>
  <c r="OI44" i="36"/>
  <c r="OC44" i="36"/>
  <c r="OD44" i="36"/>
  <c r="OF44" i="36"/>
  <c r="OE44" i="36"/>
  <c r="NY44" i="36"/>
  <c r="NZ44" i="36"/>
  <c r="OB44" i="36"/>
  <c r="OA44" i="36"/>
  <c r="NU44" i="36"/>
  <c r="NV44" i="36"/>
  <c r="NX44" i="36"/>
  <c r="NW44" i="36"/>
  <c r="NQ44" i="36"/>
  <c r="NR44" i="36"/>
  <c r="NT44" i="36"/>
  <c r="NS44" i="36"/>
  <c r="NM44" i="36"/>
  <c r="NN44" i="36"/>
  <c r="NP44" i="36"/>
  <c r="NO44" i="36"/>
  <c r="NI44" i="36"/>
  <c r="NJ44" i="36"/>
  <c r="NL44" i="36"/>
  <c r="NK44" i="36"/>
  <c r="NE44" i="36"/>
  <c r="NF44" i="36"/>
  <c r="NH44" i="36"/>
  <c r="NG44" i="36"/>
  <c r="NA44" i="36"/>
  <c r="NB44" i="36"/>
  <c r="ND44" i="36"/>
  <c r="NC44" i="36"/>
  <c r="MW44" i="36"/>
  <c r="MX44" i="36"/>
  <c r="MZ44" i="36"/>
  <c r="MY44" i="36"/>
  <c r="MS44" i="36"/>
  <c r="MT44" i="36"/>
  <c r="MV44" i="36"/>
  <c r="MU44" i="36"/>
  <c r="MO44" i="36"/>
  <c r="MP44" i="36"/>
  <c r="MR44" i="36"/>
  <c r="MQ44" i="36"/>
  <c r="MK44" i="36"/>
  <c r="ML44" i="36"/>
  <c r="MN44" i="36"/>
  <c r="MM44" i="36"/>
  <c r="MG44" i="36"/>
  <c r="MH44" i="36"/>
  <c r="MJ44" i="36"/>
  <c r="MI44" i="36"/>
  <c r="MC44" i="36"/>
  <c r="MD44" i="36"/>
  <c r="MF44" i="36"/>
  <c r="ME44" i="36"/>
  <c r="LY44" i="36"/>
  <c r="LZ44" i="36"/>
  <c r="MB44" i="36"/>
  <c r="MA44" i="36"/>
  <c r="LU44" i="36"/>
  <c r="LV44" i="36"/>
  <c r="LX44" i="36"/>
  <c r="LW44" i="36"/>
  <c r="LQ44" i="36"/>
  <c r="LR44" i="36"/>
  <c r="LT44" i="36"/>
  <c r="LS44" i="36"/>
  <c r="LP44" i="36"/>
  <c r="LM44" i="36"/>
  <c r="LO44" i="36"/>
  <c r="LL44" i="36"/>
  <c r="GO44" i="36"/>
  <c r="GT44" i="36"/>
  <c r="GN44" i="36"/>
  <c r="GS44" i="36"/>
  <c r="GM44" i="36"/>
  <c r="GR44" i="36"/>
  <c r="GL44" i="36"/>
  <c r="GQ44" i="36"/>
  <c r="GK44" i="36"/>
  <c r="GP44" i="36"/>
  <c r="RI43" i="36"/>
  <c r="RJ43" i="36"/>
  <c r="RL43" i="36"/>
  <c r="RK43" i="36"/>
  <c r="RE43" i="36"/>
  <c r="RF43" i="36"/>
  <c r="RH43" i="36"/>
  <c r="RG43" i="36"/>
  <c r="RA43" i="36"/>
  <c r="RB43" i="36"/>
  <c r="RD43" i="36"/>
  <c r="RC43" i="36"/>
  <c r="QW43" i="36"/>
  <c r="QX43" i="36"/>
  <c r="QZ43" i="36"/>
  <c r="QY43" i="36"/>
  <c r="QS43" i="36"/>
  <c r="QT43" i="36"/>
  <c r="QV43" i="36"/>
  <c r="QU43" i="36"/>
  <c r="QO43" i="36"/>
  <c r="QP43" i="36"/>
  <c r="QR43" i="36"/>
  <c r="QQ43" i="36"/>
  <c r="QK43" i="36"/>
  <c r="QL43" i="36"/>
  <c r="QN43" i="36"/>
  <c r="QM43" i="36"/>
  <c r="QG43" i="36"/>
  <c r="QH43" i="36"/>
  <c r="QJ43" i="36"/>
  <c r="QI43" i="36"/>
  <c r="QC43" i="36"/>
  <c r="QD43" i="36"/>
  <c r="QF43" i="36"/>
  <c r="QE43" i="36"/>
  <c r="PY43" i="36"/>
  <c r="PZ43" i="36"/>
  <c r="QB43" i="36"/>
  <c r="QA43" i="36"/>
  <c r="PU43" i="36"/>
  <c r="PV43" i="36"/>
  <c r="PX43" i="36"/>
  <c r="PW43" i="36"/>
  <c r="PQ43" i="36"/>
  <c r="PR43" i="36"/>
  <c r="PT43" i="36"/>
  <c r="PS43" i="36"/>
  <c r="PM43" i="36"/>
  <c r="PN43" i="36"/>
  <c r="PP43" i="36"/>
  <c r="PO43" i="36"/>
  <c r="PI43" i="36"/>
  <c r="PJ43" i="36"/>
  <c r="PL43" i="36"/>
  <c r="PK43" i="36"/>
  <c r="PE43" i="36"/>
  <c r="PF43" i="36"/>
  <c r="PH43" i="36"/>
  <c r="PG43" i="36"/>
  <c r="PA43" i="36"/>
  <c r="PB43" i="36"/>
  <c r="PD43" i="36"/>
  <c r="PC43" i="36"/>
  <c r="OW43" i="36"/>
  <c r="OX43" i="36"/>
  <c r="OZ43" i="36"/>
  <c r="OY43" i="36"/>
  <c r="OS43" i="36"/>
  <c r="OT43" i="36"/>
  <c r="OV43" i="36"/>
  <c r="OU43" i="36"/>
  <c r="OO43" i="36"/>
  <c r="OP43" i="36"/>
  <c r="OR43" i="36"/>
  <c r="OQ43" i="36"/>
  <c r="OK43" i="36"/>
  <c r="OL43" i="36"/>
  <c r="ON43" i="36"/>
  <c r="OM43" i="36"/>
  <c r="OG43" i="36"/>
  <c r="OH43" i="36"/>
  <c r="OJ43" i="36"/>
  <c r="OI43" i="36"/>
  <c r="OC43" i="36"/>
  <c r="OD43" i="36"/>
  <c r="OF43" i="36"/>
  <c r="OE43" i="36"/>
  <c r="NY43" i="36"/>
  <c r="NZ43" i="36"/>
  <c r="OB43" i="36"/>
  <c r="OA43" i="36"/>
  <c r="NU43" i="36"/>
  <c r="NV43" i="36"/>
  <c r="NX43" i="36"/>
  <c r="NW43" i="36"/>
  <c r="NQ43" i="36"/>
  <c r="NR43" i="36"/>
  <c r="NT43" i="36"/>
  <c r="NS43" i="36"/>
  <c r="NM43" i="36"/>
  <c r="NN43" i="36"/>
  <c r="NP43" i="36"/>
  <c r="NO43" i="36"/>
  <c r="NI43" i="36"/>
  <c r="NJ43" i="36"/>
  <c r="NL43" i="36"/>
  <c r="NK43" i="36"/>
  <c r="NE43" i="36"/>
  <c r="NF43" i="36"/>
  <c r="NH43" i="36"/>
  <c r="NG43" i="36"/>
  <c r="NA43" i="36"/>
  <c r="NB43" i="36"/>
  <c r="ND43" i="36"/>
  <c r="NC43" i="36"/>
  <c r="MW43" i="36"/>
  <c r="MX43" i="36"/>
  <c r="MZ43" i="36"/>
  <c r="MY43" i="36"/>
  <c r="MS43" i="36"/>
  <c r="MT43" i="36"/>
  <c r="MV43" i="36"/>
  <c r="MU43" i="36"/>
  <c r="MO43" i="36"/>
  <c r="MP43" i="36"/>
  <c r="MR43" i="36"/>
  <c r="MQ43" i="36"/>
  <c r="MK43" i="36"/>
  <c r="ML43" i="36"/>
  <c r="MN43" i="36"/>
  <c r="MM43" i="36"/>
  <c r="MG43" i="36"/>
  <c r="MH43" i="36"/>
  <c r="MJ43" i="36"/>
  <c r="MI43" i="36"/>
  <c r="MC43" i="36"/>
  <c r="MD43" i="36"/>
  <c r="MF43" i="36"/>
  <c r="ME43" i="36"/>
  <c r="LY43" i="36"/>
  <c r="LZ43" i="36"/>
  <c r="MB43" i="36"/>
  <c r="MA43" i="36"/>
  <c r="LU43" i="36"/>
  <c r="LV43" i="36"/>
  <c r="LX43" i="36"/>
  <c r="LW43" i="36"/>
  <c r="LQ43" i="36"/>
  <c r="LR43" i="36"/>
  <c r="LT43" i="36"/>
  <c r="LS43" i="36"/>
  <c r="LP43" i="36"/>
  <c r="LM43" i="36"/>
  <c r="LO43" i="36"/>
  <c r="LL43" i="36"/>
  <c r="GO43" i="36"/>
  <c r="GT43" i="36"/>
  <c r="GN43" i="36"/>
  <c r="GS43" i="36"/>
  <c r="GM43" i="36"/>
  <c r="GR43" i="36"/>
  <c r="GL43" i="36"/>
  <c r="GQ43" i="36"/>
  <c r="GK43" i="36"/>
  <c r="GP43" i="36"/>
  <c r="RI42" i="36"/>
  <c r="RJ42" i="36"/>
  <c r="RL42" i="36"/>
  <c r="RK42" i="36"/>
  <c r="RE42" i="36"/>
  <c r="RF42" i="36"/>
  <c r="RH42" i="36"/>
  <c r="RG42" i="36"/>
  <c r="RA42" i="36"/>
  <c r="RB42" i="36"/>
  <c r="RD42" i="36"/>
  <c r="RC42" i="36"/>
  <c r="QW42" i="36"/>
  <c r="QX42" i="36"/>
  <c r="QZ42" i="36"/>
  <c r="QY42" i="36"/>
  <c r="QS42" i="36"/>
  <c r="QT42" i="36"/>
  <c r="QV42" i="36"/>
  <c r="QU42" i="36"/>
  <c r="QO42" i="36"/>
  <c r="QP42" i="36"/>
  <c r="QR42" i="36"/>
  <c r="QQ42" i="36"/>
  <c r="QK42" i="36"/>
  <c r="QL42" i="36"/>
  <c r="QN42" i="36"/>
  <c r="QM42" i="36"/>
  <c r="QG42" i="36"/>
  <c r="QH42" i="36"/>
  <c r="QJ42" i="36"/>
  <c r="QI42" i="36"/>
  <c r="QC42" i="36"/>
  <c r="QD42" i="36"/>
  <c r="QF42" i="36"/>
  <c r="QE42" i="36"/>
  <c r="PY42" i="36"/>
  <c r="PZ42" i="36"/>
  <c r="QB42" i="36"/>
  <c r="QA42" i="36"/>
  <c r="PU42" i="36"/>
  <c r="PV42" i="36"/>
  <c r="PX42" i="36"/>
  <c r="PW42" i="36"/>
  <c r="PQ42" i="36"/>
  <c r="PR42" i="36"/>
  <c r="PT42" i="36"/>
  <c r="PS42" i="36"/>
  <c r="PM42" i="36"/>
  <c r="PN42" i="36"/>
  <c r="PP42" i="36"/>
  <c r="PO42" i="36"/>
  <c r="PI42" i="36"/>
  <c r="PJ42" i="36"/>
  <c r="PL42" i="36"/>
  <c r="PK42" i="36"/>
  <c r="PE42" i="36"/>
  <c r="PF42" i="36"/>
  <c r="PH42" i="36"/>
  <c r="PG42" i="36"/>
  <c r="PA42" i="36"/>
  <c r="PB42" i="36"/>
  <c r="PD42" i="36"/>
  <c r="PC42" i="36"/>
  <c r="OW42" i="36"/>
  <c r="OX42" i="36"/>
  <c r="OZ42" i="36"/>
  <c r="OY42" i="36"/>
  <c r="OS42" i="36"/>
  <c r="OT42" i="36"/>
  <c r="OV42" i="36"/>
  <c r="OU42" i="36"/>
  <c r="OO42" i="36"/>
  <c r="OP42" i="36"/>
  <c r="OR42" i="36"/>
  <c r="OQ42" i="36"/>
  <c r="OK42" i="36"/>
  <c r="OL42" i="36"/>
  <c r="ON42" i="36"/>
  <c r="OM42" i="36"/>
  <c r="OG42" i="36"/>
  <c r="OH42" i="36"/>
  <c r="OJ42" i="36"/>
  <c r="OI42" i="36"/>
  <c r="OC42" i="36"/>
  <c r="OD42" i="36"/>
  <c r="OF42" i="36"/>
  <c r="OE42" i="36"/>
  <c r="NY42" i="36"/>
  <c r="NZ42" i="36"/>
  <c r="OB42" i="36"/>
  <c r="OA42" i="36"/>
  <c r="NU42" i="36"/>
  <c r="NV42" i="36"/>
  <c r="NX42" i="36"/>
  <c r="NW42" i="36"/>
  <c r="NQ42" i="36"/>
  <c r="NR42" i="36"/>
  <c r="NT42" i="36"/>
  <c r="NS42" i="36"/>
  <c r="NM42" i="36"/>
  <c r="NN42" i="36"/>
  <c r="NP42" i="36"/>
  <c r="NO42" i="36"/>
  <c r="NI42" i="36"/>
  <c r="NJ42" i="36"/>
  <c r="NL42" i="36"/>
  <c r="NK42" i="36"/>
  <c r="NE42" i="36"/>
  <c r="NF42" i="36"/>
  <c r="NH42" i="36"/>
  <c r="NG42" i="36"/>
  <c r="NA42" i="36"/>
  <c r="NB42" i="36"/>
  <c r="ND42" i="36"/>
  <c r="NC42" i="36"/>
  <c r="MW42" i="36"/>
  <c r="MX42" i="36"/>
  <c r="MZ42" i="36"/>
  <c r="MY42" i="36"/>
  <c r="MS42" i="36"/>
  <c r="MT42" i="36"/>
  <c r="MV42" i="36"/>
  <c r="MU42" i="36"/>
  <c r="MO42" i="36"/>
  <c r="MP42" i="36"/>
  <c r="MR42" i="36"/>
  <c r="MQ42" i="36"/>
  <c r="MK42" i="36"/>
  <c r="ML42" i="36"/>
  <c r="MN42" i="36"/>
  <c r="MM42" i="36"/>
  <c r="MG42" i="36"/>
  <c r="MH42" i="36"/>
  <c r="MJ42" i="36"/>
  <c r="MI42" i="36"/>
  <c r="MC42" i="36"/>
  <c r="MD42" i="36"/>
  <c r="MF42" i="36"/>
  <c r="ME42" i="36"/>
  <c r="LY42" i="36"/>
  <c r="LZ42" i="36"/>
  <c r="MB42" i="36"/>
  <c r="MA42" i="36"/>
  <c r="LU42" i="36"/>
  <c r="LV42" i="36"/>
  <c r="LX42" i="36"/>
  <c r="LW42" i="36"/>
  <c r="LQ42" i="36"/>
  <c r="LR42" i="36"/>
  <c r="LT42" i="36"/>
  <c r="LS42" i="36"/>
  <c r="LP42" i="36"/>
  <c r="LM42" i="36"/>
  <c r="LO42" i="36"/>
  <c r="LL42" i="36"/>
  <c r="GO42" i="36"/>
  <c r="GT42" i="36"/>
  <c r="GN42" i="36"/>
  <c r="GS42" i="36"/>
  <c r="GM42" i="36"/>
  <c r="GR42" i="36"/>
  <c r="GL42" i="36"/>
  <c r="GQ42" i="36"/>
  <c r="GK42" i="36"/>
  <c r="GP42" i="36"/>
  <c r="RI41" i="36"/>
  <c r="RJ41" i="36"/>
  <c r="RL41" i="36"/>
  <c r="RK41" i="36"/>
  <c r="RE41" i="36"/>
  <c r="RF41" i="36"/>
  <c r="RH41" i="36"/>
  <c r="RG41" i="36"/>
  <c r="RA41" i="36"/>
  <c r="RB41" i="36"/>
  <c r="RD41" i="36"/>
  <c r="RC41" i="36"/>
  <c r="QW41" i="36"/>
  <c r="QX41" i="36"/>
  <c r="QZ41" i="36"/>
  <c r="QY41" i="36"/>
  <c r="QS41" i="36"/>
  <c r="QT41" i="36"/>
  <c r="QV41" i="36"/>
  <c r="QU41" i="36"/>
  <c r="QO41" i="36"/>
  <c r="QP41" i="36"/>
  <c r="QR41" i="36"/>
  <c r="QQ41" i="36"/>
  <c r="QK41" i="36"/>
  <c r="QL41" i="36"/>
  <c r="QN41" i="36"/>
  <c r="QM41" i="36"/>
  <c r="QG41" i="36"/>
  <c r="QH41" i="36"/>
  <c r="QJ41" i="36"/>
  <c r="QI41" i="36"/>
  <c r="QC41" i="36"/>
  <c r="QD41" i="36"/>
  <c r="QF41" i="36"/>
  <c r="QE41" i="36"/>
  <c r="PY41" i="36"/>
  <c r="PZ41" i="36"/>
  <c r="QB41" i="36"/>
  <c r="QA41" i="36"/>
  <c r="PU41" i="36"/>
  <c r="PV41" i="36"/>
  <c r="PX41" i="36"/>
  <c r="PW41" i="36"/>
  <c r="PQ41" i="36"/>
  <c r="PR41" i="36"/>
  <c r="PT41" i="36"/>
  <c r="PS41" i="36"/>
  <c r="PM41" i="36"/>
  <c r="PN41" i="36"/>
  <c r="PP41" i="36"/>
  <c r="PO41" i="36"/>
  <c r="PI41" i="36"/>
  <c r="PJ41" i="36"/>
  <c r="PL41" i="36"/>
  <c r="PK41" i="36"/>
  <c r="PE41" i="36"/>
  <c r="PF41" i="36"/>
  <c r="PH41" i="36"/>
  <c r="PG41" i="36"/>
  <c r="PA41" i="36"/>
  <c r="PB41" i="36"/>
  <c r="PD41" i="36"/>
  <c r="PC41" i="36"/>
  <c r="OW41" i="36"/>
  <c r="OX41" i="36"/>
  <c r="OZ41" i="36"/>
  <c r="OY41" i="36"/>
  <c r="OS41" i="36"/>
  <c r="OT41" i="36"/>
  <c r="OV41" i="36"/>
  <c r="OU41" i="36"/>
  <c r="OO41" i="36"/>
  <c r="OP41" i="36"/>
  <c r="OR41" i="36"/>
  <c r="OQ41" i="36"/>
  <c r="OK41" i="36"/>
  <c r="OL41" i="36"/>
  <c r="ON41" i="36"/>
  <c r="OM41" i="36"/>
  <c r="OG41" i="36"/>
  <c r="OH41" i="36"/>
  <c r="OJ41" i="36"/>
  <c r="OI41" i="36"/>
  <c r="OC41" i="36"/>
  <c r="OD41" i="36"/>
  <c r="OF41" i="36"/>
  <c r="OE41" i="36"/>
  <c r="NY41" i="36"/>
  <c r="NZ41" i="36"/>
  <c r="OB41" i="36"/>
  <c r="OA41" i="36"/>
  <c r="NU41" i="36"/>
  <c r="NV41" i="36"/>
  <c r="NX41" i="36"/>
  <c r="NW41" i="36"/>
  <c r="NQ41" i="36"/>
  <c r="NR41" i="36"/>
  <c r="NT41" i="36"/>
  <c r="NS41" i="36"/>
  <c r="NM41" i="36"/>
  <c r="NN41" i="36"/>
  <c r="NP41" i="36"/>
  <c r="NO41" i="36"/>
  <c r="NI41" i="36"/>
  <c r="NJ41" i="36"/>
  <c r="NL41" i="36"/>
  <c r="NK41" i="36"/>
  <c r="NE41" i="36"/>
  <c r="NF41" i="36"/>
  <c r="NH41" i="36"/>
  <c r="NG41" i="36"/>
  <c r="NA41" i="36"/>
  <c r="NB41" i="36"/>
  <c r="ND41" i="36"/>
  <c r="NC41" i="36"/>
  <c r="MW41" i="36"/>
  <c r="MX41" i="36"/>
  <c r="MZ41" i="36"/>
  <c r="MY41" i="36"/>
  <c r="MS41" i="36"/>
  <c r="MT41" i="36"/>
  <c r="MV41" i="36"/>
  <c r="MU41" i="36"/>
  <c r="MO41" i="36"/>
  <c r="MP41" i="36"/>
  <c r="MR41" i="36"/>
  <c r="MQ41" i="36"/>
  <c r="MK41" i="36"/>
  <c r="ML41" i="36"/>
  <c r="MN41" i="36"/>
  <c r="MM41" i="36"/>
  <c r="MG41" i="36"/>
  <c r="MH41" i="36"/>
  <c r="MJ41" i="36"/>
  <c r="MI41" i="36"/>
  <c r="MC41" i="36"/>
  <c r="MD41" i="36"/>
  <c r="MF41" i="36"/>
  <c r="ME41" i="36"/>
  <c r="LY41" i="36"/>
  <c r="LZ41" i="36"/>
  <c r="MB41" i="36"/>
  <c r="MA41" i="36"/>
  <c r="LU41" i="36"/>
  <c r="LV41" i="36"/>
  <c r="LX41" i="36"/>
  <c r="LW41" i="36"/>
  <c r="LQ41" i="36"/>
  <c r="LR41" i="36"/>
  <c r="LT41" i="36"/>
  <c r="LS41" i="36"/>
  <c r="LP41" i="36"/>
  <c r="LM41" i="36"/>
  <c r="LO41" i="36"/>
  <c r="LL41" i="36"/>
  <c r="GO41" i="36"/>
  <c r="GT41" i="36"/>
  <c r="GN41" i="36"/>
  <c r="GS41" i="36"/>
  <c r="GM41" i="36"/>
  <c r="GR41" i="36"/>
  <c r="GL41" i="36"/>
  <c r="GQ41" i="36"/>
  <c r="GK41" i="36"/>
  <c r="GP41" i="36"/>
  <c r="RI40" i="36"/>
  <c r="RJ40" i="36"/>
  <c r="RL40" i="36"/>
  <c r="RK40" i="36"/>
  <c r="RE40" i="36"/>
  <c r="RF40" i="36"/>
  <c r="RH40" i="36"/>
  <c r="RG40" i="36"/>
  <c r="RA40" i="36"/>
  <c r="RB40" i="36"/>
  <c r="RD40" i="36"/>
  <c r="RC40" i="36"/>
  <c r="QW40" i="36"/>
  <c r="QX40" i="36"/>
  <c r="QZ40" i="36"/>
  <c r="QY40" i="36"/>
  <c r="QS40" i="36"/>
  <c r="QT40" i="36"/>
  <c r="QV40" i="36"/>
  <c r="QU40" i="36"/>
  <c r="QO40" i="36"/>
  <c r="QP40" i="36"/>
  <c r="QR40" i="36"/>
  <c r="QQ40" i="36"/>
  <c r="QK40" i="36"/>
  <c r="QL40" i="36"/>
  <c r="QN40" i="36"/>
  <c r="QM40" i="36"/>
  <c r="QG40" i="36"/>
  <c r="QH40" i="36"/>
  <c r="QJ40" i="36"/>
  <c r="QI40" i="36"/>
  <c r="QC40" i="36"/>
  <c r="QD40" i="36"/>
  <c r="QF40" i="36"/>
  <c r="QE40" i="36"/>
  <c r="PY40" i="36"/>
  <c r="PZ40" i="36"/>
  <c r="QB40" i="36"/>
  <c r="QA40" i="36"/>
  <c r="PU40" i="36"/>
  <c r="PV40" i="36"/>
  <c r="PX40" i="36"/>
  <c r="PW40" i="36"/>
  <c r="PQ40" i="36"/>
  <c r="PR40" i="36"/>
  <c r="PT40" i="36"/>
  <c r="PS40" i="36"/>
  <c r="PM40" i="36"/>
  <c r="PN40" i="36"/>
  <c r="PP40" i="36"/>
  <c r="PO40" i="36"/>
  <c r="PI40" i="36"/>
  <c r="PJ40" i="36"/>
  <c r="PL40" i="36"/>
  <c r="PK40" i="36"/>
  <c r="PE40" i="36"/>
  <c r="PF40" i="36"/>
  <c r="PH40" i="36"/>
  <c r="PG40" i="36"/>
  <c r="PA40" i="36"/>
  <c r="PB40" i="36"/>
  <c r="PD40" i="36"/>
  <c r="PC40" i="36"/>
  <c r="OW40" i="36"/>
  <c r="OX40" i="36"/>
  <c r="OZ40" i="36"/>
  <c r="OY40" i="36"/>
  <c r="OS40" i="36"/>
  <c r="OT40" i="36"/>
  <c r="OV40" i="36"/>
  <c r="OU40" i="36"/>
  <c r="OO40" i="36"/>
  <c r="OP40" i="36"/>
  <c r="OR40" i="36"/>
  <c r="OQ40" i="36"/>
  <c r="OK40" i="36"/>
  <c r="OL40" i="36"/>
  <c r="ON40" i="36"/>
  <c r="OM40" i="36"/>
  <c r="OG40" i="36"/>
  <c r="OH40" i="36"/>
  <c r="OJ40" i="36"/>
  <c r="OI40" i="36"/>
  <c r="OC40" i="36"/>
  <c r="OD40" i="36"/>
  <c r="OF40" i="36"/>
  <c r="OE40" i="36"/>
  <c r="NY40" i="36"/>
  <c r="NZ40" i="36"/>
  <c r="OB40" i="36"/>
  <c r="OA40" i="36"/>
  <c r="NU40" i="36"/>
  <c r="NV40" i="36"/>
  <c r="NX40" i="36"/>
  <c r="NW40" i="36"/>
  <c r="NQ40" i="36"/>
  <c r="NR40" i="36"/>
  <c r="NT40" i="36"/>
  <c r="NS40" i="36"/>
  <c r="NM40" i="36"/>
  <c r="NN40" i="36"/>
  <c r="NP40" i="36"/>
  <c r="NO40" i="36"/>
  <c r="NI40" i="36"/>
  <c r="NJ40" i="36"/>
  <c r="NL40" i="36"/>
  <c r="NK40" i="36"/>
  <c r="NE40" i="36"/>
  <c r="NF40" i="36"/>
  <c r="NH40" i="36"/>
  <c r="NG40" i="36"/>
  <c r="NA40" i="36"/>
  <c r="NB40" i="36"/>
  <c r="ND40" i="36"/>
  <c r="NC40" i="36"/>
  <c r="MW40" i="36"/>
  <c r="MX40" i="36"/>
  <c r="MZ40" i="36"/>
  <c r="MY40" i="36"/>
  <c r="MS40" i="36"/>
  <c r="MT40" i="36"/>
  <c r="MV40" i="36"/>
  <c r="MU40" i="36"/>
  <c r="MO40" i="36"/>
  <c r="MP40" i="36"/>
  <c r="MR40" i="36"/>
  <c r="MQ40" i="36"/>
  <c r="MK40" i="36"/>
  <c r="ML40" i="36"/>
  <c r="MN40" i="36"/>
  <c r="MM40" i="36"/>
  <c r="MG40" i="36"/>
  <c r="MH40" i="36"/>
  <c r="MJ40" i="36"/>
  <c r="MI40" i="36"/>
  <c r="MC40" i="36"/>
  <c r="MD40" i="36"/>
  <c r="MF40" i="36"/>
  <c r="ME40" i="36"/>
  <c r="LY40" i="36"/>
  <c r="LZ40" i="36"/>
  <c r="MB40" i="36"/>
  <c r="MA40" i="36"/>
  <c r="LU40" i="36"/>
  <c r="LV40" i="36"/>
  <c r="LX40" i="36"/>
  <c r="LW40" i="36"/>
  <c r="LQ40" i="36"/>
  <c r="LR40" i="36"/>
  <c r="LT40" i="36"/>
  <c r="LS40" i="36"/>
  <c r="LP40" i="36"/>
  <c r="LM40" i="36"/>
  <c r="LO40" i="36"/>
  <c r="LL40" i="36"/>
  <c r="GO40" i="36"/>
  <c r="GT40" i="36"/>
  <c r="GN40" i="36"/>
  <c r="GS40" i="36"/>
  <c r="GM40" i="36"/>
  <c r="GR40" i="36"/>
  <c r="GL40" i="36"/>
  <c r="GQ40" i="36"/>
  <c r="GK40" i="36"/>
  <c r="GP40" i="36"/>
  <c r="RI39" i="36"/>
  <c r="RJ39" i="36"/>
  <c r="RL39" i="36"/>
  <c r="RK39" i="36"/>
  <c r="RE39" i="36"/>
  <c r="RF39" i="36"/>
  <c r="RH39" i="36"/>
  <c r="RG39" i="36"/>
  <c r="RA39" i="36"/>
  <c r="RB39" i="36"/>
  <c r="RD39" i="36"/>
  <c r="RC39" i="36"/>
  <c r="QW39" i="36"/>
  <c r="QX39" i="36"/>
  <c r="QZ39" i="36"/>
  <c r="QY39" i="36"/>
  <c r="QS39" i="36"/>
  <c r="QT39" i="36"/>
  <c r="QV39" i="36"/>
  <c r="QU39" i="36"/>
  <c r="QO39" i="36"/>
  <c r="QP39" i="36"/>
  <c r="QR39" i="36"/>
  <c r="QQ39" i="36"/>
  <c r="QK39" i="36"/>
  <c r="QL39" i="36"/>
  <c r="QN39" i="36"/>
  <c r="QM39" i="36"/>
  <c r="QG39" i="36"/>
  <c r="QH39" i="36"/>
  <c r="QJ39" i="36"/>
  <c r="QI39" i="36"/>
  <c r="QC39" i="36"/>
  <c r="QD39" i="36"/>
  <c r="QF39" i="36"/>
  <c r="QE39" i="36"/>
  <c r="PY39" i="36"/>
  <c r="PZ39" i="36"/>
  <c r="QB39" i="36"/>
  <c r="QA39" i="36"/>
  <c r="PU39" i="36"/>
  <c r="PV39" i="36"/>
  <c r="PX39" i="36"/>
  <c r="PW39" i="36"/>
  <c r="PQ39" i="36"/>
  <c r="PR39" i="36"/>
  <c r="PT39" i="36"/>
  <c r="PS39" i="36"/>
  <c r="PM39" i="36"/>
  <c r="PN39" i="36"/>
  <c r="PP39" i="36"/>
  <c r="PO39" i="36"/>
  <c r="PI39" i="36"/>
  <c r="PJ39" i="36"/>
  <c r="PL39" i="36"/>
  <c r="PK39" i="36"/>
  <c r="PE39" i="36"/>
  <c r="PF39" i="36"/>
  <c r="PH39" i="36"/>
  <c r="PG39" i="36"/>
  <c r="PA39" i="36"/>
  <c r="PB39" i="36"/>
  <c r="PD39" i="36"/>
  <c r="PC39" i="36"/>
  <c r="OW39" i="36"/>
  <c r="OX39" i="36"/>
  <c r="OZ39" i="36"/>
  <c r="OY39" i="36"/>
  <c r="OS39" i="36"/>
  <c r="OT39" i="36"/>
  <c r="OV39" i="36"/>
  <c r="OU39" i="36"/>
  <c r="OO39" i="36"/>
  <c r="OP39" i="36"/>
  <c r="OR39" i="36"/>
  <c r="OQ39" i="36"/>
  <c r="OK39" i="36"/>
  <c r="OL39" i="36"/>
  <c r="ON39" i="36"/>
  <c r="OM39" i="36"/>
  <c r="OG39" i="36"/>
  <c r="OH39" i="36"/>
  <c r="OJ39" i="36"/>
  <c r="OI39" i="36"/>
  <c r="OC39" i="36"/>
  <c r="OD39" i="36"/>
  <c r="OF39" i="36"/>
  <c r="OE39" i="36"/>
  <c r="NY39" i="36"/>
  <c r="NZ39" i="36"/>
  <c r="OB39" i="36"/>
  <c r="OA39" i="36"/>
  <c r="NU39" i="36"/>
  <c r="NV39" i="36"/>
  <c r="NX39" i="36"/>
  <c r="NW39" i="36"/>
  <c r="NQ39" i="36"/>
  <c r="NR39" i="36"/>
  <c r="NT39" i="36"/>
  <c r="NS39" i="36"/>
  <c r="NM39" i="36"/>
  <c r="NN39" i="36"/>
  <c r="NP39" i="36"/>
  <c r="NO39" i="36"/>
  <c r="NI39" i="36"/>
  <c r="NJ39" i="36"/>
  <c r="NL39" i="36"/>
  <c r="NK39" i="36"/>
  <c r="NE39" i="36"/>
  <c r="NF39" i="36"/>
  <c r="NH39" i="36"/>
  <c r="NG39" i="36"/>
  <c r="NA39" i="36"/>
  <c r="NB39" i="36"/>
  <c r="ND39" i="36"/>
  <c r="NC39" i="36"/>
  <c r="MW39" i="36"/>
  <c r="MX39" i="36"/>
  <c r="MZ39" i="36"/>
  <c r="MY39" i="36"/>
  <c r="MS39" i="36"/>
  <c r="MT39" i="36"/>
  <c r="MV39" i="36"/>
  <c r="MU39" i="36"/>
  <c r="MO39" i="36"/>
  <c r="MP39" i="36"/>
  <c r="MR39" i="36"/>
  <c r="MQ39" i="36"/>
  <c r="MK39" i="36"/>
  <c r="ML39" i="36"/>
  <c r="MN39" i="36"/>
  <c r="MM39" i="36"/>
  <c r="MG39" i="36"/>
  <c r="MH39" i="36"/>
  <c r="MJ39" i="36"/>
  <c r="MI39" i="36"/>
  <c r="MC39" i="36"/>
  <c r="MD39" i="36"/>
  <c r="MF39" i="36"/>
  <c r="ME39" i="36"/>
  <c r="LY39" i="36"/>
  <c r="LZ39" i="36"/>
  <c r="MB39" i="36"/>
  <c r="MA39" i="36"/>
  <c r="LU39" i="36"/>
  <c r="LV39" i="36"/>
  <c r="LX39" i="36"/>
  <c r="LW39" i="36"/>
  <c r="LQ39" i="36"/>
  <c r="LR39" i="36"/>
  <c r="LT39" i="36"/>
  <c r="LS39" i="36"/>
  <c r="LP39" i="36"/>
  <c r="LM39" i="36"/>
  <c r="LO39" i="36"/>
  <c r="LL39" i="36"/>
  <c r="GO39" i="36"/>
  <c r="GT39" i="36"/>
  <c r="GN39" i="36"/>
  <c r="GS39" i="36"/>
  <c r="GM39" i="36"/>
  <c r="GR39" i="36"/>
  <c r="GL39" i="36"/>
  <c r="GQ39" i="36"/>
  <c r="GK39" i="36"/>
  <c r="GP39" i="36"/>
  <c r="RI38" i="36"/>
  <c r="RJ38" i="36"/>
  <c r="RL38" i="36"/>
  <c r="RK38" i="36"/>
  <c r="RE38" i="36"/>
  <c r="RF38" i="36"/>
  <c r="RH38" i="36"/>
  <c r="RG38" i="36"/>
  <c r="RA38" i="36"/>
  <c r="RB38" i="36"/>
  <c r="RD38" i="36"/>
  <c r="RC38" i="36"/>
  <c r="QW38" i="36"/>
  <c r="QX38" i="36"/>
  <c r="QZ38" i="36"/>
  <c r="QY38" i="36"/>
  <c r="QS38" i="36"/>
  <c r="QT38" i="36"/>
  <c r="QV38" i="36"/>
  <c r="QU38" i="36"/>
  <c r="QO38" i="36"/>
  <c r="QP38" i="36"/>
  <c r="QR38" i="36"/>
  <c r="QQ38" i="36"/>
  <c r="QK38" i="36"/>
  <c r="QL38" i="36"/>
  <c r="QN38" i="36"/>
  <c r="QM38" i="36"/>
  <c r="QG38" i="36"/>
  <c r="QH38" i="36"/>
  <c r="QJ38" i="36"/>
  <c r="QI38" i="36"/>
  <c r="QC38" i="36"/>
  <c r="QD38" i="36"/>
  <c r="QF38" i="36"/>
  <c r="QE38" i="36"/>
  <c r="PY38" i="36"/>
  <c r="PZ38" i="36"/>
  <c r="QB38" i="36"/>
  <c r="QA38" i="36"/>
  <c r="PU38" i="36"/>
  <c r="PV38" i="36"/>
  <c r="PX38" i="36"/>
  <c r="PW38" i="36"/>
  <c r="PQ38" i="36"/>
  <c r="PR38" i="36"/>
  <c r="PT38" i="36"/>
  <c r="PS38" i="36"/>
  <c r="PM38" i="36"/>
  <c r="PN38" i="36"/>
  <c r="PP38" i="36"/>
  <c r="PO38" i="36"/>
  <c r="PI38" i="36"/>
  <c r="PJ38" i="36"/>
  <c r="PL38" i="36"/>
  <c r="PK38" i="36"/>
  <c r="PE38" i="36"/>
  <c r="PF38" i="36"/>
  <c r="PH38" i="36"/>
  <c r="PG38" i="36"/>
  <c r="PA38" i="36"/>
  <c r="PB38" i="36"/>
  <c r="PD38" i="36"/>
  <c r="PC38" i="36"/>
  <c r="OW38" i="36"/>
  <c r="OX38" i="36"/>
  <c r="OZ38" i="36"/>
  <c r="OY38" i="36"/>
  <c r="OS38" i="36"/>
  <c r="OT38" i="36"/>
  <c r="OV38" i="36"/>
  <c r="OU38" i="36"/>
  <c r="OO38" i="36"/>
  <c r="OP38" i="36"/>
  <c r="OR38" i="36"/>
  <c r="OQ38" i="36"/>
  <c r="OK38" i="36"/>
  <c r="OL38" i="36"/>
  <c r="ON38" i="36"/>
  <c r="OM38" i="36"/>
  <c r="OG38" i="36"/>
  <c r="OH38" i="36"/>
  <c r="OJ38" i="36"/>
  <c r="OI38" i="36"/>
  <c r="OC38" i="36"/>
  <c r="OD38" i="36"/>
  <c r="OF38" i="36"/>
  <c r="OE38" i="36"/>
  <c r="NY38" i="36"/>
  <c r="NZ38" i="36"/>
  <c r="OB38" i="36"/>
  <c r="OA38" i="36"/>
  <c r="NU38" i="36"/>
  <c r="NV38" i="36"/>
  <c r="NX38" i="36"/>
  <c r="NW38" i="36"/>
  <c r="NQ38" i="36"/>
  <c r="NR38" i="36"/>
  <c r="NT38" i="36"/>
  <c r="NS38" i="36"/>
  <c r="NM38" i="36"/>
  <c r="NN38" i="36"/>
  <c r="NP38" i="36"/>
  <c r="NO38" i="36"/>
  <c r="NI38" i="36"/>
  <c r="NJ38" i="36"/>
  <c r="NL38" i="36"/>
  <c r="NK38" i="36"/>
  <c r="NE38" i="36"/>
  <c r="NF38" i="36"/>
  <c r="NH38" i="36"/>
  <c r="NG38" i="36"/>
  <c r="NA38" i="36"/>
  <c r="NB38" i="36"/>
  <c r="ND38" i="36"/>
  <c r="NC38" i="36"/>
  <c r="MW38" i="36"/>
  <c r="MX38" i="36"/>
  <c r="MZ38" i="36"/>
  <c r="MY38" i="36"/>
  <c r="MS38" i="36"/>
  <c r="MT38" i="36"/>
  <c r="MV38" i="36"/>
  <c r="MU38" i="36"/>
  <c r="MO38" i="36"/>
  <c r="MP38" i="36"/>
  <c r="MR38" i="36"/>
  <c r="MQ38" i="36"/>
  <c r="MK38" i="36"/>
  <c r="ML38" i="36"/>
  <c r="MN38" i="36"/>
  <c r="MM38" i="36"/>
  <c r="MG38" i="36"/>
  <c r="MH38" i="36"/>
  <c r="MJ38" i="36"/>
  <c r="MI38" i="36"/>
  <c r="MC38" i="36"/>
  <c r="MD38" i="36"/>
  <c r="MF38" i="36"/>
  <c r="ME38" i="36"/>
  <c r="LY38" i="36"/>
  <c r="LZ38" i="36"/>
  <c r="MB38" i="36"/>
  <c r="MA38" i="36"/>
  <c r="LU38" i="36"/>
  <c r="LV38" i="36"/>
  <c r="LX38" i="36"/>
  <c r="LW38" i="36"/>
  <c r="LQ38" i="36"/>
  <c r="LR38" i="36"/>
  <c r="LT38" i="36"/>
  <c r="LS38" i="36"/>
  <c r="LP38" i="36"/>
  <c r="LM38" i="36"/>
  <c r="LO38" i="36"/>
  <c r="LL38" i="36"/>
  <c r="GO38" i="36"/>
  <c r="GT38" i="36"/>
  <c r="GN38" i="36"/>
  <c r="GS38" i="36"/>
  <c r="GM38" i="36"/>
  <c r="GR38" i="36"/>
  <c r="GL38" i="36"/>
  <c r="GQ38" i="36"/>
  <c r="GK38" i="36"/>
  <c r="GP38" i="36"/>
  <c r="RI37" i="36"/>
  <c r="RJ37" i="36"/>
  <c r="RL37" i="36"/>
  <c r="RK37" i="36"/>
  <c r="RE37" i="36"/>
  <c r="RF37" i="36"/>
  <c r="RH37" i="36"/>
  <c r="RG37" i="36"/>
  <c r="RA37" i="36"/>
  <c r="RB37" i="36"/>
  <c r="RD37" i="36"/>
  <c r="RC37" i="36"/>
  <c r="QW37" i="36"/>
  <c r="QX37" i="36"/>
  <c r="QZ37" i="36"/>
  <c r="QY37" i="36"/>
  <c r="QS37" i="36"/>
  <c r="QT37" i="36"/>
  <c r="QV37" i="36"/>
  <c r="QU37" i="36"/>
  <c r="QO37" i="36"/>
  <c r="QP37" i="36"/>
  <c r="QR37" i="36"/>
  <c r="QQ37" i="36"/>
  <c r="QK37" i="36"/>
  <c r="QL37" i="36"/>
  <c r="QN37" i="36"/>
  <c r="QM37" i="36"/>
  <c r="QG37" i="36"/>
  <c r="QH37" i="36"/>
  <c r="QJ37" i="36"/>
  <c r="QI37" i="36"/>
  <c r="QC37" i="36"/>
  <c r="QD37" i="36"/>
  <c r="QF37" i="36"/>
  <c r="QE37" i="36"/>
  <c r="PY37" i="36"/>
  <c r="PZ37" i="36"/>
  <c r="QB37" i="36"/>
  <c r="QA37" i="36"/>
  <c r="PU37" i="36"/>
  <c r="PV37" i="36"/>
  <c r="PX37" i="36"/>
  <c r="PW37" i="36"/>
  <c r="PQ37" i="36"/>
  <c r="PR37" i="36"/>
  <c r="PT37" i="36"/>
  <c r="PS37" i="36"/>
  <c r="PM37" i="36"/>
  <c r="PN37" i="36"/>
  <c r="PP37" i="36"/>
  <c r="PO37" i="36"/>
  <c r="PI37" i="36"/>
  <c r="PJ37" i="36"/>
  <c r="PL37" i="36"/>
  <c r="PK37" i="36"/>
  <c r="PE37" i="36"/>
  <c r="PF37" i="36"/>
  <c r="PH37" i="36"/>
  <c r="PG37" i="36"/>
  <c r="PA37" i="36"/>
  <c r="PB37" i="36"/>
  <c r="PD37" i="36"/>
  <c r="PC37" i="36"/>
  <c r="OW37" i="36"/>
  <c r="OX37" i="36"/>
  <c r="OZ37" i="36"/>
  <c r="OY37" i="36"/>
  <c r="OS37" i="36"/>
  <c r="OT37" i="36"/>
  <c r="OV37" i="36"/>
  <c r="OU37" i="36"/>
  <c r="OO37" i="36"/>
  <c r="OP37" i="36"/>
  <c r="OR37" i="36"/>
  <c r="OQ37" i="36"/>
  <c r="OK37" i="36"/>
  <c r="OL37" i="36"/>
  <c r="ON37" i="36"/>
  <c r="OM37" i="36"/>
  <c r="OG37" i="36"/>
  <c r="OH37" i="36"/>
  <c r="OJ37" i="36"/>
  <c r="OI37" i="36"/>
  <c r="OC37" i="36"/>
  <c r="OD37" i="36"/>
  <c r="OF37" i="36"/>
  <c r="OE37" i="36"/>
  <c r="NY37" i="36"/>
  <c r="NZ37" i="36"/>
  <c r="OB37" i="36"/>
  <c r="OA37" i="36"/>
  <c r="NU37" i="36"/>
  <c r="NV37" i="36"/>
  <c r="NX37" i="36"/>
  <c r="NW37" i="36"/>
  <c r="NQ37" i="36"/>
  <c r="NR37" i="36"/>
  <c r="NT37" i="36"/>
  <c r="NS37" i="36"/>
  <c r="NM37" i="36"/>
  <c r="NN37" i="36"/>
  <c r="NP37" i="36"/>
  <c r="NO37" i="36"/>
  <c r="NI37" i="36"/>
  <c r="NJ37" i="36"/>
  <c r="NL37" i="36"/>
  <c r="NK37" i="36"/>
  <c r="NE37" i="36"/>
  <c r="NF37" i="36"/>
  <c r="NH37" i="36"/>
  <c r="NG37" i="36"/>
  <c r="NA37" i="36"/>
  <c r="NB37" i="36"/>
  <c r="ND37" i="36"/>
  <c r="NC37" i="36"/>
  <c r="MW37" i="36"/>
  <c r="MX37" i="36"/>
  <c r="MZ37" i="36"/>
  <c r="MY37" i="36"/>
  <c r="MS37" i="36"/>
  <c r="MT37" i="36"/>
  <c r="MV37" i="36"/>
  <c r="MU37" i="36"/>
  <c r="MO37" i="36"/>
  <c r="MP37" i="36"/>
  <c r="MR37" i="36"/>
  <c r="MQ37" i="36"/>
  <c r="MK37" i="36"/>
  <c r="ML37" i="36"/>
  <c r="MN37" i="36"/>
  <c r="MM37" i="36"/>
  <c r="MG37" i="36"/>
  <c r="MH37" i="36"/>
  <c r="MJ37" i="36"/>
  <c r="MI37" i="36"/>
  <c r="MC37" i="36"/>
  <c r="MD37" i="36"/>
  <c r="MF37" i="36"/>
  <c r="ME37" i="36"/>
  <c r="LY37" i="36"/>
  <c r="LZ37" i="36"/>
  <c r="MB37" i="36"/>
  <c r="MA37" i="36"/>
  <c r="LU37" i="36"/>
  <c r="LV37" i="36"/>
  <c r="LX37" i="36"/>
  <c r="LW37" i="36"/>
  <c r="LQ37" i="36"/>
  <c r="LR37" i="36"/>
  <c r="LT37" i="36"/>
  <c r="LS37" i="36"/>
  <c r="LP37" i="36"/>
  <c r="LM37" i="36"/>
  <c r="LO37" i="36"/>
  <c r="LL37" i="36"/>
  <c r="GO37" i="36"/>
  <c r="GT37" i="36"/>
  <c r="GN37" i="36"/>
  <c r="GS37" i="36"/>
  <c r="GM37" i="36"/>
  <c r="GR37" i="36"/>
  <c r="GL37" i="36"/>
  <c r="GQ37" i="36"/>
  <c r="GK37" i="36"/>
  <c r="GP37" i="36"/>
  <c r="RI36" i="36"/>
  <c r="RJ36" i="36"/>
  <c r="RL36" i="36"/>
  <c r="RK36" i="36"/>
  <c r="RE36" i="36"/>
  <c r="RF36" i="36"/>
  <c r="RH36" i="36"/>
  <c r="RG36" i="36"/>
  <c r="RA36" i="36"/>
  <c r="RB36" i="36"/>
  <c r="RD36" i="36"/>
  <c r="RC36" i="36"/>
  <c r="QW36" i="36"/>
  <c r="QX36" i="36"/>
  <c r="QZ36" i="36"/>
  <c r="QY36" i="36"/>
  <c r="QS36" i="36"/>
  <c r="QT36" i="36"/>
  <c r="QV36" i="36"/>
  <c r="QU36" i="36"/>
  <c r="QO36" i="36"/>
  <c r="QP36" i="36"/>
  <c r="QR36" i="36"/>
  <c r="QQ36" i="36"/>
  <c r="QK36" i="36"/>
  <c r="QL36" i="36"/>
  <c r="QN36" i="36"/>
  <c r="QM36" i="36"/>
  <c r="QG36" i="36"/>
  <c r="QH36" i="36"/>
  <c r="QJ36" i="36"/>
  <c r="QI36" i="36"/>
  <c r="QC36" i="36"/>
  <c r="QD36" i="36"/>
  <c r="QF36" i="36"/>
  <c r="QE36" i="36"/>
  <c r="PY36" i="36"/>
  <c r="PZ36" i="36"/>
  <c r="QB36" i="36"/>
  <c r="QA36" i="36"/>
  <c r="PU36" i="36"/>
  <c r="PV36" i="36"/>
  <c r="PX36" i="36"/>
  <c r="PW36" i="36"/>
  <c r="PQ36" i="36"/>
  <c r="PR36" i="36"/>
  <c r="PT36" i="36"/>
  <c r="PS36" i="36"/>
  <c r="PM36" i="36"/>
  <c r="PN36" i="36"/>
  <c r="PP36" i="36"/>
  <c r="PO36" i="36"/>
  <c r="PI36" i="36"/>
  <c r="PJ36" i="36"/>
  <c r="PL36" i="36"/>
  <c r="PK36" i="36"/>
  <c r="PE36" i="36"/>
  <c r="PF36" i="36"/>
  <c r="PH36" i="36"/>
  <c r="PG36" i="36"/>
  <c r="PA36" i="36"/>
  <c r="PB36" i="36"/>
  <c r="PD36" i="36"/>
  <c r="PC36" i="36"/>
  <c r="OW36" i="36"/>
  <c r="OX36" i="36"/>
  <c r="OZ36" i="36"/>
  <c r="OY36" i="36"/>
  <c r="OS36" i="36"/>
  <c r="OT36" i="36"/>
  <c r="OV36" i="36"/>
  <c r="OU36" i="36"/>
  <c r="OO36" i="36"/>
  <c r="OP36" i="36"/>
  <c r="OR36" i="36"/>
  <c r="OQ36" i="36"/>
  <c r="OK36" i="36"/>
  <c r="OL36" i="36"/>
  <c r="ON36" i="36"/>
  <c r="OM36" i="36"/>
  <c r="OG36" i="36"/>
  <c r="OH36" i="36"/>
  <c r="OJ36" i="36"/>
  <c r="OI36" i="36"/>
  <c r="OC36" i="36"/>
  <c r="OD36" i="36"/>
  <c r="OF36" i="36"/>
  <c r="OE36" i="36"/>
  <c r="NY36" i="36"/>
  <c r="NZ36" i="36"/>
  <c r="OB36" i="36"/>
  <c r="OA36" i="36"/>
  <c r="NU36" i="36"/>
  <c r="NV36" i="36"/>
  <c r="NX36" i="36"/>
  <c r="NW36" i="36"/>
  <c r="NQ36" i="36"/>
  <c r="NR36" i="36"/>
  <c r="NT36" i="36"/>
  <c r="NS36" i="36"/>
  <c r="NM36" i="36"/>
  <c r="NN36" i="36"/>
  <c r="NP36" i="36"/>
  <c r="NO36" i="36"/>
  <c r="NI36" i="36"/>
  <c r="NJ36" i="36"/>
  <c r="NL36" i="36"/>
  <c r="NK36" i="36"/>
  <c r="NE36" i="36"/>
  <c r="NF36" i="36"/>
  <c r="NH36" i="36"/>
  <c r="NG36" i="36"/>
  <c r="NA36" i="36"/>
  <c r="NB36" i="36"/>
  <c r="ND36" i="36"/>
  <c r="NC36" i="36"/>
  <c r="MW36" i="36"/>
  <c r="MX36" i="36"/>
  <c r="MZ36" i="36"/>
  <c r="MY36" i="36"/>
  <c r="MS36" i="36"/>
  <c r="MT36" i="36"/>
  <c r="MV36" i="36"/>
  <c r="MU36" i="36"/>
  <c r="MO36" i="36"/>
  <c r="MP36" i="36"/>
  <c r="MR36" i="36"/>
  <c r="MQ36" i="36"/>
  <c r="MK36" i="36"/>
  <c r="ML36" i="36"/>
  <c r="MN36" i="36"/>
  <c r="MM36" i="36"/>
  <c r="MG36" i="36"/>
  <c r="MH36" i="36"/>
  <c r="MJ36" i="36"/>
  <c r="MI36" i="36"/>
  <c r="MC36" i="36"/>
  <c r="MD36" i="36"/>
  <c r="MF36" i="36"/>
  <c r="ME36" i="36"/>
  <c r="LY36" i="36"/>
  <c r="LZ36" i="36"/>
  <c r="MB36" i="36"/>
  <c r="MA36" i="36"/>
  <c r="LU36" i="36"/>
  <c r="LV36" i="36"/>
  <c r="LX36" i="36"/>
  <c r="LW36" i="36"/>
  <c r="LQ36" i="36"/>
  <c r="LR36" i="36"/>
  <c r="LT36" i="36"/>
  <c r="LS36" i="36"/>
  <c r="LP36" i="36"/>
  <c r="LM36" i="36"/>
  <c r="LO36" i="36"/>
  <c r="LL36" i="36"/>
  <c r="GO36" i="36"/>
  <c r="GT36" i="36"/>
  <c r="GN36" i="36"/>
  <c r="GS36" i="36"/>
  <c r="GM36" i="36"/>
  <c r="GR36" i="36"/>
  <c r="GL36" i="36"/>
  <c r="GQ36" i="36"/>
  <c r="GK36" i="36"/>
  <c r="GP36" i="36"/>
  <c r="RI35" i="36"/>
  <c r="RJ35" i="36"/>
  <c r="RL35" i="36"/>
  <c r="RK35" i="36"/>
  <c r="RE35" i="36"/>
  <c r="RF35" i="36"/>
  <c r="RH35" i="36"/>
  <c r="RG35" i="36"/>
  <c r="RA35" i="36"/>
  <c r="RB35" i="36"/>
  <c r="RD35" i="36"/>
  <c r="RC35" i="36"/>
  <c r="QW35" i="36"/>
  <c r="QX35" i="36"/>
  <c r="QZ35" i="36"/>
  <c r="QY35" i="36"/>
  <c r="QS35" i="36"/>
  <c r="QT35" i="36"/>
  <c r="QV35" i="36"/>
  <c r="QU35" i="36"/>
  <c r="QO35" i="36"/>
  <c r="QP35" i="36"/>
  <c r="QR35" i="36"/>
  <c r="QQ35" i="36"/>
  <c r="QK35" i="36"/>
  <c r="QL35" i="36"/>
  <c r="QN35" i="36"/>
  <c r="QM35" i="36"/>
  <c r="QG35" i="36"/>
  <c r="QH35" i="36"/>
  <c r="QJ35" i="36"/>
  <c r="QI35" i="36"/>
  <c r="QC35" i="36"/>
  <c r="QD35" i="36"/>
  <c r="QF35" i="36"/>
  <c r="QE35" i="36"/>
  <c r="PY35" i="36"/>
  <c r="PZ35" i="36"/>
  <c r="QB35" i="36"/>
  <c r="QA35" i="36"/>
  <c r="PU35" i="36"/>
  <c r="PV35" i="36"/>
  <c r="PX35" i="36"/>
  <c r="PW35" i="36"/>
  <c r="PQ35" i="36"/>
  <c r="PR35" i="36"/>
  <c r="PT35" i="36"/>
  <c r="PS35" i="36"/>
  <c r="PM35" i="36"/>
  <c r="PN35" i="36"/>
  <c r="PP35" i="36"/>
  <c r="PO35" i="36"/>
  <c r="PI35" i="36"/>
  <c r="PJ35" i="36"/>
  <c r="PL35" i="36"/>
  <c r="PK35" i="36"/>
  <c r="PE35" i="36"/>
  <c r="PF35" i="36"/>
  <c r="PH35" i="36"/>
  <c r="PG35" i="36"/>
  <c r="PA35" i="36"/>
  <c r="PB35" i="36"/>
  <c r="PD35" i="36"/>
  <c r="PC35" i="36"/>
  <c r="OW35" i="36"/>
  <c r="OX35" i="36"/>
  <c r="OZ35" i="36"/>
  <c r="OY35" i="36"/>
  <c r="OS35" i="36"/>
  <c r="OT35" i="36"/>
  <c r="OV35" i="36"/>
  <c r="OU35" i="36"/>
  <c r="OO35" i="36"/>
  <c r="OP35" i="36"/>
  <c r="OR35" i="36"/>
  <c r="OQ35" i="36"/>
  <c r="OK35" i="36"/>
  <c r="OL35" i="36"/>
  <c r="ON35" i="36"/>
  <c r="OM35" i="36"/>
  <c r="OG35" i="36"/>
  <c r="OH35" i="36"/>
  <c r="OJ35" i="36"/>
  <c r="OI35" i="36"/>
  <c r="OC35" i="36"/>
  <c r="OD35" i="36"/>
  <c r="OF35" i="36"/>
  <c r="OE35" i="36"/>
  <c r="NY35" i="36"/>
  <c r="NZ35" i="36"/>
  <c r="OB35" i="36"/>
  <c r="OA35" i="36"/>
  <c r="NU35" i="36"/>
  <c r="NV35" i="36"/>
  <c r="NX35" i="36"/>
  <c r="NW35" i="36"/>
  <c r="NQ35" i="36"/>
  <c r="NR35" i="36"/>
  <c r="NT35" i="36"/>
  <c r="NS35" i="36"/>
  <c r="NM35" i="36"/>
  <c r="NN35" i="36"/>
  <c r="NP35" i="36"/>
  <c r="NO35" i="36"/>
  <c r="NI35" i="36"/>
  <c r="NJ35" i="36"/>
  <c r="NL35" i="36"/>
  <c r="NK35" i="36"/>
  <c r="NE35" i="36"/>
  <c r="NF35" i="36"/>
  <c r="NH35" i="36"/>
  <c r="NG35" i="36"/>
  <c r="NA35" i="36"/>
  <c r="NB35" i="36"/>
  <c r="ND35" i="36"/>
  <c r="NC35" i="36"/>
  <c r="MW35" i="36"/>
  <c r="MX35" i="36"/>
  <c r="MZ35" i="36"/>
  <c r="MY35" i="36"/>
  <c r="MS35" i="36"/>
  <c r="MT35" i="36"/>
  <c r="MV35" i="36"/>
  <c r="MU35" i="36"/>
  <c r="MO35" i="36"/>
  <c r="MP35" i="36"/>
  <c r="MR35" i="36"/>
  <c r="MQ35" i="36"/>
  <c r="MK35" i="36"/>
  <c r="ML35" i="36"/>
  <c r="MN35" i="36"/>
  <c r="MM35" i="36"/>
  <c r="MG35" i="36"/>
  <c r="MH35" i="36"/>
  <c r="MJ35" i="36"/>
  <c r="MI35" i="36"/>
  <c r="MC35" i="36"/>
  <c r="MD35" i="36"/>
  <c r="MF35" i="36"/>
  <c r="ME35" i="36"/>
  <c r="LY35" i="36"/>
  <c r="LZ35" i="36"/>
  <c r="MB35" i="36"/>
  <c r="MA35" i="36"/>
  <c r="LU35" i="36"/>
  <c r="LV35" i="36"/>
  <c r="LX35" i="36"/>
  <c r="LW35" i="36"/>
  <c r="LQ35" i="36"/>
  <c r="LR35" i="36"/>
  <c r="LT35" i="36"/>
  <c r="LS35" i="36"/>
  <c r="LP35" i="36"/>
  <c r="LM35" i="36"/>
  <c r="LO35" i="36"/>
  <c r="LL35" i="36"/>
  <c r="GO35" i="36"/>
  <c r="GT35" i="36"/>
  <c r="GN35" i="36"/>
  <c r="GS35" i="36"/>
  <c r="GM35" i="36"/>
  <c r="GR35" i="36"/>
  <c r="GL35" i="36"/>
  <c r="GQ35" i="36"/>
  <c r="GK35" i="36"/>
  <c r="GP35" i="36"/>
  <c r="RI34" i="36"/>
  <c r="RJ34" i="36"/>
  <c r="RL34" i="36"/>
  <c r="RK34" i="36"/>
  <c r="RE34" i="36"/>
  <c r="RF34" i="36"/>
  <c r="RH34" i="36"/>
  <c r="RG34" i="36"/>
  <c r="RA34" i="36"/>
  <c r="RB34" i="36"/>
  <c r="RD34" i="36"/>
  <c r="RC34" i="36"/>
  <c r="QW34" i="36"/>
  <c r="QX34" i="36"/>
  <c r="QZ34" i="36"/>
  <c r="QY34" i="36"/>
  <c r="QS34" i="36"/>
  <c r="QT34" i="36"/>
  <c r="QV34" i="36"/>
  <c r="QU34" i="36"/>
  <c r="QO34" i="36"/>
  <c r="QP34" i="36"/>
  <c r="QR34" i="36"/>
  <c r="QQ34" i="36"/>
  <c r="QK34" i="36"/>
  <c r="QL34" i="36"/>
  <c r="QN34" i="36"/>
  <c r="QM34" i="36"/>
  <c r="QG34" i="36"/>
  <c r="QH34" i="36"/>
  <c r="QJ34" i="36"/>
  <c r="QI34" i="36"/>
  <c r="QC34" i="36"/>
  <c r="QD34" i="36"/>
  <c r="QF34" i="36"/>
  <c r="QE34" i="36"/>
  <c r="PY34" i="36"/>
  <c r="PZ34" i="36"/>
  <c r="QB34" i="36"/>
  <c r="QA34" i="36"/>
  <c r="PU34" i="36"/>
  <c r="PV34" i="36"/>
  <c r="PX34" i="36"/>
  <c r="PW34" i="36"/>
  <c r="PQ34" i="36"/>
  <c r="PR34" i="36"/>
  <c r="PT34" i="36"/>
  <c r="PS34" i="36"/>
  <c r="PM34" i="36"/>
  <c r="PN34" i="36"/>
  <c r="PP34" i="36"/>
  <c r="PO34" i="36"/>
  <c r="PI34" i="36"/>
  <c r="PJ34" i="36"/>
  <c r="PL34" i="36"/>
  <c r="PK34" i="36"/>
  <c r="PE34" i="36"/>
  <c r="PF34" i="36"/>
  <c r="PH34" i="36"/>
  <c r="PG34" i="36"/>
  <c r="PA34" i="36"/>
  <c r="PB34" i="36"/>
  <c r="PD34" i="36"/>
  <c r="PC34" i="36"/>
  <c r="OW34" i="36"/>
  <c r="OX34" i="36"/>
  <c r="OZ34" i="36"/>
  <c r="OY34" i="36"/>
  <c r="OS34" i="36"/>
  <c r="OT34" i="36"/>
  <c r="OV34" i="36"/>
  <c r="OU34" i="36"/>
  <c r="OO34" i="36"/>
  <c r="OP34" i="36"/>
  <c r="OR34" i="36"/>
  <c r="OQ34" i="36"/>
  <c r="OK34" i="36"/>
  <c r="OL34" i="36"/>
  <c r="ON34" i="36"/>
  <c r="OM34" i="36"/>
  <c r="OG34" i="36"/>
  <c r="OH34" i="36"/>
  <c r="OJ34" i="36"/>
  <c r="OI34" i="36"/>
  <c r="OC34" i="36"/>
  <c r="OD34" i="36"/>
  <c r="OF34" i="36"/>
  <c r="OE34" i="36"/>
  <c r="NY34" i="36"/>
  <c r="NZ34" i="36"/>
  <c r="OB34" i="36"/>
  <c r="OA34" i="36"/>
  <c r="NU34" i="36"/>
  <c r="NV34" i="36"/>
  <c r="NX34" i="36"/>
  <c r="NW34" i="36"/>
  <c r="NQ34" i="36"/>
  <c r="NR34" i="36"/>
  <c r="NT34" i="36"/>
  <c r="NS34" i="36"/>
  <c r="NM34" i="36"/>
  <c r="NN34" i="36"/>
  <c r="NP34" i="36"/>
  <c r="NO34" i="36"/>
  <c r="NI34" i="36"/>
  <c r="NJ34" i="36"/>
  <c r="NL34" i="36"/>
  <c r="NK34" i="36"/>
  <c r="NE34" i="36"/>
  <c r="NF34" i="36"/>
  <c r="NH34" i="36"/>
  <c r="NG34" i="36"/>
  <c r="NA34" i="36"/>
  <c r="NB34" i="36"/>
  <c r="ND34" i="36"/>
  <c r="NC34" i="36"/>
  <c r="MW34" i="36"/>
  <c r="MX34" i="36"/>
  <c r="MZ34" i="36"/>
  <c r="MY34" i="36"/>
  <c r="MS34" i="36"/>
  <c r="MT34" i="36"/>
  <c r="MV34" i="36"/>
  <c r="MU34" i="36"/>
  <c r="MO34" i="36"/>
  <c r="MP34" i="36"/>
  <c r="MR34" i="36"/>
  <c r="MQ34" i="36"/>
  <c r="MK34" i="36"/>
  <c r="ML34" i="36"/>
  <c r="MN34" i="36"/>
  <c r="MM34" i="36"/>
  <c r="MG34" i="36"/>
  <c r="MH34" i="36"/>
  <c r="MJ34" i="36"/>
  <c r="MI34" i="36"/>
  <c r="MC34" i="36"/>
  <c r="MD34" i="36"/>
  <c r="MF34" i="36"/>
  <c r="ME34" i="36"/>
  <c r="LY34" i="36"/>
  <c r="LZ34" i="36"/>
  <c r="MB34" i="36"/>
  <c r="MA34" i="36"/>
  <c r="LU34" i="36"/>
  <c r="LV34" i="36"/>
  <c r="LX34" i="36"/>
  <c r="LW34" i="36"/>
  <c r="LQ34" i="36"/>
  <c r="LR34" i="36"/>
  <c r="LT34" i="36"/>
  <c r="LS34" i="36"/>
  <c r="LP34" i="36"/>
  <c r="LM34" i="36"/>
  <c r="LO34" i="36"/>
  <c r="LL34" i="36"/>
  <c r="GO34" i="36"/>
  <c r="GT34" i="36"/>
  <c r="GN34" i="36"/>
  <c r="GS34" i="36"/>
  <c r="GM34" i="36"/>
  <c r="GR34" i="36"/>
  <c r="GL34" i="36"/>
  <c r="GQ34" i="36"/>
  <c r="GK34" i="36"/>
  <c r="GP34" i="36"/>
  <c r="RI33" i="36"/>
  <c r="RJ33" i="36"/>
  <c r="RL33" i="36"/>
  <c r="RK33" i="36"/>
  <c r="RE33" i="36"/>
  <c r="RF33" i="36"/>
  <c r="RH33" i="36"/>
  <c r="RG33" i="36"/>
  <c r="RA33" i="36"/>
  <c r="RB33" i="36"/>
  <c r="RD33" i="36"/>
  <c r="RC33" i="36"/>
  <c r="QW33" i="36"/>
  <c r="QX33" i="36"/>
  <c r="QZ33" i="36"/>
  <c r="QY33" i="36"/>
  <c r="QS33" i="36"/>
  <c r="QT33" i="36"/>
  <c r="QV33" i="36"/>
  <c r="QU33" i="36"/>
  <c r="QO33" i="36"/>
  <c r="QP33" i="36"/>
  <c r="QR33" i="36"/>
  <c r="QQ33" i="36"/>
  <c r="QK33" i="36"/>
  <c r="QL33" i="36"/>
  <c r="QN33" i="36"/>
  <c r="QM33" i="36"/>
  <c r="QG33" i="36"/>
  <c r="QH33" i="36"/>
  <c r="QJ33" i="36"/>
  <c r="QI33" i="36"/>
  <c r="QC33" i="36"/>
  <c r="QD33" i="36"/>
  <c r="QF33" i="36"/>
  <c r="QE33" i="36"/>
  <c r="PY33" i="36"/>
  <c r="PZ33" i="36"/>
  <c r="QB33" i="36"/>
  <c r="QA33" i="36"/>
  <c r="PU33" i="36"/>
  <c r="PV33" i="36"/>
  <c r="PX33" i="36"/>
  <c r="PW33" i="36"/>
  <c r="PQ33" i="36"/>
  <c r="PR33" i="36"/>
  <c r="PT33" i="36"/>
  <c r="PS33" i="36"/>
  <c r="PM33" i="36"/>
  <c r="PN33" i="36"/>
  <c r="PP33" i="36"/>
  <c r="PO33" i="36"/>
  <c r="PI33" i="36"/>
  <c r="PJ33" i="36"/>
  <c r="PL33" i="36"/>
  <c r="PK33" i="36"/>
  <c r="PE33" i="36"/>
  <c r="PF33" i="36"/>
  <c r="PH33" i="36"/>
  <c r="PG33" i="36"/>
  <c r="PA33" i="36"/>
  <c r="PB33" i="36"/>
  <c r="PD33" i="36"/>
  <c r="PC33" i="36"/>
  <c r="OW33" i="36"/>
  <c r="OX33" i="36"/>
  <c r="OZ33" i="36"/>
  <c r="OY33" i="36"/>
  <c r="OS33" i="36"/>
  <c r="OT33" i="36"/>
  <c r="OV33" i="36"/>
  <c r="OU33" i="36"/>
  <c r="OO33" i="36"/>
  <c r="OP33" i="36"/>
  <c r="OR33" i="36"/>
  <c r="OQ33" i="36"/>
  <c r="OK33" i="36"/>
  <c r="OL33" i="36"/>
  <c r="ON33" i="36"/>
  <c r="OM33" i="36"/>
  <c r="OG33" i="36"/>
  <c r="OH33" i="36"/>
  <c r="OJ33" i="36"/>
  <c r="OI33" i="36"/>
  <c r="OC33" i="36"/>
  <c r="OD33" i="36"/>
  <c r="OF33" i="36"/>
  <c r="OE33" i="36"/>
  <c r="NY33" i="36"/>
  <c r="NZ33" i="36"/>
  <c r="OB33" i="36"/>
  <c r="OA33" i="36"/>
  <c r="NU33" i="36"/>
  <c r="NV33" i="36"/>
  <c r="NX33" i="36"/>
  <c r="NW33" i="36"/>
  <c r="NQ33" i="36"/>
  <c r="NR33" i="36"/>
  <c r="NT33" i="36"/>
  <c r="NS33" i="36"/>
  <c r="NM33" i="36"/>
  <c r="NN33" i="36"/>
  <c r="NP33" i="36"/>
  <c r="NO33" i="36"/>
  <c r="NI33" i="36"/>
  <c r="NJ33" i="36"/>
  <c r="NL33" i="36"/>
  <c r="NK33" i="36"/>
  <c r="NE33" i="36"/>
  <c r="NF33" i="36"/>
  <c r="NH33" i="36"/>
  <c r="NG33" i="36"/>
  <c r="NA33" i="36"/>
  <c r="NB33" i="36"/>
  <c r="ND33" i="36"/>
  <c r="NC33" i="36"/>
  <c r="MW33" i="36"/>
  <c r="MX33" i="36"/>
  <c r="MZ33" i="36"/>
  <c r="MY33" i="36"/>
  <c r="MS33" i="36"/>
  <c r="MT33" i="36"/>
  <c r="MV33" i="36"/>
  <c r="MU33" i="36"/>
  <c r="MO33" i="36"/>
  <c r="MP33" i="36"/>
  <c r="MR33" i="36"/>
  <c r="MQ33" i="36"/>
  <c r="MK33" i="36"/>
  <c r="ML33" i="36"/>
  <c r="MN33" i="36"/>
  <c r="MM33" i="36"/>
  <c r="MG33" i="36"/>
  <c r="MH33" i="36"/>
  <c r="MJ33" i="36"/>
  <c r="MI33" i="36"/>
  <c r="MC33" i="36"/>
  <c r="MD33" i="36"/>
  <c r="MF33" i="36"/>
  <c r="ME33" i="36"/>
  <c r="LY33" i="36"/>
  <c r="LZ33" i="36"/>
  <c r="MB33" i="36"/>
  <c r="MA33" i="36"/>
  <c r="LU33" i="36"/>
  <c r="LV33" i="36"/>
  <c r="LX33" i="36"/>
  <c r="LW33" i="36"/>
  <c r="LQ33" i="36"/>
  <c r="LR33" i="36"/>
  <c r="LT33" i="36"/>
  <c r="LS33" i="36"/>
  <c r="LP33" i="36"/>
  <c r="LM33" i="36"/>
  <c r="LO33" i="36"/>
  <c r="LL33" i="36"/>
  <c r="GO33" i="36"/>
  <c r="GT33" i="36"/>
  <c r="GN33" i="36"/>
  <c r="GS33" i="36"/>
  <c r="GM33" i="36"/>
  <c r="GR33" i="36"/>
  <c r="GL33" i="36"/>
  <c r="GQ33" i="36"/>
  <c r="GK33" i="36"/>
  <c r="GP33" i="36"/>
  <c r="RI32" i="36"/>
  <c r="RJ32" i="36"/>
  <c r="RL32" i="36"/>
  <c r="RK32" i="36"/>
  <c r="RE32" i="36"/>
  <c r="RF32" i="36"/>
  <c r="RH32" i="36"/>
  <c r="RG32" i="36"/>
  <c r="RA32" i="36"/>
  <c r="RB32" i="36"/>
  <c r="RD32" i="36"/>
  <c r="RC32" i="36"/>
  <c r="QW32" i="36"/>
  <c r="QX32" i="36"/>
  <c r="QZ32" i="36"/>
  <c r="QY32" i="36"/>
  <c r="QS32" i="36"/>
  <c r="QT32" i="36"/>
  <c r="QV32" i="36"/>
  <c r="QU32" i="36"/>
  <c r="QO32" i="36"/>
  <c r="QP32" i="36"/>
  <c r="QR32" i="36"/>
  <c r="QQ32" i="36"/>
  <c r="QK32" i="36"/>
  <c r="QL32" i="36"/>
  <c r="QN32" i="36"/>
  <c r="QM32" i="36"/>
  <c r="QG32" i="36"/>
  <c r="QH32" i="36"/>
  <c r="QJ32" i="36"/>
  <c r="QI32" i="36"/>
  <c r="QC32" i="36"/>
  <c r="QD32" i="36"/>
  <c r="QF32" i="36"/>
  <c r="QE32" i="36"/>
  <c r="PY32" i="36"/>
  <c r="PZ32" i="36"/>
  <c r="QB32" i="36"/>
  <c r="QA32" i="36"/>
  <c r="PU32" i="36"/>
  <c r="PV32" i="36"/>
  <c r="PX32" i="36"/>
  <c r="PW32" i="36"/>
  <c r="PQ32" i="36"/>
  <c r="PR32" i="36"/>
  <c r="PT32" i="36"/>
  <c r="PS32" i="36"/>
  <c r="PM32" i="36"/>
  <c r="PN32" i="36"/>
  <c r="PP32" i="36"/>
  <c r="PO32" i="36"/>
  <c r="PI32" i="36"/>
  <c r="PJ32" i="36"/>
  <c r="PL32" i="36"/>
  <c r="PK32" i="36"/>
  <c r="PE32" i="36"/>
  <c r="PF32" i="36"/>
  <c r="PH32" i="36"/>
  <c r="PG32" i="36"/>
  <c r="PA32" i="36"/>
  <c r="PB32" i="36"/>
  <c r="PD32" i="36"/>
  <c r="PC32" i="36"/>
  <c r="OW32" i="36"/>
  <c r="OX32" i="36"/>
  <c r="OZ32" i="36"/>
  <c r="OY32" i="36"/>
  <c r="OS32" i="36"/>
  <c r="OT32" i="36"/>
  <c r="OV32" i="36"/>
  <c r="OU32" i="36"/>
  <c r="OO32" i="36"/>
  <c r="OP32" i="36"/>
  <c r="OR32" i="36"/>
  <c r="OQ32" i="36"/>
  <c r="OK32" i="36"/>
  <c r="OL32" i="36"/>
  <c r="ON32" i="36"/>
  <c r="OM32" i="36"/>
  <c r="OG32" i="36"/>
  <c r="OH32" i="36"/>
  <c r="OJ32" i="36"/>
  <c r="OI32" i="36"/>
  <c r="OC32" i="36"/>
  <c r="OD32" i="36"/>
  <c r="OF32" i="36"/>
  <c r="OE32" i="36"/>
  <c r="NY32" i="36"/>
  <c r="NZ32" i="36"/>
  <c r="OB32" i="36"/>
  <c r="OA32" i="36"/>
  <c r="NU32" i="36"/>
  <c r="NV32" i="36"/>
  <c r="NX32" i="36"/>
  <c r="NW32" i="36"/>
  <c r="NQ32" i="36"/>
  <c r="NR32" i="36"/>
  <c r="NT32" i="36"/>
  <c r="NS32" i="36"/>
  <c r="NM32" i="36"/>
  <c r="NN32" i="36"/>
  <c r="NP32" i="36"/>
  <c r="NO32" i="36"/>
  <c r="NI32" i="36"/>
  <c r="NJ32" i="36"/>
  <c r="NL32" i="36"/>
  <c r="NK32" i="36"/>
  <c r="NE32" i="36"/>
  <c r="NF32" i="36"/>
  <c r="NH32" i="36"/>
  <c r="NG32" i="36"/>
  <c r="NA32" i="36"/>
  <c r="NB32" i="36"/>
  <c r="ND32" i="36"/>
  <c r="NC32" i="36"/>
  <c r="MW32" i="36"/>
  <c r="MX32" i="36"/>
  <c r="MZ32" i="36"/>
  <c r="MY32" i="36"/>
  <c r="MS32" i="36"/>
  <c r="MT32" i="36"/>
  <c r="MV32" i="36"/>
  <c r="MU32" i="36"/>
  <c r="MO32" i="36"/>
  <c r="MP32" i="36"/>
  <c r="MR32" i="36"/>
  <c r="MQ32" i="36"/>
  <c r="MK32" i="36"/>
  <c r="ML32" i="36"/>
  <c r="MN32" i="36"/>
  <c r="MM32" i="36"/>
  <c r="MG32" i="36"/>
  <c r="MH32" i="36"/>
  <c r="MJ32" i="36"/>
  <c r="MI32" i="36"/>
  <c r="MC32" i="36"/>
  <c r="MD32" i="36"/>
  <c r="MF32" i="36"/>
  <c r="ME32" i="36"/>
  <c r="LY32" i="36"/>
  <c r="LZ32" i="36"/>
  <c r="MB32" i="36"/>
  <c r="MA32" i="36"/>
  <c r="LU32" i="36"/>
  <c r="LV32" i="36"/>
  <c r="LX32" i="36"/>
  <c r="LW32" i="36"/>
  <c r="LQ32" i="36"/>
  <c r="LR32" i="36"/>
  <c r="LT32" i="36"/>
  <c r="LS32" i="36"/>
  <c r="LP32" i="36"/>
  <c r="LM32" i="36"/>
  <c r="LO32" i="36"/>
  <c r="LL32" i="36"/>
  <c r="GO32" i="36"/>
  <c r="GT32" i="36"/>
  <c r="GN32" i="36"/>
  <c r="GS32" i="36"/>
  <c r="GM32" i="36"/>
  <c r="GR32" i="36"/>
  <c r="GL32" i="36"/>
  <c r="GQ32" i="36"/>
  <c r="GK32" i="36"/>
  <c r="GP32" i="36"/>
  <c r="RI31" i="36"/>
  <c r="RJ31" i="36"/>
  <c r="RL31" i="36"/>
  <c r="RK31" i="36"/>
  <c r="RE31" i="36"/>
  <c r="RF31" i="36"/>
  <c r="RH31" i="36"/>
  <c r="RG31" i="36"/>
  <c r="RA31" i="36"/>
  <c r="RB31" i="36"/>
  <c r="RD31" i="36"/>
  <c r="RC31" i="36"/>
  <c r="QW31" i="36"/>
  <c r="QX31" i="36"/>
  <c r="QZ31" i="36"/>
  <c r="QY31" i="36"/>
  <c r="QS31" i="36"/>
  <c r="QT31" i="36"/>
  <c r="QV31" i="36"/>
  <c r="QU31" i="36"/>
  <c r="QO31" i="36"/>
  <c r="QP31" i="36"/>
  <c r="QR31" i="36"/>
  <c r="QQ31" i="36"/>
  <c r="QK31" i="36"/>
  <c r="QL31" i="36"/>
  <c r="QN31" i="36"/>
  <c r="QM31" i="36"/>
  <c r="QG31" i="36"/>
  <c r="QH31" i="36"/>
  <c r="QJ31" i="36"/>
  <c r="QI31" i="36"/>
  <c r="QC31" i="36"/>
  <c r="QD31" i="36"/>
  <c r="QF31" i="36"/>
  <c r="QE31" i="36"/>
  <c r="PY31" i="36"/>
  <c r="PZ31" i="36"/>
  <c r="QB31" i="36"/>
  <c r="QA31" i="36"/>
  <c r="PU31" i="36"/>
  <c r="PV31" i="36"/>
  <c r="PX31" i="36"/>
  <c r="PW31" i="36"/>
  <c r="PQ31" i="36"/>
  <c r="PR31" i="36"/>
  <c r="PT31" i="36"/>
  <c r="PS31" i="36"/>
  <c r="PM31" i="36"/>
  <c r="PN31" i="36"/>
  <c r="PP31" i="36"/>
  <c r="PO31" i="36"/>
  <c r="PI31" i="36"/>
  <c r="PJ31" i="36"/>
  <c r="PL31" i="36"/>
  <c r="PK31" i="36"/>
  <c r="PE31" i="36"/>
  <c r="PF31" i="36"/>
  <c r="PH31" i="36"/>
  <c r="PG31" i="36"/>
  <c r="PA31" i="36"/>
  <c r="PB31" i="36"/>
  <c r="PD31" i="36"/>
  <c r="PC31" i="36"/>
  <c r="OW31" i="36"/>
  <c r="OX31" i="36"/>
  <c r="OZ31" i="36"/>
  <c r="OY31" i="36"/>
  <c r="OS31" i="36"/>
  <c r="OT31" i="36"/>
  <c r="OV31" i="36"/>
  <c r="OU31" i="36"/>
  <c r="OO31" i="36"/>
  <c r="OP31" i="36"/>
  <c r="OR31" i="36"/>
  <c r="OQ31" i="36"/>
  <c r="OK31" i="36"/>
  <c r="OL31" i="36"/>
  <c r="ON31" i="36"/>
  <c r="OM31" i="36"/>
  <c r="OG31" i="36"/>
  <c r="OH31" i="36"/>
  <c r="OJ31" i="36"/>
  <c r="OI31" i="36"/>
  <c r="OC31" i="36"/>
  <c r="OD31" i="36"/>
  <c r="OF31" i="36"/>
  <c r="OE31" i="36"/>
  <c r="NY31" i="36"/>
  <c r="NZ31" i="36"/>
  <c r="OB31" i="36"/>
  <c r="OA31" i="36"/>
  <c r="NU31" i="36"/>
  <c r="NV31" i="36"/>
  <c r="NX31" i="36"/>
  <c r="NW31" i="36"/>
  <c r="NQ31" i="36"/>
  <c r="NR31" i="36"/>
  <c r="NT31" i="36"/>
  <c r="NS31" i="36"/>
  <c r="NM31" i="36"/>
  <c r="NN31" i="36"/>
  <c r="NP31" i="36"/>
  <c r="NO31" i="36"/>
  <c r="NI31" i="36"/>
  <c r="NJ31" i="36"/>
  <c r="NL31" i="36"/>
  <c r="NK31" i="36"/>
  <c r="NE31" i="36"/>
  <c r="NF31" i="36"/>
  <c r="NH31" i="36"/>
  <c r="NG31" i="36"/>
  <c r="NA31" i="36"/>
  <c r="NB31" i="36"/>
  <c r="ND31" i="36"/>
  <c r="NC31" i="36"/>
  <c r="MW31" i="36"/>
  <c r="MX31" i="36"/>
  <c r="MZ31" i="36"/>
  <c r="MY31" i="36"/>
  <c r="MS31" i="36"/>
  <c r="MT31" i="36"/>
  <c r="MV31" i="36"/>
  <c r="MU31" i="36"/>
  <c r="MO31" i="36"/>
  <c r="MP31" i="36"/>
  <c r="MR31" i="36"/>
  <c r="MQ31" i="36"/>
  <c r="MK31" i="36"/>
  <c r="ML31" i="36"/>
  <c r="MN31" i="36"/>
  <c r="MM31" i="36"/>
  <c r="MG31" i="36"/>
  <c r="MH31" i="36"/>
  <c r="MJ31" i="36"/>
  <c r="MI31" i="36"/>
  <c r="MC31" i="36"/>
  <c r="MD31" i="36"/>
  <c r="MF31" i="36"/>
  <c r="ME31" i="36"/>
  <c r="LY31" i="36"/>
  <c r="LZ31" i="36"/>
  <c r="MB31" i="36"/>
  <c r="MA31" i="36"/>
  <c r="LU31" i="36"/>
  <c r="LV31" i="36"/>
  <c r="LX31" i="36"/>
  <c r="LW31" i="36"/>
  <c r="LQ31" i="36"/>
  <c r="LR31" i="36"/>
  <c r="LT31" i="36"/>
  <c r="LS31" i="36"/>
  <c r="LP31" i="36"/>
  <c r="LM31" i="36"/>
  <c r="LO31" i="36"/>
  <c r="LL31" i="36"/>
  <c r="GO31" i="36"/>
  <c r="GT31" i="36"/>
  <c r="GN31" i="36"/>
  <c r="GS31" i="36"/>
  <c r="GM31" i="36"/>
  <c r="GR31" i="36"/>
  <c r="GL31" i="36"/>
  <c r="GQ31" i="36"/>
  <c r="GK31" i="36"/>
  <c r="GP31" i="36"/>
  <c r="RI30" i="36"/>
  <c r="RJ30" i="36"/>
  <c r="RL30" i="36"/>
  <c r="RK30" i="36"/>
  <c r="RE30" i="36"/>
  <c r="RF30" i="36"/>
  <c r="RH30" i="36"/>
  <c r="RG30" i="36"/>
  <c r="RA30" i="36"/>
  <c r="RB30" i="36"/>
  <c r="RD30" i="36"/>
  <c r="RC30" i="36"/>
  <c r="QW30" i="36"/>
  <c r="QX30" i="36"/>
  <c r="QZ30" i="36"/>
  <c r="QY30" i="36"/>
  <c r="QS30" i="36"/>
  <c r="QT30" i="36"/>
  <c r="QV30" i="36"/>
  <c r="QU30" i="36"/>
  <c r="QO30" i="36"/>
  <c r="QP30" i="36"/>
  <c r="QR30" i="36"/>
  <c r="QQ30" i="36"/>
  <c r="QK30" i="36"/>
  <c r="QL30" i="36"/>
  <c r="QN30" i="36"/>
  <c r="QM30" i="36"/>
  <c r="QG30" i="36"/>
  <c r="QH30" i="36"/>
  <c r="QJ30" i="36"/>
  <c r="QI30" i="36"/>
  <c r="QC30" i="36"/>
  <c r="QD30" i="36"/>
  <c r="QF30" i="36"/>
  <c r="QE30" i="36"/>
  <c r="PY30" i="36"/>
  <c r="PZ30" i="36"/>
  <c r="QB30" i="36"/>
  <c r="QA30" i="36"/>
  <c r="PU30" i="36"/>
  <c r="PV30" i="36"/>
  <c r="PX30" i="36"/>
  <c r="PW30" i="36"/>
  <c r="PQ30" i="36"/>
  <c r="PR30" i="36"/>
  <c r="PT30" i="36"/>
  <c r="PS30" i="36"/>
  <c r="PM30" i="36"/>
  <c r="PN30" i="36"/>
  <c r="PP30" i="36"/>
  <c r="PO30" i="36"/>
  <c r="PI30" i="36"/>
  <c r="PJ30" i="36"/>
  <c r="PL30" i="36"/>
  <c r="PK30" i="36"/>
  <c r="PE30" i="36"/>
  <c r="PF30" i="36"/>
  <c r="PH30" i="36"/>
  <c r="PG30" i="36"/>
  <c r="PA30" i="36"/>
  <c r="PB30" i="36"/>
  <c r="PD30" i="36"/>
  <c r="PC30" i="36"/>
  <c r="OW30" i="36"/>
  <c r="OX30" i="36"/>
  <c r="OZ30" i="36"/>
  <c r="OY30" i="36"/>
  <c r="OS30" i="36"/>
  <c r="OT30" i="36"/>
  <c r="OV30" i="36"/>
  <c r="OU30" i="36"/>
  <c r="OO30" i="36"/>
  <c r="OP30" i="36"/>
  <c r="OR30" i="36"/>
  <c r="OQ30" i="36"/>
  <c r="OK30" i="36"/>
  <c r="OL30" i="36"/>
  <c r="ON30" i="36"/>
  <c r="OM30" i="36"/>
  <c r="OG30" i="36"/>
  <c r="OH30" i="36"/>
  <c r="OJ30" i="36"/>
  <c r="OI30" i="36"/>
  <c r="OC30" i="36"/>
  <c r="OD30" i="36"/>
  <c r="OF30" i="36"/>
  <c r="OE30" i="36"/>
  <c r="NY30" i="36"/>
  <c r="NZ30" i="36"/>
  <c r="OB30" i="36"/>
  <c r="OA30" i="36"/>
  <c r="NU30" i="36"/>
  <c r="NV30" i="36"/>
  <c r="NX30" i="36"/>
  <c r="NW30" i="36"/>
  <c r="NQ30" i="36"/>
  <c r="NR30" i="36"/>
  <c r="NT30" i="36"/>
  <c r="NS30" i="36"/>
  <c r="NM30" i="36"/>
  <c r="NN30" i="36"/>
  <c r="NP30" i="36"/>
  <c r="NO30" i="36"/>
  <c r="NI30" i="36"/>
  <c r="NJ30" i="36"/>
  <c r="NL30" i="36"/>
  <c r="NK30" i="36"/>
  <c r="NE30" i="36"/>
  <c r="NF30" i="36"/>
  <c r="NH30" i="36"/>
  <c r="NG30" i="36"/>
  <c r="NA30" i="36"/>
  <c r="NB30" i="36"/>
  <c r="ND30" i="36"/>
  <c r="NC30" i="36"/>
  <c r="MW30" i="36"/>
  <c r="MX30" i="36"/>
  <c r="MZ30" i="36"/>
  <c r="MY30" i="36"/>
  <c r="MS30" i="36"/>
  <c r="MT30" i="36"/>
  <c r="MV30" i="36"/>
  <c r="MU30" i="36"/>
  <c r="MO30" i="36"/>
  <c r="MP30" i="36"/>
  <c r="MR30" i="36"/>
  <c r="MQ30" i="36"/>
  <c r="MK30" i="36"/>
  <c r="ML30" i="36"/>
  <c r="MN30" i="36"/>
  <c r="MM30" i="36"/>
  <c r="MG30" i="36"/>
  <c r="MH30" i="36"/>
  <c r="MJ30" i="36"/>
  <c r="MI30" i="36"/>
  <c r="MC30" i="36"/>
  <c r="MD30" i="36"/>
  <c r="MF30" i="36"/>
  <c r="ME30" i="36"/>
  <c r="LY30" i="36"/>
  <c r="LZ30" i="36"/>
  <c r="MB30" i="36"/>
  <c r="MA30" i="36"/>
  <c r="LU30" i="36"/>
  <c r="LV30" i="36"/>
  <c r="LX30" i="36"/>
  <c r="LW30" i="36"/>
  <c r="LQ30" i="36"/>
  <c r="LR30" i="36"/>
  <c r="LT30" i="36"/>
  <c r="LS30" i="36"/>
  <c r="LP30" i="36"/>
  <c r="LM30" i="36"/>
  <c r="LO30" i="36"/>
  <c r="LL30" i="36"/>
  <c r="GO30" i="36"/>
  <c r="GT30" i="36"/>
  <c r="GN30" i="36"/>
  <c r="GS30" i="36"/>
  <c r="GM30" i="36"/>
  <c r="GR30" i="36"/>
  <c r="GL30" i="36"/>
  <c r="GQ30" i="36"/>
  <c r="GK30" i="36"/>
  <c r="GP30" i="36"/>
  <c r="RI29" i="36"/>
  <c r="RJ29" i="36"/>
  <c r="RL29" i="36"/>
  <c r="RK29" i="36"/>
  <c r="RE29" i="36"/>
  <c r="RF29" i="36"/>
  <c r="RH29" i="36"/>
  <c r="RG29" i="36"/>
  <c r="RA29" i="36"/>
  <c r="RB29" i="36"/>
  <c r="RD29" i="36"/>
  <c r="RC29" i="36"/>
  <c r="QW29" i="36"/>
  <c r="QX29" i="36"/>
  <c r="QZ29" i="36"/>
  <c r="QY29" i="36"/>
  <c r="QS29" i="36"/>
  <c r="QT29" i="36"/>
  <c r="QV29" i="36"/>
  <c r="QU29" i="36"/>
  <c r="QO29" i="36"/>
  <c r="QP29" i="36"/>
  <c r="QR29" i="36"/>
  <c r="QQ29" i="36"/>
  <c r="QK29" i="36"/>
  <c r="QL29" i="36"/>
  <c r="QN29" i="36"/>
  <c r="QM29" i="36"/>
  <c r="QG29" i="36"/>
  <c r="QH29" i="36"/>
  <c r="QJ29" i="36"/>
  <c r="QI29" i="36"/>
  <c r="QC29" i="36"/>
  <c r="QD29" i="36"/>
  <c r="QF29" i="36"/>
  <c r="QE29" i="36"/>
  <c r="PY29" i="36"/>
  <c r="PZ29" i="36"/>
  <c r="QB29" i="36"/>
  <c r="QA29" i="36"/>
  <c r="PU29" i="36"/>
  <c r="PV29" i="36"/>
  <c r="PX29" i="36"/>
  <c r="PW29" i="36"/>
  <c r="PQ29" i="36"/>
  <c r="PR29" i="36"/>
  <c r="PT29" i="36"/>
  <c r="PS29" i="36"/>
  <c r="PM29" i="36"/>
  <c r="PN29" i="36"/>
  <c r="PP29" i="36"/>
  <c r="PO29" i="36"/>
  <c r="PI29" i="36"/>
  <c r="PJ29" i="36"/>
  <c r="PL29" i="36"/>
  <c r="PK29" i="36"/>
  <c r="PE29" i="36"/>
  <c r="PF29" i="36"/>
  <c r="PH29" i="36"/>
  <c r="PG29" i="36"/>
  <c r="PA29" i="36"/>
  <c r="PB29" i="36"/>
  <c r="PD29" i="36"/>
  <c r="PC29" i="36"/>
  <c r="OW29" i="36"/>
  <c r="OX29" i="36"/>
  <c r="OZ29" i="36"/>
  <c r="OY29" i="36"/>
  <c r="OS29" i="36"/>
  <c r="OT29" i="36"/>
  <c r="OV29" i="36"/>
  <c r="OU29" i="36"/>
  <c r="OO29" i="36"/>
  <c r="OP29" i="36"/>
  <c r="OR29" i="36"/>
  <c r="OQ29" i="36"/>
  <c r="OK29" i="36"/>
  <c r="OL29" i="36"/>
  <c r="ON29" i="36"/>
  <c r="OM29" i="36"/>
  <c r="OG29" i="36"/>
  <c r="OH29" i="36"/>
  <c r="OJ29" i="36"/>
  <c r="OI29" i="36"/>
  <c r="OC29" i="36"/>
  <c r="OD29" i="36"/>
  <c r="OF29" i="36"/>
  <c r="OE29" i="36"/>
  <c r="NY29" i="36"/>
  <c r="NZ29" i="36"/>
  <c r="OB29" i="36"/>
  <c r="OA29" i="36"/>
  <c r="NU29" i="36"/>
  <c r="NV29" i="36"/>
  <c r="NX29" i="36"/>
  <c r="NW29" i="36"/>
  <c r="NQ29" i="36"/>
  <c r="NR29" i="36"/>
  <c r="NT29" i="36"/>
  <c r="NS29" i="36"/>
  <c r="NM29" i="36"/>
  <c r="NN29" i="36"/>
  <c r="NP29" i="36"/>
  <c r="NO29" i="36"/>
  <c r="NI29" i="36"/>
  <c r="NJ29" i="36"/>
  <c r="NL29" i="36"/>
  <c r="NK29" i="36"/>
  <c r="NE29" i="36"/>
  <c r="NF29" i="36"/>
  <c r="NH29" i="36"/>
  <c r="NG29" i="36"/>
  <c r="NA29" i="36"/>
  <c r="NB29" i="36"/>
  <c r="ND29" i="36"/>
  <c r="NC29" i="36"/>
  <c r="MW29" i="36"/>
  <c r="MX29" i="36"/>
  <c r="MZ29" i="36"/>
  <c r="MY29" i="36"/>
  <c r="MS29" i="36"/>
  <c r="MT29" i="36"/>
  <c r="MV29" i="36"/>
  <c r="MU29" i="36"/>
  <c r="MO29" i="36"/>
  <c r="MP29" i="36"/>
  <c r="MR29" i="36"/>
  <c r="MQ29" i="36"/>
  <c r="MK29" i="36"/>
  <c r="ML29" i="36"/>
  <c r="MN29" i="36"/>
  <c r="MM29" i="36"/>
  <c r="MG29" i="36"/>
  <c r="MH29" i="36"/>
  <c r="MJ29" i="36"/>
  <c r="MI29" i="36"/>
  <c r="MC29" i="36"/>
  <c r="MD29" i="36"/>
  <c r="MF29" i="36"/>
  <c r="ME29" i="36"/>
  <c r="LY29" i="36"/>
  <c r="LZ29" i="36"/>
  <c r="MB29" i="36"/>
  <c r="MA29" i="36"/>
  <c r="LU29" i="36"/>
  <c r="LV29" i="36"/>
  <c r="LX29" i="36"/>
  <c r="LW29" i="36"/>
  <c r="LQ29" i="36"/>
  <c r="LR29" i="36"/>
  <c r="LT29" i="36"/>
  <c r="LS29" i="36"/>
  <c r="LP29" i="36"/>
  <c r="LM29" i="36"/>
  <c r="LO29" i="36"/>
  <c r="LL29" i="36"/>
  <c r="GO29" i="36"/>
  <c r="GT29" i="36"/>
  <c r="GN29" i="36"/>
  <c r="GS29" i="36"/>
  <c r="GM29" i="36"/>
  <c r="GR29" i="36"/>
  <c r="GL29" i="36"/>
  <c r="GQ29" i="36"/>
  <c r="GK29" i="36"/>
  <c r="GP29" i="36"/>
  <c r="RI28" i="36"/>
  <c r="RJ28" i="36"/>
  <c r="RL28" i="36"/>
  <c r="RK28" i="36"/>
  <c r="RE28" i="36"/>
  <c r="RF28" i="36"/>
  <c r="RH28" i="36"/>
  <c r="RG28" i="36"/>
  <c r="RA28" i="36"/>
  <c r="RB28" i="36"/>
  <c r="RD28" i="36"/>
  <c r="RC28" i="36"/>
  <c r="QW28" i="36"/>
  <c r="QX28" i="36"/>
  <c r="QZ28" i="36"/>
  <c r="QY28" i="36"/>
  <c r="QS28" i="36"/>
  <c r="QT28" i="36"/>
  <c r="QV28" i="36"/>
  <c r="QU28" i="36"/>
  <c r="QO28" i="36"/>
  <c r="QP28" i="36"/>
  <c r="QR28" i="36"/>
  <c r="QQ28" i="36"/>
  <c r="QK28" i="36"/>
  <c r="QL28" i="36"/>
  <c r="QN28" i="36"/>
  <c r="QM28" i="36"/>
  <c r="QG28" i="36"/>
  <c r="QH28" i="36"/>
  <c r="QJ28" i="36"/>
  <c r="QI28" i="36"/>
  <c r="QC28" i="36"/>
  <c r="QD28" i="36"/>
  <c r="QF28" i="36"/>
  <c r="QE28" i="36"/>
  <c r="PY28" i="36"/>
  <c r="PZ28" i="36"/>
  <c r="QB28" i="36"/>
  <c r="QA28" i="36"/>
  <c r="PU28" i="36"/>
  <c r="PV28" i="36"/>
  <c r="PX28" i="36"/>
  <c r="PW28" i="36"/>
  <c r="PQ28" i="36"/>
  <c r="PR28" i="36"/>
  <c r="PT28" i="36"/>
  <c r="PS28" i="36"/>
  <c r="PM28" i="36"/>
  <c r="PN28" i="36"/>
  <c r="PP28" i="36"/>
  <c r="PO28" i="36"/>
  <c r="PI28" i="36"/>
  <c r="PJ28" i="36"/>
  <c r="PL28" i="36"/>
  <c r="PK28" i="36"/>
  <c r="PE28" i="36"/>
  <c r="PF28" i="36"/>
  <c r="PH28" i="36"/>
  <c r="PG28" i="36"/>
  <c r="PA28" i="36"/>
  <c r="PB28" i="36"/>
  <c r="PD28" i="36"/>
  <c r="PC28" i="36"/>
  <c r="OW28" i="36"/>
  <c r="OX28" i="36"/>
  <c r="OZ28" i="36"/>
  <c r="OY28" i="36"/>
  <c r="OS28" i="36"/>
  <c r="OT28" i="36"/>
  <c r="OV28" i="36"/>
  <c r="OU28" i="36"/>
  <c r="OO28" i="36"/>
  <c r="OP28" i="36"/>
  <c r="OR28" i="36"/>
  <c r="OQ28" i="36"/>
  <c r="OK28" i="36"/>
  <c r="OL28" i="36"/>
  <c r="ON28" i="36"/>
  <c r="OM28" i="36"/>
  <c r="OG28" i="36"/>
  <c r="OH28" i="36"/>
  <c r="OJ28" i="36"/>
  <c r="OI28" i="36"/>
  <c r="OC28" i="36"/>
  <c r="OD28" i="36"/>
  <c r="OF28" i="36"/>
  <c r="OE28" i="36"/>
  <c r="NY28" i="36"/>
  <c r="NZ28" i="36"/>
  <c r="OB28" i="36"/>
  <c r="OA28" i="36"/>
  <c r="NU28" i="36"/>
  <c r="NV28" i="36"/>
  <c r="NX28" i="36"/>
  <c r="NW28" i="36"/>
  <c r="NQ28" i="36"/>
  <c r="NR28" i="36"/>
  <c r="NT28" i="36"/>
  <c r="NS28" i="36"/>
  <c r="NM28" i="36"/>
  <c r="NN28" i="36"/>
  <c r="NP28" i="36"/>
  <c r="NO28" i="36"/>
  <c r="NI28" i="36"/>
  <c r="NJ28" i="36"/>
  <c r="NL28" i="36"/>
  <c r="NK28" i="36"/>
  <c r="NE28" i="36"/>
  <c r="NF28" i="36"/>
  <c r="NH28" i="36"/>
  <c r="NG28" i="36"/>
  <c r="NA28" i="36"/>
  <c r="NB28" i="36"/>
  <c r="ND28" i="36"/>
  <c r="NC28" i="36"/>
  <c r="MW28" i="36"/>
  <c r="MX28" i="36"/>
  <c r="MZ28" i="36"/>
  <c r="MY28" i="36"/>
  <c r="MS28" i="36"/>
  <c r="MT28" i="36"/>
  <c r="MV28" i="36"/>
  <c r="MU28" i="36"/>
  <c r="MO28" i="36"/>
  <c r="MP28" i="36"/>
  <c r="MR28" i="36"/>
  <c r="MQ28" i="36"/>
  <c r="MK28" i="36"/>
  <c r="ML28" i="36"/>
  <c r="MN28" i="36"/>
  <c r="MM28" i="36"/>
  <c r="MG28" i="36"/>
  <c r="MH28" i="36"/>
  <c r="MJ28" i="36"/>
  <c r="MI28" i="36"/>
  <c r="MC28" i="36"/>
  <c r="MD28" i="36"/>
  <c r="MF28" i="36"/>
  <c r="ME28" i="36"/>
  <c r="LY28" i="36"/>
  <c r="LZ28" i="36"/>
  <c r="MB28" i="36"/>
  <c r="MA28" i="36"/>
  <c r="LU28" i="36"/>
  <c r="LV28" i="36"/>
  <c r="LX28" i="36"/>
  <c r="LW28" i="36"/>
  <c r="LQ28" i="36"/>
  <c r="LR28" i="36"/>
  <c r="LT28" i="36"/>
  <c r="LS28" i="36"/>
  <c r="LP28" i="36"/>
  <c r="LM28" i="36"/>
  <c r="LO28" i="36"/>
  <c r="LL28" i="36"/>
  <c r="GO28" i="36"/>
  <c r="GT28" i="36"/>
  <c r="GN28" i="36"/>
  <c r="GS28" i="36"/>
  <c r="GM28" i="36"/>
  <c r="GR28" i="36"/>
  <c r="GL28" i="36"/>
  <c r="GQ28" i="36"/>
  <c r="GK28" i="36"/>
  <c r="GP28" i="36"/>
  <c r="RI27" i="36"/>
  <c r="RJ27" i="36"/>
  <c r="RL27" i="36"/>
  <c r="RK27" i="36"/>
  <c r="RE27" i="36"/>
  <c r="RF27" i="36"/>
  <c r="RH27" i="36"/>
  <c r="RG27" i="36"/>
  <c r="RA27" i="36"/>
  <c r="RB27" i="36"/>
  <c r="RD27" i="36"/>
  <c r="RC27" i="36"/>
  <c r="QW27" i="36"/>
  <c r="QX27" i="36"/>
  <c r="QZ27" i="36"/>
  <c r="QY27" i="36"/>
  <c r="QS27" i="36"/>
  <c r="QT27" i="36"/>
  <c r="QV27" i="36"/>
  <c r="QU27" i="36"/>
  <c r="QO27" i="36"/>
  <c r="QP27" i="36"/>
  <c r="QR27" i="36"/>
  <c r="QQ27" i="36"/>
  <c r="QK27" i="36"/>
  <c r="QL27" i="36"/>
  <c r="QN27" i="36"/>
  <c r="QM27" i="36"/>
  <c r="QG27" i="36"/>
  <c r="QH27" i="36"/>
  <c r="QJ27" i="36"/>
  <c r="QI27" i="36"/>
  <c r="QC27" i="36"/>
  <c r="QD27" i="36"/>
  <c r="QF27" i="36"/>
  <c r="QE27" i="36"/>
  <c r="PY27" i="36"/>
  <c r="PZ27" i="36"/>
  <c r="QB27" i="36"/>
  <c r="QA27" i="36"/>
  <c r="PU27" i="36"/>
  <c r="PV27" i="36"/>
  <c r="PX27" i="36"/>
  <c r="PW27" i="36"/>
  <c r="PQ27" i="36"/>
  <c r="PR27" i="36"/>
  <c r="PT27" i="36"/>
  <c r="PS27" i="36"/>
  <c r="PM27" i="36"/>
  <c r="PN27" i="36"/>
  <c r="PP27" i="36"/>
  <c r="PO27" i="36"/>
  <c r="PI27" i="36"/>
  <c r="PJ27" i="36"/>
  <c r="PL27" i="36"/>
  <c r="PK27" i="36"/>
  <c r="PE27" i="36"/>
  <c r="PF27" i="36"/>
  <c r="PH27" i="36"/>
  <c r="PG27" i="36"/>
  <c r="PA27" i="36"/>
  <c r="PB27" i="36"/>
  <c r="PD27" i="36"/>
  <c r="PC27" i="36"/>
  <c r="OW27" i="36"/>
  <c r="OX27" i="36"/>
  <c r="OZ27" i="36"/>
  <c r="OY27" i="36"/>
  <c r="OS27" i="36"/>
  <c r="OT27" i="36"/>
  <c r="OV27" i="36"/>
  <c r="OU27" i="36"/>
  <c r="OO27" i="36"/>
  <c r="OP27" i="36"/>
  <c r="OR27" i="36"/>
  <c r="OQ27" i="36"/>
  <c r="OK27" i="36"/>
  <c r="OL27" i="36"/>
  <c r="ON27" i="36"/>
  <c r="OM27" i="36"/>
  <c r="OG27" i="36"/>
  <c r="OH27" i="36"/>
  <c r="OJ27" i="36"/>
  <c r="OI27" i="36"/>
  <c r="OC27" i="36"/>
  <c r="OD27" i="36"/>
  <c r="OF27" i="36"/>
  <c r="OE27" i="36"/>
  <c r="NY27" i="36"/>
  <c r="NZ27" i="36"/>
  <c r="OB27" i="36"/>
  <c r="OA27" i="36"/>
  <c r="NU27" i="36"/>
  <c r="NV27" i="36"/>
  <c r="NX27" i="36"/>
  <c r="NW27" i="36"/>
  <c r="NQ27" i="36"/>
  <c r="NR27" i="36"/>
  <c r="NT27" i="36"/>
  <c r="NS27" i="36"/>
  <c r="NM27" i="36"/>
  <c r="NN27" i="36"/>
  <c r="NP27" i="36"/>
  <c r="NO27" i="36"/>
  <c r="NI27" i="36"/>
  <c r="NJ27" i="36"/>
  <c r="NL27" i="36"/>
  <c r="NK27" i="36"/>
  <c r="NE27" i="36"/>
  <c r="NF27" i="36"/>
  <c r="NH27" i="36"/>
  <c r="NG27" i="36"/>
  <c r="NA27" i="36"/>
  <c r="NB27" i="36"/>
  <c r="ND27" i="36"/>
  <c r="NC27" i="36"/>
  <c r="MW27" i="36"/>
  <c r="MX27" i="36"/>
  <c r="MZ27" i="36"/>
  <c r="MY27" i="36"/>
  <c r="MS27" i="36"/>
  <c r="MT27" i="36"/>
  <c r="MV27" i="36"/>
  <c r="MU27" i="36"/>
  <c r="MO27" i="36"/>
  <c r="MP27" i="36"/>
  <c r="MR27" i="36"/>
  <c r="MQ27" i="36"/>
  <c r="MK27" i="36"/>
  <c r="ML27" i="36"/>
  <c r="MN27" i="36"/>
  <c r="MM27" i="36"/>
  <c r="MG27" i="36"/>
  <c r="MH27" i="36"/>
  <c r="MJ27" i="36"/>
  <c r="MI27" i="36"/>
  <c r="MC27" i="36"/>
  <c r="MD27" i="36"/>
  <c r="MF27" i="36"/>
  <c r="ME27" i="36"/>
  <c r="LY27" i="36"/>
  <c r="LZ27" i="36"/>
  <c r="MB27" i="36"/>
  <c r="MA27" i="36"/>
  <c r="LU27" i="36"/>
  <c r="LV27" i="36"/>
  <c r="LX27" i="36"/>
  <c r="LW27" i="36"/>
  <c r="LQ27" i="36"/>
  <c r="LR27" i="36"/>
  <c r="LT27" i="36"/>
  <c r="LS27" i="36"/>
  <c r="LP27" i="36"/>
  <c r="LM27" i="36"/>
  <c r="LO27" i="36"/>
  <c r="LL27" i="36"/>
  <c r="GO27" i="36"/>
  <c r="GT27" i="36"/>
  <c r="GN27" i="36"/>
  <c r="GS27" i="36"/>
  <c r="GM27" i="36"/>
  <c r="GR27" i="36"/>
  <c r="GL27" i="36"/>
  <c r="GQ27" i="36"/>
  <c r="GK27" i="36"/>
  <c r="GP27" i="36"/>
  <c r="RI26" i="36"/>
  <c r="RJ26" i="36"/>
  <c r="RL26" i="36"/>
  <c r="RK26" i="36"/>
  <c r="RE26" i="36"/>
  <c r="RF26" i="36"/>
  <c r="RH26" i="36"/>
  <c r="RG26" i="36"/>
  <c r="RA26" i="36"/>
  <c r="RB26" i="36"/>
  <c r="RD26" i="36"/>
  <c r="RC26" i="36"/>
  <c r="QW26" i="36"/>
  <c r="QX26" i="36"/>
  <c r="QZ26" i="36"/>
  <c r="QY26" i="36"/>
  <c r="QS26" i="36"/>
  <c r="QT26" i="36"/>
  <c r="QV26" i="36"/>
  <c r="QU26" i="36"/>
  <c r="QO26" i="36"/>
  <c r="QP26" i="36"/>
  <c r="QR26" i="36"/>
  <c r="QQ26" i="36"/>
  <c r="QK26" i="36"/>
  <c r="QL26" i="36"/>
  <c r="QN26" i="36"/>
  <c r="QM26" i="36"/>
  <c r="QG26" i="36"/>
  <c r="QH26" i="36"/>
  <c r="QJ26" i="36"/>
  <c r="QI26" i="36"/>
  <c r="QC26" i="36"/>
  <c r="QD26" i="36"/>
  <c r="QF26" i="36"/>
  <c r="QE26" i="36"/>
  <c r="PY26" i="36"/>
  <c r="PZ26" i="36"/>
  <c r="QB26" i="36"/>
  <c r="QA26" i="36"/>
  <c r="PU26" i="36"/>
  <c r="PV26" i="36"/>
  <c r="PX26" i="36"/>
  <c r="PW26" i="36"/>
  <c r="PQ26" i="36"/>
  <c r="PR26" i="36"/>
  <c r="PT26" i="36"/>
  <c r="PS26" i="36"/>
  <c r="PM26" i="36"/>
  <c r="PN26" i="36"/>
  <c r="PP26" i="36"/>
  <c r="PO26" i="36"/>
  <c r="PI26" i="36"/>
  <c r="PJ26" i="36"/>
  <c r="PL26" i="36"/>
  <c r="PK26" i="36"/>
  <c r="PE26" i="36"/>
  <c r="PF26" i="36"/>
  <c r="PH26" i="36"/>
  <c r="PG26" i="36"/>
  <c r="PA26" i="36"/>
  <c r="PB26" i="36"/>
  <c r="PD26" i="36"/>
  <c r="PC26" i="36"/>
  <c r="OW26" i="36"/>
  <c r="OX26" i="36"/>
  <c r="OZ26" i="36"/>
  <c r="OY26" i="36"/>
  <c r="OS26" i="36"/>
  <c r="OT26" i="36"/>
  <c r="OV26" i="36"/>
  <c r="OU26" i="36"/>
  <c r="OO26" i="36"/>
  <c r="OP26" i="36"/>
  <c r="OR26" i="36"/>
  <c r="OQ26" i="36"/>
  <c r="OK26" i="36"/>
  <c r="OL26" i="36"/>
  <c r="ON26" i="36"/>
  <c r="OM26" i="36"/>
  <c r="OG26" i="36"/>
  <c r="OH26" i="36"/>
  <c r="OJ26" i="36"/>
  <c r="OI26" i="36"/>
  <c r="OC26" i="36"/>
  <c r="OD26" i="36"/>
  <c r="OF26" i="36"/>
  <c r="OE26" i="36"/>
  <c r="NY26" i="36"/>
  <c r="NZ26" i="36"/>
  <c r="OB26" i="36"/>
  <c r="OA26" i="36"/>
  <c r="NU26" i="36"/>
  <c r="NV26" i="36"/>
  <c r="NX26" i="36"/>
  <c r="NW26" i="36"/>
  <c r="NQ26" i="36"/>
  <c r="NR26" i="36"/>
  <c r="NT26" i="36"/>
  <c r="NS26" i="36"/>
  <c r="NM26" i="36"/>
  <c r="NN26" i="36"/>
  <c r="NP26" i="36"/>
  <c r="NO26" i="36"/>
  <c r="NI26" i="36"/>
  <c r="NJ26" i="36"/>
  <c r="NL26" i="36"/>
  <c r="NK26" i="36"/>
  <c r="NE26" i="36"/>
  <c r="NF26" i="36"/>
  <c r="NH26" i="36"/>
  <c r="NG26" i="36"/>
  <c r="NA26" i="36"/>
  <c r="NB26" i="36"/>
  <c r="ND26" i="36"/>
  <c r="NC26" i="36"/>
  <c r="MW26" i="36"/>
  <c r="MX26" i="36"/>
  <c r="MZ26" i="36"/>
  <c r="MY26" i="36"/>
  <c r="MS26" i="36"/>
  <c r="MT26" i="36"/>
  <c r="MV26" i="36"/>
  <c r="MU26" i="36"/>
  <c r="MO26" i="36"/>
  <c r="MP26" i="36"/>
  <c r="MR26" i="36"/>
  <c r="MQ26" i="36"/>
  <c r="MK26" i="36"/>
  <c r="ML26" i="36"/>
  <c r="MN26" i="36"/>
  <c r="MM26" i="36"/>
  <c r="MG26" i="36"/>
  <c r="MH26" i="36"/>
  <c r="MJ26" i="36"/>
  <c r="MI26" i="36"/>
  <c r="MC26" i="36"/>
  <c r="MD26" i="36"/>
  <c r="MF26" i="36"/>
  <c r="ME26" i="36"/>
  <c r="LY26" i="36"/>
  <c r="LZ26" i="36"/>
  <c r="MB26" i="36"/>
  <c r="MA26" i="36"/>
  <c r="LU26" i="36"/>
  <c r="LV26" i="36"/>
  <c r="LX26" i="36"/>
  <c r="LW26" i="36"/>
  <c r="LQ26" i="36"/>
  <c r="LR26" i="36"/>
  <c r="LT26" i="36"/>
  <c r="LS26" i="36"/>
  <c r="LP26" i="36"/>
  <c r="LM26" i="36"/>
  <c r="LO26" i="36"/>
  <c r="LL26" i="36"/>
  <c r="GO26" i="36"/>
  <c r="GT26" i="36"/>
  <c r="GN26" i="36"/>
  <c r="GS26" i="36"/>
  <c r="GM26" i="36"/>
  <c r="GR26" i="36"/>
  <c r="GL26" i="36"/>
  <c r="GQ26" i="36"/>
  <c r="GK26" i="36"/>
  <c r="GP26" i="36"/>
  <c r="RI25" i="36"/>
  <c r="RJ25" i="36"/>
  <c r="RL25" i="36"/>
  <c r="RK25" i="36"/>
  <c r="RE25" i="36"/>
  <c r="RF25" i="36"/>
  <c r="RH25" i="36"/>
  <c r="RG25" i="36"/>
  <c r="RA25" i="36"/>
  <c r="RB25" i="36"/>
  <c r="RD25" i="36"/>
  <c r="RC25" i="36"/>
  <c r="QW25" i="36"/>
  <c r="QX25" i="36"/>
  <c r="QZ25" i="36"/>
  <c r="QY25" i="36"/>
  <c r="QS25" i="36"/>
  <c r="QT25" i="36"/>
  <c r="QV25" i="36"/>
  <c r="QU25" i="36"/>
  <c r="QO25" i="36"/>
  <c r="QP25" i="36"/>
  <c r="QR25" i="36"/>
  <c r="QQ25" i="36"/>
  <c r="QK25" i="36"/>
  <c r="QL25" i="36"/>
  <c r="QN25" i="36"/>
  <c r="QM25" i="36"/>
  <c r="QG25" i="36"/>
  <c r="QH25" i="36"/>
  <c r="QJ25" i="36"/>
  <c r="QI25" i="36"/>
  <c r="QC25" i="36"/>
  <c r="QD25" i="36"/>
  <c r="QF25" i="36"/>
  <c r="QE25" i="36"/>
  <c r="PY25" i="36"/>
  <c r="PZ25" i="36"/>
  <c r="QB25" i="36"/>
  <c r="QA25" i="36"/>
  <c r="PU25" i="36"/>
  <c r="PV25" i="36"/>
  <c r="PX25" i="36"/>
  <c r="PW25" i="36"/>
  <c r="PQ25" i="36"/>
  <c r="PR25" i="36"/>
  <c r="PT25" i="36"/>
  <c r="PS25" i="36"/>
  <c r="PM25" i="36"/>
  <c r="PN25" i="36"/>
  <c r="PP25" i="36"/>
  <c r="PO25" i="36"/>
  <c r="PI25" i="36"/>
  <c r="PJ25" i="36"/>
  <c r="PL25" i="36"/>
  <c r="PK25" i="36"/>
  <c r="PE25" i="36"/>
  <c r="PF25" i="36"/>
  <c r="PH25" i="36"/>
  <c r="PG25" i="36"/>
  <c r="PA25" i="36"/>
  <c r="PB25" i="36"/>
  <c r="PD25" i="36"/>
  <c r="PC25" i="36"/>
  <c r="OW25" i="36"/>
  <c r="OX25" i="36"/>
  <c r="OZ25" i="36"/>
  <c r="OY25" i="36"/>
  <c r="OS25" i="36"/>
  <c r="OT25" i="36"/>
  <c r="OV25" i="36"/>
  <c r="OU25" i="36"/>
  <c r="OO25" i="36"/>
  <c r="OP25" i="36"/>
  <c r="OR25" i="36"/>
  <c r="OQ25" i="36"/>
  <c r="OK25" i="36"/>
  <c r="OL25" i="36"/>
  <c r="ON25" i="36"/>
  <c r="OM25" i="36"/>
  <c r="OG25" i="36"/>
  <c r="OH25" i="36"/>
  <c r="OJ25" i="36"/>
  <c r="OI25" i="36"/>
  <c r="OC25" i="36"/>
  <c r="OD25" i="36"/>
  <c r="OF25" i="36"/>
  <c r="OE25" i="36"/>
  <c r="NY25" i="36"/>
  <c r="NZ25" i="36"/>
  <c r="OB25" i="36"/>
  <c r="OA25" i="36"/>
  <c r="NU25" i="36"/>
  <c r="NV25" i="36"/>
  <c r="NX25" i="36"/>
  <c r="NW25" i="36"/>
  <c r="NQ25" i="36"/>
  <c r="NR25" i="36"/>
  <c r="NT25" i="36"/>
  <c r="NS25" i="36"/>
  <c r="NM25" i="36"/>
  <c r="NN25" i="36"/>
  <c r="NP25" i="36"/>
  <c r="NO25" i="36"/>
  <c r="NI25" i="36"/>
  <c r="NJ25" i="36"/>
  <c r="NL25" i="36"/>
  <c r="NK25" i="36"/>
  <c r="NE25" i="36"/>
  <c r="NF25" i="36"/>
  <c r="NH25" i="36"/>
  <c r="NG25" i="36"/>
  <c r="NA25" i="36"/>
  <c r="NB25" i="36"/>
  <c r="ND25" i="36"/>
  <c r="NC25" i="36"/>
  <c r="MW25" i="36"/>
  <c r="MX25" i="36"/>
  <c r="MZ25" i="36"/>
  <c r="MY25" i="36"/>
  <c r="MS25" i="36"/>
  <c r="MT25" i="36"/>
  <c r="MV25" i="36"/>
  <c r="MU25" i="36"/>
  <c r="MO25" i="36"/>
  <c r="MP25" i="36"/>
  <c r="MR25" i="36"/>
  <c r="MQ25" i="36"/>
  <c r="MK25" i="36"/>
  <c r="ML25" i="36"/>
  <c r="MN25" i="36"/>
  <c r="MM25" i="36"/>
  <c r="MG25" i="36"/>
  <c r="MH25" i="36"/>
  <c r="MJ25" i="36"/>
  <c r="MI25" i="36"/>
  <c r="MC25" i="36"/>
  <c r="MD25" i="36"/>
  <c r="MF25" i="36"/>
  <c r="ME25" i="36"/>
  <c r="LY25" i="36"/>
  <c r="LZ25" i="36"/>
  <c r="MB25" i="36"/>
  <c r="MA25" i="36"/>
  <c r="LU25" i="36"/>
  <c r="LV25" i="36"/>
  <c r="LX25" i="36"/>
  <c r="LW25" i="36"/>
  <c r="LQ25" i="36"/>
  <c r="LR25" i="36"/>
  <c r="LT25" i="36"/>
  <c r="LS25" i="36"/>
  <c r="LP25" i="36"/>
  <c r="LM25" i="36"/>
  <c r="LO25" i="36"/>
  <c r="LL25" i="36"/>
  <c r="GO25" i="36"/>
  <c r="GT25" i="36"/>
  <c r="GN25" i="36"/>
  <c r="GS25" i="36"/>
  <c r="GM25" i="36"/>
  <c r="GR25" i="36"/>
  <c r="GL25" i="36"/>
  <c r="GQ25" i="36"/>
  <c r="GK25" i="36"/>
  <c r="GP25" i="36"/>
  <c r="RI24" i="36"/>
  <c r="RJ24" i="36"/>
  <c r="RL24" i="36"/>
  <c r="RK24" i="36"/>
  <c r="RE24" i="36"/>
  <c r="RF24" i="36"/>
  <c r="RH24" i="36"/>
  <c r="RG24" i="36"/>
  <c r="RA24" i="36"/>
  <c r="RB24" i="36"/>
  <c r="RD24" i="36"/>
  <c r="RC24" i="36"/>
  <c r="QW24" i="36"/>
  <c r="QX24" i="36"/>
  <c r="QZ24" i="36"/>
  <c r="QY24" i="36"/>
  <c r="QS24" i="36"/>
  <c r="QT24" i="36"/>
  <c r="QV24" i="36"/>
  <c r="QU24" i="36"/>
  <c r="QO24" i="36"/>
  <c r="QP24" i="36"/>
  <c r="QR24" i="36"/>
  <c r="QQ24" i="36"/>
  <c r="QK24" i="36"/>
  <c r="QL24" i="36"/>
  <c r="QN24" i="36"/>
  <c r="QM24" i="36"/>
  <c r="QG24" i="36"/>
  <c r="QH24" i="36"/>
  <c r="QJ24" i="36"/>
  <c r="QI24" i="36"/>
  <c r="QC24" i="36"/>
  <c r="QD24" i="36"/>
  <c r="QF24" i="36"/>
  <c r="QE24" i="36"/>
  <c r="PY24" i="36"/>
  <c r="PZ24" i="36"/>
  <c r="QB24" i="36"/>
  <c r="QA24" i="36"/>
  <c r="PU24" i="36"/>
  <c r="PV24" i="36"/>
  <c r="PX24" i="36"/>
  <c r="PW24" i="36"/>
  <c r="PQ24" i="36"/>
  <c r="PR24" i="36"/>
  <c r="PT24" i="36"/>
  <c r="PS24" i="36"/>
  <c r="PM24" i="36"/>
  <c r="PN24" i="36"/>
  <c r="PP24" i="36"/>
  <c r="PO24" i="36"/>
  <c r="PI24" i="36"/>
  <c r="PJ24" i="36"/>
  <c r="PL24" i="36"/>
  <c r="PK24" i="36"/>
  <c r="PE24" i="36"/>
  <c r="PF24" i="36"/>
  <c r="PH24" i="36"/>
  <c r="PG24" i="36"/>
  <c r="PA24" i="36"/>
  <c r="PB24" i="36"/>
  <c r="PD24" i="36"/>
  <c r="PC24" i="36"/>
  <c r="OW24" i="36"/>
  <c r="OX24" i="36"/>
  <c r="OZ24" i="36"/>
  <c r="OY24" i="36"/>
  <c r="OS24" i="36"/>
  <c r="OT24" i="36"/>
  <c r="OV24" i="36"/>
  <c r="OU24" i="36"/>
  <c r="OO24" i="36"/>
  <c r="OP24" i="36"/>
  <c r="OR24" i="36"/>
  <c r="OQ24" i="36"/>
  <c r="OK24" i="36"/>
  <c r="OL24" i="36"/>
  <c r="ON24" i="36"/>
  <c r="OM24" i="36"/>
  <c r="OG24" i="36"/>
  <c r="OH24" i="36"/>
  <c r="OJ24" i="36"/>
  <c r="OI24" i="36"/>
  <c r="OC24" i="36"/>
  <c r="OD24" i="36"/>
  <c r="OF24" i="36"/>
  <c r="OE24" i="36"/>
  <c r="NY24" i="36"/>
  <c r="NZ24" i="36"/>
  <c r="OB24" i="36"/>
  <c r="OA24" i="36"/>
  <c r="NU24" i="36"/>
  <c r="NV24" i="36"/>
  <c r="NX24" i="36"/>
  <c r="NW24" i="36"/>
  <c r="NQ24" i="36"/>
  <c r="NR24" i="36"/>
  <c r="NT24" i="36"/>
  <c r="NS24" i="36"/>
  <c r="NM24" i="36"/>
  <c r="NN24" i="36"/>
  <c r="NP24" i="36"/>
  <c r="NO24" i="36"/>
  <c r="NI24" i="36"/>
  <c r="NJ24" i="36"/>
  <c r="NL24" i="36"/>
  <c r="NK24" i="36"/>
  <c r="NE24" i="36"/>
  <c r="NF24" i="36"/>
  <c r="NH24" i="36"/>
  <c r="NG24" i="36"/>
  <c r="NA24" i="36"/>
  <c r="NB24" i="36"/>
  <c r="ND24" i="36"/>
  <c r="NC24" i="36"/>
  <c r="MW24" i="36"/>
  <c r="MX24" i="36"/>
  <c r="MZ24" i="36"/>
  <c r="MY24" i="36"/>
  <c r="MS24" i="36"/>
  <c r="MT24" i="36"/>
  <c r="MV24" i="36"/>
  <c r="MU24" i="36"/>
  <c r="MO24" i="36"/>
  <c r="MP24" i="36"/>
  <c r="MR24" i="36"/>
  <c r="MQ24" i="36"/>
  <c r="MK24" i="36"/>
  <c r="ML24" i="36"/>
  <c r="MN24" i="36"/>
  <c r="MM24" i="36"/>
  <c r="MG24" i="36"/>
  <c r="MH24" i="36"/>
  <c r="MJ24" i="36"/>
  <c r="MI24" i="36"/>
  <c r="MC24" i="36"/>
  <c r="MD24" i="36"/>
  <c r="MF24" i="36"/>
  <c r="ME24" i="36"/>
  <c r="LY24" i="36"/>
  <c r="LZ24" i="36"/>
  <c r="MB24" i="36"/>
  <c r="MA24" i="36"/>
  <c r="LU24" i="36"/>
  <c r="LV24" i="36"/>
  <c r="LX24" i="36"/>
  <c r="LW24" i="36"/>
  <c r="LQ24" i="36"/>
  <c r="LR24" i="36"/>
  <c r="LT24" i="36"/>
  <c r="LS24" i="36"/>
  <c r="LP24" i="36"/>
  <c r="LM24" i="36"/>
  <c r="LO24" i="36"/>
  <c r="LL24" i="36"/>
  <c r="GO24" i="36"/>
  <c r="GT24" i="36"/>
  <c r="GN24" i="36"/>
  <c r="GS24" i="36"/>
  <c r="GM24" i="36"/>
  <c r="GR24" i="36"/>
  <c r="GL24" i="36"/>
  <c r="GQ24" i="36"/>
  <c r="GK24" i="36"/>
  <c r="GP24" i="36"/>
  <c r="RI23" i="36"/>
  <c r="RJ23" i="36"/>
  <c r="RL23" i="36"/>
  <c r="RK23" i="36"/>
  <c r="RE23" i="36"/>
  <c r="RF23" i="36"/>
  <c r="RH23" i="36"/>
  <c r="RG23" i="36"/>
  <c r="RA23" i="36"/>
  <c r="RB23" i="36"/>
  <c r="RD23" i="36"/>
  <c r="RC23" i="36"/>
  <c r="QW23" i="36"/>
  <c r="QX23" i="36"/>
  <c r="QZ23" i="36"/>
  <c r="QY23" i="36"/>
  <c r="QS23" i="36"/>
  <c r="QT23" i="36"/>
  <c r="QV23" i="36"/>
  <c r="QU23" i="36"/>
  <c r="QO23" i="36"/>
  <c r="QP23" i="36"/>
  <c r="QR23" i="36"/>
  <c r="QQ23" i="36"/>
  <c r="QK23" i="36"/>
  <c r="QL23" i="36"/>
  <c r="QN23" i="36"/>
  <c r="QM23" i="36"/>
  <c r="QG23" i="36"/>
  <c r="QH23" i="36"/>
  <c r="QJ23" i="36"/>
  <c r="QI23" i="36"/>
  <c r="QC23" i="36"/>
  <c r="QD23" i="36"/>
  <c r="QF23" i="36"/>
  <c r="QE23" i="36"/>
  <c r="PY23" i="36"/>
  <c r="PZ23" i="36"/>
  <c r="QB23" i="36"/>
  <c r="QA23" i="36"/>
  <c r="PU23" i="36"/>
  <c r="PV23" i="36"/>
  <c r="PX23" i="36"/>
  <c r="PW23" i="36"/>
  <c r="PQ23" i="36"/>
  <c r="PR23" i="36"/>
  <c r="PT23" i="36"/>
  <c r="PS23" i="36"/>
  <c r="PM23" i="36"/>
  <c r="PN23" i="36"/>
  <c r="PP23" i="36"/>
  <c r="PO23" i="36"/>
  <c r="PI23" i="36"/>
  <c r="PJ23" i="36"/>
  <c r="PL23" i="36"/>
  <c r="PK23" i="36"/>
  <c r="PE23" i="36"/>
  <c r="PF23" i="36"/>
  <c r="PH23" i="36"/>
  <c r="PG23" i="36"/>
  <c r="PA23" i="36"/>
  <c r="PB23" i="36"/>
  <c r="PD23" i="36"/>
  <c r="PC23" i="36"/>
  <c r="OW23" i="36"/>
  <c r="OX23" i="36"/>
  <c r="OZ23" i="36"/>
  <c r="OY23" i="36"/>
  <c r="OS23" i="36"/>
  <c r="OT23" i="36"/>
  <c r="OV23" i="36"/>
  <c r="OU23" i="36"/>
  <c r="OO23" i="36"/>
  <c r="OP23" i="36"/>
  <c r="OR23" i="36"/>
  <c r="OQ23" i="36"/>
  <c r="OK23" i="36"/>
  <c r="OL23" i="36"/>
  <c r="ON23" i="36"/>
  <c r="OM23" i="36"/>
  <c r="OG23" i="36"/>
  <c r="OH23" i="36"/>
  <c r="OJ23" i="36"/>
  <c r="OI23" i="36"/>
  <c r="OC23" i="36"/>
  <c r="OD23" i="36"/>
  <c r="OF23" i="36"/>
  <c r="OE23" i="36"/>
  <c r="NY23" i="36"/>
  <c r="NZ23" i="36"/>
  <c r="OB23" i="36"/>
  <c r="OA23" i="36"/>
  <c r="NU23" i="36"/>
  <c r="NV23" i="36"/>
  <c r="NX23" i="36"/>
  <c r="NW23" i="36"/>
  <c r="NQ23" i="36"/>
  <c r="NR23" i="36"/>
  <c r="NT23" i="36"/>
  <c r="NS23" i="36"/>
  <c r="NM23" i="36"/>
  <c r="NN23" i="36"/>
  <c r="NP23" i="36"/>
  <c r="NO23" i="36"/>
  <c r="NI23" i="36"/>
  <c r="NJ23" i="36"/>
  <c r="NL23" i="36"/>
  <c r="NK23" i="36"/>
  <c r="NE23" i="36"/>
  <c r="NF23" i="36"/>
  <c r="NH23" i="36"/>
  <c r="NG23" i="36"/>
  <c r="NA23" i="36"/>
  <c r="NB23" i="36"/>
  <c r="ND23" i="36"/>
  <c r="NC23" i="36"/>
  <c r="MW23" i="36"/>
  <c r="MX23" i="36"/>
  <c r="MZ23" i="36"/>
  <c r="MY23" i="36"/>
  <c r="MS23" i="36"/>
  <c r="MT23" i="36"/>
  <c r="MV23" i="36"/>
  <c r="MU23" i="36"/>
  <c r="MO23" i="36"/>
  <c r="MP23" i="36"/>
  <c r="MR23" i="36"/>
  <c r="MQ23" i="36"/>
  <c r="MK23" i="36"/>
  <c r="ML23" i="36"/>
  <c r="MN23" i="36"/>
  <c r="MM23" i="36"/>
  <c r="MG23" i="36"/>
  <c r="MH23" i="36"/>
  <c r="MJ23" i="36"/>
  <c r="MI23" i="36"/>
  <c r="MC23" i="36"/>
  <c r="MD23" i="36"/>
  <c r="MF23" i="36"/>
  <c r="ME23" i="36"/>
  <c r="LY23" i="36"/>
  <c r="LZ23" i="36"/>
  <c r="MB23" i="36"/>
  <c r="MA23" i="36"/>
  <c r="LU23" i="36"/>
  <c r="LV23" i="36"/>
  <c r="LX23" i="36"/>
  <c r="LW23" i="36"/>
  <c r="LQ23" i="36"/>
  <c r="LR23" i="36"/>
  <c r="LT23" i="36"/>
  <c r="LS23" i="36"/>
  <c r="LP23" i="36"/>
  <c r="LM23" i="36"/>
  <c r="LO23" i="36"/>
  <c r="LL23" i="36"/>
  <c r="GO23" i="36"/>
  <c r="GT23" i="36"/>
  <c r="GN23" i="36"/>
  <c r="GS23" i="36"/>
  <c r="GM23" i="36"/>
  <c r="GR23" i="36"/>
  <c r="GL23" i="36"/>
  <c r="GQ23" i="36"/>
  <c r="GK23" i="36"/>
  <c r="GP23" i="36"/>
  <c r="RI22" i="36"/>
  <c r="RJ22" i="36"/>
  <c r="RL22" i="36"/>
  <c r="RK22" i="36"/>
  <c r="RE22" i="36"/>
  <c r="RF22" i="36"/>
  <c r="RH22" i="36"/>
  <c r="RG22" i="36"/>
  <c r="RA22" i="36"/>
  <c r="RB22" i="36"/>
  <c r="RD22" i="36"/>
  <c r="RC22" i="36"/>
  <c r="QW22" i="36"/>
  <c r="QX22" i="36"/>
  <c r="QZ22" i="36"/>
  <c r="QY22" i="36"/>
  <c r="QS22" i="36"/>
  <c r="QT22" i="36"/>
  <c r="QV22" i="36"/>
  <c r="QU22" i="36"/>
  <c r="QO22" i="36"/>
  <c r="QP22" i="36"/>
  <c r="QR22" i="36"/>
  <c r="QQ22" i="36"/>
  <c r="QK22" i="36"/>
  <c r="QL22" i="36"/>
  <c r="QN22" i="36"/>
  <c r="QM22" i="36"/>
  <c r="QG22" i="36"/>
  <c r="QH22" i="36"/>
  <c r="QJ22" i="36"/>
  <c r="QI22" i="36"/>
  <c r="QC22" i="36"/>
  <c r="QD22" i="36"/>
  <c r="QF22" i="36"/>
  <c r="QE22" i="36"/>
  <c r="PY22" i="36"/>
  <c r="PZ22" i="36"/>
  <c r="QB22" i="36"/>
  <c r="QA22" i="36"/>
  <c r="PU22" i="36"/>
  <c r="PV22" i="36"/>
  <c r="PX22" i="36"/>
  <c r="PW22" i="36"/>
  <c r="PQ22" i="36"/>
  <c r="PR22" i="36"/>
  <c r="PT22" i="36"/>
  <c r="PS22" i="36"/>
  <c r="PM22" i="36"/>
  <c r="PN22" i="36"/>
  <c r="PP22" i="36"/>
  <c r="PO22" i="36"/>
  <c r="PI22" i="36"/>
  <c r="PJ22" i="36"/>
  <c r="PL22" i="36"/>
  <c r="PK22" i="36"/>
  <c r="PE22" i="36"/>
  <c r="PF22" i="36"/>
  <c r="PH22" i="36"/>
  <c r="PG22" i="36"/>
  <c r="PA22" i="36"/>
  <c r="PB22" i="36"/>
  <c r="PD22" i="36"/>
  <c r="PC22" i="36"/>
  <c r="OW22" i="36"/>
  <c r="OX22" i="36"/>
  <c r="OZ22" i="36"/>
  <c r="OY22" i="36"/>
  <c r="OS22" i="36"/>
  <c r="OT22" i="36"/>
  <c r="OV22" i="36"/>
  <c r="OU22" i="36"/>
  <c r="OO22" i="36"/>
  <c r="OP22" i="36"/>
  <c r="OR22" i="36"/>
  <c r="OQ22" i="36"/>
  <c r="OK22" i="36"/>
  <c r="OL22" i="36"/>
  <c r="ON22" i="36"/>
  <c r="OM22" i="36"/>
  <c r="OG22" i="36"/>
  <c r="OH22" i="36"/>
  <c r="OJ22" i="36"/>
  <c r="OI22" i="36"/>
  <c r="OC22" i="36"/>
  <c r="OD22" i="36"/>
  <c r="OF22" i="36"/>
  <c r="OE22" i="36"/>
  <c r="NY22" i="36"/>
  <c r="NZ22" i="36"/>
  <c r="OB22" i="36"/>
  <c r="OA22" i="36"/>
  <c r="NU22" i="36"/>
  <c r="NV22" i="36"/>
  <c r="NX22" i="36"/>
  <c r="NW22" i="36"/>
  <c r="NQ22" i="36"/>
  <c r="NR22" i="36"/>
  <c r="NT22" i="36"/>
  <c r="NS22" i="36"/>
  <c r="NM22" i="36"/>
  <c r="NN22" i="36"/>
  <c r="NP22" i="36"/>
  <c r="NO22" i="36"/>
  <c r="NI22" i="36"/>
  <c r="NJ22" i="36"/>
  <c r="NL22" i="36"/>
  <c r="NK22" i="36"/>
  <c r="NE22" i="36"/>
  <c r="NF22" i="36"/>
  <c r="NH22" i="36"/>
  <c r="NG22" i="36"/>
  <c r="NA22" i="36"/>
  <c r="NB22" i="36"/>
  <c r="ND22" i="36"/>
  <c r="NC22" i="36"/>
  <c r="MW22" i="36"/>
  <c r="MX22" i="36"/>
  <c r="MZ22" i="36"/>
  <c r="MY22" i="36"/>
  <c r="MS22" i="36"/>
  <c r="MT22" i="36"/>
  <c r="MV22" i="36"/>
  <c r="MU22" i="36"/>
  <c r="MO22" i="36"/>
  <c r="MP22" i="36"/>
  <c r="MR22" i="36"/>
  <c r="MQ22" i="36"/>
  <c r="MK22" i="36"/>
  <c r="ML22" i="36"/>
  <c r="MN22" i="36"/>
  <c r="MM22" i="36"/>
  <c r="MG22" i="36"/>
  <c r="MH22" i="36"/>
  <c r="MJ22" i="36"/>
  <c r="MI22" i="36"/>
  <c r="MC22" i="36"/>
  <c r="MD22" i="36"/>
  <c r="MF22" i="36"/>
  <c r="ME22" i="36"/>
  <c r="LY22" i="36"/>
  <c r="LZ22" i="36"/>
  <c r="MB22" i="36"/>
  <c r="MA22" i="36"/>
  <c r="LU22" i="36"/>
  <c r="LV22" i="36"/>
  <c r="LX22" i="36"/>
  <c r="LW22" i="36"/>
  <c r="LQ22" i="36"/>
  <c r="LR22" i="36"/>
  <c r="LT22" i="36"/>
  <c r="LS22" i="36"/>
  <c r="LP22" i="36"/>
  <c r="LM22" i="36"/>
  <c r="LO22" i="36"/>
  <c r="LL22" i="36"/>
  <c r="GO22" i="36"/>
  <c r="GT22" i="36"/>
  <c r="GN22" i="36"/>
  <c r="GS22" i="36"/>
  <c r="GM22" i="36"/>
  <c r="GR22" i="36"/>
  <c r="GL22" i="36"/>
  <c r="GQ22" i="36"/>
  <c r="GK22" i="36"/>
  <c r="GP22" i="36"/>
  <c r="RJ21" i="36"/>
  <c r="RL21" i="36"/>
  <c r="RF21" i="36"/>
  <c r="RH21" i="36"/>
  <c r="RB21" i="36"/>
  <c r="RD21" i="36"/>
  <c r="QX21" i="36"/>
  <c r="QZ21" i="36"/>
  <c r="QT21" i="36"/>
  <c r="QV21" i="36"/>
  <c r="QP21" i="36"/>
  <c r="QR21" i="36"/>
  <c r="QL21" i="36"/>
  <c r="QN21" i="36"/>
  <c r="QH21" i="36"/>
  <c r="QJ21" i="36"/>
  <c r="QD21" i="36"/>
  <c r="QF21" i="36"/>
  <c r="PZ21" i="36"/>
  <c r="QB21" i="36"/>
  <c r="PV21" i="36"/>
  <c r="PX21" i="36"/>
  <c r="PR21" i="36"/>
  <c r="PT21" i="36"/>
  <c r="PN21" i="36"/>
  <c r="PP21" i="36"/>
  <c r="PJ21" i="36"/>
  <c r="PL21" i="36"/>
  <c r="PF21" i="36"/>
  <c r="PH21" i="36"/>
  <c r="PB21" i="36"/>
  <c r="PD21" i="36"/>
  <c r="OX21" i="36"/>
  <c r="OZ21" i="36"/>
  <c r="OT21" i="36"/>
  <c r="OV21" i="36"/>
  <c r="OP21" i="36"/>
  <c r="OR21" i="36"/>
  <c r="OL21" i="36"/>
  <c r="ON21" i="36"/>
  <c r="OH21" i="36"/>
  <c r="OJ21" i="36"/>
  <c r="OD21" i="36"/>
  <c r="OF21" i="36"/>
  <c r="NZ21" i="36"/>
  <c r="OB21" i="36"/>
  <c r="NV21" i="36"/>
  <c r="NX21" i="36"/>
  <c r="NR21" i="36"/>
  <c r="NT21" i="36"/>
  <c r="NN21" i="36"/>
  <c r="NP21" i="36"/>
  <c r="NJ21" i="36"/>
  <c r="NL21" i="36"/>
  <c r="NF21" i="36"/>
  <c r="NH21" i="36"/>
  <c r="NB21" i="36"/>
  <c r="ND21" i="36"/>
  <c r="MX21" i="36"/>
  <c r="MZ21" i="36"/>
  <c r="MT21" i="36"/>
  <c r="MV21" i="36"/>
  <c r="MP21" i="36"/>
  <c r="MR21" i="36"/>
  <c r="ML21" i="36"/>
  <c r="MN21" i="36"/>
  <c r="MH21" i="36"/>
  <c r="MJ21" i="36"/>
  <c r="MD21" i="36"/>
  <c r="MF21" i="36"/>
  <c r="LZ21" i="36"/>
  <c r="MB21" i="36"/>
  <c r="LV21" i="36"/>
  <c r="LX21" i="36"/>
  <c r="LR21" i="36"/>
  <c r="LT21" i="36"/>
  <c r="LM21" i="36"/>
  <c r="LO21" i="36"/>
  <c r="LL21" i="36"/>
  <c r="GO21" i="36"/>
  <c r="GT21" i="36"/>
  <c r="GN21" i="36"/>
  <c r="GS21" i="36"/>
  <c r="GM21" i="36"/>
  <c r="GR21" i="36"/>
  <c r="GL21" i="36"/>
  <c r="GQ21" i="36"/>
  <c r="GK21" i="36"/>
  <c r="GP21" i="36"/>
  <c r="RJ20" i="36"/>
  <c r="RL20" i="36"/>
  <c r="RF20" i="36"/>
  <c r="RH20" i="36"/>
  <c r="RB20" i="36"/>
  <c r="RD20" i="36"/>
  <c r="QX20" i="36"/>
  <c r="QZ20" i="36"/>
  <c r="QT20" i="36"/>
  <c r="QV20" i="36"/>
  <c r="QP20" i="36"/>
  <c r="QR20" i="36"/>
  <c r="QL20" i="36"/>
  <c r="QN20" i="36"/>
  <c r="QH20" i="36"/>
  <c r="QJ20" i="36"/>
  <c r="QD20" i="36"/>
  <c r="QF20" i="36"/>
  <c r="PZ20" i="36"/>
  <c r="QB20" i="36"/>
  <c r="PV20" i="36"/>
  <c r="PX20" i="36"/>
  <c r="PR20" i="36"/>
  <c r="PT20" i="36"/>
  <c r="PN20" i="36"/>
  <c r="PP20" i="36"/>
  <c r="PJ20" i="36"/>
  <c r="PL20" i="36"/>
  <c r="PF20" i="36"/>
  <c r="PH20" i="36"/>
  <c r="PB20" i="36"/>
  <c r="PD20" i="36"/>
  <c r="OX20" i="36"/>
  <c r="OZ20" i="36"/>
  <c r="OT20" i="36"/>
  <c r="OV20" i="36"/>
  <c r="OP20" i="36"/>
  <c r="OR20" i="36"/>
  <c r="OL20" i="36"/>
  <c r="ON20" i="36"/>
  <c r="OH20" i="36"/>
  <c r="OJ20" i="36"/>
  <c r="OD20" i="36"/>
  <c r="OF20" i="36"/>
  <c r="NZ20" i="36"/>
  <c r="OB20" i="36"/>
  <c r="NV20" i="36"/>
  <c r="NX20" i="36"/>
  <c r="NR20" i="36"/>
  <c r="NT20" i="36"/>
  <c r="NN20" i="36"/>
  <c r="NP20" i="36"/>
  <c r="NJ20" i="36"/>
  <c r="NL20" i="36"/>
  <c r="NF20" i="36"/>
  <c r="NH20" i="36"/>
  <c r="NB20" i="36"/>
  <c r="ND20" i="36"/>
  <c r="MX20" i="36"/>
  <c r="MZ20" i="36"/>
  <c r="MT20" i="36"/>
  <c r="MV20" i="36"/>
  <c r="MP20" i="36"/>
  <c r="MR20" i="36"/>
  <c r="ML20" i="36"/>
  <c r="MN20" i="36"/>
  <c r="MH20" i="36"/>
  <c r="MJ20" i="36"/>
  <c r="MD20" i="36"/>
  <c r="MF20" i="36"/>
  <c r="LZ20" i="36"/>
  <c r="MB20" i="36"/>
  <c r="LV20" i="36"/>
  <c r="LX20" i="36"/>
  <c r="LR20" i="36"/>
  <c r="LT20" i="36"/>
  <c r="LL20" i="36"/>
  <c r="GO20" i="36"/>
  <c r="GT20" i="36"/>
  <c r="GN20" i="36"/>
  <c r="GS20" i="36"/>
  <c r="GM20" i="36"/>
  <c r="GR20" i="36"/>
  <c r="GL20" i="36"/>
  <c r="GQ20" i="36"/>
  <c r="GK20" i="36"/>
  <c r="GP20" i="36"/>
  <c r="GS18" i="36"/>
  <c r="RI17" i="36"/>
  <c r="RE17" i="36"/>
  <c r="RA17" i="36"/>
  <c r="QW17" i="36"/>
  <c r="QS17" i="36"/>
  <c r="QO17" i="36"/>
  <c r="QK17" i="36"/>
  <c r="QG17" i="36"/>
  <c r="QC17" i="36"/>
  <c r="PY17" i="36"/>
  <c r="PU17" i="36"/>
  <c r="PQ17" i="36"/>
  <c r="PM17" i="36"/>
  <c r="PI17" i="36"/>
  <c r="PE17" i="36"/>
  <c r="PA17" i="36"/>
  <c r="OW17" i="36"/>
  <c r="OS17" i="36"/>
  <c r="OO17" i="36"/>
  <c r="OK17" i="36"/>
  <c r="OG17" i="36"/>
  <c r="OC17" i="36"/>
  <c r="NY17" i="36"/>
  <c r="NU17" i="36"/>
  <c r="NQ17" i="36"/>
  <c r="NM17" i="36"/>
  <c r="NI17" i="36"/>
  <c r="NE17" i="36"/>
  <c r="NA17" i="36"/>
  <c r="MW17" i="36"/>
  <c r="MS17" i="36"/>
  <c r="MO17" i="36"/>
  <c r="MK17" i="36"/>
  <c r="MG17" i="36"/>
  <c r="MC17" i="36"/>
  <c r="LY17" i="36"/>
  <c r="LU17" i="36"/>
  <c r="LQ10" i="36"/>
  <c r="LQ17" i="36"/>
  <c r="W13" i="36"/>
  <c r="V13" i="36"/>
  <c r="U13" i="36"/>
  <c r="T13" i="36"/>
  <c r="S13" i="36"/>
  <c r="R13" i="36"/>
  <c r="Q13" i="36"/>
  <c r="P13" i="36"/>
  <c r="O13" i="36"/>
  <c r="T12" i="36"/>
  <c r="S12" i="36"/>
  <c r="R12" i="36"/>
  <c r="O12" i="36"/>
  <c r="T11" i="36"/>
  <c r="S11" i="36"/>
  <c r="R11" i="36"/>
  <c r="O11" i="36"/>
  <c r="E11" i="36"/>
  <c r="D11" i="36"/>
  <c r="RI10" i="36"/>
  <c r="RE10" i="36"/>
  <c r="RA10" i="36"/>
  <c r="QW10" i="36"/>
  <c r="QS10" i="36"/>
  <c r="QO10" i="36"/>
  <c r="QK10" i="36"/>
  <c r="QG10" i="36"/>
  <c r="QC10" i="36"/>
  <c r="PY10" i="36"/>
  <c r="PU10" i="36"/>
  <c r="PQ10" i="36"/>
  <c r="PM10" i="36"/>
  <c r="PI10" i="36"/>
  <c r="PE10" i="36"/>
  <c r="PA10" i="36"/>
  <c r="OW10" i="36"/>
  <c r="OS10" i="36"/>
  <c r="OO10" i="36"/>
  <c r="OK10" i="36"/>
  <c r="OG10" i="36"/>
  <c r="OC10" i="36"/>
  <c r="NY10" i="36"/>
  <c r="NU10" i="36"/>
  <c r="NQ10" i="36"/>
  <c r="NM10" i="36"/>
  <c r="NI10" i="36"/>
  <c r="NE10" i="36"/>
  <c r="NA10" i="36"/>
  <c r="MW10" i="36"/>
  <c r="MS10" i="36"/>
  <c r="MO10" i="36"/>
  <c r="MK10" i="36"/>
  <c r="MG10" i="36"/>
  <c r="MC10" i="36"/>
  <c r="LY10" i="36"/>
  <c r="LU10" i="36"/>
  <c r="W10" i="36"/>
  <c r="V10" i="36"/>
  <c r="U10" i="36"/>
  <c r="D10" i="36"/>
  <c r="D9" i="30"/>
  <c r="G9" i="30"/>
  <c r="H9" i="30"/>
  <c r="G10" i="30"/>
  <c r="H10" i="30"/>
  <c r="G11" i="30"/>
  <c r="H11" i="30"/>
  <c r="P11" i="30"/>
  <c r="P12" i="30"/>
  <c r="H20" i="30"/>
  <c r="K20" i="30"/>
  <c r="L20" i="30"/>
  <c r="I20" i="30"/>
  <c r="J20" i="30"/>
  <c r="H21" i="30"/>
  <c r="LU20" i="30"/>
  <c r="C20" i="30"/>
  <c r="F20" i="30"/>
  <c r="G20" i="30"/>
  <c r="D20" i="30"/>
  <c r="E20" i="30"/>
  <c r="C21" i="30"/>
  <c r="F21" i="30"/>
  <c r="G21" i="30"/>
  <c r="E9" i="30"/>
  <c r="E10" i="30"/>
  <c r="D21" i="30"/>
  <c r="F9" i="30"/>
  <c r="F10" i="30"/>
  <c r="F11" i="30"/>
  <c r="E21" i="30"/>
  <c r="C22" i="30"/>
  <c r="F22" i="30"/>
  <c r="G22" i="30"/>
  <c r="D22" i="30"/>
  <c r="E22" i="30"/>
  <c r="C23" i="30"/>
  <c r="F23" i="30"/>
  <c r="G23" i="30"/>
  <c r="D23" i="30"/>
  <c r="E23" i="30"/>
  <c r="C24" i="30"/>
  <c r="F24" i="30"/>
  <c r="G24" i="30"/>
  <c r="D24" i="30"/>
  <c r="E24" i="30"/>
  <c r="C25" i="30"/>
  <c r="F25" i="30"/>
  <c r="G25" i="30"/>
  <c r="D25" i="30"/>
  <c r="E25" i="30"/>
  <c r="C26" i="30"/>
  <c r="F26" i="30"/>
  <c r="G26" i="30"/>
  <c r="D26" i="30"/>
  <c r="E26" i="30"/>
  <c r="C27" i="30"/>
  <c r="F27" i="30"/>
  <c r="G27" i="30"/>
  <c r="Q11" i="30"/>
  <c r="Q12" i="30"/>
  <c r="D27" i="30"/>
  <c r="E27" i="30"/>
  <c r="C28" i="30"/>
  <c r="F28" i="30"/>
  <c r="G28" i="30"/>
  <c r="D28" i="30"/>
  <c r="E28" i="30"/>
  <c r="C29" i="30"/>
  <c r="LQ28" i="30"/>
  <c r="I9" i="30"/>
  <c r="I10" i="30"/>
  <c r="I11" i="30"/>
  <c r="I12" i="30"/>
  <c r="GX27" i="30"/>
  <c r="LS28" i="30"/>
  <c r="K21" i="30"/>
  <c r="L21" i="30"/>
  <c r="I21" i="30"/>
  <c r="J21" i="30"/>
  <c r="H22" i="30"/>
  <c r="K22" i="30"/>
  <c r="L22" i="30"/>
  <c r="I22" i="30"/>
  <c r="J22" i="30"/>
  <c r="H23" i="30"/>
  <c r="K23" i="30"/>
  <c r="L23" i="30"/>
  <c r="I23" i="30"/>
  <c r="J23" i="30"/>
  <c r="H24" i="30"/>
  <c r="K24" i="30"/>
  <c r="L24" i="30"/>
  <c r="I24" i="30"/>
  <c r="J24" i="30"/>
  <c r="H25" i="30"/>
  <c r="K25" i="30"/>
  <c r="L25" i="30"/>
  <c r="I25" i="30"/>
  <c r="J25" i="30"/>
  <c r="H26" i="30"/>
  <c r="K26" i="30"/>
  <c r="L26" i="30"/>
  <c r="I26" i="30"/>
  <c r="J26" i="30"/>
  <c r="H27" i="30"/>
  <c r="K27" i="30"/>
  <c r="L27" i="30"/>
  <c r="I27" i="30"/>
  <c r="J27" i="30"/>
  <c r="H28" i="30"/>
  <c r="K28" i="30"/>
  <c r="L28" i="30"/>
  <c r="I28" i="30"/>
  <c r="J28" i="30"/>
  <c r="H29" i="30"/>
  <c r="LU28" i="30"/>
  <c r="HA27" i="30"/>
  <c r="LW28" i="30"/>
  <c r="M20" i="30"/>
  <c r="P20" i="30"/>
  <c r="Q20" i="30"/>
  <c r="N20" i="30"/>
  <c r="O20" i="30"/>
  <c r="M21" i="30"/>
  <c r="P21" i="30"/>
  <c r="Q21" i="30"/>
  <c r="N21" i="30"/>
  <c r="O21" i="30"/>
  <c r="M22" i="30"/>
  <c r="P22" i="30"/>
  <c r="Q22" i="30"/>
  <c r="N22" i="30"/>
  <c r="O22" i="30"/>
  <c r="M23" i="30"/>
  <c r="P23" i="30"/>
  <c r="Q23" i="30"/>
  <c r="N23" i="30"/>
  <c r="O23" i="30"/>
  <c r="M24" i="30"/>
  <c r="P24" i="30"/>
  <c r="Q24" i="30"/>
  <c r="N24" i="30"/>
  <c r="O24" i="30"/>
  <c r="M25" i="30"/>
  <c r="P25" i="30"/>
  <c r="Q25" i="30"/>
  <c r="N25" i="30"/>
  <c r="O25" i="30"/>
  <c r="M26" i="30"/>
  <c r="P26" i="30"/>
  <c r="Q26" i="30"/>
  <c r="N26" i="30"/>
  <c r="O26" i="30"/>
  <c r="M27" i="30"/>
  <c r="P27" i="30"/>
  <c r="Q27" i="30"/>
  <c r="N27" i="30"/>
  <c r="O27" i="30"/>
  <c r="M28" i="30"/>
  <c r="P28" i="30"/>
  <c r="Q28" i="30"/>
  <c r="N28" i="30"/>
  <c r="O28" i="30"/>
  <c r="M29" i="30"/>
  <c r="LY28" i="30"/>
  <c r="HD27" i="30"/>
  <c r="MA28" i="30"/>
  <c r="R20" i="30"/>
  <c r="U20" i="30"/>
  <c r="V20" i="30"/>
  <c r="S20" i="30"/>
  <c r="T20" i="30"/>
  <c r="R21" i="30"/>
  <c r="U21" i="30"/>
  <c r="V21" i="30"/>
  <c r="S21" i="30"/>
  <c r="T21" i="30"/>
  <c r="R22" i="30"/>
  <c r="U22" i="30"/>
  <c r="V22" i="30"/>
  <c r="S22" i="30"/>
  <c r="T22" i="30"/>
  <c r="R23" i="30"/>
  <c r="U23" i="30"/>
  <c r="V23" i="30"/>
  <c r="S23" i="30"/>
  <c r="T23" i="30"/>
  <c r="R24" i="30"/>
  <c r="U24" i="30"/>
  <c r="V24" i="30"/>
  <c r="S24" i="30"/>
  <c r="T24" i="30"/>
  <c r="R25" i="30"/>
  <c r="U25" i="30"/>
  <c r="V25" i="30"/>
  <c r="S25" i="30"/>
  <c r="T25" i="30"/>
  <c r="R26" i="30"/>
  <c r="U26" i="30"/>
  <c r="V26" i="30"/>
  <c r="S26" i="30"/>
  <c r="T26" i="30"/>
  <c r="R27" i="30"/>
  <c r="U27" i="30"/>
  <c r="V27" i="30"/>
  <c r="S27" i="30"/>
  <c r="T27" i="30"/>
  <c r="R28" i="30"/>
  <c r="U28" i="30"/>
  <c r="V28" i="30"/>
  <c r="S28" i="30"/>
  <c r="T28" i="30"/>
  <c r="R29" i="30"/>
  <c r="MC28" i="30"/>
  <c r="HG27" i="30"/>
  <c r="ME28" i="30"/>
  <c r="W20" i="30"/>
  <c r="Z20" i="30"/>
  <c r="AA20" i="30"/>
  <c r="X20" i="30"/>
  <c r="Y20" i="30"/>
  <c r="W21" i="30"/>
  <c r="Z21" i="30"/>
  <c r="AA21" i="30"/>
  <c r="X21" i="30"/>
  <c r="Y21" i="30"/>
  <c r="W22" i="30"/>
  <c r="Z22" i="30"/>
  <c r="AA22" i="30"/>
  <c r="X22" i="30"/>
  <c r="Y22" i="30"/>
  <c r="W23" i="30"/>
  <c r="Z23" i="30"/>
  <c r="AA23" i="30"/>
  <c r="X23" i="30"/>
  <c r="Y23" i="30"/>
  <c r="W24" i="30"/>
  <c r="Z24" i="30"/>
  <c r="AA24" i="30"/>
  <c r="X24" i="30"/>
  <c r="Y24" i="30"/>
  <c r="W25" i="30"/>
  <c r="Z25" i="30"/>
  <c r="AA25" i="30"/>
  <c r="X25" i="30"/>
  <c r="Y25" i="30"/>
  <c r="W26" i="30"/>
  <c r="Z26" i="30"/>
  <c r="AA26" i="30"/>
  <c r="X26" i="30"/>
  <c r="Y26" i="30"/>
  <c r="W27" i="30"/>
  <c r="Z27" i="30"/>
  <c r="AA27" i="30"/>
  <c r="X27" i="30"/>
  <c r="Y27" i="30"/>
  <c r="W28" i="30"/>
  <c r="Z28" i="30"/>
  <c r="AA28" i="30"/>
  <c r="X28" i="30"/>
  <c r="Y28" i="30"/>
  <c r="W29" i="30"/>
  <c r="MG28" i="30"/>
  <c r="AB20" i="30"/>
  <c r="AE20" i="30"/>
  <c r="AF20" i="30"/>
  <c r="AC20" i="30"/>
  <c r="AD20" i="30"/>
  <c r="AB21" i="30"/>
  <c r="AE21" i="30"/>
  <c r="AF21" i="30"/>
  <c r="AC21" i="30"/>
  <c r="AD21" i="30"/>
  <c r="AB22" i="30"/>
  <c r="AE22" i="30"/>
  <c r="AF22" i="30"/>
  <c r="AC22" i="30"/>
  <c r="AD22" i="30"/>
  <c r="AB23" i="30"/>
  <c r="AE23" i="30"/>
  <c r="AF23" i="30"/>
  <c r="AC23" i="30"/>
  <c r="AD23" i="30"/>
  <c r="AB24" i="30"/>
  <c r="AE24" i="30"/>
  <c r="AF24" i="30"/>
  <c r="AC24" i="30"/>
  <c r="AD24" i="30"/>
  <c r="AB25" i="30"/>
  <c r="AE25" i="30"/>
  <c r="AF25" i="30"/>
  <c r="AC25" i="30"/>
  <c r="AD25" i="30"/>
  <c r="AB26" i="30"/>
  <c r="AE26" i="30"/>
  <c r="AF26" i="30"/>
  <c r="AC26" i="30"/>
  <c r="AD26" i="30"/>
  <c r="AB27" i="30"/>
  <c r="AE27" i="30"/>
  <c r="AF27" i="30"/>
  <c r="AC27" i="30"/>
  <c r="AD27" i="30"/>
  <c r="AB28" i="30"/>
  <c r="AE28" i="30"/>
  <c r="AF28" i="30"/>
  <c r="AC28" i="30"/>
  <c r="AD28" i="30"/>
  <c r="AB29" i="30"/>
  <c r="MK28" i="30"/>
  <c r="HM27" i="30"/>
  <c r="MM28" i="30"/>
  <c r="AG20" i="30"/>
  <c r="AJ20" i="30"/>
  <c r="AK20" i="30"/>
  <c r="AH20" i="30"/>
  <c r="AI20" i="30"/>
  <c r="AG21" i="30"/>
  <c r="AJ21" i="30"/>
  <c r="AK21" i="30"/>
  <c r="AH21" i="30"/>
  <c r="AI21" i="30"/>
  <c r="AG22" i="30"/>
  <c r="AJ22" i="30"/>
  <c r="AK22" i="30"/>
  <c r="AH22" i="30"/>
  <c r="AI22" i="30"/>
  <c r="AG23" i="30"/>
  <c r="AJ23" i="30"/>
  <c r="AK23" i="30"/>
  <c r="AH23" i="30"/>
  <c r="AI23" i="30"/>
  <c r="AG24" i="30"/>
  <c r="AJ24" i="30"/>
  <c r="AK24" i="30"/>
  <c r="AH24" i="30"/>
  <c r="AI24" i="30"/>
  <c r="AG25" i="30"/>
  <c r="AJ25" i="30"/>
  <c r="AK25" i="30"/>
  <c r="AH25" i="30"/>
  <c r="AI25" i="30"/>
  <c r="AG26" i="30"/>
  <c r="AJ26" i="30"/>
  <c r="AK26" i="30"/>
  <c r="AH26" i="30"/>
  <c r="AI26" i="30"/>
  <c r="AG27" i="30"/>
  <c r="AJ27" i="30"/>
  <c r="AK27" i="30"/>
  <c r="AH27" i="30"/>
  <c r="AI27" i="30"/>
  <c r="AG28" i="30"/>
  <c r="AJ28" i="30"/>
  <c r="AK28" i="30"/>
  <c r="AH28" i="30"/>
  <c r="AI28" i="30"/>
  <c r="AG29" i="30"/>
  <c r="MO28" i="30"/>
  <c r="HP27" i="30"/>
  <c r="MQ28" i="30"/>
  <c r="AL20" i="30"/>
  <c r="AO20" i="30"/>
  <c r="AP20" i="30"/>
  <c r="AM20" i="30"/>
  <c r="AN20" i="30"/>
  <c r="AL21" i="30"/>
  <c r="AO21" i="30"/>
  <c r="AP21" i="30"/>
  <c r="AM21" i="30"/>
  <c r="AN21" i="30"/>
  <c r="AL22" i="30"/>
  <c r="AO22" i="30"/>
  <c r="AP22" i="30"/>
  <c r="AM22" i="30"/>
  <c r="AN22" i="30"/>
  <c r="AL23" i="30"/>
  <c r="AO23" i="30"/>
  <c r="AP23" i="30"/>
  <c r="AM23" i="30"/>
  <c r="AN23" i="30"/>
  <c r="AL24" i="30"/>
  <c r="AO24" i="30"/>
  <c r="AP24" i="30"/>
  <c r="AM24" i="30"/>
  <c r="AN24" i="30"/>
  <c r="AL25" i="30"/>
  <c r="AO25" i="30"/>
  <c r="AP25" i="30"/>
  <c r="AM25" i="30"/>
  <c r="AN25" i="30"/>
  <c r="AL26" i="30"/>
  <c r="AO26" i="30"/>
  <c r="AP26" i="30"/>
  <c r="AM26" i="30"/>
  <c r="AN26" i="30"/>
  <c r="AL27" i="30"/>
  <c r="AO27" i="30"/>
  <c r="AP27" i="30"/>
  <c r="AM27" i="30"/>
  <c r="AN27" i="30"/>
  <c r="AL28" i="30"/>
  <c r="AO28" i="30"/>
  <c r="AP28" i="30"/>
  <c r="AM28" i="30"/>
  <c r="AN28" i="30"/>
  <c r="AL29" i="30"/>
  <c r="MS28" i="30"/>
  <c r="HS27" i="30"/>
  <c r="MU28" i="30"/>
  <c r="AQ20" i="30"/>
  <c r="AT20" i="30"/>
  <c r="AU20" i="30"/>
  <c r="AR20" i="30"/>
  <c r="AS20" i="30"/>
  <c r="AQ21" i="30"/>
  <c r="AT21" i="30"/>
  <c r="AU21" i="30"/>
  <c r="AR21" i="30"/>
  <c r="AS21" i="30"/>
  <c r="AQ22" i="30"/>
  <c r="AT22" i="30"/>
  <c r="AU22" i="30"/>
  <c r="AR22" i="30"/>
  <c r="AS22" i="30"/>
  <c r="AQ23" i="30"/>
  <c r="AT23" i="30"/>
  <c r="AU23" i="30"/>
  <c r="AR23" i="30"/>
  <c r="AS23" i="30"/>
  <c r="AQ24" i="30"/>
  <c r="AT24" i="30"/>
  <c r="AU24" i="30"/>
  <c r="AR24" i="30"/>
  <c r="AS24" i="30"/>
  <c r="AQ25" i="30"/>
  <c r="AT25" i="30"/>
  <c r="AU25" i="30"/>
  <c r="AR25" i="30"/>
  <c r="AS25" i="30"/>
  <c r="AQ26" i="30"/>
  <c r="AT26" i="30"/>
  <c r="AU26" i="30"/>
  <c r="AR26" i="30"/>
  <c r="AS26" i="30"/>
  <c r="AQ27" i="30"/>
  <c r="AT27" i="30"/>
  <c r="AU27" i="30"/>
  <c r="AR27" i="30"/>
  <c r="AS27" i="30"/>
  <c r="AQ28" i="30"/>
  <c r="AT28" i="30"/>
  <c r="AU28" i="30"/>
  <c r="AR28" i="30"/>
  <c r="AS28" i="30"/>
  <c r="AQ29" i="30"/>
  <c r="MW28" i="30"/>
  <c r="HV27" i="30"/>
  <c r="MY28" i="30"/>
  <c r="AV20" i="30"/>
  <c r="AY20" i="30"/>
  <c r="AZ20" i="30"/>
  <c r="AW20" i="30"/>
  <c r="AX20" i="30"/>
  <c r="AV21" i="30"/>
  <c r="AY21" i="30"/>
  <c r="AZ21" i="30"/>
  <c r="AW21" i="30"/>
  <c r="AX21" i="30"/>
  <c r="AV22" i="30"/>
  <c r="AY22" i="30"/>
  <c r="AZ22" i="30"/>
  <c r="AW22" i="30"/>
  <c r="AX22" i="30"/>
  <c r="AV23" i="30"/>
  <c r="AY23" i="30"/>
  <c r="AZ23" i="30"/>
  <c r="AW23" i="30"/>
  <c r="AX23" i="30"/>
  <c r="AV24" i="30"/>
  <c r="AY24" i="30"/>
  <c r="AZ24" i="30"/>
  <c r="AW24" i="30"/>
  <c r="AX24" i="30"/>
  <c r="AV25" i="30"/>
  <c r="AY25" i="30"/>
  <c r="AZ25" i="30"/>
  <c r="AW25" i="30"/>
  <c r="AX25" i="30"/>
  <c r="AV26" i="30"/>
  <c r="AY26" i="30"/>
  <c r="AZ26" i="30"/>
  <c r="AW26" i="30"/>
  <c r="AX26" i="30"/>
  <c r="AV27" i="30"/>
  <c r="AY27" i="30"/>
  <c r="AZ27" i="30"/>
  <c r="AW27" i="30"/>
  <c r="AX27" i="30"/>
  <c r="AV28" i="30"/>
  <c r="AY28" i="30"/>
  <c r="AZ28" i="30"/>
  <c r="AW28" i="30"/>
  <c r="AX28" i="30"/>
  <c r="AV29" i="30"/>
  <c r="NA28" i="30"/>
  <c r="HY27" i="30"/>
  <c r="NC28" i="30"/>
  <c r="BA20" i="30"/>
  <c r="BD20" i="30"/>
  <c r="BE20" i="30"/>
  <c r="BB20" i="30"/>
  <c r="BC20" i="30"/>
  <c r="BA21" i="30"/>
  <c r="BD21" i="30"/>
  <c r="BE21" i="30"/>
  <c r="BB21" i="30"/>
  <c r="BC21" i="30"/>
  <c r="BA22" i="30"/>
  <c r="BD22" i="30"/>
  <c r="BE22" i="30"/>
  <c r="BB22" i="30"/>
  <c r="BC22" i="30"/>
  <c r="BA23" i="30"/>
  <c r="BD23" i="30"/>
  <c r="BE23" i="30"/>
  <c r="BB23" i="30"/>
  <c r="BC23" i="30"/>
  <c r="BA24" i="30"/>
  <c r="BD24" i="30"/>
  <c r="BE24" i="30"/>
  <c r="BB24" i="30"/>
  <c r="BC24" i="30"/>
  <c r="BA25" i="30"/>
  <c r="BD25" i="30"/>
  <c r="BE25" i="30"/>
  <c r="BB25" i="30"/>
  <c r="BC25" i="30"/>
  <c r="BA26" i="30"/>
  <c r="BD26" i="30"/>
  <c r="BE26" i="30"/>
  <c r="BB26" i="30"/>
  <c r="BC26" i="30"/>
  <c r="BA27" i="30"/>
  <c r="BD27" i="30"/>
  <c r="BE27" i="30"/>
  <c r="BB27" i="30"/>
  <c r="BC27" i="30"/>
  <c r="BA28" i="30"/>
  <c r="BD28" i="30"/>
  <c r="BE28" i="30"/>
  <c r="BB28" i="30"/>
  <c r="BC28" i="30"/>
  <c r="BA29" i="30"/>
  <c r="NE28" i="30"/>
  <c r="IB27" i="30"/>
  <c r="NG28" i="30"/>
  <c r="BF20" i="30"/>
  <c r="BI20" i="30"/>
  <c r="BJ20" i="30"/>
  <c r="BG20" i="30"/>
  <c r="BH20" i="30"/>
  <c r="BF21" i="30"/>
  <c r="BI21" i="30"/>
  <c r="BJ21" i="30"/>
  <c r="BG21" i="30"/>
  <c r="BH21" i="30"/>
  <c r="BF22" i="30"/>
  <c r="BI22" i="30"/>
  <c r="BJ22" i="30"/>
  <c r="BG22" i="30"/>
  <c r="BH22" i="30"/>
  <c r="BF23" i="30"/>
  <c r="BI23" i="30"/>
  <c r="BJ23" i="30"/>
  <c r="BG23" i="30"/>
  <c r="BH23" i="30"/>
  <c r="BF24" i="30"/>
  <c r="BI24" i="30"/>
  <c r="BJ24" i="30"/>
  <c r="BG24" i="30"/>
  <c r="BH24" i="30"/>
  <c r="BF25" i="30"/>
  <c r="BI25" i="30"/>
  <c r="BJ25" i="30"/>
  <c r="BG25" i="30"/>
  <c r="BH25" i="30"/>
  <c r="BF26" i="30"/>
  <c r="BI26" i="30"/>
  <c r="BJ26" i="30"/>
  <c r="BG26" i="30"/>
  <c r="BH26" i="30"/>
  <c r="BF27" i="30"/>
  <c r="BI27" i="30"/>
  <c r="BJ27" i="30"/>
  <c r="BG27" i="30"/>
  <c r="BH27" i="30"/>
  <c r="BF28" i="30"/>
  <c r="BI28" i="30"/>
  <c r="BJ28" i="30"/>
  <c r="BG28" i="30"/>
  <c r="BH28" i="30"/>
  <c r="BF29" i="30"/>
  <c r="NI28" i="30"/>
  <c r="IE27" i="30"/>
  <c r="NK28" i="30"/>
  <c r="BK20" i="30"/>
  <c r="BN20" i="30"/>
  <c r="BO20" i="30"/>
  <c r="BL20" i="30"/>
  <c r="BM20" i="30"/>
  <c r="BK21" i="30"/>
  <c r="BN21" i="30"/>
  <c r="BO21" i="30"/>
  <c r="BL21" i="30"/>
  <c r="BM21" i="30"/>
  <c r="BK22" i="30"/>
  <c r="BN22" i="30"/>
  <c r="BO22" i="30"/>
  <c r="BL22" i="30"/>
  <c r="BM22" i="30"/>
  <c r="BK23" i="30"/>
  <c r="BN23" i="30"/>
  <c r="BO23" i="30"/>
  <c r="BL23" i="30"/>
  <c r="BM23" i="30"/>
  <c r="BK24" i="30"/>
  <c r="BN24" i="30"/>
  <c r="BO24" i="30"/>
  <c r="BL24" i="30"/>
  <c r="BM24" i="30"/>
  <c r="BK25" i="30"/>
  <c r="BN25" i="30"/>
  <c r="BO25" i="30"/>
  <c r="BL25" i="30"/>
  <c r="BM25" i="30"/>
  <c r="BK26" i="30"/>
  <c r="BN26" i="30"/>
  <c r="BO26" i="30"/>
  <c r="BL26" i="30"/>
  <c r="BM26" i="30"/>
  <c r="BK27" i="30"/>
  <c r="BN27" i="30"/>
  <c r="BO27" i="30"/>
  <c r="BL27" i="30"/>
  <c r="BM27" i="30"/>
  <c r="BK28" i="30"/>
  <c r="BN28" i="30"/>
  <c r="BO28" i="30"/>
  <c r="BL28" i="30"/>
  <c r="BM28" i="30"/>
  <c r="BK29" i="30"/>
  <c r="NM28" i="30"/>
  <c r="IH27" i="30"/>
  <c r="NO28" i="30"/>
  <c r="BP20" i="30"/>
  <c r="BS20" i="30"/>
  <c r="BT20" i="30"/>
  <c r="BQ20" i="30"/>
  <c r="BR20" i="30"/>
  <c r="BP21" i="30"/>
  <c r="BS21" i="30"/>
  <c r="BT21" i="30"/>
  <c r="BQ21" i="30"/>
  <c r="BR21" i="30"/>
  <c r="BP22" i="30"/>
  <c r="BS22" i="30"/>
  <c r="BT22" i="30"/>
  <c r="BQ22" i="30"/>
  <c r="BR22" i="30"/>
  <c r="BP23" i="30"/>
  <c r="BS23" i="30"/>
  <c r="BT23" i="30"/>
  <c r="BQ23" i="30"/>
  <c r="BR23" i="30"/>
  <c r="BP24" i="30"/>
  <c r="BS24" i="30"/>
  <c r="BT24" i="30"/>
  <c r="BQ24" i="30"/>
  <c r="BR24" i="30"/>
  <c r="BP25" i="30"/>
  <c r="BS25" i="30"/>
  <c r="BT25" i="30"/>
  <c r="BQ25" i="30"/>
  <c r="BR25" i="30"/>
  <c r="BP26" i="30"/>
  <c r="BS26" i="30"/>
  <c r="BT26" i="30"/>
  <c r="BQ26" i="30"/>
  <c r="BR26" i="30"/>
  <c r="BP27" i="30"/>
  <c r="BS27" i="30"/>
  <c r="BT27" i="30"/>
  <c r="BQ27" i="30"/>
  <c r="BR27" i="30"/>
  <c r="BP28" i="30"/>
  <c r="BS28" i="30"/>
  <c r="BT28" i="30"/>
  <c r="BQ28" i="30"/>
  <c r="BR28" i="30"/>
  <c r="BP29" i="30"/>
  <c r="NQ28" i="30"/>
  <c r="IK27" i="30"/>
  <c r="NS28" i="30"/>
  <c r="BU20" i="30"/>
  <c r="BX20" i="30"/>
  <c r="BY20" i="30"/>
  <c r="BV20" i="30"/>
  <c r="BW20" i="30"/>
  <c r="BU21" i="30"/>
  <c r="BX21" i="30"/>
  <c r="BY21" i="30"/>
  <c r="BV21" i="30"/>
  <c r="BW21" i="30"/>
  <c r="BU22" i="30"/>
  <c r="BX22" i="30"/>
  <c r="BY22" i="30"/>
  <c r="BV22" i="30"/>
  <c r="BW22" i="30"/>
  <c r="BU23" i="30"/>
  <c r="BX23" i="30"/>
  <c r="BY23" i="30"/>
  <c r="BV23" i="30"/>
  <c r="BW23" i="30"/>
  <c r="BU24" i="30"/>
  <c r="BX24" i="30"/>
  <c r="BY24" i="30"/>
  <c r="BV24" i="30"/>
  <c r="BW24" i="30"/>
  <c r="BU25" i="30"/>
  <c r="BX25" i="30"/>
  <c r="BY25" i="30"/>
  <c r="BV25" i="30"/>
  <c r="BW25" i="30"/>
  <c r="BU26" i="30"/>
  <c r="BX26" i="30"/>
  <c r="BY26" i="30"/>
  <c r="BV26" i="30"/>
  <c r="BW26" i="30"/>
  <c r="BU27" i="30"/>
  <c r="BX27" i="30"/>
  <c r="BY27" i="30"/>
  <c r="BV27" i="30"/>
  <c r="BW27" i="30"/>
  <c r="BU28" i="30"/>
  <c r="BX28" i="30"/>
  <c r="BY28" i="30"/>
  <c r="BV28" i="30"/>
  <c r="BW28" i="30"/>
  <c r="BU29" i="30"/>
  <c r="NU28" i="30"/>
  <c r="IN27" i="30"/>
  <c r="NW28" i="30"/>
  <c r="BZ20" i="30"/>
  <c r="CC20" i="30"/>
  <c r="CD20" i="30"/>
  <c r="CA20" i="30"/>
  <c r="CB20" i="30"/>
  <c r="BZ21" i="30"/>
  <c r="CC21" i="30"/>
  <c r="CD21" i="30"/>
  <c r="CA21" i="30"/>
  <c r="CB21" i="30"/>
  <c r="BZ22" i="30"/>
  <c r="CC22" i="30"/>
  <c r="CD22" i="30"/>
  <c r="CA22" i="30"/>
  <c r="CB22" i="30"/>
  <c r="BZ23" i="30"/>
  <c r="CC23" i="30"/>
  <c r="CD23" i="30"/>
  <c r="CA23" i="30"/>
  <c r="CB23" i="30"/>
  <c r="BZ24" i="30"/>
  <c r="CC24" i="30"/>
  <c r="CD24" i="30"/>
  <c r="CA24" i="30"/>
  <c r="CB24" i="30"/>
  <c r="BZ25" i="30"/>
  <c r="CC25" i="30"/>
  <c r="CD25" i="30"/>
  <c r="CA25" i="30"/>
  <c r="CB25" i="30"/>
  <c r="BZ26" i="30"/>
  <c r="CC26" i="30"/>
  <c r="CD26" i="30"/>
  <c r="CA26" i="30"/>
  <c r="CB26" i="30"/>
  <c r="BZ27" i="30"/>
  <c r="CC27" i="30"/>
  <c r="CD27" i="30"/>
  <c r="CA27" i="30"/>
  <c r="CB27" i="30"/>
  <c r="BZ28" i="30"/>
  <c r="CC28" i="30"/>
  <c r="CD28" i="30"/>
  <c r="CA28" i="30"/>
  <c r="CB28" i="30"/>
  <c r="BZ29" i="30"/>
  <c r="NY28" i="30"/>
  <c r="IQ27" i="30"/>
  <c r="OA28" i="30"/>
  <c r="CE20" i="30"/>
  <c r="CH20" i="30"/>
  <c r="CI20" i="30"/>
  <c r="CF20" i="30"/>
  <c r="CG20" i="30"/>
  <c r="CE21" i="30"/>
  <c r="CH21" i="30"/>
  <c r="CI21" i="30"/>
  <c r="CF21" i="30"/>
  <c r="CG21" i="30"/>
  <c r="CE22" i="30"/>
  <c r="CH22" i="30"/>
  <c r="CI22" i="30"/>
  <c r="CF22" i="30"/>
  <c r="CG22" i="30"/>
  <c r="CE23" i="30"/>
  <c r="CH23" i="30"/>
  <c r="CI23" i="30"/>
  <c r="CF23" i="30"/>
  <c r="CG23" i="30"/>
  <c r="CE24" i="30"/>
  <c r="CH24" i="30"/>
  <c r="CI24" i="30"/>
  <c r="CF24" i="30"/>
  <c r="CG24" i="30"/>
  <c r="CE25" i="30"/>
  <c r="CH25" i="30"/>
  <c r="CI25" i="30"/>
  <c r="CF25" i="30"/>
  <c r="CG25" i="30"/>
  <c r="CE26" i="30"/>
  <c r="CH26" i="30"/>
  <c r="CI26" i="30"/>
  <c r="CF26" i="30"/>
  <c r="CG26" i="30"/>
  <c r="CE27" i="30"/>
  <c r="CH27" i="30"/>
  <c r="CI27" i="30"/>
  <c r="CF27" i="30"/>
  <c r="CG27" i="30"/>
  <c r="CE28" i="30"/>
  <c r="CH28" i="30"/>
  <c r="CI28" i="30"/>
  <c r="CF28" i="30"/>
  <c r="CG28" i="30"/>
  <c r="CE29" i="30"/>
  <c r="OC28" i="30"/>
  <c r="IT27" i="30"/>
  <c r="OE28" i="30"/>
  <c r="CJ20" i="30"/>
  <c r="CM20" i="30"/>
  <c r="CN20" i="30"/>
  <c r="CK20" i="30"/>
  <c r="CL20" i="30"/>
  <c r="CJ21" i="30"/>
  <c r="CM21" i="30"/>
  <c r="CN21" i="30"/>
  <c r="CK21" i="30"/>
  <c r="CL21" i="30"/>
  <c r="CJ22" i="30"/>
  <c r="CM22" i="30"/>
  <c r="CN22" i="30"/>
  <c r="CK22" i="30"/>
  <c r="CL22" i="30"/>
  <c r="CJ23" i="30"/>
  <c r="CM23" i="30"/>
  <c r="CN23" i="30"/>
  <c r="CK23" i="30"/>
  <c r="CL23" i="30"/>
  <c r="CJ24" i="30"/>
  <c r="CM24" i="30"/>
  <c r="CN24" i="30"/>
  <c r="CK24" i="30"/>
  <c r="CL24" i="30"/>
  <c r="CJ25" i="30"/>
  <c r="CM25" i="30"/>
  <c r="CN25" i="30"/>
  <c r="CK25" i="30"/>
  <c r="CL25" i="30"/>
  <c r="CJ26" i="30"/>
  <c r="CM26" i="30"/>
  <c r="CN26" i="30"/>
  <c r="CK26" i="30"/>
  <c r="CL26" i="30"/>
  <c r="CJ27" i="30"/>
  <c r="CM27" i="30"/>
  <c r="CN27" i="30"/>
  <c r="CK27" i="30"/>
  <c r="CL27" i="30"/>
  <c r="CJ28" i="30"/>
  <c r="CM28" i="30"/>
  <c r="CN28" i="30"/>
  <c r="CK28" i="30"/>
  <c r="CL28" i="30"/>
  <c r="CJ29" i="30"/>
  <c r="OG28" i="30"/>
  <c r="IW27" i="30"/>
  <c r="OI28" i="30"/>
  <c r="CO20" i="30"/>
  <c r="CR20" i="30"/>
  <c r="CS20" i="30"/>
  <c r="CP20" i="30"/>
  <c r="CQ20" i="30"/>
  <c r="CO21" i="30"/>
  <c r="CR21" i="30"/>
  <c r="CS21" i="30"/>
  <c r="CP21" i="30"/>
  <c r="CQ21" i="30"/>
  <c r="CO22" i="30"/>
  <c r="CR22" i="30"/>
  <c r="CS22" i="30"/>
  <c r="CP22" i="30"/>
  <c r="CQ22" i="30"/>
  <c r="CO23" i="30"/>
  <c r="CR23" i="30"/>
  <c r="CS23" i="30"/>
  <c r="CP23" i="30"/>
  <c r="CQ23" i="30"/>
  <c r="CO24" i="30"/>
  <c r="CR24" i="30"/>
  <c r="CS24" i="30"/>
  <c r="CP24" i="30"/>
  <c r="CQ24" i="30"/>
  <c r="CO25" i="30"/>
  <c r="CR25" i="30"/>
  <c r="CS25" i="30"/>
  <c r="CP25" i="30"/>
  <c r="CQ25" i="30"/>
  <c r="CO26" i="30"/>
  <c r="CR26" i="30"/>
  <c r="CS26" i="30"/>
  <c r="CP26" i="30"/>
  <c r="CQ26" i="30"/>
  <c r="CO27" i="30"/>
  <c r="CR27" i="30"/>
  <c r="CS27" i="30"/>
  <c r="CP27" i="30"/>
  <c r="CQ27" i="30"/>
  <c r="CO28" i="30"/>
  <c r="CR28" i="30"/>
  <c r="CS28" i="30"/>
  <c r="CP28" i="30"/>
  <c r="CQ28" i="30"/>
  <c r="CO29" i="30"/>
  <c r="OK28" i="30"/>
  <c r="IZ27" i="30"/>
  <c r="OM28" i="30"/>
  <c r="CT20" i="30"/>
  <c r="CW20" i="30"/>
  <c r="CX20" i="30"/>
  <c r="CU20" i="30"/>
  <c r="CV20" i="30"/>
  <c r="CT21" i="30"/>
  <c r="CW21" i="30"/>
  <c r="CX21" i="30"/>
  <c r="CU21" i="30"/>
  <c r="CV21" i="30"/>
  <c r="CT22" i="30"/>
  <c r="CW22" i="30"/>
  <c r="CX22" i="30"/>
  <c r="CU22" i="30"/>
  <c r="CV22" i="30"/>
  <c r="CT23" i="30"/>
  <c r="CW23" i="30"/>
  <c r="CX23" i="30"/>
  <c r="CU23" i="30"/>
  <c r="CV23" i="30"/>
  <c r="CT24" i="30"/>
  <c r="CW24" i="30"/>
  <c r="CX24" i="30"/>
  <c r="CU24" i="30"/>
  <c r="CV24" i="30"/>
  <c r="CT25" i="30"/>
  <c r="CW25" i="30"/>
  <c r="CX25" i="30"/>
  <c r="CU25" i="30"/>
  <c r="CV25" i="30"/>
  <c r="CT26" i="30"/>
  <c r="CW26" i="30"/>
  <c r="CX26" i="30"/>
  <c r="CU26" i="30"/>
  <c r="CV26" i="30"/>
  <c r="CT27" i="30"/>
  <c r="CW27" i="30"/>
  <c r="CX27" i="30"/>
  <c r="CU27" i="30"/>
  <c r="CV27" i="30"/>
  <c r="CT28" i="30"/>
  <c r="CW28" i="30"/>
  <c r="CX28" i="30"/>
  <c r="CU28" i="30"/>
  <c r="CV28" i="30"/>
  <c r="CT29" i="30"/>
  <c r="OO28" i="30"/>
  <c r="JC27" i="30"/>
  <c r="OQ28" i="30"/>
  <c r="CY20" i="30"/>
  <c r="DB20" i="30"/>
  <c r="DC20" i="30"/>
  <c r="CZ20" i="30"/>
  <c r="DA20" i="30"/>
  <c r="CY21" i="30"/>
  <c r="DB21" i="30"/>
  <c r="DC21" i="30"/>
  <c r="CZ21" i="30"/>
  <c r="DA21" i="30"/>
  <c r="CY22" i="30"/>
  <c r="DB22" i="30"/>
  <c r="DC22" i="30"/>
  <c r="CZ22" i="30"/>
  <c r="DA22" i="30"/>
  <c r="CY23" i="30"/>
  <c r="DB23" i="30"/>
  <c r="DC23" i="30"/>
  <c r="CZ23" i="30"/>
  <c r="DA23" i="30"/>
  <c r="CY24" i="30"/>
  <c r="DB24" i="30"/>
  <c r="DC24" i="30"/>
  <c r="CZ24" i="30"/>
  <c r="DA24" i="30"/>
  <c r="CY25" i="30"/>
  <c r="DB25" i="30"/>
  <c r="DC25" i="30"/>
  <c r="CZ25" i="30"/>
  <c r="DA25" i="30"/>
  <c r="CY26" i="30"/>
  <c r="DB26" i="30"/>
  <c r="DC26" i="30"/>
  <c r="CZ26" i="30"/>
  <c r="DA26" i="30"/>
  <c r="CY27" i="30"/>
  <c r="DB27" i="30"/>
  <c r="DC27" i="30"/>
  <c r="CZ27" i="30"/>
  <c r="DA27" i="30"/>
  <c r="CY28" i="30"/>
  <c r="DB28" i="30"/>
  <c r="DC28" i="30"/>
  <c r="CZ28" i="30"/>
  <c r="DA28" i="30"/>
  <c r="CY29" i="30"/>
  <c r="OS28" i="30"/>
  <c r="JF27" i="30"/>
  <c r="OU28" i="30"/>
  <c r="DD20" i="30"/>
  <c r="DG20" i="30"/>
  <c r="DH20" i="30"/>
  <c r="DE20" i="30"/>
  <c r="DF20" i="30"/>
  <c r="DD21" i="30"/>
  <c r="DG21" i="30"/>
  <c r="DH21" i="30"/>
  <c r="DE21" i="30"/>
  <c r="DF21" i="30"/>
  <c r="DD22" i="30"/>
  <c r="DG22" i="30"/>
  <c r="DH22" i="30"/>
  <c r="DE22" i="30"/>
  <c r="DF22" i="30"/>
  <c r="DD23" i="30"/>
  <c r="DG23" i="30"/>
  <c r="DH23" i="30"/>
  <c r="DE23" i="30"/>
  <c r="DF23" i="30"/>
  <c r="DD24" i="30"/>
  <c r="DG24" i="30"/>
  <c r="DH24" i="30"/>
  <c r="DE24" i="30"/>
  <c r="DF24" i="30"/>
  <c r="DD25" i="30"/>
  <c r="DG25" i="30"/>
  <c r="DH25" i="30"/>
  <c r="DE25" i="30"/>
  <c r="DF25" i="30"/>
  <c r="DD26" i="30"/>
  <c r="DG26" i="30"/>
  <c r="DH26" i="30"/>
  <c r="DE26" i="30"/>
  <c r="DF26" i="30"/>
  <c r="DD27" i="30"/>
  <c r="DG27" i="30"/>
  <c r="DH27" i="30"/>
  <c r="DE27" i="30"/>
  <c r="DF27" i="30"/>
  <c r="DD28" i="30"/>
  <c r="DG28" i="30"/>
  <c r="DH28" i="30"/>
  <c r="DE28" i="30"/>
  <c r="DF28" i="30"/>
  <c r="DD29" i="30"/>
  <c r="OW28" i="30"/>
  <c r="JI27" i="30"/>
  <c r="OY28" i="30"/>
  <c r="DI20" i="30"/>
  <c r="DL20" i="30"/>
  <c r="DM20" i="30"/>
  <c r="DJ20" i="30"/>
  <c r="DK20" i="30"/>
  <c r="DI21" i="30"/>
  <c r="DL21" i="30"/>
  <c r="DM21" i="30"/>
  <c r="DJ21" i="30"/>
  <c r="DK21" i="30"/>
  <c r="DI22" i="30"/>
  <c r="DL22" i="30"/>
  <c r="DM22" i="30"/>
  <c r="DJ22" i="30"/>
  <c r="DK22" i="30"/>
  <c r="DI23" i="30"/>
  <c r="DL23" i="30"/>
  <c r="DM23" i="30"/>
  <c r="DJ23" i="30"/>
  <c r="DK23" i="30"/>
  <c r="DI24" i="30"/>
  <c r="DL24" i="30"/>
  <c r="DM24" i="30"/>
  <c r="DJ24" i="30"/>
  <c r="DK24" i="30"/>
  <c r="DI25" i="30"/>
  <c r="DL25" i="30"/>
  <c r="DM25" i="30"/>
  <c r="DJ25" i="30"/>
  <c r="DK25" i="30"/>
  <c r="DI26" i="30"/>
  <c r="DL26" i="30"/>
  <c r="DM26" i="30"/>
  <c r="DJ26" i="30"/>
  <c r="DK26" i="30"/>
  <c r="DI27" i="30"/>
  <c r="DL27" i="30"/>
  <c r="DM27" i="30"/>
  <c r="DJ27" i="30"/>
  <c r="DK27" i="30"/>
  <c r="DI28" i="30"/>
  <c r="DL28" i="30"/>
  <c r="DM28" i="30"/>
  <c r="DJ28" i="30"/>
  <c r="DK28" i="30"/>
  <c r="DI29" i="30"/>
  <c r="PA28" i="30"/>
  <c r="JL27" i="30"/>
  <c r="PC28" i="30"/>
  <c r="DN20" i="30"/>
  <c r="DQ20" i="30"/>
  <c r="DR20" i="30"/>
  <c r="DO20" i="30"/>
  <c r="DP20" i="30"/>
  <c r="DN21" i="30"/>
  <c r="DQ21" i="30"/>
  <c r="DR21" i="30"/>
  <c r="DO21" i="30"/>
  <c r="DP21" i="30"/>
  <c r="DN22" i="30"/>
  <c r="DQ22" i="30"/>
  <c r="DR22" i="30"/>
  <c r="DO22" i="30"/>
  <c r="DP22" i="30"/>
  <c r="DN23" i="30"/>
  <c r="DQ23" i="30"/>
  <c r="DR23" i="30"/>
  <c r="DO23" i="30"/>
  <c r="DP23" i="30"/>
  <c r="DN24" i="30"/>
  <c r="DQ24" i="30"/>
  <c r="DR24" i="30"/>
  <c r="DO24" i="30"/>
  <c r="DP24" i="30"/>
  <c r="DN25" i="30"/>
  <c r="DQ25" i="30"/>
  <c r="DR25" i="30"/>
  <c r="DO25" i="30"/>
  <c r="DP25" i="30"/>
  <c r="DN26" i="30"/>
  <c r="DQ26" i="30"/>
  <c r="DR26" i="30"/>
  <c r="DO26" i="30"/>
  <c r="DP26" i="30"/>
  <c r="DN27" i="30"/>
  <c r="DQ27" i="30"/>
  <c r="DR27" i="30"/>
  <c r="DO27" i="30"/>
  <c r="DP27" i="30"/>
  <c r="DN28" i="30"/>
  <c r="DQ28" i="30"/>
  <c r="DR28" i="30"/>
  <c r="DO28" i="30"/>
  <c r="DP28" i="30"/>
  <c r="DN29" i="30"/>
  <c r="PE28" i="30"/>
  <c r="JO27" i="30"/>
  <c r="PG28" i="30"/>
  <c r="DS20" i="30"/>
  <c r="DV20" i="30"/>
  <c r="DW20" i="30"/>
  <c r="DT20" i="30"/>
  <c r="DU20" i="30"/>
  <c r="DS21" i="30"/>
  <c r="DV21" i="30"/>
  <c r="DW21" i="30"/>
  <c r="DT21" i="30"/>
  <c r="DU21" i="30"/>
  <c r="DS22" i="30"/>
  <c r="DV22" i="30"/>
  <c r="DW22" i="30"/>
  <c r="DT22" i="30"/>
  <c r="DU22" i="30"/>
  <c r="DS23" i="30"/>
  <c r="DV23" i="30"/>
  <c r="DW23" i="30"/>
  <c r="DT23" i="30"/>
  <c r="DU23" i="30"/>
  <c r="DS24" i="30"/>
  <c r="DV24" i="30"/>
  <c r="DW24" i="30"/>
  <c r="DT24" i="30"/>
  <c r="DU24" i="30"/>
  <c r="DS25" i="30"/>
  <c r="DV25" i="30"/>
  <c r="DW25" i="30"/>
  <c r="DT25" i="30"/>
  <c r="DU25" i="30"/>
  <c r="DS26" i="30"/>
  <c r="DV26" i="30"/>
  <c r="DW26" i="30"/>
  <c r="DT26" i="30"/>
  <c r="DU26" i="30"/>
  <c r="DS27" i="30"/>
  <c r="DV27" i="30"/>
  <c r="DW27" i="30"/>
  <c r="DT27" i="30"/>
  <c r="DU27" i="30"/>
  <c r="DS28" i="30"/>
  <c r="DV28" i="30"/>
  <c r="DW28" i="30"/>
  <c r="DT28" i="30"/>
  <c r="DU28" i="30"/>
  <c r="DS29" i="30"/>
  <c r="PI28" i="30"/>
  <c r="JR27" i="30"/>
  <c r="PK28" i="30"/>
  <c r="DX20" i="30"/>
  <c r="EA20" i="30"/>
  <c r="EB20" i="30"/>
  <c r="DY20" i="30"/>
  <c r="DZ20" i="30"/>
  <c r="DX21" i="30"/>
  <c r="EA21" i="30"/>
  <c r="EB21" i="30"/>
  <c r="DY21" i="30"/>
  <c r="DZ21" i="30"/>
  <c r="DX22" i="30"/>
  <c r="EA22" i="30"/>
  <c r="EB22" i="30"/>
  <c r="DY22" i="30"/>
  <c r="DZ22" i="30"/>
  <c r="DX23" i="30"/>
  <c r="EA23" i="30"/>
  <c r="EB23" i="30"/>
  <c r="DY23" i="30"/>
  <c r="DZ23" i="30"/>
  <c r="DX24" i="30"/>
  <c r="EA24" i="30"/>
  <c r="EB24" i="30"/>
  <c r="DY24" i="30"/>
  <c r="DZ24" i="30"/>
  <c r="DX25" i="30"/>
  <c r="EA25" i="30"/>
  <c r="EB25" i="30"/>
  <c r="DY25" i="30"/>
  <c r="DZ25" i="30"/>
  <c r="DX26" i="30"/>
  <c r="EA26" i="30"/>
  <c r="EB26" i="30"/>
  <c r="DY26" i="30"/>
  <c r="DZ26" i="30"/>
  <c r="DX27" i="30"/>
  <c r="EA27" i="30"/>
  <c r="EB27" i="30"/>
  <c r="DY27" i="30"/>
  <c r="DZ27" i="30"/>
  <c r="DX28" i="30"/>
  <c r="EA28" i="30"/>
  <c r="EB28" i="30"/>
  <c r="DY28" i="30"/>
  <c r="DZ28" i="30"/>
  <c r="DX29" i="30"/>
  <c r="PM28" i="30"/>
  <c r="JU27" i="30"/>
  <c r="PO28" i="30"/>
  <c r="EC20" i="30"/>
  <c r="EF20" i="30"/>
  <c r="EG20" i="30"/>
  <c r="ED20" i="30"/>
  <c r="EE20" i="30"/>
  <c r="EC21" i="30"/>
  <c r="EF21" i="30"/>
  <c r="EG21" i="30"/>
  <c r="ED21" i="30"/>
  <c r="EE21" i="30"/>
  <c r="EC22" i="30"/>
  <c r="EF22" i="30"/>
  <c r="EG22" i="30"/>
  <c r="ED22" i="30"/>
  <c r="EE22" i="30"/>
  <c r="EC23" i="30"/>
  <c r="EF23" i="30"/>
  <c r="EG23" i="30"/>
  <c r="ED23" i="30"/>
  <c r="EE23" i="30"/>
  <c r="EC24" i="30"/>
  <c r="EF24" i="30"/>
  <c r="EG24" i="30"/>
  <c r="ED24" i="30"/>
  <c r="EE24" i="30"/>
  <c r="EC25" i="30"/>
  <c r="EF25" i="30"/>
  <c r="EG25" i="30"/>
  <c r="ED25" i="30"/>
  <c r="EE25" i="30"/>
  <c r="EC26" i="30"/>
  <c r="EF26" i="30"/>
  <c r="EG26" i="30"/>
  <c r="ED26" i="30"/>
  <c r="EE26" i="30"/>
  <c r="EC27" i="30"/>
  <c r="EF27" i="30"/>
  <c r="EG27" i="30"/>
  <c r="ED27" i="30"/>
  <c r="EE27" i="30"/>
  <c r="EC28" i="30"/>
  <c r="EF28" i="30"/>
  <c r="EG28" i="30"/>
  <c r="ED28" i="30"/>
  <c r="EE28" i="30"/>
  <c r="EC29" i="30"/>
  <c r="PQ28" i="30"/>
  <c r="JX27" i="30"/>
  <c r="PS28" i="30"/>
  <c r="EH20" i="30"/>
  <c r="EK20" i="30"/>
  <c r="EL20" i="30"/>
  <c r="EI20" i="30"/>
  <c r="EJ20" i="30"/>
  <c r="EH21" i="30"/>
  <c r="EK21" i="30"/>
  <c r="EL21" i="30"/>
  <c r="EI21" i="30"/>
  <c r="EJ21" i="30"/>
  <c r="EH22" i="30"/>
  <c r="EK22" i="30"/>
  <c r="EL22" i="30"/>
  <c r="EI22" i="30"/>
  <c r="EJ22" i="30"/>
  <c r="EH23" i="30"/>
  <c r="EK23" i="30"/>
  <c r="EL23" i="30"/>
  <c r="EI23" i="30"/>
  <c r="EJ23" i="30"/>
  <c r="EH24" i="30"/>
  <c r="EK24" i="30"/>
  <c r="EL24" i="30"/>
  <c r="EI24" i="30"/>
  <c r="EJ24" i="30"/>
  <c r="EH25" i="30"/>
  <c r="EK25" i="30"/>
  <c r="EL25" i="30"/>
  <c r="EI25" i="30"/>
  <c r="EJ25" i="30"/>
  <c r="EH26" i="30"/>
  <c r="EK26" i="30"/>
  <c r="EL26" i="30"/>
  <c r="EI26" i="30"/>
  <c r="EJ26" i="30"/>
  <c r="EH27" i="30"/>
  <c r="EK27" i="30"/>
  <c r="EL27" i="30"/>
  <c r="EI27" i="30"/>
  <c r="EJ27" i="30"/>
  <c r="EH28" i="30"/>
  <c r="EK28" i="30"/>
  <c r="EL28" i="30"/>
  <c r="EI28" i="30"/>
  <c r="EJ28" i="30"/>
  <c r="EH29" i="30"/>
  <c r="PU28" i="30"/>
  <c r="KA27" i="30"/>
  <c r="PW28" i="30"/>
  <c r="EM20" i="30"/>
  <c r="EP20" i="30"/>
  <c r="EQ20" i="30"/>
  <c r="EN20" i="30"/>
  <c r="EO20" i="30"/>
  <c r="EM21" i="30"/>
  <c r="EP21" i="30"/>
  <c r="EQ21" i="30"/>
  <c r="EN21" i="30"/>
  <c r="EO21" i="30"/>
  <c r="EM22" i="30"/>
  <c r="EP22" i="30"/>
  <c r="EQ22" i="30"/>
  <c r="EN22" i="30"/>
  <c r="EO22" i="30"/>
  <c r="EM23" i="30"/>
  <c r="EP23" i="30"/>
  <c r="EQ23" i="30"/>
  <c r="EN23" i="30"/>
  <c r="EO23" i="30"/>
  <c r="EM24" i="30"/>
  <c r="EP24" i="30"/>
  <c r="EQ24" i="30"/>
  <c r="EN24" i="30"/>
  <c r="EO24" i="30"/>
  <c r="EM25" i="30"/>
  <c r="EP25" i="30"/>
  <c r="EQ25" i="30"/>
  <c r="EN25" i="30"/>
  <c r="EO25" i="30"/>
  <c r="EM26" i="30"/>
  <c r="EP26" i="30"/>
  <c r="EQ26" i="30"/>
  <c r="EN26" i="30"/>
  <c r="EO26" i="30"/>
  <c r="EM27" i="30"/>
  <c r="EP27" i="30"/>
  <c r="EQ27" i="30"/>
  <c r="EN27" i="30"/>
  <c r="EO27" i="30"/>
  <c r="EM28" i="30"/>
  <c r="EP28" i="30"/>
  <c r="EQ28" i="30"/>
  <c r="EN28" i="30"/>
  <c r="EO28" i="30"/>
  <c r="EM29" i="30"/>
  <c r="PY28" i="30"/>
  <c r="KD27" i="30"/>
  <c r="QA28" i="30"/>
  <c r="ER20" i="30"/>
  <c r="EU20" i="30"/>
  <c r="EV20" i="30"/>
  <c r="ES20" i="30"/>
  <c r="ET20" i="30"/>
  <c r="ER21" i="30"/>
  <c r="EU21" i="30"/>
  <c r="EV21" i="30"/>
  <c r="ES21" i="30"/>
  <c r="ET21" i="30"/>
  <c r="ER22" i="30"/>
  <c r="EU22" i="30"/>
  <c r="EV22" i="30"/>
  <c r="ES22" i="30"/>
  <c r="ET22" i="30"/>
  <c r="ER23" i="30"/>
  <c r="EU23" i="30"/>
  <c r="EV23" i="30"/>
  <c r="ES23" i="30"/>
  <c r="ET23" i="30"/>
  <c r="ER24" i="30"/>
  <c r="EU24" i="30"/>
  <c r="EV24" i="30"/>
  <c r="ES24" i="30"/>
  <c r="ET24" i="30"/>
  <c r="ER25" i="30"/>
  <c r="EU25" i="30"/>
  <c r="EV25" i="30"/>
  <c r="ES25" i="30"/>
  <c r="ET25" i="30"/>
  <c r="ER26" i="30"/>
  <c r="EU26" i="30"/>
  <c r="EV26" i="30"/>
  <c r="ES26" i="30"/>
  <c r="ET26" i="30"/>
  <c r="ER27" i="30"/>
  <c r="EU27" i="30"/>
  <c r="EV27" i="30"/>
  <c r="ES27" i="30"/>
  <c r="ET27" i="30"/>
  <c r="ER28" i="30"/>
  <c r="EU28" i="30"/>
  <c r="EV28" i="30"/>
  <c r="ES28" i="30"/>
  <c r="ET28" i="30"/>
  <c r="ER29" i="30"/>
  <c r="QC28" i="30"/>
  <c r="KG27" i="30"/>
  <c r="QE28" i="30"/>
  <c r="EW20" i="30"/>
  <c r="EZ20" i="30"/>
  <c r="FA20" i="30"/>
  <c r="EX20" i="30"/>
  <c r="EY20" i="30"/>
  <c r="EW21" i="30"/>
  <c r="EZ21" i="30"/>
  <c r="FA21" i="30"/>
  <c r="EX21" i="30"/>
  <c r="EY21" i="30"/>
  <c r="EW22" i="30"/>
  <c r="EZ22" i="30"/>
  <c r="FA22" i="30"/>
  <c r="EX22" i="30"/>
  <c r="EY22" i="30"/>
  <c r="EW23" i="30"/>
  <c r="EZ23" i="30"/>
  <c r="FA23" i="30"/>
  <c r="EX23" i="30"/>
  <c r="EY23" i="30"/>
  <c r="EW24" i="30"/>
  <c r="EZ24" i="30"/>
  <c r="FA24" i="30"/>
  <c r="EX24" i="30"/>
  <c r="EY24" i="30"/>
  <c r="EW25" i="30"/>
  <c r="EZ25" i="30"/>
  <c r="FA25" i="30"/>
  <c r="EX25" i="30"/>
  <c r="EY25" i="30"/>
  <c r="EW26" i="30"/>
  <c r="EZ26" i="30"/>
  <c r="FA26" i="30"/>
  <c r="EX26" i="30"/>
  <c r="EY26" i="30"/>
  <c r="EW27" i="30"/>
  <c r="EZ27" i="30"/>
  <c r="FA27" i="30"/>
  <c r="EX27" i="30"/>
  <c r="EY27" i="30"/>
  <c r="EW28" i="30"/>
  <c r="EZ28" i="30"/>
  <c r="FA28" i="30"/>
  <c r="EX28" i="30"/>
  <c r="EY28" i="30"/>
  <c r="EW29" i="30"/>
  <c r="QG28" i="30"/>
  <c r="KJ27" i="30"/>
  <c r="QI28" i="30"/>
  <c r="FB20" i="30"/>
  <c r="FE20" i="30"/>
  <c r="FF20" i="30"/>
  <c r="FC20" i="30"/>
  <c r="FD20" i="30"/>
  <c r="FB21" i="30"/>
  <c r="FE21" i="30"/>
  <c r="FF21" i="30"/>
  <c r="FC21" i="30"/>
  <c r="FD21" i="30"/>
  <c r="FB22" i="30"/>
  <c r="FE22" i="30"/>
  <c r="FF22" i="30"/>
  <c r="FC22" i="30"/>
  <c r="FD22" i="30"/>
  <c r="FB23" i="30"/>
  <c r="FE23" i="30"/>
  <c r="FF23" i="30"/>
  <c r="FC23" i="30"/>
  <c r="FD23" i="30"/>
  <c r="FB24" i="30"/>
  <c r="FE24" i="30"/>
  <c r="FF24" i="30"/>
  <c r="FC24" i="30"/>
  <c r="FD24" i="30"/>
  <c r="FB25" i="30"/>
  <c r="FE25" i="30"/>
  <c r="FF25" i="30"/>
  <c r="FC25" i="30"/>
  <c r="FD25" i="30"/>
  <c r="FB26" i="30"/>
  <c r="FE26" i="30"/>
  <c r="FF26" i="30"/>
  <c r="FC26" i="30"/>
  <c r="FD26" i="30"/>
  <c r="FB27" i="30"/>
  <c r="FE27" i="30"/>
  <c r="FF27" i="30"/>
  <c r="FC27" i="30"/>
  <c r="FD27" i="30"/>
  <c r="FB28" i="30"/>
  <c r="FE28" i="30"/>
  <c r="FF28" i="30"/>
  <c r="FC28" i="30"/>
  <c r="FD28" i="30"/>
  <c r="FB29" i="30"/>
  <c r="QK28" i="30"/>
  <c r="KM27" i="30"/>
  <c r="QM28" i="30"/>
  <c r="FG20" i="30"/>
  <c r="FJ20" i="30"/>
  <c r="FK20" i="30"/>
  <c r="FH20" i="30"/>
  <c r="FI20" i="30"/>
  <c r="FG21" i="30"/>
  <c r="FJ21" i="30"/>
  <c r="FK21" i="30"/>
  <c r="FH21" i="30"/>
  <c r="FI21" i="30"/>
  <c r="FG22" i="30"/>
  <c r="FJ22" i="30"/>
  <c r="FK22" i="30"/>
  <c r="FH22" i="30"/>
  <c r="FI22" i="30"/>
  <c r="FG23" i="30"/>
  <c r="FJ23" i="30"/>
  <c r="FK23" i="30"/>
  <c r="FH23" i="30"/>
  <c r="FI23" i="30"/>
  <c r="FG24" i="30"/>
  <c r="FJ24" i="30"/>
  <c r="FK24" i="30"/>
  <c r="FH24" i="30"/>
  <c r="FI24" i="30"/>
  <c r="FG25" i="30"/>
  <c r="FJ25" i="30"/>
  <c r="FK25" i="30"/>
  <c r="FH25" i="30"/>
  <c r="FI25" i="30"/>
  <c r="FG26" i="30"/>
  <c r="FJ26" i="30"/>
  <c r="FK26" i="30"/>
  <c r="FH26" i="30"/>
  <c r="FI26" i="30"/>
  <c r="FG27" i="30"/>
  <c r="FJ27" i="30"/>
  <c r="FK27" i="30"/>
  <c r="FH27" i="30"/>
  <c r="FI27" i="30"/>
  <c r="FG28" i="30"/>
  <c r="FJ28" i="30"/>
  <c r="FK28" i="30"/>
  <c r="FH28" i="30"/>
  <c r="FI28" i="30"/>
  <c r="FG29" i="30"/>
  <c r="QO28" i="30"/>
  <c r="KP27" i="30"/>
  <c r="QQ28" i="30"/>
  <c r="FL20" i="30"/>
  <c r="FO20" i="30"/>
  <c r="FP20" i="30"/>
  <c r="FM20" i="30"/>
  <c r="FN20" i="30"/>
  <c r="FL21" i="30"/>
  <c r="FO21" i="30"/>
  <c r="FP21" i="30"/>
  <c r="FM21" i="30"/>
  <c r="FN21" i="30"/>
  <c r="FL22" i="30"/>
  <c r="FO22" i="30"/>
  <c r="FP22" i="30"/>
  <c r="FM22" i="30"/>
  <c r="FN22" i="30"/>
  <c r="FL23" i="30"/>
  <c r="FO23" i="30"/>
  <c r="FP23" i="30"/>
  <c r="FM23" i="30"/>
  <c r="FN23" i="30"/>
  <c r="FL24" i="30"/>
  <c r="FO24" i="30"/>
  <c r="FP24" i="30"/>
  <c r="FM24" i="30"/>
  <c r="FN24" i="30"/>
  <c r="FL25" i="30"/>
  <c r="FO25" i="30"/>
  <c r="FP25" i="30"/>
  <c r="FM25" i="30"/>
  <c r="FN25" i="30"/>
  <c r="FL26" i="30"/>
  <c r="FO26" i="30"/>
  <c r="FP26" i="30"/>
  <c r="FM26" i="30"/>
  <c r="FN26" i="30"/>
  <c r="FL27" i="30"/>
  <c r="FO27" i="30"/>
  <c r="FP27" i="30"/>
  <c r="FM27" i="30"/>
  <c r="FN27" i="30"/>
  <c r="FL28" i="30"/>
  <c r="FO28" i="30"/>
  <c r="FP28" i="30"/>
  <c r="FM28" i="30"/>
  <c r="FN28" i="30"/>
  <c r="FL29" i="30"/>
  <c r="QS28" i="30"/>
  <c r="KS27" i="30"/>
  <c r="QU28" i="30"/>
  <c r="FQ20" i="30"/>
  <c r="FT20" i="30"/>
  <c r="FU20" i="30"/>
  <c r="FR20" i="30"/>
  <c r="FS20" i="30"/>
  <c r="FQ21" i="30"/>
  <c r="FT21" i="30"/>
  <c r="FU21" i="30"/>
  <c r="FR21" i="30"/>
  <c r="FS21" i="30"/>
  <c r="FQ22" i="30"/>
  <c r="FT22" i="30"/>
  <c r="FU22" i="30"/>
  <c r="FR22" i="30"/>
  <c r="FS22" i="30"/>
  <c r="FQ23" i="30"/>
  <c r="FT23" i="30"/>
  <c r="FU23" i="30"/>
  <c r="FR23" i="30"/>
  <c r="FS23" i="30"/>
  <c r="FQ24" i="30"/>
  <c r="FT24" i="30"/>
  <c r="FU24" i="30"/>
  <c r="FR24" i="30"/>
  <c r="FS24" i="30"/>
  <c r="FQ25" i="30"/>
  <c r="FT25" i="30"/>
  <c r="FU25" i="30"/>
  <c r="FR25" i="30"/>
  <c r="FS25" i="30"/>
  <c r="FQ26" i="30"/>
  <c r="FT26" i="30"/>
  <c r="FU26" i="30"/>
  <c r="FR26" i="30"/>
  <c r="FS26" i="30"/>
  <c r="FQ27" i="30"/>
  <c r="FT27" i="30"/>
  <c r="FU27" i="30"/>
  <c r="FR27" i="30"/>
  <c r="FS27" i="30"/>
  <c r="FQ28" i="30"/>
  <c r="FT28" i="30"/>
  <c r="FU28" i="30"/>
  <c r="FR28" i="30"/>
  <c r="FS28" i="30"/>
  <c r="FQ29" i="30"/>
  <c r="QW28" i="30"/>
  <c r="KV27" i="30"/>
  <c r="QY28" i="30"/>
  <c r="FV20" i="30"/>
  <c r="FY20" i="30"/>
  <c r="FZ20" i="30"/>
  <c r="FW20" i="30"/>
  <c r="FX20" i="30"/>
  <c r="FV21" i="30"/>
  <c r="FY21" i="30"/>
  <c r="FZ21" i="30"/>
  <c r="FW21" i="30"/>
  <c r="FX21" i="30"/>
  <c r="FV22" i="30"/>
  <c r="FY22" i="30"/>
  <c r="FZ22" i="30"/>
  <c r="FW22" i="30"/>
  <c r="FX22" i="30"/>
  <c r="FV23" i="30"/>
  <c r="FY23" i="30"/>
  <c r="FZ23" i="30"/>
  <c r="FW23" i="30"/>
  <c r="FX23" i="30"/>
  <c r="FV24" i="30"/>
  <c r="FY24" i="30"/>
  <c r="FZ24" i="30"/>
  <c r="FW24" i="30"/>
  <c r="FX24" i="30"/>
  <c r="FV25" i="30"/>
  <c r="FY25" i="30"/>
  <c r="FZ25" i="30"/>
  <c r="FW25" i="30"/>
  <c r="FX25" i="30"/>
  <c r="FV26" i="30"/>
  <c r="FY26" i="30"/>
  <c r="FZ26" i="30"/>
  <c r="FW26" i="30"/>
  <c r="FX26" i="30"/>
  <c r="FV27" i="30"/>
  <c r="FY27" i="30"/>
  <c r="FZ27" i="30"/>
  <c r="FW27" i="30"/>
  <c r="FX27" i="30"/>
  <c r="FV28" i="30"/>
  <c r="FY28" i="30"/>
  <c r="FZ28" i="30"/>
  <c r="FW28" i="30"/>
  <c r="FX28" i="30"/>
  <c r="FV29" i="30"/>
  <c r="RA28" i="30"/>
  <c r="KY27" i="30"/>
  <c r="RC28" i="30"/>
  <c r="GA20" i="30"/>
  <c r="GD20" i="30"/>
  <c r="GE20" i="30"/>
  <c r="GB20" i="30"/>
  <c r="GC20" i="30"/>
  <c r="GA21" i="30"/>
  <c r="GD21" i="30"/>
  <c r="GE21" i="30"/>
  <c r="GB21" i="30"/>
  <c r="GC21" i="30"/>
  <c r="GA22" i="30"/>
  <c r="GD22" i="30"/>
  <c r="GE22" i="30"/>
  <c r="GB22" i="30"/>
  <c r="GC22" i="30"/>
  <c r="GA23" i="30"/>
  <c r="GD23" i="30"/>
  <c r="GE23" i="30"/>
  <c r="GB23" i="30"/>
  <c r="GC23" i="30"/>
  <c r="GA24" i="30"/>
  <c r="GD24" i="30"/>
  <c r="GE24" i="30"/>
  <c r="GB24" i="30"/>
  <c r="GC24" i="30"/>
  <c r="GA25" i="30"/>
  <c r="GD25" i="30"/>
  <c r="GE25" i="30"/>
  <c r="GB25" i="30"/>
  <c r="GC25" i="30"/>
  <c r="GA26" i="30"/>
  <c r="GD26" i="30"/>
  <c r="GE26" i="30"/>
  <c r="GB26" i="30"/>
  <c r="GC26" i="30"/>
  <c r="GA27" i="30"/>
  <c r="GD27" i="30"/>
  <c r="GE27" i="30"/>
  <c r="GB27" i="30"/>
  <c r="GC27" i="30"/>
  <c r="GA28" i="30"/>
  <c r="GD28" i="30"/>
  <c r="GE28" i="30"/>
  <c r="GB28" i="30"/>
  <c r="GC28" i="30"/>
  <c r="GA29" i="30"/>
  <c r="RE28" i="30"/>
  <c r="LB27" i="30"/>
  <c r="RG28" i="30"/>
  <c r="GF20" i="30"/>
  <c r="GI20" i="30"/>
  <c r="GJ20" i="30"/>
  <c r="GG20" i="30"/>
  <c r="GH20" i="30"/>
  <c r="GF21" i="30"/>
  <c r="GI21" i="30"/>
  <c r="GJ21" i="30"/>
  <c r="GG21" i="30"/>
  <c r="GH21" i="30"/>
  <c r="GF22" i="30"/>
  <c r="GI22" i="30"/>
  <c r="GJ22" i="30"/>
  <c r="GG22" i="30"/>
  <c r="GH22" i="30"/>
  <c r="GF23" i="30"/>
  <c r="GI23" i="30"/>
  <c r="GJ23" i="30"/>
  <c r="GG23" i="30"/>
  <c r="GH23" i="30"/>
  <c r="GF24" i="30"/>
  <c r="GI24" i="30"/>
  <c r="GJ24" i="30"/>
  <c r="GG24" i="30"/>
  <c r="GH24" i="30"/>
  <c r="GF25" i="30"/>
  <c r="GI25" i="30"/>
  <c r="GJ25" i="30"/>
  <c r="GG25" i="30"/>
  <c r="GH25" i="30"/>
  <c r="GF26" i="30"/>
  <c r="GI26" i="30"/>
  <c r="GJ26" i="30"/>
  <c r="GG26" i="30"/>
  <c r="GH26" i="30"/>
  <c r="GF27" i="30"/>
  <c r="GI27" i="30"/>
  <c r="GJ27" i="30"/>
  <c r="GG27" i="30"/>
  <c r="GH27" i="30"/>
  <c r="GF28" i="30"/>
  <c r="GI28" i="30"/>
  <c r="GJ28" i="30"/>
  <c r="GG28" i="30"/>
  <c r="GH28" i="30"/>
  <c r="GF29" i="30"/>
  <c r="RI28" i="30"/>
  <c r="LE27" i="30"/>
  <c r="RK28" i="30"/>
  <c r="MI28" i="30"/>
  <c r="LP28" i="30"/>
  <c r="F29" i="30"/>
  <c r="G29" i="30"/>
  <c r="D29" i="30"/>
  <c r="E29" i="30"/>
  <c r="C30" i="30"/>
  <c r="LQ29" i="30"/>
  <c r="GX28" i="30"/>
  <c r="LS29" i="30"/>
  <c r="K29" i="30"/>
  <c r="L29" i="30"/>
  <c r="I29" i="30"/>
  <c r="J29" i="30"/>
  <c r="H30" i="30"/>
  <c r="LU29" i="30"/>
  <c r="HA28" i="30"/>
  <c r="LW29" i="30"/>
  <c r="P29" i="30"/>
  <c r="Q29" i="30"/>
  <c r="N29" i="30"/>
  <c r="O29" i="30"/>
  <c r="M30" i="30"/>
  <c r="LY29" i="30"/>
  <c r="HD28" i="30"/>
  <c r="MA29" i="30"/>
  <c r="U29" i="30"/>
  <c r="V29" i="30"/>
  <c r="S29" i="30"/>
  <c r="T29" i="30"/>
  <c r="R30" i="30"/>
  <c r="MC29" i="30"/>
  <c r="HG28" i="30"/>
  <c r="ME29" i="30"/>
  <c r="Z29" i="30"/>
  <c r="AA29" i="30"/>
  <c r="X29" i="30"/>
  <c r="Y29" i="30"/>
  <c r="W30" i="30"/>
  <c r="MG29" i="30"/>
  <c r="AE29" i="30"/>
  <c r="AF29" i="30"/>
  <c r="AC29" i="30"/>
  <c r="AD29" i="30"/>
  <c r="AB30" i="30"/>
  <c r="MK29" i="30"/>
  <c r="HM28" i="30"/>
  <c r="MM29" i="30"/>
  <c r="AJ29" i="30"/>
  <c r="AK29" i="30"/>
  <c r="AH29" i="30"/>
  <c r="AI29" i="30"/>
  <c r="AG30" i="30"/>
  <c r="MO29" i="30"/>
  <c r="HP28" i="30"/>
  <c r="MQ29" i="30"/>
  <c r="AO29" i="30"/>
  <c r="AP29" i="30"/>
  <c r="AM29" i="30"/>
  <c r="AN29" i="30"/>
  <c r="AL30" i="30"/>
  <c r="MS29" i="30"/>
  <c r="HS28" i="30"/>
  <c r="MU29" i="30"/>
  <c r="AT29" i="30"/>
  <c r="AU29" i="30"/>
  <c r="AR29" i="30"/>
  <c r="AS29" i="30"/>
  <c r="AQ30" i="30"/>
  <c r="MW29" i="30"/>
  <c r="HV28" i="30"/>
  <c r="MY29" i="30"/>
  <c r="AY29" i="30"/>
  <c r="AZ29" i="30"/>
  <c r="AW29" i="30"/>
  <c r="AX29" i="30"/>
  <c r="AV30" i="30"/>
  <c r="NA29" i="30"/>
  <c r="HY28" i="30"/>
  <c r="NC29" i="30"/>
  <c r="BD29" i="30"/>
  <c r="BE29" i="30"/>
  <c r="BB29" i="30"/>
  <c r="BC29" i="30"/>
  <c r="BA30" i="30"/>
  <c r="NE29" i="30"/>
  <c r="IB28" i="30"/>
  <c r="NG29" i="30"/>
  <c r="BI29" i="30"/>
  <c r="BJ29" i="30"/>
  <c r="BG29" i="30"/>
  <c r="BH29" i="30"/>
  <c r="BF30" i="30"/>
  <c r="NI29" i="30"/>
  <c r="IE28" i="30"/>
  <c r="NK29" i="30"/>
  <c r="BN29" i="30"/>
  <c r="BO29" i="30"/>
  <c r="BL29" i="30"/>
  <c r="BM29" i="30"/>
  <c r="BK30" i="30"/>
  <c r="NM29" i="30"/>
  <c r="IH28" i="30"/>
  <c r="NO29" i="30"/>
  <c r="BS29" i="30"/>
  <c r="BT29" i="30"/>
  <c r="BQ29" i="30"/>
  <c r="BR29" i="30"/>
  <c r="BP30" i="30"/>
  <c r="NQ29" i="30"/>
  <c r="IK28" i="30"/>
  <c r="NS29" i="30"/>
  <c r="BX29" i="30"/>
  <c r="BY29" i="30"/>
  <c r="BV29" i="30"/>
  <c r="BW29" i="30"/>
  <c r="BU30" i="30"/>
  <c r="NU29" i="30"/>
  <c r="IN28" i="30"/>
  <c r="NW29" i="30"/>
  <c r="CC29" i="30"/>
  <c r="CD29" i="30"/>
  <c r="CA29" i="30"/>
  <c r="CB29" i="30"/>
  <c r="BZ30" i="30"/>
  <c r="NY29" i="30"/>
  <c r="IQ28" i="30"/>
  <c r="OA29" i="30"/>
  <c r="CH29" i="30"/>
  <c r="CI29" i="30"/>
  <c r="CF29" i="30"/>
  <c r="CG29" i="30"/>
  <c r="CE30" i="30"/>
  <c r="OC29" i="30"/>
  <c r="IT28" i="30"/>
  <c r="OE29" i="30"/>
  <c r="CM29" i="30"/>
  <c r="CN29" i="30"/>
  <c r="CK29" i="30"/>
  <c r="CL29" i="30"/>
  <c r="CJ30" i="30"/>
  <c r="OG29" i="30"/>
  <c r="IW28" i="30"/>
  <c r="OI29" i="30"/>
  <c r="CR29" i="30"/>
  <c r="CS29" i="30"/>
  <c r="CP29" i="30"/>
  <c r="CQ29" i="30"/>
  <c r="CO30" i="30"/>
  <c r="OK29" i="30"/>
  <c r="IZ28" i="30"/>
  <c r="OM29" i="30"/>
  <c r="CW29" i="30"/>
  <c r="CX29" i="30"/>
  <c r="CU29" i="30"/>
  <c r="CV29" i="30"/>
  <c r="CT30" i="30"/>
  <c r="OO29" i="30"/>
  <c r="JC28" i="30"/>
  <c r="OQ29" i="30"/>
  <c r="DB29" i="30"/>
  <c r="DC29" i="30"/>
  <c r="CZ29" i="30"/>
  <c r="DA29" i="30"/>
  <c r="CY30" i="30"/>
  <c r="OS29" i="30"/>
  <c r="JF28" i="30"/>
  <c r="OU29" i="30"/>
  <c r="DG29" i="30"/>
  <c r="DH29" i="30"/>
  <c r="DE29" i="30"/>
  <c r="DF29" i="30"/>
  <c r="DD30" i="30"/>
  <c r="OW29" i="30"/>
  <c r="JI28" i="30"/>
  <c r="OY29" i="30"/>
  <c r="DL29" i="30"/>
  <c r="DM29" i="30"/>
  <c r="DJ29" i="30"/>
  <c r="DK29" i="30"/>
  <c r="DI30" i="30"/>
  <c r="PA29" i="30"/>
  <c r="JL28" i="30"/>
  <c r="PC29" i="30"/>
  <c r="DQ29" i="30"/>
  <c r="DR29" i="30"/>
  <c r="DO29" i="30"/>
  <c r="DP29" i="30"/>
  <c r="DN30" i="30"/>
  <c r="PE29" i="30"/>
  <c r="JO28" i="30"/>
  <c r="PG29" i="30"/>
  <c r="DV29" i="30"/>
  <c r="DW29" i="30"/>
  <c r="DT29" i="30"/>
  <c r="DU29" i="30"/>
  <c r="DS30" i="30"/>
  <c r="PI29" i="30"/>
  <c r="JR28" i="30"/>
  <c r="PK29" i="30"/>
  <c r="EA29" i="30"/>
  <c r="EB29" i="30"/>
  <c r="DY29" i="30"/>
  <c r="DZ29" i="30"/>
  <c r="DX30" i="30"/>
  <c r="PM29" i="30"/>
  <c r="JU28" i="30"/>
  <c r="PO29" i="30"/>
  <c r="EF29" i="30"/>
  <c r="EG29" i="30"/>
  <c r="ED29" i="30"/>
  <c r="EE29" i="30"/>
  <c r="EC30" i="30"/>
  <c r="PQ29" i="30"/>
  <c r="JX28" i="30"/>
  <c r="PS29" i="30"/>
  <c r="EK29" i="30"/>
  <c r="EL29" i="30"/>
  <c r="EI29" i="30"/>
  <c r="EJ29" i="30"/>
  <c r="EH30" i="30"/>
  <c r="PU29" i="30"/>
  <c r="KA28" i="30"/>
  <c r="PW29" i="30"/>
  <c r="EP29" i="30"/>
  <c r="EQ29" i="30"/>
  <c r="EN29" i="30"/>
  <c r="EO29" i="30"/>
  <c r="EM30" i="30"/>
  <c r="PY29" i="30"/>
  <c r="KD28" i="30"/>
  <c r="QA29" i="30"/>
  <c r="EU29" i="30"/>
  <c r="EV29" i="30"/>
  <c r="ES29" i="30"/>
  <c r="ET29" i="30"/>
  <c r="ER30" i="30"/>
  <c r="QC29" i="30"/>
  <c r="KG28" i="30"/>
  <c r="QE29" i="30"/>
  <c r="EZ29" i="30"/>
  <c r="FA29" i="30"/>
  <c r="EX29" i="30"/>
  <c r="EY29" i="30"/>
  <c r="EW30" i="30"/>
  <c r="QG29" i="30"/>
  <c r="KJ28" i="30"/>
  <c r="QI29" i="30"/>
  <c r="FE29" i="30"/>
  <c r="FF29" i="30"/>
  <c r="FC29" i="30"/>
  <c r="FD29" i="30"/>
  <c r="FB30" i="30"/>
  <c r="QK29" i="30"/>
  <c r="KM28" i="30"/>
  <c r="QM29" i="30"/>
  <c r="FJ29" i="30"/>
  <c r="FK29" i="30"/>
  <c r="FH29" i="30"/>
  <c r="FI29" i="30"/>
  <c r="FG30" i="30"/>
  <c r="QO29" i="30"/>
  <c r="KP28" i="30"/>
  <c r="QQ29" i="30"/>
  <c r="FO29" i="30"/>
  <c r="FP29" i="30"/>
  <c r="FM29" i="30"/>
  <c r="FN29" i="30"/>
  <c r="FL30" i="30"/>
  <c r="QS29" i="30"/>
  <c r="KS28" i="30"/>
  <c r="QU29" i="30"/>
  <c r="FT29" i="30"/>
  <c r="FU29" i="30"/>
  <c r="FR29" i="30"/>
  <c r="FS29" i="30"/>
  <c r="FQ30" i="30"/>
  <c r="QW29" i="30"/>
  <c r="KV28" i="30"/>
  <c r="QY29" i="30"/>
  <c r="FY29" i="30"/>
  <c r="FZ29" i="30"/>
  <c r="FW29" i="30"/>
  <c r="FX29" i="30"/>
  <c r="FV30" i="30"/>
  <c r="RA29" i="30"/>
  <c r="KY28" i="30"/>
  <c r="RC29" i="30"/>
  <c r="GD29" i="30"/>
  <c r="GE29" i="30"/>
  <c r="GB29" i="30"/>
  <c r="GC29" i="30"/>
  <c r="GA30" i="30"/>
  <c r="RE29" i="30"/>
  <c r="LB28" i="30"/>
  <c r="RG29" i="30"/>
  <c r="GI29" i="30"/>
  <c r="GJ29" i="30"/>
  <c r="GG29" i="30"/>
  <c r="GH29" i="30"/>
  <c r="GF30" i="30"/>
  <c r="RI29" i="30"/>
  <c r="LE28" i="30"/>
  <c r="RK29" i="30"/>
  <c r="MI29" i="30"/>
  <c r="LP29" i="30"/>
  <c r="F30" i="30"/>
  <c r="G30" i="30"/>
  <c r="D30" i="30"/>
  <c r="E30" i="30"/>
  <c r="C31" i="30"/>
  <c r="LQ30" i="30"/>
  <c r="GX29" i="30"/>
  <c r="LS30" i="30"/>
  <c r="K30" i="30"/>
  <c r="L30" i="30"/>
  <c r="I30" i="30"/>
  <c r="J30" i="30"/>
  <c r="H31" i="30"/>
  <c r="LU30" i="30"/>
  <c r="HA29" i="30"/>
  <c r="LW30" i="30"/>
  <c r="P30" i="30"/>
  <c r="Q30" i="30"/>
  <c r="N30" i="30"/>
  <c r="O30" i="30"/>
  <c r="M31" i="30"/>
  <c r="LY30" i="30"/>
  <c r="HD29" i="30"/>
  <c r="MA30" i="30"/>
  <c r="U30" i="30"/>
  <c r="V30" i="30"/>
  <c r="S30" i="30"/>
  <c r="T30" i="30"/>
  <c r="R31" i="30"/>
  <c r="MC30" i="30"/>
  <c r="HG29" i="30"/>
  <c r="ME30" i="30"/>
  <c r="Z30" i="30"/>
  <c r="AA30" i="30"/>
  <c r="X30" i="30"/>
  <c r="Y30" i="30"/>
  <c r="W31" i="30"/>
  <c r="MG30" i="30"/>
  <c r="AE30" i="30"/>
  <c r="AF30" i="30"/>
  <c r="AC30" i="30"/>
  <c r="AD30" i="30"/>
  <c r="AB31" i="30"/>
  <c r="MK30" i="30"/>
  <c r="HM29" i="30"/>
  <c r="MM30" i="30"/>
  <c r="AJ30" i="30"/>
  <c r="AK30" i="30"/>
  <c r="AH30" i="30"/>
  <c r="AI30" i="30"/>
  <c r="AG31" i="30"/>
  <c r="MO30" i="30"/>
  <c r="HP29" i="30"/>
  <c r="MQ30" i="30"/>
  <c r="AO30" i="30"/>
  <c r="AP30" i="30"/>
  <c r="AM30" i="30"/>
  <c r="AN30" i="30"/>
  <c r="AL31" i="30"/>
  <c r="MS30" i="30"/>
  <c r="HS29" i="30"/>
  <c r="MU30" i="30"/>
  <c r="AT30" i="30"/>
  <c r="AU30" i="30"/>
  <c r="AR30" i="30"/>
  <c r="AS30" i="30"/>
  <c r="AQ31" i="30"/>
  <c r="MW30" i="30"/>
  <c r="HV29" i="30"/>
  <c r="MY30" i="30"/>
  <c r="AY30" i="30"/>
  <c r="AZ30" i="30"/>
  <c r="AW30" i="30"/>
  <c r="AX30" i="30"/>
  <c r="AV31" i="30"/>
  <c r="NA30" i="30"/>
  <c r="HY29" i="30"/>
  <c r="NC30" i="30"/>
  <c r="BD30" i="30"/>
  <c r="BE30" i="30"/>
  <c r="BB30" i="30"/>
  <c r="BC30" i="30"/>
  <c r="BA31" i="30"/>
  <c r="NE30" i="30"/>
  <c r="IB29" i="30"/>
  <c r="NG30" i="30"/>
  <c r="BI30" i="30"/>
  <c r="BJ30" i="30"/>
  <c r="BG30" i="30"/>
  <c r="BH30" i="30"/>
  <c r="BF31" i="30"/>
  <c r="NI30" i="30"/>
  <c r="IE29" i="30"/>
  <c r="NK30" i="30"/>
  <c r="BN30" i="30"/>
  <c r="BO30" i="30"/>
  <c r="BL30" i="30"/>
  <c r="BM30" i="30"/>
  <c r="BK31" i="30"/>
  <c r="NM30" i="30"/>
  <c r="IH29" i="30"/>
  <c r="NO30" i="30"/>
  <c r="BS30" i="30"/>
  <c r="BT30" i="30"/>
  <c r="BQ30" i="30"/>
  <c r="BR30" i="30"/>
  <c r="BP31" i="30"/>
  <c r="NQ30" i="30"/>
  <c r="IK29" i="30"/>
  <c r="NS30" i="30"/>
  <c r="BX30" i="30"/>
  <c r="BY30" i="30"/>
  <c r="BV30" i="30"/>
  <c r="BW30" i="30"/>
  <c r="BU31" i="30"/>
  <c r="NU30" i="30"/>
  <c r="IN29" i="30"/>
  <c r="NW30" i="30"/>
  <c r="CC30" i="30"/>
  <c r="CD30" i="30"/>
  <c r="CA30" i="30"/>
  <c r="CB30" i="30"/>
  <c r="BZ31" i="30"/>
  <c r="NY30" i="30"/>
  <c r="IQ29" i="30"/>
  <c r="OA30" i="30"/>
  <c r="CH30" i="30"/>
  <c r="CI30" i="30"/>
  <c r="CF30" i="30"/>
  <c r="CG30" i="30"/>
  <c r="CE31" i="30"/>
  <c r="OC30" i="30"/>
  <c r="IT29" i="30"/>
  <c r="OE30" i="30"/>
  <c r="CM30" i="30"/>
  <c r="CN30" i="30"/>
  <c r="CK30" i="30"/>
  <c r="CL30" i="30"/>
  <c r="CJ31" i="30"/>
  <c r="OG30" i="30"/>
  <c r="IW29" i="30"/>
  <c r="OI30" i="30"/>
  <c r="CR30" i="30"/>
  <c r="CS30" i="30"/>
  <c r="CP30" i="30"/>
  <c r="CQ30" i="30"/>
  <c r="CO31" i="30"/>
  <c r="OK30" i="30"/>
  <c r="IZ29" i="30"/>
  <c r="OM30" i="30"/>
  <c r="CW30" i="30"/>
  <c r="CX30" i="30"/>
  <c r="CU30" i="30"/>
  <c r="CV30" i="30"/>
  <c r="CT31" i="30"/>
  <c r="OO30" i="30"/>
  <c r="JC29" i="30"/>
  <c r="OQ30" i="30"/>
  <c r="DB30" i="30"/>
  <c r="DC30" i="30"/>
  <c r="CZ30" i="30"/>
  <c r="DA30" i="30"/>
  <c r="CY31" i="30"/>
  <c r="OS30" i="30"/>
  <c r="JF29" i="30"/>
  <c r="OU30" i="30"/>
  <c r="DG30" i="30"/>
  <c r="DH30" i="30"/>
  <c r="DE30" i="30"/>
  <c r="DF30" i="30"/>
  <c r="DD31" i="30"/>
  <c r="OW30" i="30"/>
  <c r="JI29" i="30"/>
  <c r="OY30" i="30"/>
  <c r="DL30" i="30"/>
  <c r="DM30" i="30"/>
  <c r="DJ30" i="30"/>
  <c r="DK30" i="30"/>
  <c r="DI31" i="30"/>
  <c r="PA30" i="30"/>
  <c r="JL29" i="30"/>
  <c r="PC30" i="30"/>
  <c r="DQ30" i="30"/>
  <c r="DR30" i="30"/>
  <c r="DO30" i="30"/>
  <c r="DP30" i="30"/>
  <c r="DN31" i="30"/>
  <c r="PE30" i="30"/>
  <c r="JO29" i="30"/>
  <c r="PG30" i="30"/>
  <c r="DV30" i="30"/>
  <c r="DW30" i="30"/>
  <c r="DT30" i="30"/>
  <c r="DU30" i="30"/>
  <c r="DS31" i="30"/>
  <c r="PI30" i="30"/>
  <c r="JR29" i="30"/>
  <c r="PK30" i="30"/>
  <c r="EA30" i="30"/>
  <c r="EB30" i="30"/>
  <c r="DY30" i="30"/>
  <c r="DZ30" i="30"/>
  <c r="DX31" i="30"/>
  <c r="PM30" i="30"/>
  <c r="JU29" i="30"/>
  <c r="PO30" i="30"/>
  <c r="EF30" i="30"/>
  <c r="EG30" i="30"/>
  <c r="ED30" i="30"/>
  <c r="EE30" i="30"/>
  <c r="EC31" i="30"/>
  <c r="PQ30" i="30"/>
  <c r="JX29" i="30"/>
  <c r="PS30" i="30"/>
  <c r="EK30" i="30"/>
  <c r="EL30" i="30"/>
  <c r="EI30" i="30"/>
  <c r="EJ30" i="30"/>
  <c r="EH31" i="30"/>
  <c r="PU30" i="30"/>
  <c r="KA29" i="30"/>
  <c r="PW30" i="30"/>
  <c r="EP30" i="30"/>
  <c r="EQ30" i="30"/>
  <c r="EN30" i="30"/>
  <c r="EO30" i="30"/>
  <c r="EM31" i="30"/>
  <c r="PY30" i="30"/>
  <c r="KD29" i="30"/>
  <c r="QA30" i="30"/>
  <c r="EU30" i="30"/>
  <c r="EV30" i="30"/>
  <c r="ES30" i="30"/>
  <c r="ET30" i="30"/>
  <c r="ER31" i="30"/>
  <c r="QC30" i="30"/>
  <c r="KG29" i="30"/>
  <c r="QE30" i="30"/>
  <c r="EZ30" i="30"/>
  <c r="FA30" i="30"/>
  <c r="EX30" i="30"/>
  <c r="EY30" i="30"/>
  <c r="EW31" i="30"/>
  <c r="QG30" i="30"/>
  <c r="KJ29" i="30"/>
  <c r="QI30" i="30"/>
  <c r="FE30" i="30"/>
  <c r="FF30" i="30"/>
  <c r="FC30" i="30"/>
  <c r="FD30" i="30"/>
  <c r="FB31" i="30"/>
  <c r="QK30" i="30"/>
  <c r="KM29" i="30"/>
  <c r="QM30" i="30"/>
  <c r="FJ30" i="30"/>
  <c r="FK30" i="30"/>
  <c r="FH30" i="30"/>
  <c r="FI30" i="30"/>
  <c r="FG31" i="30"/>
  <c r="QO30" i="30"/>
  <c r="KP29" i="30"/>
  <c r="QQ30" i="30"/>
  <c r="FO30" i="30"/>
  <c r="FP30" i="30"/>
  <c r="FM30" i="30"/>
  <c r="FN30" i="30"/>
  <c r="FL31" i="30"/>
  <c r="QS30" i="30"/>
  <c r="KS29" i="30"/>
  <c r="QU30" i="30"/>
  <c r="FT30" i="30"/>
  <c r="FU30" i="30"/>
  <c r="FR30" i="30"/>
  <c r="FS30" i="30"/>
  <c r="FQ31" i="30"/>
  <c r="QW30" i="30"/>
  <c r="KV29" i="30"/>
  <c r="QY30" i="30"/>
  <c r="FY30" i="30"/>
  <c r="FZ30" i="30"/>
  <c r="FW30" i="30"/>
  <c r="FX30" i="30"/>
  <c r="FV31" i="30"/>
  <c r="RA30" i="30"/>
  <c r="KY29" i="30"/>
  <c r="RC30" i="30"/>
  <c r="GD30" i="30"/>
  <c r="GE30" i="30"/>
  <c r="GB30" i="30"/>
  <c r="GC30" i="30"/>
  <c r="GA31" i="30"/>
  <c r="RE30" i="30"/>
  <c r="LB29" i="30"/>
  <c r="RG30" i="30"/>
  <c r="GI30" i="30"/>
  <c r="GJ30" i="30"/>
  <c r="GG30" i="30"/>
  <c r="GH30" i="30"/>
  <c r="GF31" i="30"/>
  <c r="RI30" i="30"/>
  <c r="LE29" i="30"/>
  <c r="RK30" i="30"/>
  <c r="MI30" i="30"/>
  <c r="LP30" i="30"/>
  <c r="F31" i="30"/>
  <c r="G31" i="30"/>
  <c r="D31" i="30"/>
  <c r="E31" i="30"/>
  <c r="C32" i="30"/>
  <c r="LQ31" i="30"/>
  <c r="GX30" i="30"/>
  <c r="LS31" i="30"/>
  <c r="K31" i="30"/>
  <c r="L31" i="30"/>
  <c r="I31" i="30"/>
  <c r="J31" i="30"/>
  <c r="H32" i="30"/>
  <c r="LU31" i="30"/>
  <c r="HA30" i="30"/>
  <c r="LW31" i="30"/>
  <c r="P31" i="30"/>
  <c r="Q31" i="30"/>
  <c r="N31" i="30"/>
  <c r="O31" i="30"/>
  <c r="M32" i="30"/>
  <c r="LY31" i="30"/>
  <c r="HD30" i="30"/>
  <c r="MA31" i="30"/>
  <c r="U31" i="30"/>
  <c r="V31" i="30"/>
  <c r="S31" i="30"/>
  <c r="T31" i="30"/>
  <c r="R32" i="30"/>
  <c r="MC31" i="30"/>
  <c r="HG30" i="30"/>
  <c r="ME31" i="30"/>
  <c r="Z31" i="30"/>
  <c r="AA31" i="30"/>
  <c r="X31" i="30"/>
  <c r="Y31" i="30"/>
  <c r="W32" i="30"/>
  <c r="MG31" i="30"/>
  <c r="AE31" i="30"/>
  <c r="AF31" i="30"/>
  <c r="AC31" i="30"/>
  <c r="AD31" i="30"/>
  <c r="AB32" i="30"/>
  <c r="MK31" i="30"/>
  <c r="HM30" i="30"/>
  <c r="MM31" i="30"/>
  <c r="AJ31" i="30"/>
  <c r="AK31" i="30"/>
  <c r="AH31" i="30"/>
  <c r="AI31" i="30"/>
  <c r="AG32" i="30"/>
  <c r="MO31" i="30"/>
  <c r="HP30" i="30"/>
  <c r="MQ31" i="30"/>
  <c r="AO31" i="30"/>
  <c r="AP31" i="30"/>
  <c r="AM31" i="30"/>
  <c r="AN31" i="30"/>
  <c r="AL32" i="30"/>
  <c r="MS31" i="30"/>
  <c r="HS30" i="30"/>
  <c r="MU31" i="30"/>
  <c r="AT31" i="30"/>
  <c r="AU31" i="30"/>
  <c r="AR31" i="30"/>
  <c r="AS31" i="30"/>
  <c r="AQ32" i="30"/>
  <c r="MW31" i="30"/>
  <c r="HV30" i="30"/>
  <c r="MY31" i="30"/>
  <c r="AY31" i="30"/>
  <c r="AZ31" i="30"/>
  <c r="AW31" i="30"/>
  <c r="AX31" i="30"/>
  <c r="AV32" i="30"/>
  <c r="NA31" i="30"/>
  <c r="HY30" i="30"/>
  <c r="NC31" i="30"/>
  <c r="BD31" i="30"/>
  <c r="BE31" i="30"/>
  <c r="BB31" i="30"/>
  <c r="BC31" i="30"/>
  <c r="BA32" i="30"/>
  <c r="NE31" i="30"/>
  <c r="IB30" i="30"/>
  <c r="NG31" i="30"/>
  <c r="BI31" i="30"/>
  <c r="BJ31" i="30"/>
  <c r="BG31" i="30"/>
  <c r="BH31" i="30"/>
  <c r="BF32" i="30"/>
  <c r="NI31" i="30"/>
  <c r="IE30" i="30"/>
  <c r="NK31" i="30"/>
  <c r="BN31" i="30"/>
  <c r="BO31" i="30"/>
  <c r="BL31" i="30"/>
  <c r="BM31" i="30"/>
  <c r="BK32" i="30"/>
  <c r="NM31" i="30"/>
  <c r="IH30" i="30"/>
  <c r="NO31" i="30"/>
  <c r="BS31" i="30"/>
  <c r="BT31" i="30"/>
  <c r="BQ31" i="30"/>
  <c r="BR31" i="30"/>
  <c r="BP32" i="30"/>
  <c r="NQ31" i="30"/>
  <c r="IK30" i="30"/>
  <c r="NS31" i="30"/>
  <c r="BX31" i="30"/>
  <c r="BY31" i="30"/>
  <c r="BV31" i="30"/>
  <c r="BW31" i="30"/>
  <c r="BU32" i="30"/>
  <c r="NU31" i="30"/>
  <c r="IN30" i="30"/>
  <c r="NW31" i="30"/>
  <c r="CC31" i="30"/>
  <c r="CD31" i="30"/>
  <c r="CA31" i="30"/>
  <c r="CB31" i="30"/>
  <c r="BZ32" i="30"/>
  <c r="NY31" i="30"/>
  <c r="IQ30" i="30"/>
  <c r="OA31" i="30"/>
  <c r="CH31" i="30"/>
  <c r="CI31" i="30"/>
  <c r="CF31" i="30"/>
  <c r="CG31" i="30"/>
  <c r="CE32" i="30"/>
  <c r="OC31" i="30"/>
  <c r="IT30" i="30"/>
  <c r="OE31" i="30"/>
  <c r="CM31" i="30"/>
  <c r="CN31" i="30"/>
  <c r="CK31" i="30"/>
  <c r="CL31" i="30"/>
  <c r="CJ32" i="30"/>
  <c r="OG31" i="30"/>
  <c r="IW30" i="30"/>
  <c r="OI31" i="30"/>
  <c r="CR31" i="30"/>
  <c r="CS31" i="30"/>
  <c r="CP31" i="30"/>
  <c r="CQ31" i="30"/>
  <c r="CO32" i="30"/>
  <c r="OK31" i="30"/>
  <c r="IZ30" i="30"/>
  <c r="OM31" i="30"/>
  <c r="CW31" i="30"/>
  <c r="CX31" i="30"/>
  <c r="CU31" i="30"/>
  <c r="CV31" i="30"/>
  <c r="CT32" i="30"/>
  <c r="OO31" i="30"/>
  <c r="JC30" i="30"/>
  <c r="OQ31" i="30"/>
  <c r="DB31" i="30"/>
  <c r="DC31" i="30"/>
  <c r="CZ31" i="30"/>
  <c r="DA31" i="30"/>
  <c r="CY32" i="30"/>
  <c r="OS31" i="30"/>
  <c r="JF30" i="30"/>
  <c r="OU31" i="30"/>
  <c r="DG31" i="30"/>
  <c r="DH31" i="30"/>
  <c r="DE31" i="30"/>
  <c r="DF31" i="30"/>
  <c r="DD32" i="30"/>
  <c r="OW31" i="30"/>
  <c r="JI30" i="30"/>
  <c r="OY31" i="30"/>
  <c r="DL31" i="30"/>
  <c r="DM31" i="30"/>
  <c r="DJ31" i="30"/>
  <c r="DK31" i="30"/>
  <c r="DI32" i="30"/>
  <c r="PA31" i="30"/>
  <c r="JL30" i="30"/>
  <c r="PC31" i="30"/>
  <c r="DQ31" i="30"/>
  <c r="DR31" i="30"/>
  <c r="DO31" i="30"/>
  <c r="DP31" i="30"/>
  <c r="DN32" i="30"/>
  <c r="PE31" i="30"/>
  <c r="JO30" i="30"/>
  <c r="PG31" i="30"/>
  <c r="DV31" i="30"/>
  <c r="DW31" i="30"/>
  <c r="DT31" i="30"/>
  <c r="DU31" i="30"/>
  <c r="DS32" i="30"/>
  <c r="PI31" i="30"/>
  <c r="JR30" i="30"/>
  <c r="PK31" i="30"/>
  <c r="EA31" i="30"/>
  <c r="EB31" i="30"/>
  <c r="DY31" i="30"/>
  <c r="DZ31" i="30"/>
  <c r="DX32" i="30"/>
  <c r="PM31" i="30"/>
  <c r="JU30" i="30"/>
  <c r="PO31" i="30"/>
  <c r="EF31" i="30"/>
  <c r="EG31" i="30"/>
  <c r="ED31" i="30"/>
  <c r="EE31" i="30"/>
  <c r="EC32" i="30"/>
  <c r="PQ31" i="30"/>
  <c r="JX30" i="30"/>
  <c r="PS31" i="30"/>
  <c r="EK31" i="30"/>
  <c r="EL31" i="30"/>
  <c r="EI31" i="30"/>
  <c r="EJ31" i="30"/>
  <c r="EH32" i="30"/>
  <c r="PU31" i="30"/>
  <c r="KA30" i="30"/>
  <c r="PW31" i="30"/>
  <c r="EP31" i="30"/>
  <c r="EQ31" i="30"/>
  <c r="EN31" i="30"/>
  <c r="EO31" i="30"/>
  <c r="EM32" i="30"/>
  <c r="PY31" i="30"/>
  <c r="KD30" i="30"/>
  <c r="QA31" i="30"/>
  <c r="EU31" i="30"/>
  <c r="EV31" i="30"/>
  <c r="ES31" i="30"/>
  <c r="ET31" i="30"/>
  <c r="ER32" i="30"/>
  <c r="QC31" i="30"/>
  <c r="KG30" i="30"/>
  <c r="QE31" i="30"/>
  <c r="EZ31" i="30"/>
  <c r="FA31" i="30"/>
  <c r="EX31" i="30"/>
  <c r="EY31" i="30"/>
  <c r="EW32" i="30"/>
  <c r="QG31" i="30"/>
  <c r="KJ30" i="30"/>
  <c r="QI31" i="30"/>
  <c r="FE31" i="30"/>
  <c r="FF31" i="30"/>
  <c r="FC31" i="30"/>
  <c r="FD31" i="30"/>
  <c r="FB32" i="30"/>
  <c r="QK31" i="30"/>
  <c r="KM30" i="30"/>
  <c r="QM31" i="30"/>
  <c r="FJ31" i="30"/>
  <c r="FK31" i="30"/>
  <c r="FH31" i="30"/>
  <c r="FI31" i="30"/>
  <c r="FG32" i="30"/>
  <c r="QO31" i="30"/>
  <c r="KP30" i="30"/>
  <c r="QQ31" i="30"/>
  <c r="FO31" i="30"/>
  <c r="FP31" i="30"/>
  <c r="FM31" i="30"/>
  <c r="FN31" i="30"/>
  <c r="FL32" i="30"/>
  <c r="QS31" i="30"/>
  <c r="KS30" i="30"/>
  <c r="QU31" i="30"/>
  <c r="FT31" i="30"/>
  <c r="FU31" i="30"/>
  <c r="FR31" i="30"/>
  <c r="FS31" i="30"/>
  <c r="FQ32" i="30"/>
  <c r="QW31" i="30"/>
  <c r="KV30" i="30"/>
  <c r="QY31" i="30"/>
  <c r="FY31" i="30"/>
  <c r="FZ31" i="30"/>
  <c r="FW31" i="30"/>
  <c r="FX31" i="30"/>
  <c r="FV32" i="30"/>
  <c r="RA31" i="30"/>
  <c r="KY30" i="30"/>
  <c r="RC31" i="30"/>
  <c r="GD31" i="30"/>
  <c r="GE31" i="30"/>
  <c r="GB31" i="30"/>
  <c r="GC31" i="30"/>
  <c r="GA32" i="30"/>
  <c r="RE31" i="30"/>
  <c r="LB30" i="30"/>
  <c r="RG31" i="30"/>
  <c r="GI31" i="30"/>
  <c r="GJ31" i="30"/>
  <c r="GG31" i="30"/>
  <c r="GH31" i="30"/>
  <c r="GF32" i="30"/>
  <c r="RI31" i="30"/>
  <c r="LE30" i="30"/>
  <c r="RK31" i="30"/>
  <c r="MI31" i="30"/>
  <c r="LP31" i="30"/>
  <c r="F32" i="30"/>
  <c r="G32" i="30"/>
  <c r="D32" i="30"/>
  <c r="E32" i="30"/>
  <c r="C33" i="30"/>
  <c r="LQ32" i="30"/>
  <c r="GX31" i="30"/>
  <c r="LS32" i="30"/>
  <c r="K32" i="30"/>
  <c r="L32" i="30"/>
  <c r="I32" i="30"/>
  <c r="J32" i="30"/>
  <c r="H33" i="30"/>
  <c r="LU32" i="30"/>
  <c r="HA31" i="30"/>
  <c r="LW32" i="30"/>
  <c r="P32" i="30"/>
  <c r="Q32" i="30"/>
  <c r="N32" i="30"/>
  <c r="O32" i="30"/>
  <c r="M33" i="30"/>
  <c r="LY32" i="30"/>
  <c r="HD31" i="30"/>
  <c r="MA32" i="30"/>
  <c r="U32" i="30"/>
  <c r="V32" i="30"/>
  <c r="S32" i="30"/>
  <c r="T32" i="30"/>
  <c r="R33" i="30"/>
  <c r="MC32" i="30"/>
  <c r="HG31" i="30"/>
  <c r="ME32" i="30"/>
  <c r="Z32" i="30"/>
  <c r="AA32" i="30"/>
  <c r="X32" i="30"/>
  <c r="Y32" i="30"/>
  <c r="W33" i="30"/>
  <c r="MG32" i="30"/>
  <c r="AE32" i="30"/>
  <c r="AF32" i="30"/>
  <c r="AC32" i="30"/>
  <c r="AD32" i="30"/>
  <c r="AB33" i="30"/>
  <c r="MK32" i="30"/>
  <c r="HM31" i="30"/>
  <c r="MM32" i="30"/>
  <c r="AJ32" i="30"/>
  <c r="AK32" i="30"/>
  <c r="AH32" i="30"/>
  <c r="AI32" i="30"/>
  <c r="AG33" i="30"/>
  <c r="MO32" i="30"/>
  <c r="HP31" i="30"/>
  <c r="MQ32" i="30"/>
  <c r="AO32" i="30"/>
  <c r="AP32" i="30"/>
  <c r="AM32" i="30"/>
  <c r="AN32" i="30"/>
  <c r="AL33" i="30"/>
  <c r="MS32" i="30"/>
  <c r="HS31" i="30"/>
  <c r="MU32" i="30"/>
  <c r="AT32" i="30"/>
  <c r="AU32" i="30"/>
  <c r="AR32" i="30"/>
  <c r="AS32" i="30"/>
  <c r="AQ33" i="30"/>
  <c r="MW32" i="30"/>
  <c r="HV31" i="30"/>
  <c r="MY32" i="30"/>
  <c r="AY32" i="30"/>
  <c r="AZ32" i="30"/>
  <c r="AW32" i="30"/>
  <c r="AX32" i="30"/>
  <c r="AV33" i="30"/>
  <c r="NA32" i="30"/>
  <c r="HY31" i="30"/>
  <c r="NC32" i="30"/>
  <c r="BD32" i="30"/>
  <c r="BE32" i="30"/>
  <c r="BB32" i="30"/>
  <c r="BC32" i="30"/>
  <c r="BA33" i="30"/>
  <c r="NE32" i="30"/>
  <c r="IB31" i="30"/>
  <c r="NG32" i="30"/>
  <c r="BI32" i="30"/>
  <c r="BJ32" i="30"/>
  <c r="BG32" i="30"/>
  <c r="BH32" i="30"/>
  <c r="BF33" i="30"/>
  <c r="NI32" i="30"/>
  <c r="IE31" i="30"/>
  <c r="NK32" i="30"/>
  <c r="BN32" i="30"/>
  <c r="BO32" i="30"/>
  <c r="BL32" i="30"/>
  <c r="BM32" i="30"/>
  <c r="BK33" i="30"/>
  <c r="NM32" i="30"/>
  <c r="IH31" i="30"/>
  <c r="NO32" i="30"/>
  <c r="BS32" i="30"/>
  <c r="BT32" i="30"/>
  <c r="BQ32" i="30"/>
  <c r="BR32" i="30"/>
  <c r="BP33" i="30"/>
  <c r="NQ32" i="30"/>
  <c r="IK31" i="30"/>
  <c r="NS32" i="30"/>
  <c r="BX32" i="30"/>
  <c r="BY32" i="30"/>
  <c r="BV32" i="30"/>
  <c r="BW32" i="30"/>
  <c r="BU33" i="30"/>
  <c r="NU32" i="30"/>
  <c r="IN31" i="30"/>
  <c r="NW32" i="30"/>
  <c r="CC32" i="30"/>
  <c r="CD32" i="30"/>
  <c r="CA32" i="30"/>
  <c r="CB32" i="30"/>
  <c r="BZ33" i="30"/>
  <c r="NY32" i="30"/>
  <c r="IQ31" i="30"/>
  <c r="OA32" i="30"/>
  <c r="CH32" i="30"/>
  <c r="CI32" i="30"/>
  <c r="CF32" i="30"/>
  <c r="CG32" i="30"/>
  <c r="CE33" i="30"/>
  <c r="OC32" i="30"/>
  <c r="IT31" i="30"/>
  <c r="OE32" i="30"/>
  <c r="CM32" i="30"/>
  <c r="CN32" i="30"/>
  <c r="CK32" i="30"/>
  <c r="CL32" i="30"/>
  <c r="CJ33" i="30"/>
  <c r="OG32" i="30"/>
  <c r="IW31" i="30"/>
  <c r="OI32" i="30"/>
  <c r="CR32" i="30"/>
  <c r="CS32" i="30"/>
  <c r="CP32" i="30"/>
  <c r="CQ32" i="30"/>
  <c r="CO33" i="30"/>
  <c r="OK32" i="30"/>
  <c r="IZ31" i="30"/>
  <c r="OM32" i="30"/>
  <c r="CW32" i="30"/>
  <c r="CX32" i="30"/>
  <c r="CU32" i="30"/>
  <c r="CV32" i="30"/>
  <c r="CT33" i="30"/>
  <c r="OO32" i="30"/>
  <c r="JC31" i="30"/>
  <c r="OQ32" i="30"/>
  <c r="DB32" i="30"/>
  <c r="DC32" i="30"/>
  <c r="CZ32" i="30"/>
  <c r="DA32" i="30"/>
  <c r="CY33" i="30"/>
  <c r="OS32" i="30"/>
  <c r="JF31" i="30"/>
  <c r="OU32" i="30"/>
  <c r="DG32" i="30"/>
  <c r="DH32" i="30"/>
  <c r="DE32" i="30"/>
  <c r="DF32" i="30"/>
  <c r="DD33" i="30"/>
  <c r="OW32" i="30"/>
  <c r="JI31" i="30"/>
  <c r="OY32" i="30"/>
  <c r="DL32" i="30"/>
  <c r="DM32" i="30"/>
  <c r="DJ32" i="30"/>
  <c r="DK32" i="30"/>
  <c r="DI33" i="30"/>
  <c r="PA32" i="30"/>
  <c r="JL31" i="30"/>
  <c r="PC32" i="30"/>
  <c r="DQ32" i="30"/>
  <c r="DR32" i="30"/>
  <c r="DO32" i="30"/>
  <c r="DP32" i="30"/>
  <c r="DN33" i="30"/>
  <c r="PE32" i="30"/>
  <c r="JO31" i="30"/>
  <c r="PG32" i="30"/>
  <c r="DV32" i="30"/>
  <c r="DW32" i="30"/>
  <c r="DT32" i="30"/>
  <c r="DU32" i="30"/>
  <c r="DS33" i="30"/>
  <c r="PI32" i="30"/>
  <c r="JR31" i="30"/>
  <c r="PK32" i="30"/>
  <c r="EA32" i="30"/>
  <c r="EB32" i="30"/>
  <c r="DY32" i="30"/>
  <c r="DZ32" i="30"/>
  <c r="DX33" i="30"/>
  <c r="PM32" i="30"/>
  <c r="JU31" i="30"/>
  <c r="PO32" i="30"/>
  <c r="EF32" i="30"/>
  <c r="EG32" i="30"/>
  <c r="ED32" i="30"/>
  <c r="EE32" i="30"/>
  <c r="EC33" i="30"/>
  <c r="PQ32" i="30"/>
  <c r="JX31" i="30"/>
  <c r="PS32" i="30"/>
  <c r="EK32" i="30"/>
  <c r="EL32" i="30"/>
  <c r="EI32" i="30"/>
  <c r="EJ32" i="30"/>
  <c r="EH33" i="30"/>
  <c r="PU32" i="30"/>
  <c r="KA31" i="30"/>
  <c r="PW32" i="30"/>
  <c r="EP32" i="30"/>
  <c r="EQ32" i="30"/>
  <c r="EN32" i="30"/>
  <c r="EO32" i="30"/>
  <c r="EM33" i="30"/>
  <c r="PY32" i="30"/>
  <c r="KD31" i="30"/>
  <c r="QA32" i="30"/>
  <c r="EU32" i="30"/>
  <c r="EV32" i="30"/>
  <c r="ES32" i="30"/>
  <c r="ET32" i="30"/>
  <c r="ER33" i="30"/>
  <c r="QC32" i="30"/>
  <c r="KG31" i="30"/>
  <c r="QE32" i="30"/>
  <c r="EZ32" i="30"/>
  <c r="FA32" i="30"/>
  <c r="EX32" i="30"/>
  <c r="EY32" i="30"/>
  <c r="EW33" i="30"/>
  <c r="QG32" i="30"/>
  <c r="KJ31" i="30"/>
  <c r="QI32" i="30"/>
  <c r="FE32" i="30"/>
  <c r="FF32" i="30"/>
  <c r="FC32" i="30"/>
  <c r="FD32" i="30"/>
  <c r="FB33" i="30"/>
  <c r="QK32" i="30"/>
  <c r="KM31" i="30"/>
  <c r="QM32" i="30"/>
  <c r="FJ32" i="30"/>
  <c r="FK32" i="30"/>
  <c r="FH32" i="30"/>
  <c r="FI32" i="30"/>
  <c r="FG33" i="30"/>
  <c r="QO32" i="30"/>
  <c r="U11" i="30"/>
  <c r="U9" i="30"/>
  <c r="U12" i="30"/>
  <c r="KP31" i="30"/>
  <c r="QQ32" i="30"/>
  <c r="FO32" i="30"/>
  <c r="FP32" i="30"/>
  <c r="FM32" i="30"/>
  <c r="FN32" i="30"/>
  <c r="FL33" i="30"/>
  <c r="QS32" i="30"/>
  <c r="KS31" i="30"/>
  <c r="QU32" i="30"/>
  <c r="FT32" i="30"/>
  <c r="FU32" i="30"/>
  <c r="FR32" i="30"/>
  <c r="FS32" i="30"/>
  <c r="FQ33" i="30"/>
  <c r="QW32" i="30"/>
  <c r="KV31" i="30"/>
  <c r="QY32" i="30"/>
  <c r="FY32" i="30"/>
  <c r="FZ32" i="30"/>
  <c r="FW32" i="30"/>
  <c r="FX32" i="30"/>
  <c r="FV33" i="30"/>
  <c r="RA32" i="30"/>
  <c r="KY31" i="30"/>
  <c r="RC32" i="30"/>
  <c r="GD32" i="30"/>
  <c r="GE32" i="30"/>
  <c r="GB32" i="30"/>
  <c r="GC32" i="30"/>
  <c r="GA33" i="30"/>
  <c r="RE32" i="30"/>
  <c r="LB31" i="30"/>
  <c r="RG32" i="30"/>
  <c r="GI32" i="30"/>
  <c r="GJ32" i="30"/>
  <c r="GG32" i="30"/>
  <c r="GH32" i="30"/>
  <c r="GF33" i="30"/>
  <c r="RI32" i="30"/>
  <c r="LE31" i="30"/>
  <c r="RK32" i="30"/>
  <c r="MI32" i="30"/>
  <c r="LP32" i="30"/>
  <c r="F33" i="30"/>
  <c r="G33" i="30"/>
  <c r="D33" i="30"/>
  <c r="E33" i="30"/>
  <c r="C34" i="30"/>
  <c r="LQ33" i="30"/>
  <c r="GX32" i="30"/>
  <c r="LS33" i="30"/>
  <c r="K33" i="30"/>
  <c r="L33" i="30"/>
  <c r="I33" i="30"/>
  <c r="J33" i="30"/>
  <c r="H34" i="30"/>
  <c r="LU33" i="30"/>
  <c r="HA32" i="30"/>
  <c r="LW33" i="30"/>
  <c r="P33" i="30"/>
  <c r="Q33" i="30"/>
  <c r="N33" i="30"/>
  <c r="O33" i="30"/>
  <c r="M34" i="30"/>
  <c r="LY33" i="30"/>
  <c r="HD32" i="30"/>
  <c r="MA33" i="30"/>
  <c r="U33" i="30"/>
  <c r="V33" i="30"/>
  <c r="S33" i="30"/>
  <c r="T33" i="30"/>
  <c r="R34" i="30"/>
  <c r="MC33" i="30"/>
  <c r="HG32" i="30"/>
  <c r="ME33" i="30"/>
  <c r="Z33" i="30"/>
  <c r="AA33" i="30"/>
  <c r="X33" i="30"/>
  <c r="Y33" i="30"/>
  <c r="W34" i="30"/>
  <c r="MG33" i="30"/>
  <c r="AE33" i="30"/>
  <c r="AF33" i="30"/>
  <c r="AC33" i="30"/>
  <c r="AD33" i="30"/>
  <c r="AB34" i="30"/>
  <c r="MK33" i="30"/>
  <c r="HM32" i="30"/>
  <c r="MM33" i="30"/>
  <c r="AJ33" i="30"/>
  <c r="AK33" i="30"/>
  <c r="AH33" i="30"/>
  <c r="AI33" i="30"/>
  <c r="AG34" i="30"/>
  <c r="MO33" i="30"/>
  <c r="HP32" i="30"/>
  <c r="MQ33" i="30"/>
  <c r="AO33" i="30"/>
  <c r="AP33" i="30"/>
  <c r="AM33" i="30"/>
  <c r="AN33" i="30"/>
  <c r="AL34" i="30"/>
  <c r="MS33" i="30"/>
  <c r="HS32" i="30"/>
  <c r="MU33" i="30"/>
  <c r="AT33" i="30"/>
  <c r="AU33" i="30"/>
  <c r="AR33" i="30"/>
  <c r="AS33" i="30"/>
  <c r="AQ34" i="30"/>
  <c r="MW33" i="30"/>
  <c r="HV32" i="30"/>
  <c r="MY33" i="30"/>
  <c r="AY33" i="30"/>
  <c r="AZ33" i="30"/>
  <c r="AW33" i="30"/>
  <c r="AX33" i="30"/>
  <c r="AV34" i="30"/>
  <c r="NA33" i="30"/>
  <c r="HY32" i="30"/>
  <c r="NC33" i="30"/>
  <c r="BD33" i="30"/>
  <c r="BE33" i="30"/>
  <c r="BB33" i="30"/>
  <c r="BC33" i="30"/>
  <c r="BA34" i="30"/>
  <c r="NE33" i="30"/>
  <c r="IB32" i="30"/>
  <c r="NG33" i="30"/>
  <c r="BI33" i="30"/>
  <c r="BJ33" i="30"/>
  <c r="BG33" i="30"/>
  <c r="BH33" i="30"/>
  <c r="BF34" i="30"/>
  <c r="NI33" i="30"/>
  <c r="IE32" i="30"/>
  <c r="NK33" i="30"/>
  <c r="BN33" i="30"/>
  <c r="BO33" i="30"/>
  <c r="BL33" i="30"/>
  <c r="BM33" i="30"/>
  <c r="BK34" i="30"/>
  <c r="NM33" i="30"/>
  <c r="IH32" i="30"/>
  <c r="NO33" i="30"/>
  <c r="BS33" i="30"/>
  <c r="BT33" i="30"/>
  <c r="BQ33" i="30"/>
  <c r="BR33" i="30"/>
  <c r="BP34" i="30"/>
  <c r="NQ33" i="30"/>
  <c r="IK32" i="30"/>
  <c r="NS33" i="30"/>
  <c r="BX33" i="30"/>
  <c r="BY33" i="30"/>
  <c r="BV33" i="30"/>
  <c r="BW33" i="30"/>
  <c r="BU34" i="30"/>
  <c r="NU33" i="30"/>
  <c r="IN32" i="30"/>
  <c r="NW33" i="30"/>
  <c r="CC33" i="30"/>
  <c r="CD33" i="30"/>
  <c r="CA33" i="30"/>
  <c r="CB33" i="30"/>
  <c r="BZ34" i="30"/>
  <c r="NY33" i="30"/>
  <c r="IQ32" i="30"/>
  <c r="OA33" i="30"/>
  <c r="CH33" i="30"/>
  <c r="CI33" i="30"/>
  <c r="CF33" i="30"/>
  <c r="CG33" i="30"/>
  <c r="CE34" i="30"/>
  <c r="OC33" i="30"/>
  <c r="IT32" i="30"/>
  <c r="OE33" i="30"/>
  <c r="CM33" i="30"/>
  <c r="CN33" i="30"/>
  <c r="CK33" i="30"/>
  <c r="CL33" i="30"/>
  <c r="CJ34" i="30"/>
  <c r="OG33" i="30"/>
  <c r="IW32" i="30"/>
  <c r="OI33" i="30"/>
  <c r="CR33" i="30"/>
  <c r="CS33" i="30"/>
  <c r="CP33" i="30"/>
  <c r="CQ33" i="30"/>
  <c r="CO34" i="30"/>
  <c r="OK33" i="30"/>
  <c r="IZ32" i="30"/>
  <c r="OM33" i="30"/>
  <c r="CW33" i="30"/>
  <c r="CX33" i="30"/>
  <c r="CU33" i="30"/>
  <c r="CV33" i="30"/>
  <c r="CT34" i="30"/>
  <c r="OO33" i="30"/>
  <c r="JC32" i="30"/>
  <c r="OQ33" i="30"/>
  <c r="DB33" i="30"/>
  <c r="DC33" i="30"/>
  <c r="CZ33" i="30"/>
  <c r="DA33" i="30"/>
  <c r="CY34" i="30"/>
  <c r="OS33" i="30"/>
  <c r="JF32" i="30"/>
  <c r="OU33" i="30"/>
  <c r="DG33" i="30"/>
  <c r="DH33" i="30"/>
  <c r="DE33" i="30"/>
  <c r="DF33" i="30"/>
  <c r="DD34" i="30"/>
  <c r="OW33" i="30"/>
  <c r="JI32" i="30"/>
  <c r="OY33" i="30"/>
  <c r="DL33" i="30"/>
  <c r="DM33" i="30"/>
  <c r="DJ33" i="30"/>
  <c r="DK33" i="30"/>
  <c r="DI34" i="30"/>
  <c r="PA33" i="30"/>
  <c r="JL32" i="30"/>
  <c r="PC33" i="30"/>
  <c r="DQ33" i="30"/>
  <c r="DR33" i="30"/>
  <c r="DO33" i="30"/>
  <c r="DP33" i="30"/>
  <c r="DN34" i="30"/>
  <c r="PE33" i="30"/>
  <c r="JO32" i="30"/>
  <c r="PG33" i="30"/>
  <c r="DV33" i="30"/>
  <c r="DW33" i="30"/>
  <c r="DT33" i="30"/>
  <c r="DU33" i="30"/>
  <c r="DS34" i="30"/>
  <c r="PI33" i="30"/>
  <c r="JR32" i="30"/>
  <c r="PK33" i="30"/>
  <c r="EA33" i="30"/>
  <c r="EB33" i="30"/>
  <c r="DY33" i="30"/>
  <c r="DZ33" i="30"/>
  <c r="DX34" i="30"/>
  <c r="PM33" i="30"/>
  <c r="JU32" i="30"/>
  <c r="PO33" i="30"/>
  <c r="EF33" i="30"/>
  <c r="EG33" i="30"/>
  <c r="ED33" i="30"/>
  <c r="EE33" i="30"/>
  <c r="EC34" i="30"/>
  <c r="PQ33" i="30"/>
  <c r="JX32" i="30"/>
  <c r="PS33" i="30"/>
  <c r="EK33" i="30"/>
  <c r="EL33" i="30"/>
  <c r="EI33" i="30"/>
  <c r="EJ33" i="30"/>
  <c r="EH34" i="30"/>
  <c r="PU33" i="30"/>
  <c r="KA32" i="30"/>
  <c r="PW33" i="30"/>
  <c r="EP33" i="30"/>
  <c r="EQ33" i="30"/>
  <c r="EN33" i="30"/>
  <c r="EO33" i="30"/>
  <c r="EM34" i="30"/>
  <c r="PY33" i="30"/>
  <c r="KD32" i="30"/>
  <c r="QA33" i="30"/>
  <c r="EU33" i="30"/>
  <c r="EV33" i="30"/>
  <c r="ES33" i="30"/>
  <c r="ET33" i="30"/>
  <c r="ER34" i="30"/>
  <c r="QC33" i="30"/>
  <c r="KG32" i="30"/>
  <c r="QE33" i="30"/>
  <c r="EZ33" i="30"/>
  <c r="FA33" i="30"/>
  <c r="EX33" i="30"/>
  <c r="EY33" i="30"/>
  <c r="EW34" i="30"/>
  <c r="QG33" i="30"/>
  <c r="KJ32" i="30"/>
  <c r="QI33" i="30"/>
  <c r="FE33" i="30"/>
  <c r="FF33" i="30"/>
  <c r="FC33" i="30"/>
  <c r="FD33" i="30"/>
  <c r="FB34" i="30"/>
  <c r="QK33" i="30"/>
  <c r="KM32" i="30"/>
  <c r="QM33" i="30"/>
  <c r="FJ33" i="30"/>
  <c r="FK33" i="30"/>
  <c r="FH33" i="30"/>
  <c r="FI33" i="30"/>
  <c r="FG34" i="30"/>
  <c r="QO33" i="30"/>
  <c r="KP32" i="30"/>
  <c r="QQ33" i="30"/>
  <c r="FO33" i="30"/>
  <c r="FP33" i="30"/>
  <c r="FM33" i="30"/>
  <c r="FN33" i="30"/>
  <c r="FL34" i="30"/>
  <c r="QS33" i="30"/>
  <c r="KS32" i="30"/>
  <c r="QU33" i="30"/>
  <c r="FT33" i="30"/>
  <c r="FU33" i="30"/>
  <c r="FR33" i="30"/>
  <c r="FS33" i="30"/>
  <c r="FQ34" i="30"/>
  <c r="QW33" i="30"/>
  <c r="KV32" i="30"/>
  <c r="QY33" i="30"/>
  <c r="FY33" i="30"/>
  <c r="FZ33" i="30"/>
  <c r="FW33" i="30"/>
  <c r="FX33" i="30"/>
  <c r="FV34" i="30"/>
  <c r="RA33" i="30"/>
  <c r="KY32" i="30"/>
  <c r="RC33" i="30"/>
  <c r="GD33" i="30"/>
  <c r="GE33" i="30"/>
  <c r="GB33" i="30"/>
  <c r="GC33" i="30"/>
  <c r="GA34" i="30"/>
  <c r="RE33" i="30"/>
  <c r="LB32" i="30"/>
  <c r="RG33" i="30"/>
  <c r="GI33" i="30"/>
  <c r="GJ33" i="30"/>
  <c r="GG33" i="30"/>
  <c r="GH33" i="30"/>
  <c r="GF34" i="30"/>
  <c r="RI33" i="30"/>
  <c r="LE32" i="30"/>
  <c r="RK33" i="30"/>
  <c r="MI33" i="30"/>
  <c r="LP33" i="30"/>
  <c r="F34" i="30"/>
  <c r="G34" i="30"/>
  <c r="D34" i="30"/>
  <c r="E34" i="30"/>
  <c r="C35" i="30"/>
  <c r="LQ34" i="30"/>
  <c r="GX33" i="30"/>
  <c r="LS34" i="30"/>
  <c r="K34" i="30"/>
  <c r="L34" i="30"/>
  <c r="I34" i="30"/>
  <c r="J34" i="30"/>
  <c r="H35" i="30"/>
  <c r="LU34" i="30"/>
  <c r="HA33" i="30"/>
  <c r="LW34" i="30"/>
  <c r="P34" i="30"/>
  <c r="Q34" i="30"/>
  <c r="N34" i="30"/>
  <c r="O34" i="30"/>
  <c r="M35" i="30"/>
  <c r="LY34" i="30"/>
  <c r="HD33" i="30"/>
  <c r="MA34" i="30"/>
  <c r="U34" i="30"/>
  <c r="V34" i="30"/>
  <c r="S34" i="30"/>
  <c r="T34" i="30"/>
  <c r="R35" i="30"/>
  <c r="MC34" i="30"/>
  <c r="HG33" i="30"/>
  <c r="ME34" i="30"/>
  <c r="Z34" i="30"/>
  <c r="AA34" i="30"/>
  <c r="X34" i="30"/>
  <c r="Y34" i="30"/>
  <c r="W35" i="30"/>
  <c r="MG34" i="30"/>
  <c r="AE34" i="30"/>
  <c r="AF34" i="30"/>
  <c r="AC34" i="30"/>
  <c r="AD34" i="30"/>
  <c r="AB35" i="30"/>
  <c r="MK34" i="30"/>
  <c r="HM33" i="30"/>
  <c r="MM34" i="30"/>
  <c r="AJ34" i="30"/>
  <c r="AK34" i="30"/>
  <c r="AH34" i="30"/>
  <c r="AI34" i="30"/>
  <c r="AG35" i="30"/>
  <c r="MO34" i="30"/>
  <c r="HP33" i="30"/>
  <c r="MQ34" i="30"/>
  <c r="AO34" i="30"/>
  <c r="AP34" i="30"/>
  <c r="AM34" i="30"/>
  <c r="AN34" i="30"/>
  <c r="AL35" i="30"/>
  <c r="MS34" i="30"/>
  <c r="HS33" i="30"/>
  <c r="MU34" i="30"/>
  <c r="AT34" i="30"/>
  <c r="AU34" i="30"/>
  <c r="AR34" i="30"/>
  <c r="AS34" i="30"/>
  <c r="AQ35" i="30"/>
  <c r="MW34" i="30"/>
  <c r="HV33" i="30"/>
  <c r="MY34" i="30"/>
  <c r="AY34" i="30"/>
  <c r="AZ34" i="30"/>
  <c r="AW34" i="30"/>
  <c r="AX34" i="30"/>
  <c r="AV35" i="30"/>
  <c r="NA34" i="30"/>
  <c r="HY33" i="30"/>
  <c r="NC34" i="30"/>
  <c r="BD34" i="30"/>
  <c r="BE34" i="30"/>
  <c r="BB34" i="30"/>
  <c r="BC34" i="30"/>
  <c r="BA35" i="30"/>
  <c r="NE34" i="30"/>
  <c r="IB33" i="30"/>
  <c r="NG34" i="30"/>
  <c r="BI34" i="30"/>
  <c r="BJ34" i="30"/>
  <c r="BG34" i="30"/>
  <c r="BH34" i="30"/>
  <c r="BF35" i="30"/>
  <c r="NI34" i="30"/>
  <c r="IE33" i="30"/>
  <c r="NK34" i="30"/>
  <c r="BN34" i="30"/>
  <c r="BO34" i="30"/>
  <c r="BL34" i="30"/>
  <c r="BM34" i="30"/>
  <c r="BK35" i="30"/>
  <c r="NM34" i="30"/>
  <c r="IH33" i="30"/>
  <c r="NO34" i="30"/>
  <c r="BS34" i="30"/>
  <c r="BT34" i="30"/>
  <c r="BQ34" i="30"/>
  <c r="BR34" i="30"/>
  <c r="BP35" i="30"/>
  <c r="NQ34" i="30"/>
  <c r="IK33" i="30"/>
  <c r="NS34" i="30"/>
  <c r="BX34" i="30"/>
  <c r="BY34" i="30"/>
  <c r="BV34" i="30"/>
  <c r="BW34" i="30"/>
  <c r="BU35" i="30"/>
  <c r="NU34" i="30"/>
  <c r="IN33" i="30"/>
  <c r="NW34" i="30"/>
  <c r="CC34" i="30"/>
  <c r="CD34" i="30"/>
  <c r="CA34" i="30"/>
  <c r="CB34" i="30"/>
  <c r="BZ35" i="30"/>
  <c r="NY34" i="30"/>
  <c r="IQ33" i="30"/>
  <c r="OA34" i="30"/>
  <c r="CH34" i="30"/>
  <c r="CI34" i="30"/>
  <c r="CF34" i="30"/>
  <c r="CG34" i="30"/>
  <c r="CE35" i="30"/>
  <c r="OC34" i="30"/>
  <c r="IT33" i="30"/>
  <c r="OE34" i="30"/>
  <c r="CM34" i="30"/>
  <c r="CN34" i="30"/>
  <c r="CK34" i="30"/>
  <c r="CL34" i="30"/>
  <c r="CJ35" i="30"/>
  <c r="OG34" i="30"/>
  <c r="IW33" i="30"/>
  <c r="OI34" i="30"/>
  <c r="CR34" i="30"/>
  <c r="CS34" i="30"/>
  <c r="CP34" i="30"/>
  <c r="CQ34" i="30"/>
  <c r="CO35" i="30"/>
  <c r="OK34" i="30"/>
  <c r="IZ33" i="30"/>
  <c r="OM34" i="30"/>
  <c r="CW34" i="30"/>
  <c r="CX34" i="30"/>
  <c r="CU34" i="30"/>
  <c r="CV34" i="30"/>
  <c r="CT35" i="30"/>
  <c r="OO34" i="30"/>
  <c r="JC33" i="30"/>
  <c r="OQ34" i="30"/>
  <c r="DB34" i="30"/>
  <c r="DC34" i="30"/>
  <c r="CZ34" i="30"/>
  <c r="DA34" i="30"/>
  <c r="CY35" i="30"/>
  <c r="OS34" i="30"/>
  <c r="JF33" i="30"/>
  <c r="OU34" i="30"/>
  <c r="DG34" i="30"/>
  <c r="DH34" i="30"/>
  <c r="DE34" i="30"/>
  <c r="DF34" i="30"/>
  <c r="DD35" i="30"/>
  <c r="OW34" i="30"/>
  <c r="JI33" i="30"/>
  <c r="OY34" i="30"/>
  <c r="DL34" i="30"/>
  <c r="DM34" i="30"/>
  <c r="DJ34" i="30"/>
  <c r="DK34" i="30"/>
  <c r="DI35" i="30"/>
  <c r="PA34" i="30"/>
  <c r="JL33" i="30"/>
  <c r="PC34" i="30"/>
  <c r="DQ34" i="30"/>
  <c r="DR34" i="30"/>
  <c r="DO34" i="30"/>
  <c r="DP34" i="30"/>
  <c r="DN35" i="30"/>
  <c r="PE34" i="30"/>
  <c r="JO33" i="30"/>
  <c r="PG34" i="30"/>
  <c r="DV34" i="30"/>
  <c r="DW34" i="30"/>
  <c r="DT34" i="30"/>
  <c r="DU34" i="30"/>
  <c r="DS35" i="30"/>
  <c r="PI34" i="30"/>
  <c r="JR33" i="30"/>
  <c r="PK34" i="30"/>
  <c r="EA34" i="30"/>
  <c r="EB34" i="30"/>
  <c r="DY34" i="30"/>
  <c r="DZ34" i="30"/>
  <c r="DX35" i="30"/>
  <c r="PM34" i="30"/>
  <c r="JU33" i="30"/>
  <c r="PO34" i="30"/>
  <c r="EF34" i="30"/>
  <c r="EG34" i="30"/>
  <c r="ED34" i="30"/>
  <c r="EE34" i="30"/>
  <c r="EC35" i="30"/>
  <c r="PQ34" i="30"/>
  <c r="JX33" i="30"/>
  <c r="PS34" i="30"/>
  <c r="EK34" i="30"/>
  <c r="EL34" i="30"/>
  <c r="EI34" i="30"/>
  <c r="EJ34" i="30"/>
  <c r="EH35" i="30"/>
  <c r="PU34" i="30"/>
  <c r="KA33" i="30"/>
  <c r="PW34" i="30"/>
  <c r="EP34" i="30"/>
  <c r="EQ34" i="30"/>
  <c r="EN34" i="30"/>
  <c r="EO34" i="30"/>
  <c r="EM35" i="30"/>
  <c r="PY34" i="30"/>
  <c r="KD33" i="30"/>
  <c r="QA34" i="30"/>
  <c r="EU34" i="30"/>
  <c r="EV34" i="30"/>
  <c r="ES34" i="30"/>
  <c r="ET34" i="30"/>
  <c r="ER35" i="30"/>
  <c r="QC34" i="30"/>
  <c r="KG33" i="30"/>
  <c r="QE34" i="30"/>
  <c r="EZ34" i="30"/>
  <c r="FA34" i="30"/>
  <c r="EX34" i="30"/>
  <c r="EY34" i="30"/>
  <c r="EW35" i="30"/>
  <c r="QG34" i="30"/>
  <c r="KJ33" i="30"/>
  <c r="QI34" i="30"/>
  <c r="FE34" i="30"/>
  <c r="FF34" i="30"/>
  <c r="FC34" i="30"/>
  <c r="FD34" i="30"/>
  <c r="FB35" i="30"/>
  <c r="QK34" i="30"/>
  <c r="KM33" i="30"/>
  <c r="QM34" i="30"/>
  <c r="FJ34" i="30"/>
  <c r="FK34" i="30"/>
  <c r="FH34" i="30"/>
  <c r="FI34" i="30"/>
  <c r="FG35" i="30"/>
  <c r="QO34" i="30"/>
  <c r="KP33" i="30"/>
  <c r="QQ34" i="30"/>
  <c r="FO34" i="30"/>
  <c r="FP34" i="30"/>
  <c r="FM34" i="30"/>
  <c r="FN34" i="30"/>
  <c r="FL35" i="30"/>
  <c r="QS34" i="30"/>
  <c r="KS33" i="30"/>
  <c r="QU34" i="30"/>
  <c r="FT34" i="30"/>
  <c r="FU34" i="30"/>
  <c r="FR34" i="30"/>
  <c r="FS34" i="30"/>
  <c r="FQ35" i="30"/>
  <c r="QW34" i="30"/>
  <c r="KV33" i="30"/>
  <c r="QY34" i="30"/>
  <c r="FY34" i="30"/>
  <c r="FZ34" i="30"/>
  <c r="FW34" i="30"/>
  <c r="FX34" i="30"/>
  <c r="FV35" i="30"/>
  <c r="RA34" i="30"/>
  <c r="KY33" i="30"/>
  <c r="RC34" i="30"/>
  <c r="GD34" i="30"/>
  <c r="GE34" i="30"/>
  <c r="GB34" i="30"/>
  <c r="GC34" i="30"/>
  <c r="GA35" i="30"/>
  <c r="RE34" i="30"/>
  <c r="LB33" i="30"/>
  <c r="RG34" i="30"/>
  <c r="GI34" i="30"/>
  <c r="GJ34" i="30"/>
  <c r="GG34" i="30"/>
  <c r="GH34" i="30"/>
  <c r="GF35" i="30"/>
  <c r="RI34" i="30"/>
  <c r="LE33" i="30"/>
  <c r="RK34" i="30"/>
  <c r="MI34" i="30"/>
  <c r="LP34" i="30"/>
  <c r="F35" i="30"/>
  <c r="G35" i="30"/>
  <c r="D35" i="30"/>
  <c r="E35" i="30"/>
  <c r="C36" i="30"/>
  <c r="LQ35" i="30"/>
  <c r="GX34" i="30"/>
  <c r="LS35" i="30"/>
  <c r="K35" i="30"/>
  <c r="L35" i="30"/>
  <c r="I35" i="30"/>
  <c r="J35" i="30"/>
  <c r="H36" i="30"/>
  <c r="LU35" i="30"/>
  <c r="HA34" i="30"/>
  <c r="LW35" i="30"/>
  <c r="P35" i="30"/>
  <c r="Q35" i="30"/>
  <c r="N35" i="30"/>
  <c r="O35" i="30"/>
  <c r="M36" i="30"/>
  <c r="LY35" i="30"/>
  <c r="HD34" i="30"/>
  <c r="MA35" i="30"/>
  <c r="U35" i="30"/>
  <c r="V35" i="30"/>
  <c r="S35" i="30"/>
  <c r="T35" i="30"/>
  <c r="R36" i="30"/>
  <c r="MC35" i="30"/>
  <c r="HG34" i="30"/>
  <c r="ME35" i="30"/>
  <c r="Z35" i="30"/>
  <c r="AA35" i="30"/>
  <c r="X35" i="30"/>
  <c r="Y35" i="30"/>
  <c r="W36" i="30"/>
  <c r="MG35" i="30"/>
  <c r="AE35" i="30"/>
  <c r="AF35" i="30"/>
  <c r="AC35" i="30"/>
  <c r="AD35" i="30"/>
  <c r="AB36" i="30"/>
  <c r="MK35" i="30"/>
  <c r="HM34" i="30"/>
  <c r="MM35" i="30"/>
  <c r="AJ35" i="30"/>
  <c r="AK35" i="30"/>
  <c r="AH35" i="30"/>
  <c r="AI35" i="30"/>
  <c r="AG36" i="30"/>
  <c r="MO35" i="30"/>
  <c r="HP34" i="30"/>
  <c r="MQ35" i="30"/>
  <c r="AO35" i="30"/>
  <c r="AP35" i="30"/>
  <c r="AM35" i="30"/>
  <c r="AN35" i="30"/>
  <c r="AL36" i="30"/>
  <c r="MS35" i="30"/>
  <c r="HS34" i="30"/>
  <c r="MU35" i="30"/>
  <c r="AT35" i="30"/>
  <c r="AU35" i="30"/>
  <c r="AR35" i="30"/>
  <c r="AS35" i="30"/>
  <c r="AQ36" i="30"/>
  <c r="MW35" i="30"/>
  <c r="HV34" i="30"/>
  <c r="MY35" i="30"/>
  <c r="AY35" i="30"/>
  <c r="AZ35" i="30"/>
  <c r="AW35" i="30"/>
  <c r="AX35" i="30"/>
  <c r="AV36" i="30"/>
  <c r="NA35" i="30"/>
  <c r="HY34" i="30"/>
  <c r="NC35" i="30"/>
  <c r="BD35" i="30"/>
  <c r="BE35" i="30"/>
  <c r="BB35" i="30"/>
  <c r="BC35" i="30"/>
  <c r="BA36" i="30"/>
  <c r="NE35" i="30"/>
  <c r="IB34" i="30"/>
  <c r="NG35" i="30"/>
  <c r="BI35" i="30"/>
  <c r="BJ35" i="30"/>
  <c r="BG35" i="30"/>
  <c r="BH35" i="30"/>
  <c r="BF36" i="30"/>
  <c r="NI35" i="30"/>
  <c r="IE34" i="30"/>
  <c r="NK35" i="30"/>
  <c r="BN35" i="30"/>
  <c r="BO35" i="30"/>
  <c r="BL35" i="30"/>
  <c r="BM35" i="30"/>
  <c r="BK36" i="30"/>
  <c r="NM35" i="30"/>
  <c r="IH34" i="30"/>
  <c r="NO35" i="30"/>
  <c r="BS35" i="30"/>
  <c r="BT35" i="30"/>
  <c r="BQ35" i="30"/>
  <c r="BR35" i="30"/>
  <c r="BP36" i="30"/>
  <c r="NQ35" i="30"/>
  <c r="IK34" i="30"/>
  <c r="NS35" i="30"/>
  <c r="BX35" i="30"/>
  <c r="BY35" i="30"/>
  <c r="BV35" i="30"/>
  <c r="BW35" i="30"/>
  <c r="BU36" i="30"/>
  <c r="NU35" i="30"/>
  <c r="IN34" i="30"/>
  <c r="NW35" i="30"/>
  <c r="CC35" i="30"/>
  <c r="CD35" i="30"/>
  <c r="CA35" i="30"/>
  <c r="CB35" i="30"/>
  <c r="BZ36" i="30"/>
  <c r="NY35" i="30"/>
  <c r="IQ34" i="30"/>
  <c r="OA35" i="30"/>
  <c r="CH35" i="30"/>
  <c r="CI35" i="30"/>
  <c r="CF35" i="30"/>
  <c r="CG35" i="30"/>
  <c r="CE36" i="30"/>
  <c r="OC35" i="30"/>
  <c r="IT34" i="30"/>
  <c r="OE35" i="30"/>
  <c r="CM35" i="30"/>
  <c r="CN35" i="30"/>
  <c r="CK35" i="30"/>
  <c r="CL35" i="30"/>
  <c r="CJ36" i="30"/>
  <c r="OG35" i="30"/>
  <c r="IW34" i="30"/>
  <c r="OI35" i="30"/>
  <c r="CR35" i="30"/>
  <c r="CS35" i="30"/>
  <c r="CP35" i="30"/>
  <c r="CQ35" i="30"/>
  <c r="CO36" i="30"/>
  <c r="OK35" i="30"/>
  <c r="IZ34" i="30"/>
  <c r="OM35" i="30"/>
  <c r="CW35" i="30"/>
  <c r="CX35" i="30"/>
  <c r="CU35" i="30"/>
  <c r="CV35" i="30"/>
  <c r="CT36" i="30"/>
  <c r="OO35" i="30"/>
  <c r="JC34" i="30"/>
  <c r="OQ35" i="30"/>
  <c r="DB35" i="30"/>
  <c r="DC35" i="30"/>
  <c r="CZ35" i="30"/>
  <c r="DA35" i="30"/>
  <c r="CY36" i="30"/>
  <c r="OS35" i="30"/>
  <c r="JF34" i="30"/>
  <c r="OU35" i="30"/>
  <c r="DG35" i="30"/>
  <c r="DH35" i="30"/>
  <c r="DE35" i="30"/>
  <c r="DF35" i="30"/>
  <c r="DD36" i="30"/>
  <c r="OW35" i="30"/>
  <c r="JI34" i="30"/>
  <c r="OY35" i="30"/>
  <c r="DL35" i="30"/>
  <c r="DM35" i="30"/>
  <c r="DJ35" i="30"/>
  <c r="DK35" i="30"/>
  <c r="DI36" i="30"/>
  <c r="PA35" i="30"/>
  <c r="JL34" i="30"/>
  <c r="PC35" i="30"/>
  <c r="DQ35" i="30"/>
  <c r="DR35" i="30"/>
  <c r="DO35" i="30"/>
  <c r="DP35" i="30"/>
  <c r="DN36" i="30"/>
  <c r="PE35" i="30"/>
  <c r="JO34" i="30"/>
  <c r="PG35" i="30"/>
  <c r="DV35" i="30"/>
  <c r="DW35" i="30"/>
  <c r="DT35" i="30"/>
  <c r="DU35" i="30"/>
  <c r="DS36" i="30"/>
  <c r="PI35" i="30"/>
  <c r="JR34" i="30"/>
  <c r="PK35" i="30"/>
  <c r="EA35" i="30"/>
  <c r="EB35" i="30"/>
  <c r="DY35" i="30"/>
  <c r="DZ35" i="30"/>
  <c r="DX36" i="30"/>
  <c r="PM35" i="30"/>
  <c r="JU34" i="30"/>
  <c r="PO35" i="30"/>
  <c r="EF35" i="30"/>
  <c r="EG35" i="30"/>
  <c r="ED35" i="30"/>
  <c r="EE35" i="30"/>
  <c r="EC36" i="30"/>
  <c r="PQ35" i="30"/>
  <c r="JX34" i="30"/>
  <c r="PS35" i="30"/>
  <c r="EK35" i="30"/>
  <c r="EL35" i="30"/>
  <c r="EI35" i="30"/>
  <c r="EJ35" i="30"/>
  <c r="EH36" i="30"/>
  <c r="PU35" i="30"/>
  <c r="KA34" i="30"/>
  <c r="PW35" i="30"/>
  <c r="EP35" i="30"/>
  <c r="EQ35" i="30"/>
  <c r="EN35" i="30"/>
  <c r="EO35" i="30"/>
  <c r="EM36" i="30"/>
  <c r="PY35" i="30"/>
  <c r="KD34" i="30"/>
  <c r="QA35" i="30"/>
  <c r="EU35" i="30"/>
  <c r="EV35" i="30"/>
  <c r="ES35" i="30"/>
  <c r="ET35" i="30"/>
  <c r="ER36" i="30"/>
  <c r="QC35" i="30"/>
  <c r="KG34" i="30"/>
  <c r="QE35" i="30"/>
  <c r="EZ35" i="30"/>
  <c r="FA35" i="30"/>
  <c r="EX35" i="30"/>
  <c r="EY35" i="30"/>
  <c r="EW36" i="30"/>
  <c r="QG35" i="30"/>
  <c r="KJ34" i="30"/>
  <c r="QI35" i="30"/>
  <c r="FE35" i="30"/>
  <c r="FF35" i="30"/>
  <c r="FC35" i="30"/>
  <c r="FD35" i="30"/>
  <c r="FB36" i="30"/>
  <c r="QK35" i="30"/>
  <c r="KM34" i="30"/>
  <c r="QM35" i="30"/>
  <c r="FJ35" i="30"/>
  <c r="FK35" i="30"/>
  <c r="FH35" i="30"/>
  <c r="FI35" i="30"/>
  <c r="FG36" i="30"/>
  <c r="QO35" i="30"/>
  <c r="KP34" i="30"/>
  <c r="QQ35" i="30"/>
  <c r="FO35" i="30"/>
  <c r="FP35" i="30"/>
  <c r="FM35" i="30"/>
  <c r="FN35" i="30"/>
  <c r="FL36" i="30"/>
  <c r="QS35" i="30"/>
  <c r="KS34" i="30"/>
  <c r="QU35" i="30"/>
  <c r="FT35" i="30"/>
  <c r="FU35" i="30"/>
  <c r="FR35" i="30"/>
  <c r="FS35" i="30"/>
  <c r="FQ36" i="30"/>
  <c r="QW35" i="30"/>
  <c r="KV34" i="30"/>
  <c r="QY35" i="30"/>
  <c r="FY35" i="30"/>
  <c r="FZ35" i="30"/>
  <c r="FW35" i="30"/>
  <c r="FX35" i="30"/>
  <c r="FV36" i="30"/>
  <c r="RA35" i="30"/>
  <c r="KY34" i="30"/>
  <c r="RC35" i="30"/>
  <c r="GD35" i="30"/>
  <c r="GE35" i="30"/>
  <c r="GB35" i="30"/>
  <c r="GC35" i="30"/>
  <c r="GA36" i="30"/>
  <c r="RE35" i="30"/>
  <c r="LB34" i="30"/>
  <c r="RG35" i="30"/>
  <c r="GI35" i="30"/>
  <c r="GJ35" i="30"/>
  <c r="GG35" i="30"/>
  <c r="GH35" i="30"/>
  <c r="GF36" i="30"/>
  <c r="RI35" i="30"/>
  <c r="LE34" i="30"/>
  <c r="RK35" i="30"/>
  <c r="MI35" i="30"/>
  <c r="LP35" i="30"/>
  <c r="F36" i="30"/>
  <c r="G36" i="30"/>
  <c r="D36" i="30"/>
  <c r="E36" i="30"/>
  <c r="C37" i="30"/>
  <c r="LQ36" i="30"/>
  <c r="GX35" i="30"/>
  <c r="LS36" i="30"/>
  <c r="K36" i="30"/>
  <c r="L36" i="30"/>
  <c r="I36" i="30"/>
  <c r="J36" i="30"/>
  <c r="H37" i="30"/>
  <c r="LU36" i="30"/>
  <c r="HA35" i="30"/>
  <c r="LW36" i="30"/>
  <c r="P36" i="30"/>
  <c r="Q36" i="30"/>
  <c r="N36" i="30"/>
  <c r="O36" i="30"/>
  <c r="M37" i="30"/>
  <c r="LY36" i="30"/>
  <c r="HD35" i="30"/>
  <c r="MA36" i="30"/>
  <c r="U36" i="30"/>
  <c r="V36" i="30"/>
  <c r="S36" i="30"/>
  <c r="T36" i="30"/>
  <c r="R37" i="30"/>
  <c r="MC36" i="30"/>
  <c r="HG35" i="30"/>
  <c r="ME36" i="30"/>
  <c r="Z36" i="30"/>
  <c r="AA36" i="30"/>
  <c r="X36" i="30"/>
  <c r="Y36" i="30"/>
  <c r="W37" i="30"/>
  <c r="MG36" i="30"/>
  <c r="AE36" i="30"/>
  <c r="AF36" i="30"/>
  <c r="AC36" i="30"/>
  <c r="AD36" i="30"/>
  <c r="AB37" i="30"/>
  <c r="MK36" i="30"/>
  <c r="HM35" i="30"/>
  <c r="MM36" i="30"/>
  <c r="AJ36" i="30"/>
  <c r="AK36" i="30"/>
  <c r="AH36" i="30"/>
  <c r="AI36" i="30"/>
  <c r="AG37" i="30"/>
  <c r="MO36" i="30"/>
  <c r="HP35" i="30"/>
  <c r="MQ36" i="30"/>
  <c r="AO36" i="30"/>
  <c r="AP36" i="30"/>
  <c r="AM36" i="30"/>
  <c r="AN36" i="30"/>
  <c r="AL37" i="30"/>
  <c r="MS36" i="30"/>
  <c r="HS35" i="30"/>
  <c r="MU36" i="30"/>
  <c r="AT36" i="30"/>
  <c r="AU36" i="30"/>
  <c r="AR36" i="30"/>
  <c r="AS36" i="30"/>
  <c r="AQ37" i="30"/>
  <c r="MW36" i="30"/>
  <c r="HV35" i="30"/>
  <c r="MY36" i="30"/>
  <c r="AY36" i="30"/>
  <c r="AZ36" i="30"/>
  <c r="AW36" i="30"/>
  <c r="AX36" i="30"/>
  <c r="AV37" i="30"/>
  <c r="NA36" i="30"/>
  <c r="HY35" i="30"/>
  <c r="NC36" i="30"/>
  <c r="BD36" i="30"/>
  <c r="BE36" i="30"/>
  <c r="BB36" i="30"/>
  <c r="BC36" i="30"/>
  <c r="BA37" i="30"/>
  <c r="NE36" i="30"/>
  <c r="IB35" i="30"/>
  <c r="NG36" i="30"/>
  <c r="BI36" i="30"/>
  <c r="BJ36" i="30"/>
  <c r="BG36" i="30"/>
  <c r="BH36" i="30"/>
  <c r="BF37" i="30"/>
  <c r="NI36" i="30"/>
  <c r="IE35" i="30"/>
  <c r="NK36" i="30"/>
  <c r="BN36" i="30"/>
  <c r="BO36" i="30"/>
  <c r="BL36" i="30"/>
  <c r="BM36" i="30"/>
  <c r="BK37" i="30"/>
  <c r="NM36" i="30"/>
  <c r="IH35" i="30"/>
  <c r="NO36" i="30"/>
  <c r="BS36" i="30"/>
  <c r="BT36" i="30"/>
  <c r="BQ36" i="30"/>
  <c r="BR36" i="30"/>
  <c r="BP37" i="30"/>
  <c r="NQ36" i="30"/>
  <c r="IK35" i="30"/>
  <c r="NS36" i="30"/>
  <c r="BX36" i="30"/>
  <c r="BY36" i="30"/>
  <c r="BV36" i="30"/>
  <c r="BW36" i="30"/>
  <c r="BU37" i="30"/>
  <c r="NU36" i="30"/>
  <c r="IN35" i="30"/>
  <c r="NW36" i="30"/>
  <c r="CC36" i="30"/>
  <c r="CD36" i="30"/>
  <c r="CA36" i="30"/>
  <c r="CB36" i="30"/>
  <c r="BZ37" i="30"/>
  <c r="NY36" i="30"/>
  <c r="IQ35" i="30"/>
  <c r="OA36" i="30"/>
  <c r="CH36" i="30"/>
  <c r="CI36" i="30"/>
  <c r="CF36" i="30"/>
  <c r="CG36" i="30"/>
  <c r="CE37" i="30"/>
  <c r="OC36" i="30"/>
  <c r="IT35" i="30"/>
  <c r="OE36" i="30"/>
  <c r="CM36" i="30"/>
  <c r="CN36" i="30"/>
  <c r="CK36" i="30"/>
  <c r="CL36" i="30"/>
  <c r="CJ37" i="30"/>
  <c r="OG36" i="30"/>
  <c r="IW35" i="30"/>
  <c r="OI36" i="30"/>
  <c r="CR36" i="30"/>
  <c r="CS36" i="30"/>
  <c r="CP36" i="30"/>
  <c r="CQ36" i="30"/>
  <c r="CO37" i="30"/>
  <c r="OK36" i="30"/>
  <c r="IZ35" i="30"/>
  <c r="OM36" i="30"/>
  <c r="CW36" i="30"/>
  <c r="CX36" i="30"/>
  <c r="CU36" i="30"/>
  <c r="CV36" i="30"/>
  <c r="CT37" i="30"/>
  <c r="OO36" i="30"/>
  <c r="JC35" i="30"/>
  <c r="OQ36" i="30"/>
  <c r="DB36" i="30"/>
  <c r="DC36" i="30"/>
  <c r="CZ36" i="30"/>
  <c r="DA36" i="30"/>
  <c r="CY37" i="30"/>
  <c r="OS36" i="30"/>
  <c r="JF35" i="30"/>
  <c r="OU36" i="30"/>
  <c r="DG36" i="30"/>
  <c r="DH36" i="30"/>
  <c r="DE36" i="30"/>
  <c r="DF36" i="30"/>
  <c r="DD37" i="30"/>
  <c r="OW36" i="30"/>
  <c r="JI35" i="30"/>
  <c r="OY36" i="30"/>
  <c r="DL36" i="30"/>
  <c r="DM36" i="30"/>
  <c r="DJ36" i="30"/>
  <c r="DK36" i="30"/>
  <c r="DI37" i="30"/>
  <c r="PA36" i="30"/>
  <c r="JL35" i="30"/>
  <c r="PC36" i="30"/>
  <c r="DQ36" i="30"/>
  <c r="DR36" i="30"/>
  <c r="DO36" i="30"/>
  <c r="DP36" i="30"/>
  <c r="DN37" i="30"/>
  <c r="PE36" i="30"/>
  <c r="JO35" i="30"/>
  <c r="PG36" i="30"/>
  <c r="DV36" i="30"/>
  <c r="DW36" i="30"/>
  <c r="DT36" i="30"/>
  <c r="DU36" i="30"/>
  <c r="DS37" i="30"/>
  <c r="PI36" i="30"/>
  <c r="JR35" i="30"/>
  <c r="PK36" i="30"/>
  <c r="EA36" i="30"/>
  <c r="EB36" i="30"/>
  <c r="DY36" i="30"/>
  <c r="DZ36" i="30"/>
  <c r="DX37" i="30"/>
  <c r="PM36" i="30"/>
  <c r="JU35" i="30"/>
  <c r="PO36" i="30"/>
  <c r="EF36" i="30"/>
  <c r="EG36" i="30"/>
  <c r="ED36" i="30"/>
  <c r="EE36" i="30"/>
  <c r="EC37" i="30"/>
  <c r="PQ36" i="30"/>
  <c r="JX35" i="30"/>
  <c r="PS36" i="30"/>
  <c r="EK36" i="30"/>
  <c r="EL36" i="30"/>
  <c r="EI36" i="30"/>
  <c r="EJ36" i="30"/>
  <c r="EH37" i="30"/>
  <c r="PU36" i="30"/>
  <c r="KA35" i="30"/>
  <c r="PW36" i="30"/>
  <c r="EP36" i="30"/>
  <c r="EQ36" i="30"/>
  <c r="EN36" i="30"/>
  <c r="EO36" i="30"/>
  <c r="EM37" i="30"/>
  <c r="PY36" i="30"/>
  <c r="KD35" i="30"/>
  <c r="QA36" i="30"/>
  <c r="EU36" i="30"/>
  <c r="EV36" i="30"/>
  <c r="ES36" i="30"/>
  <c r="ET36" i="30"/>
  <c r="ER37" i="30"/>
  <c r="QC36" i="30"/>
  <c r="KG35" i="30"/>
  <c r="QE36" i="30"/>
  <c r="EZ36" i="30"/>
  <c r="FA36" i="30"/>
  <c r="EX36" i="30"/>
  <c r="EY36" i="30"/>
  <c r="EW37" i="30"/>
  <c r="QG36" i="30"/>
  <c r="KJ35" i="30"/>
  <c r="QI36" i="30"/>
  <c r="FE36" i="30"/>
  <c r="FF36" i="30"/>
  <c r="FC36" i="30"/>
  <c r="FD36" i="30"/>
  <c r="FB37" i="30"/>
  <c r="QK36" i="30"/>
  <c r="KM35" i="30"/>
  <c r="QM36" i="30"/>
  <c r="FJ36" i="30"/>
  <c r="FK36" i="30"/>
  <c r="FH36" i="30"/>
  <c r="FI36" i="30"/>
  <c r="FG37" i="30"/>
  <c r="QO36" i="30"/>
  <c r="KP35" i="30"/>
  <c r="QQ36" i="30"/>
  <c r="FO36" i="30"/>
  <c r="FP36" i="30"/>
  <c r="FM36" i="30"/>
  <c r="FN36" i="30"/>
  <c r="FL37" i="30"/>
  <c r="QS36" i="30"/>
  <c r="KS35" i="30"/>
  <c r="QU36" i="30"/>
  <c r="FT36" i="30"/>
  <c r="FU36" i="30"/>
  <c r="FR36" i="30"/>
  <c r="FS36" i="30"/>
  <c r="FQ37" i="30"/>
  <c r="QW36" i="30"/>
  <c r="KV35" i="30"/>
  <c r="QY36" i="30"/>
  <c r="FY36" i="30"/>
  <c r="FZ36" i="30"/>
  <c r="FW36" i="30"/>
  <c r="FX36" i="30"/>
  <c r="FV37" i="30"/>
  <c r="RA36" i="30"/>
  <c r="KY35" i="30"/>
  <c r="RC36" i="30"/>
  <c r="GD36" i="30"/>
  <c r="GE36" i="30"/>
  <c r="GB36" i="30"/>
  <c r="GC36" i="30"/>
  <c r="GA37" i="30"/>
  <c r="RE36" i="30"/>
  <c r="LB35" i="30"/>
  <c r="RG36" i="30"/>
  <c r="GI36" i="30"/>
  <c r="GJ36" i="30"/>
  <c r="GG36" i="30"/>
  <c r="GH36" i="30"/>
  <c r="GF37" i="30"/>
  <c r="RI36" i="30"/>
  <c r="LE35" i="30"/>
  <c r="RK36" i="30"/>
  <c r="MI36" i="30"/>
  <c r="LP36" i="30"/>
  <c r="F37" i="30"/>
  <c r="G37" i="30"/>
  <c r="D37" i="30"/>
  <c r="E37" i="30"/>
  <c r="C38" i="30"/>
  <c r="LQ37" i="30"/>
  <c r="GX36" i="30"/>
  <c r="LS37" i="30"/>
  <c r="K37" i="30"/>
  <c r="L37" i="30"/>
  <c r="I37" i="30"/>
  <c r="J37" i="30"/>
  <c r="H38" i="30"/>
  <c r="LU37" i="30"/>
  <c r="HA36" i="30"/>
  <c r="LW37" i="30"/>
  <c r="P37" i="30"/>
  <c r="Q37" i="30"/>
  <c r="N37" i="30"/>
  <c r="O37" i="30"/>
  <c r="M38" i="30"/>
  <c r="LY37" i="30"/>
  <c r="HD36" i="30"/>
  <c r="MA37" i="30"/>
  <c r="U37" i="30"/>
  <c r="V37" i="30"/>
  <c r="S37" i="30"/>
  <c r="T37" i="30"/>
  <c r="R38" i="30"/>
  <c r="MC37" i="30"/>
  <c r="HG36" i="30"/>
  <c r="ME37" i="30"/>
  <c r="Z37" i="30"/>
  <c r="AA37" i="30"/>
  <c r="X37" i="30"/>
  <c r="Y37" i="30"/>
  <c r="W38" i="30"/>
  <c r="MG37" i="30"/>
  <c r="AE37" i="30"/>
  <c r="AF37" i="30"/>
  <c r="AC37" i="30"/>
  <c r="AD37" i="30"/>
  <c r="AB38" i="30"/>
  <c r="MK37" i="30"/>
  <c r="HM36" i="30"/>
  <c r="MM37" i="30"/>
  <c r="AJ37" i="30"/>
  <c r="AK37" i="30"/>
  <c r="AH37" i="30"/>
  <c r="AI37" i="30"/>
  <c r="AG38" i="30"/>
  <c r="MO37" i="30"/>
  <c r="HP36" i="30"/>
  <c r="MQ37" i="30"/>
  <c r="AO37" i="30"/>
  <c r="AP37" i="30"/>
  <c r="AM37" i="30"/>
  <c r="AN37" i="30"/>
  <c r="AL38" i="30"/>
  <c r="MS37" i="30"/>
  <c r="HS36" i="30"/>
  <c r="MU37" i="30"/>
  <c r="AT37" i="30"/>
  <c r="AU37" i="30"/>
  <c r="AR37" i="30"/>
  <c r="AS37" i="30"/>
  <c r="AQ38" i="30"/>
  <c r="MW37" i="30"/>
  <c r="HV36" i="30"/>
  <c r="MY37" i="30"/>
  <c r="AY37" i="30"/>
  <c r="AZ37" i="30"/>
  <c r="AW37" i="30"/>
  <c r="AX37" i="30"/>
  <c r="AV38" i="30"/>
  <c r="NA37" i="30"/>
  <c r="HY36" i="30"/>
  <c r="NC37" i="30"/>
  <c r="BD37" i="30"/>
  <c r="BE37" i="30"/>
  <c r="BB37" i="30"/>
  <c r="BC37" i="30"/>
  <c r="BA38" i="30"/>
  <c r="NE37" i="30"/>
  <c r="IB36" i="30"/>
  <c r="NG37" i="30"/>
  <c r="BI37" i="30"/>
  <c r="BJ37" i="30"/>
  <c r="BG37" i="30"/>
  <c r="BH37" i="30"/>
  <c r="BF38" i="30"/>
  <c r="NI37" i="30"/>
  <c r="IE36" i="30"/>
  <c r="NK37" i="30"/>
  <c r="BN37" i="30"/>
  <c r="BO37" i="30"/>
  <c r="BL37" i="30"/>
  <c r="BM37" i="30"/>
  <c r="BK38" i="30"/>
  <c r="NM37" i="30"/>
  <c r="IH36" i="30"/>
  <c r="NO37" i="30"/>
  <c r="BS37" i="30"/>
  <c r="BT37" i="30"/>
  <c r="BQ37" i="30"/>
  <c r="BR37" i="30"/>
  <c r="BP38" i="30"/>
  <c r="NQ37" i="30"/>
  <c r="IK36" i="30"/>
  <c r="NS37" i="30"/>
  <c r="BX37" i="30"/>
  <c r="BY37" i="30"/>
  <c r="BV37" i="30"/>
  <c r="BW37" i="30"/>
  <c r="BU38" i="30"/>
  <c r="NU37" i="30"/>
  <c r="IN36" i="30"/>
  <c r="NW37" i="30"/>
  <c r="CC37" i="30"/>
  <c r="CD37" i="30"/>
  <c r="CA37" i="30"/>
  <c r="CB37" i="30"/>
  <c r="BZ38" i="30"/>
  <c r="NY37" i="30"/>
  <c r="IQ36" i="30"/>
  <c r="OA37" i="30"/>
  <c r="CH37" i="30"/>
  <c r="CI37" i="30"/>
  <c r="CF37" i="30"/>
  <c r="CG37" i="30"/>
  <c r="CE38" i="30"/>
  <c r="OC37" i="30"/>
  <c r="IT36" i="30"/>
  <c r="OE37" i="30"/>
  <c r="CM37" i="30"/>
  <c r="CN37" i="30"/>
  <c r="CK37" i="30"/>
  <c r="CL37" i="30"/>
  <c r="CJ38" i="30"/>
  <c r="OG37" i="30"/>
  <c r="IW36" i="30"/>
  <c r="OI37" i="30"/>
  <c r="CR37" i="30"/>
  <c r="CS37" i="30"/>
  <c r="CP37" i="30"/>
  <c r="CQ37" i="30"/>
  <c r="CO38" i="30"/>
  <c r="OK37" i="30"/>
  <c r="IZ36" i="30"/>
  <c r="OM37" i="30"/>
  <c r="CW37" i="30"/>
  <c r="CX37" i="30"/>
  <c r="CU37" i="30"/>
  <c r="CV37" i="30"/>
  <c r="CT38" i="30"/>
  <c r="OO37" i="30"/>
  <c r="JC36" i="30"/>
  <c r="OQ37" i="30"/>
  <c r="DB37" i="30"/>
  <c r="DC37" i="30"/>
  <c r="CZ37" i="30"/>
  <c r="DA37" i="30"/>
  <c r="CY38" i="30"/>
  <c r="OS37" i="30"/>
  <c r="JF36" i="30"/>
  <c r="OU37" i="30"/>
  <c r="DG37" i="30"/>
  <c r="DH37" i="30"/>
  <c r="DE37" i="30"/>
  <c r="DF37" i="30"/>
  <c r="DD38" i="30"/>
  <c r="OW37" i="30"/>
  <c r="JI36" i="30"/>
  <c r="OY37" i="30"/>
  <c r="DL37" i="30"/>
  <c r="DM37" i="30"/>
  <c r="DJ37" i="30"/>
  <c r="DK37" i="30"/>
  <c r="DI38" i="30"/>
  <c r="PA37" i="30"/>
  <c r="JL36" i="30"/>
  <c r="PC37" i="30"/>
  <c r="DQ37" i="30"/>
  <c r="DR37" i="30"/>
  <c r="DO37" i="30"/>
  <c r="DP37" i="30"/>
  <c r="DN38" i="30"/>
  <c r="PE37" i="30"/>
  <c r="JO36" i="30"/>
  <c r="PG37" i="30"/>
  <c r="DV37" i="30"/>
  <c r="DW37" i="30"/>
  <c r="DT37" i="30"/>
  <c r="DU37" i="30"/>
  <c r="DS38" i="30"/>
  <c r="PI37" i="30"/>
  <c r="JR36" i="30"/>
  <c r="PK37" i="30"/>
  <c r="EA37" i="30"/>
  <c r="EB37" i="30"/>
  <c r="DY37" i="30"/>
  <c r="DZ37" i="30"/>
  <c r="DX38" i="30"/>
  <c r="PM37" i="30"/>
  <c r="JU36" i="30"/>
  <c r="PO37" i="30"/>
  <c r="EF37" i="30"/>
  <c r="EG37" i="30"/>
  <c r="ED37" i="30"/>
  <c r="EE37" i="30"/>
  <c r="EC38" i="30"/>
  <c r="PQ37" i="30"/>
  <c r="JX36" i="30"/>
  <c r="PS37" i="30"/>
  <c r="EK37" i="30"/>
  <c r="EL37" i="30"/>
  <c r="EI37" i="30"/>
  <c r="EJ37" i="30"/>
  <c r="EH38" i="30"/>
  <c r="PU37" i="30"/>
  <c r="KA36" i="30"/>
  <c r="PW37" i="30"/>
  <c r="EP37" i="30"/>
  <c r="EQ37" i="30"/>
  <c r="EN37" i="30"/>
  <c r="EO37" i="30"/>
  <c r="EM38" i="30"/>
  <c r="PY37" i="30"/>
  <c r="KD36" i="30"/>
  <c r="QA37" i="30"/>
  <c r="EU37" i="30"/>
  <c r="EV37" i="30"/>
  <c r="ES37" i="30"/>
  <c r="ET37" i="30"/>
  <c r="ER38" i="30"/>
  <c r="QC37" i="30"/>
  <c r="KG36" i="30"/>
  <c r="QE37" i="30"/>
  <c r="EZ37" i="30"/>
  <c r="FA37" i="30"/>
  <c r="EX37" i="30"/>
  <c r="EY37" i="30"/>
  <c r="EW38" i="30"/>
  <c r="QG37" i="30"/>
  <c r="KJ36" i="30"/>
  <c r="QI37" i="30"/>
  <c r="FE37" i="30"/>
  <c r="FF37" i="30"/>
  <c r="FC37" i="30"/>
  <c r="FD37" i="30"/>
  <c r="FB38" i="30"/>
  <c r="QK37" i="30"/>
  <c r="KM36" i="30"/>
  <c r="QM37" i="30"/>
  <c r="FJ37" i="30"/>
  <c r="FK37" i="30"/>
  <c r="FH37" i="30"/>
  <c r="FI37" i="30"/>
  <c r="FG38" i="30"/>
  <c r="QO37" i="30"/>
  <c r="KP36" i="30"/>
  <c r="QQ37" i="30"/>
  <c r="FO37" i="30"/>
  <c r="FP37" i="30"/>
  <c r="FM37" i="30"/>
  <c r="FN37" i="30"/>
  <c r="FL38" i="30"/>
  <c r="QS37" i="30"/>
  <c r="KS36" i="30"/>
  <c r="QU37" i="30"/>
  <c r="FT37" i="30"/>
  <c r="FU37" i="30"/>
  <c r="FR37" i="30"/>
  <c r="FS37" i="30"/>
  <c r="FQ38" i="30"/>
  <c r="QW37" i="30"/>
  <c r="KV36" i="30"/>
  <c r="QY37" i="30"/>
  <c r="FY37" i="30"/>
  <c r="FZ37" i="30"/>
  <c r="FW37" i="30"/>
  <c r="FX37" i="30"/>
  <c r="FV38" i="30"/>
  <c r="RA37" i="30"/>
  <c r="KY36" i="30"/>
  <c r="RC37" i="30"/>
  <c r="GD37" i="30"/>
  <c r="GE37" i="30"/>
  <c r="GB37" i="30"/>
  <c r="GC37" i="30"/>
  <c r="GA38" i="30"/>
  <c r="RE37" i="30"/>
  <c r="LB36" i="30"/>
  <c r="RG37" i="30"/>
  <c r="GI37" i="30"/>
  <c r="GJ37" i="30"/>
  <c r="GG37" i="30"/>
  <c r="GH37" i="30"/>
  <c r="GF38" i="30"/>
  <c r="RI37" i="30"/>
  <c r="LE36" i="30"/>
  <c r="RK37" i="30"/>
  <c r="MI37" i="30"/>
  <c r="LP37" i="30"/>
  <c r="F38" i="30"/>
  <c r="G38" i="30"/>
  <c r="D38" i="30"/>
  <c r="E38" i="30"/>
  <c r="C39" i="30"/>
  <c r="LQ38" i="30"/>
  <c r="GX37" i="30"/>
  <c r="LS38" i="30"/>
  <c r="K38" i="30"/>
  <c r="L38" i="30"/>
  <c r="I38" i="30"/>
  <c r="J38" i="30"/>
  <c r="H39" i="30"/>
  <c r="LU38" i="30"/>
  <c r="HA37" i="30"/>
  <c r="LW38" i="30"/>
  <c r="P38" i="30"/>
  <c r="Q38" i="30"/>
  <c r="N38" i="30"/>
  <c r="O38" i="30"/>
  <c r="M39" i="30"/>
  <c r="LY38" i="30"/>
  <c r="HD37" i="30"/>
  <c r="MA38" i="30"/>
  <c r="U38" i="30"/>
  <c r="V38" i="30"/>
  <c r="S38" i="30"/>
  <c r="T38" i="30"/>
  <c r="R39" i="30"/>
  <c r="MC38" i="30"/>
  <c r="HG37" i="30"/>
  <c r="ME38" i="30"/>
  <c r="Z38" i="30"/>
  <c r="AA38" i="30"/>
  <c r="X38" i="30"/>
  <c r="Y38" i="30"/>
  <c r="W39" i="30"/>
  <c r="MG38" i="30"/>
  <c r="AE38" i="30"/>
  <c r="AF38" i="30"/>
  <c r="AC38" i="30"/>
  <c r="AD38" i="30"/>
  <c r="AB39" i="30"/>
  <c r="MK38" i="30"/>
  <c r="HM37" i="30"/>
  <c r="MM38" i="30"/>
  <c r="AJ38" i="30"/>
  <c r="AK38" i="30"/>
  <c r="AH38" i="30"/>
  <c r="AI38" i="30"/>
  <c r="AG39" i="30"/>
  <c r="MO38" i="30"/>
  <c r="HP37" i="30"/>
  <c r="MQ38" i="30"/>
  <c r="AO38" i="30"/>
  <c r="AP38" i="30"/>
  <c r="AM38" i="30"/>
  <c r="AN38" i="30"/>
  <c r="AL39" i="30"/>
  <c r="MS38" i="30"/>
  <c r="HS37" i="30"/>
  <c r="MU38" i="30"/>
  <c r="AT38" i="30"/>
  <c r="AU38" i="30"/>
  <c r="AR38" i="30"/>
  <c r="AS38" i="30"/>
  <c r="AQ39" i="30"/>
  <c r="MW38" i="30"/>
  <c r="HV37" i="30"/>
  <c r="MY38" i="30"/>
  <c r="AY38" i="30"/>
  <c r="AZ38" i="30"/>
  <c r="AW38" i="30"/>
  <c r="AX38" i="30"/>
  <c r="AV39" i="30"/>
  <c r="NA38" i="30"/>
  <c r="HY37" i="30"/>
  <c r="NC38" i="30"/>
  <c r="BD38" i="30"/>
  <c r="BE38" i="30"/>
  <c r="BB38" i="30"/>
  <c r="BC38" i="30"/>
  <c r="BA39" i="30"/>
  <c r="NE38" i="30"/>
  <c r="IB37" i="30"/>
  <c r="NG38" i="30"/>
  <c r="BI38" i="30"/>
  <c r="BJ38" i="30"/>
  <c r="BG38" i="30"/>
  <c r="BH38" i="30"/>
  <c r="BF39" i="30"/>
  <c r="NI38" i="30"/>
  <c r="IE37" i="30"/>
  <c r="NK38" i="30"/>
  <c r="BN38" i="30"/>
  <c r="BO38" i="30"/>
  <c r="BL38" i="30"/>
  <c r="BM38" i="30"/>
  <c r="BK39" i="30"/>
  <c r="NM38" i="30"/>
  <c r="IH37" i="30"/>
  <c r="NO38" i="30"/>
  <c r="BS38" i="30"/>
  <c r="BT38" i="30"/>
  <c r="BQ38" i="30"/>
  <c r="BR38" i="30"/>
  <c r="BP39" i="30"/>
  <c r="NQ38" i="30"/>
  <c r="IK37" i="30"/>
  <c r="NS38" i="30"/>
  <c r="BX38" i="30"/>
  <c r="BY38" i="30"/>
  <c r="BV38" i="30"/>
  <c r="BW38" i="30"/>
  <c r="BU39" i="30"/>
  <c r="NU38" i="30"/>
  <c r="IN37" i="30"/>
  <c r="NW38" i="30"/>
  <c r="CC38" i="30"/>
  <c r="CD38" i="30"/>
  <c r="CA38" i="30"/>
  <c r="CB38" i="30"/>
  <c r="BZ39" i="30"/>
  <c r="NY38" i="30"/>
  <c r="IQ37" i="30"/>
  <c r="OA38" i="30"/>
  <c r="CH38" i="30"/>
  <c r="CI38" i="30"/>
  <c r="CF38" i="30"/>
  <c r="CG38" i="30"/>
  <c r="CE39" i="30"/>
  <c r="OC38" i="30"/>
  <c r="IT37" i="30"/>
  <c r="OE38" i="30"/>
  <c r="CM38" i="30"/>
  <c r="CN38" i="30"/>
  <c r="CK38" i="30"/>
  <c r="CL38" i="30"/>
  <c r="CJ39" i="30"/>
  <c r="OG38" i="30"/>
  <c r="IW37" i="30"/>
  <c r="OI38" i="30"/>
  <c r="CR38" i="30"/>
  <c r="CS38" i="30"/>
  <c r="CP38" i="30"/>
  <c r="CQ38" i="30"/>
  <c r="CO39" i="30"/>
  <c r="OK38" i="30"/>
  <c r="IZ37" i="30"/>
  <c r="OM38" i="30"/>
  <c r="CW38" i="30"/>
  <c r="CX38" i="30"/>
  <c r="CU38" i="30"/>
  <c r="CV38" i="30"/>
  <c r="CT39" i="30"/>
  <c r="OO38" i="30"/>
  <c r="JC37" i="30"/>
  <c r="OQ38" i="30"/>
  <c r="DB38" i="30"/>
  <c r="DC38" i="30"/>
  <c r="CZ38" i="30"/>
  <c r="DA38" i="30"/>
  <c r="CY39" i="30"/>
  <c r="OS38" i="30"/>
  <c r="JF37" i="30"/>
  <c r="OU38" i="30"/>
  <c r="DG38" i="30"/>
  <c r="DH38" i="30"/>
  <c r="DE38" i="30"/>
  <c r="DF38" i="30"/>
  <c r="DD39" i="30"/>
  <c r="OW38" i="30"/>
  <c r="JI37" i="30"/>
  <c r="OY38" i="30"/>
  <c r="DL38" i="30"/>
  <c r="DM38" i="30"/>
  <c r="DJ38" i="30"/>
  <c r="DK38" i="30"/>
  <c r="DI39" i="30"/>
  <c r="PA38" i="30"/>
  <c r="JL37" i="30"/>
  <c r="PC38" i="30"/>
  <c r="DQ38" i="30"/>
  <c r="DR38" i="30"/>
  <c r="DO38" i="30"/>
  <c r="DP38" i="30"/>
  <c r="DN39" i="30"/>
  <c r="PE38" i="30"/>
  <c r="JO37" i="30"/>
  <c r="PG38" i="30"/>
  <c r="DV38" i="30"/>
  <c r="DW38" i="30"/>
  <c r="DT38" i="30"/>
  <c r="DU38" i="30"/>
  <c r="DS39" i="30"/>
  <c r="PI38" i="30"/>
  <c r="JR37" i="30"/>
  <c r="PK38" i="30"/>
  <c r="EA38" i="30"/>
  <c r="EB38" i="30"/>
  <c r="DY38" i="30"/>
  <c r="DZ38" i="30"/>
  <c r="DX39" i="30"/>
  <c r="PM38" i="30"/>
  <c r="JU37" i="30"/>
  <c r="PO38" i="30"/>
  <c r="EF38" i="30"/>
  <c r="EG38" i="30"/>
  <c r="ED38" i="30"/>
  <c r="EE38" i="30"/>
  <c r="EC39" i="30"/>
  <c r="PQ38" i="30"/>
  <c r="JX37" i="30"/>
  <c r="PS38" i="30"/>
  <c r="EK38" i="30"/>
  <c r="EL38" i="30"/>
  <c r="EI38" i="30"/>
  <c r="EJ38" i="30"/>
  <c r="EH39" i="30"/>
  <c r="PU38" i="30"/>
  <c r="KA37" i="30"/>
  <c r="PW38" i="30"/>
  <c r="EP38" i="30"/>
  <c r="EQ38" i="30"/>
  <c r="EN38" i="30"/>
  <c r="EO38" i="30"/>
  <c r="EM39" i="30"/>
  <c r="PY38" i="30"/>
  <c r="KD37" i="30"/>
  <c r="QA38" i="30"/>
  <c r="EU38" i="30"/>
  <c r="EV38" i="30"/>
  <c r="ES38" i="30"/>
  <c r="ET38" i="30"/>
  <c r="ER39" i="30"/>
  <c r="QC38" i="30"/>
  <c r="KG37" i="30"/>
  <c r="QE38" i="30"/>
  <c r="EZ38" i="30"/>
  <c r="FA38" i="30"/>
  <c r="EX38" i="30"/>
  <c r="EY38" i="30"/>
  <c r="EW39" i="30"/>
  <c r="QG38" i="30"/>
  <c r="KJ37" i="30"/>
  <c r="QI38" i="30"/>
  <c r="FE38" i="30"/>
  <c r="FF38" i="30"/>
  <c r="FC38" i="30"/>
  <c r="FD38" i="30"/>
  <c r="FB39" i="30"/>
  <c r="QK38" i="30"/>
  <c r="KM37" i="30"/>
  <c r="QM38" i="30"/>
  <c r="FJ38" i="30"/>
  <c r="FK38" i="30"/>
  <c r="FH38" i="30"/>
  <c r="FI38" i="30"/>
  <c r="FG39" i="30"/>
  <c r="QO38" i="30"/>
  <c r="KP37" i="30"/>
  <c r="QQ38" i="30"/>
  <c r="FO38" i="30"/>
  <c r="FP38" i="30"/>
  <c r="FM38" i="30"/>
  <c r="FN38" i="30"/>
  <c r="FL39" i="30"/>
  <c r="QS38" i="30"/>
  <c r="KS37" i="30"/>
  <c r="QU38" i="30"/>
  <c r="FT38" i="30"/>
  <c r="FU38" i="30"/>
  <c r="FR38" i="30"/>
  <c r="FS38" i="30"/>
  <c r="FQ39" i="30"/>
  <c r="QW38" i="30"/>
  <c r="KV37" i="30"/>
  <c r="QY38" i="30"/>
  <c r="FY38" i="30"/>
  <c r="FZ38" i="30"/>
  <c r="FW38" i="30"/>
  <c r="FX38" i="30"/>
  <c r="FV39" i="30"/>
  <c r="RA38" i="30"/>
  <c r="KY37" i="30"/>
  <c r="RC38" i="30"/>
  <c r="GD38" i="30"/>
  <c r="GE38" i="30"/>
  <c r="GB38" i="30"/>
  <c r="GC38" i="30"/>
  <c r="GA39" i="30"/>
  <c r="RE38" i="30"/>
  <c r="LB37" i="30"/>
  <c r="RG38" i="30"/>
  <c r="GI38" i="30"/>
  <c r="GJ38" i="30"/>
  <c r="GG38" i="30"/>
  <c r="GH38" i="30"/>
  <c r="GF39" i="30"/>
  <c r="RI38" i="30"/>
  <c r="LE37" i="30"/>
  <c r="RK38" i="30"/>
  <c r="MI38" i="30"/>
  <c r="LP38" i="30"/>
  <c r="F39" i="30"/>
  <c r="G39" i="30"/>
  <c r="D39" i="30"/>
  <c r="E39" i="30"/>
  <c r="C40" i="30"/>
  <c r="LQ39" i="30"/>
  <c r="GX38" i="30"/>
  <c r="LS39" i="30"/>
  <c r="K39" i="30"/>
  <c r="L39" i="30"/>
  <c r="I39" i="30"/>
  <c r="J39" i="30"/>
  <c r="H40" i="30"/>
  <c r="LU39" i="30"/>
  <c r="HA38" i="30"/>
  <c r="LW39" i="30"/>
  <c r="P39" i="30"/>
  <c r="Q39" i="30"/>
  <c r="N39" i="30"/>
  <c r="O39" i="30"/>
  <c r="M40" i="30"/>
  <c r="LY39" i="30"/>
  <c r="HD38" i="30"/>
  <c r="MA39" i="30"/>
  <c r="U39" i="30"/>
  <c r="V39" i="30"/>
  <c r="S39" i="30"/>
  <c r="T39" i="30"/>
  <c r="R40" i="30"/>
  <c r="MC39" i="30"/>
  <c r="HG38" i="30"/>
  <c r="ME39" i="30"/>
  <c r="Z39" i="30"/>
  <c r="AA39" i="30"/>
  <c r="X39" i="30"/>
  <c r="Y39" i="30"/>
  <c r="W40" i="30"/>
  <c r="MG39" i="30"/>
  <c r="AE39" i="30"/>
  <c r="AF39" i="30"/>
  <c r="AC39" i="30"/>
  <c r="AD39" i="30"/>
  <c r="AB40" i="30"/>
  <c r="MK39" i="30"/>
  <c r="HM38" i="30"/>
  <c r="MM39" i="30"/>
  <c r="AJ39" i="30"/>
  <c r="AK39" i="30"/>
  <c r="AH39" i="30"/>
  <c r="AI39" i="30"/>
  <c r="AG40" i="30"/>
  <c r="MO39" i="30"/>
  <c r="HP38" i="30"/>
  <c r="MQ39" i="30"/>
  <c r="AO39" i="30"/>
  <c r="AP39" i="30"/>
  <c r="AM39" i="30"/>
  <c r="AN39" i="30"/>
  <c r="AL40" i="30"/>
  <c r="MS39" i="30"/>
  <c r="HS38" i="30"/>
  <c r="MU39" i="30"/>
  <c r="AT39" i="30"/>
  <c r="AU39" i="30"/>
  <c r="AR39" i="30"/>
  <c r="AS39" i="30"/>
  <c r="AQ40" i="30"/>
  <c r="MW39" i="30"/>
  <c r="HV38" i="30"/>
  <c r="MY39" i="30"/>
  <c r="AY39" i="30"/>
  <c r="AZ39" i="30"/>
  <c r="AW39" i="30"/>
  <c r="AX39" i="30"/>
  <c r="AV40" i="30"/>
  <c r="NA39" i="30"/>
  <c r="HY38" i="30"/>
  <c r="NC39" i="30"/>
  <c r="BD39" i="30"/>
  <c r="BE39" i="30"/>
  <c r="BB39" i="30"/>
  <c r="BC39" i="30"/>
  <c r="BA40" i="30"/>
  <c r="NE39" i="30"/>
  <c r="IB38" i="30"/>
  <c r="NG39" i="30"/>
  <c r="BI39" i="30"/>
  <c r="BJ39" i="30"/>
  <c r="BG39" i="30"/>
  <c r="BH39" i="30"/>
  <c r="BF40" i="30"/>
  <c r="NI39" i="30"/>
  <c r="IE38" i="30"/>
  <c r="NK39" i="30"/>
  <c r="BN39" i="30"/>
  <c r="BO39" i="30"/>
  <c r="BL39" i="30"/>
  <c r="BM39" i="30"/>
  <c r="BK40" i="30"/>
  <c r="NM39" i="30"/>
  <c r="IH38" i="30"/>
  <c r="NO39" i="30"/>
  <c r="BS39" i="30"/>
  <c r="BT39" i="30"/>
  <c r="BQ39" i="30"/>
  <c r="BR39" i="30"/>
  <c r="BP40" i="30"/>
  <c r="NQ39" i="30"/>
  <c r="IK38" i="30"/>
  <c r="NS39" i="30"/>
  <c r="BX39" i="30"/>
  <c r="BY39" i="30"/>
  <c r="BV39" i="30"/>
  <c r="BW39" i="30"/>
  <c r="BU40" i="30"/>
  <c r="NU39" i="30"/>
  <c r="IN38" i="30"/>
  <c r="NW39" i="30"/>
  <c r="CC39" i="30"/>
  <c r="CD39" i="30"/>
  <c r="CA39" i="30"/>
  <c r="CB39" i="30"/>
  <c r="BZ40" i="30"/>
  <c r="NY39" i="30"/>
  <c r="IQ38" i="30"/>
  <c r="OA39" i="30"/>
  <c r="CH39" i="30"/>
  <c r="CI39" i="30"/>
  <c r="CF39" i="30"/>
  <c r="CG39" i="30"/>
  <c r="CE40" i="30"/>
  <c r="OC39" i="30"/>
  <c r="IT38" i="30"/>
  <c r="OE39" i="30"/>
  <c r="CM39" i="30"/>
  <c r="CN39" i="30"/>
  <c r="CK39" i="30"/>
  <c r="CL39" i="30"/>
  <c r="CJ40" i="30"/>
  <c r="OG39" i="30"/>
  <c r="IW38" i="30"/>
  <c r="OI39" i="30"/>
  <c r="CR39" i="30"/>
  <c r="CS39" i="30"/>
  <c r="CP39" i="30"/>
  <c r="CQ39" i="30"/>
  <c r="CO40" i="30"/>
  <c r="OK39" i="30"/>
  <c r="IZ38" i="30"/>
  <c r="OM39" i="30"/>
  <c r="CW39" i="30"/>
  <c r="CX39" i="30"/>
  <c r="CU39" i="30"/>
  <c r="CV39" i="30"/>
  <c r="CT40" i="30"/>
  <c r="OO39" i="30"/>
  <c r="JC38" i="30"/>
  <c r="OQ39" i="30"/>
  <c r="DB39" i="30"/>
  <c r="DC39" i="30"/>
  <c r="CZ39" i="30"/>
  <c r="DA39" i="30"/>
  <c r="CY40" i="30"/>
  <c r="OS39" i="30"/>
  <c r="JF38" i="30"/>
  <c r="OU39" i="30"/>
  <c r="DG39" i="30"/>
  <c r="DH39" i="30"/>
  <c r="DE39" i="30"/>
  <c r="DF39" i="30"/>
  <c r="DD40" i="30"/>
  <c r="OW39" i="30"/>
  <c r="JI38" i="30"/>
  <c r="OY39" i="30"/>
  <c r="DL39" i="30"/>
  <c r="DM39" i="30"/>
  <c r="DJ39" i="30"/>
  <c r="DK39" i="30"/>
  <c r="DI40" i="30"/>
  <c r="PA39" i="30"/>
  <c r="JL38" i="30"/>
  <c r="PC39" i="30"/>
  <c r="DQ39" i="30"/>
  <c r="DR39" i="30"/>
  <c r="DO39" i="30"/>
  <c r="DP39" i="30"/>
  <c r="DN40" i="30"/>
  <c r="PE39" i="30"/>
  <c r="JO38" i="30"/>
  <c r="PG39" i="30"/>
  <c r="DV39" i="30"/>
  <c r="DW39" i="30"/>
  <c r="DT39" i="30"/>
  <c r="DU39" i="30"/>
  <c r="DS40" i="30"/>
  <c r="PI39" i="30"/>
  <c r="JR38" i="30"/>
  <c r="PK39" i="30"/>
  <c r="EA39" i="30"/>
  <c r="EB39" i="30"/>
  <c r="DY39" i="30"/>
  <c r="DZ39" i="30"/>
  <c r="DX40" i="30"/>
  <c r="PM39" i="30"/>
  <c r="JU38" i="30"/>
  <c r="PO39" i="30"/>
  <c r="EF39" i="30"/>
  <c r="EG39" i="30"/>
  <c r="ED39" i="30"/>
  <c r="EE39" i="30"/>
  <c r="EC40" i="30"/>
  <c r="PQ39" i="30"/>
  <c r="JX38" i="30"/>
  <c r="PS39" i="30"/>
  <c r="EK39" i="30"/>
  <c r="EL39" i="30"/>
  <c r="EI39" i="30"/>
  <c r="EJ39" i="30"/>
  <c r="EH40" i="30"/>
  <c r="PU39" i="30"/>
  <c r="KA38" i="30"/>
  <c r="PW39" i="30"/>
  <c r="EP39" i="30"/>
  <c r="EQ39" i="30"/>
  <c r="EN39" i="30"/>
  <c r="EO39" i="30"/>
  <c r="EM40" i="30"/>
  <c r="PY39" i="30"/>
  <c r="KD38" i="30"/>
  <c r="QA39" i="30"/>
  <c r="EU39" i="30"/>
  <c r="EV39" i="30"/>
  <c r="ES39" i="30"/>
  <c r="ET39" i="30"/>
  <c r="ER40" i="30"/>
  <c r="QC39" i="30"/>
  <c r="KG38" i="30"/>
  <c r="QE39" i="30"/>
  <c r="EZ39" i="30"/>
  <c r="FA39" i="30"/>
  <c r="EX39" i="30"/>
  <c r="EY39" i="30"/>
  <c r="EW40" i="30"/>
  <c r="QG39" i="30"/>
  <c r="KJ38" i="30"/>
  <c r="QI39" i="30"/>
  <c r="FE39" i="30"/>
  <c r="FF39" i="30"/>
  <c r="FC39" i="30"/>
  <c r="FD39" i="30"/>
  <c r="FB40" i="30"/>
  <c r="QK39" i="30"/>
  <c r="KM38" i="30"/>
  <c r="QM39" i="30"/>
  <c r="FJ39" i="30"/>
  <c r="FK39" i="30"/>
  <c r="FH39" i="30"/>
  <c r="FI39" i="30"/>
  <c r="FG40" i="30"/>
  <c r="QO39" i="30"/>
  <c r="KP38" i="30"/>
  <c r="QQ39" i="30"/>
  <c r="FO39" i="30"/>
  <c r="FP39" i="30"/>
  <c r="FM39" i="30"/>
  <c r="FN39" i="30"/>
  <c r="FL40" i="30"/>
  <c r="QS39" i="30"/>
  <c r="KS38" i="30"/>
  <c r="QU39" i="30"/>
  <c r="FT39" i="30"/>
  <c r="FU39" i="30"/>
  <c r="FR39" i="30"/>
  <c r="FS39" i="30"/>
  <c r="FQ40" i="30"/>
  <c r="QW39" i="30"/>
  <c r="KV38" i="30"/>
  <c r="QY39" i="30"/>
  <c r="FY39" i="30"/>
  <c r="FZ39" i="30"/>
  <c r="FW39" i="30"/>
  <c r="FX39" i="30"/>
  <c r="FV40" i="30"/>
  <c r="RA39" i="30"/>
  <c r="KY38" i="30"/>
  <c r="RC39" i="30"/>
  <c r="GD39" i="30"/>
  <c r="GE39" i="30"/>
  <c r="GB39" i="30"/>
  <c r="GC39" i="30"/>
  <c r="GA40" i="30"/>
  <c r="RE39" i="30"/>
  <c r="LB38" i="30"/>
  <c r="RG39" i="30"/>
  <c r="GI39" i="30"/>
  <c r="GJ39" i="30"/>
  <c r="GG39" i="30"/>
  <c r="GH39" i="30"/>
  <c r="GF40" i="30"/>
  <c r="RI39" i="30"/>
  <c r="LE38" i="30"/>
  <c r="RK39" i="30"/>
  <c r="MI39" i="30"/>
  <c r="LP39" i="30"/>
  <c r="F40" i="30"/>
  <c r="G40" i="30"/>
  <c r="D40" i="30"/>
  <c r="E40" i="30"/>
  <c r="C41" i="30"/>
  <c r="LQ40" i="30"/>
  <c r="GX39" i="30"/>
  <c r="LS40" i="30"/>
  <c r="K40" i="30"/>
  <c r="L40" i="30"/>
  <c r="I40" i="30"/>
  <c r="J40" i="30"/>
  <c r="H41" i="30"/>
  <c r="LU40" i="30"/>
  <c r="HA39" i="30"/>
  <c r="LW40" i="30"/>
  <c r="P40" i="30"/>
  <c r="Q40" i="30"/>
  <c r="N40" i="30"/>
  <c r="O40" i="30"/>
  <c r="M41" i="30"/>
  <c r="LY40" i="30"/>
  <c r="HD39" i="30"/>
  <c r="MA40" i="30"/>
  <c r="U40" i="30"/>
  <c r="V40" i="30"/>
  <c r="S40" i="30"/>
  <c r="T40" i="30"/>
  <c r="R41" i="30"/>
  <c r="MC40" i="30"/>
  <c r="HG39" i="30"/>
  <c r="ME40" i="30"/>
  <c r="Z40" i="30"/>
  <c r="AA40" i="30"/>
  <c r="X40" i="30"/>
  <c r="Y40" i="30"/>
  <c r="W41" i="30"/>
  <c r="MG40" i="30"/>
  <c r="AE40" i="30"/>
  <c r="AF40" i="30"/>
  <c r="AC40" i="30"/>
  <c r="AD40" i="30"/>
  <c r="AB41" i="30"/>
  <c r="MK40" i="30"/>
  <c r="HM39" i="30"/>
  <c r="MM40" i="30"/>
  <c r="AJ40" i="30"/>
  <c r="AK40" i="30"/>
  <c r="AH40" i="30"/>
  <c r="AI40" i="30"/>
  <c r="AG41" i="30"/>
  <c r="MO40" i="30"/>
  <c r="HP39" i="30"/>
  <c r="MQ40" i="30"/>
  <c r="AO40" i="30"/>
  <c r="AP40" i="30"/>
  <c r="AM40" i="30"/>
  <c r="AN40" i="30"/>
  <c r="AL41" i="30"/>
  <c r="MS40" i="30"/>
  <c r="HS39" i="30"/>
  <c r="MU40" i="30"/>
  <c r="AT40" i="30"/>
  <c r="AU40" i="30"/>
  <c r="AR40" i="30"/>
  <c r="AS40" i="30"/>
  <c r="AQ41" i="30"/>
  <c r="MW40" i="30"/>
  <c r="HV39" i="30"/>
  <c r="MY40" i="30"/>
  <c r="AY40" i="30"/>
  <c r="AZ40" i="30"/>
  <c r="AW40" i="30"/>
  <c r="AX40" i="30"/>
  <c r="AV41" i="30"/>
  <c r="NA40" i="30"/>
  <c r="HY39" i="30"/>
  <c r="NC40" i="30"/>
  <c r="BD40" i="30"/>
  <c r="BE40" i="30"/>
  <c r="BB40" i="30"/>
  <c r="BC40" i="30"/>
  <c r="BA41" i="30"/>
  <c r="NE40" i="30"/>
  <c r="IB39" i="30"/>
  <c r="NG40" i="30"/>
  <c r="BI40" i="30"/>
  <c r="BJ40" i="30"/>
  <c r="BG40" i="30"/>
  <c r="BH40" i="30"/>
  <c r="BF41" i="30"/>
  <c r="NI40" i="30"/>
  <c r="IE39" i="30"/>
  <c r="NK40" i="30"/>
  <c r="BN40" i="30"/>
  <c r="BO40" i="30"/>
  <c r="BL40" i="30"/>
  <c r="BM40" i="30"/>
  <c r="BK41" i="30"/>
  <c r="NM40" i="30"/>
  <c r="IH39" i="30"/>
  <c r="NO40" i="30"/>
  <c r="BS40" i="30"/>
  <c r="BT40" i="30"/>
  <c r="BQ40" i="30"/>
  <c r="BR40" i="30"/>
  <c r="BP41" i="30"/>
  <c r="NQ40" i="30"/>
  <c r="IK39" i="30"/>
  <c r="NS40" i="30"/>
  <c r="BX40" i="30"/>
  <c r="BY40" i="30"/>
  <c r="BV40" i="30"/>
  <c r="BW40" i="30"/>
  <c r="BU41" i="30"/>
  <c r="NU40" i="30"/>
  <c r="IN39" i="30"/>
  <c r="NW40" i="30"/>
  <c r="CC40" i="30"/>
  <c r="CD40" i="30"/>
  <c r="CA40" i="30"/>
  <c r="CB40" i="30"/>
  <c r="BZ41" i="30"/>
  <c r="NY40" i="30"/>
  <c r="IQ39" i="30"/>
  <c r="OA40" i="30"/>
  <c r="CH40" i="30"/>
  <c r="CI40" i="30"/>
  <c r="CF40" i="30"/>
  <c r="CG40" i="30"/>
  <c r="CE41" i="30"/>
  <c r="OC40" i="30"/>
  <c r="IT39" i="30"/>
  <c r="OE40" i="30"/>
  <c r="CM40" i="30"/>
  <c r="CN40" i="30"/>
  <c r="CK40" i="30"/>
  <c r="CL40" i="30"/>
  <c r="CJ41" i="30"/>
  <c r="OG40" i="30"/>
  <c r="IW39" i="30"/>
  <c r="OI40" i="30"/>
  <c r="CR40" i="30"/>
  <c r="CS40" i="30"/>
  <c r="CP40" i="30"/>
  <c r="CQ40" i="30"/>
  <c r="CO41" i="30"/>
  <c r="OK40" i="30"/>
  <c r="IZ39" i="30"/>
  <c r="OM40" i="30"/>
  <c r="CW40" i="30"/>
  <c r="CX40" i="30"/>
  <c r="CU40" i="30"/>
  <c r="CV40" i="30"/>
  <c r="CT41" i="30"/>
  <c r="OO40" i="30"/>
  <c r="JC39" i="30"/>
  <c r="OQ40" i="30"/>
  <c r="DB40" i="30"/>
  <c r="DC40" i="30"/>
  <c r="CZ40" i="30"/>
  <c r="DA40" i="30"/>
  <c r="CY41" i="30"/>
  <c r="OS40" i="30"/>
  <c r="JF39" i="30"/>
  <c r="OU40" i="30"/>
  <c r="DG40" i="30"/>
  <c r="DH40" i="30"/>
  <c r="DE40" i="30"/>
  <c r="DF40" i="30"/>
  <c r="DD41" i="30"/>
  <c r="OW40" i="30"/>
  <c r="JI39" i="30"/>
  <c r="OY40" i="30"/>
  <c r="DL40" i="30"/>
  <c r="DM40" i="30"/>
  <c r="DJ40" i="30"/>
  <c r="DK40" i="30"/>
  <c r="DI41" i="30"/>
  <c r="PA40" i="30"/>
  <c r="JL39" i="30"/>
  <c r="PC40" i="30"/>
  <c r="DQ40" i="30"/>
  <c r="DR40" i="30"/>
  <c r="DO40" i="30"/>
  <c r="DP40" i="30"/>
  <c r="DN41" i="30"/>
  <c r="PE40" i="30"/>
  <c r="JO39" i="30"/>
  <c r="PG40" i="30"/>
  <c r="DV40" i="30"/>
  <c r="DW40" i="30"/>
  <c r="DT40" i="30"/>
  <c r="DU40" i="30"/>
  <c r="DS41" i="30"/>
  <c r="PI40" i="30"/>
  <c r="JR39" i="30"/>
  <c r="PK40" i="30"/>
  <c r="EA40" i="30"/>
  <c r="EB40" i="30"/>
  <c r="DY40" i="30"/>
  <c r="DZ40" i="30"/>
  <c r="DX41" i="30"/>
  <c r="PM40" i="30"/>
  <c r="JU39" i="30"/>
  <c r="PO40" i="30"/>
  <c r="EF40" i="30"/>
  <c r="EG40" i="30"/>
  <c r="ED40" i="30"/>
  <c r="EE40" i="30"/>
  <c r="EC41" i="30"/>
  <c r="PQ40" i="30"/>
  <c r="JX39" i="30"/>
  <c r="PS40" i="30"/>
  <c r="EK40" i="30"/>
  <c r="EL40" i="30"/>
  <c r="EI40" i="30"/>
  <c r="EJ40" i="30"/>
  <c r="EH41" i="30"/>
  <c r="PU40" i="30"/>
  <c r="KA39" i="30"/>
  <c r="PW40" i="30"/>
  <c r="EP40" i="30"/>
  <c r="EQ40" i="30"/>
  <c r="EN40" i="30"/>
  <c r="EO40" i="30"/>
  <c r="EM41" i="30"/>
  <c r="PY40" i="30"/>
  <c r="KD39" i="30"/>
  <c r="QA40" i="30"/>
  <c r="EU40" i="30"/>
  <c r="EV40" i="30"/>
  <c r="ES40" i="30"/>
  <c r="ET40" i="30"/>
  <c r="ER41" i="30"/>
  <c r="QC40" i="30"/>
  <c r="KG39" i="30"/>
  <c r="QE40" i="30"/>
  <c r="EZ40" i="30"/>
  <c r="FA40" i="30"/>
  <c r="EX40" i="30"/>
  <c r="EY40" i="30"/>
  <c r="EW41" i="30"/>
  <c r="QG40" i="30"/>
  <c r="KJ39" i="30"/>
  <c r="QI40" i="30"/>
  <c r="FE40" i="30"/>
  <c r="FF40" i="30"/>
  <c r="FC40" i="30"/>
  <c r="FD40" i="30"/>
  <c r="FB41" i="30"/>
  <c r="QK40" i="30"/>
  <c r="KM39" i="30"/>
  <c r="QM40" i="30"/>
  <c r="FJ40" i="30"/>
  <c r="FK40" i="30"/>
  <c r="FH40" i="30"/>
  <c r="FI40" i="30"/>
  <c r="FG41" i="30"/>
  <c r="QO40" i="30"/>
  <c r="KP39" i="30"/>
  <c r="QQ40" i="30"/>
  <c r="FO40" i="30"/>
  <c r="FP40" i="30"/>
  <c r="FM40" i="30"/>
  <c r="FN40" i="30"/>
  <c r="FL41" i="30"/>
  <c r="QS40" i="30"/>
  <c r="KS39" i="30"/>
  <c r="QU40" i="30"/>
  <c r="FT40" i="30"/>
  <c r="FU40" i="30"/>
  <c r="FR40" i="30"/>
  <c r="FS40" i="30"/>
  <c r="FQ41" i="30"/>
  <c r="QW40" i="30"/>
  <c r="KV39" i="30"/>
  <c r="QY40" i="30"/>
  <c r="FY40" i="30"/>
  <c r="FZ40" i="30"/>
  <c r="FW40" i="30"/>
  <c r="FX40" i="30"/>
  <c r="FV41" i="30"/>
  <c r="RA40" i="30"/>
  <c r="KY39" i="30"/>
  <c r="RC40" i="30"/>
  <c r="GD40" i="30"/>
  <c r="GE40" i="30"/>
  <c r="GB40" i="30"/>
  <c r="GC40" i="30"/>
  <c r="GA41" i="30"/>
  <c r="RE40" i="30"/>
  <c r="LB39" i="30"/>
  <c r="RG40" i="30"/>
  <c r="GI40" i="30"/>
  <c r="GJ40" i="30"/>
  <c r="GG40" i="30"/>
  <c r="GH40" i="30"/>
  <c r="GF41" i="30"/>
  <c r="RI40" i="30"/>
  <c r="LE39" i="30"/>
  <c r="RK40" i="30"/>
  <c r="MI40" i="30"/>
  <c r="LP40" i="30"/>
  <c r="F41" i="30"/>
  <c r="G41" i="30"/>
  <c r="D41" i="30"/>
  <c r="E41" i="30"/>
  <c r="C42" i="30"/>
  <c r="LQ41" i="30"/>
  <c r="GX40" i="30"/>
  <c r="LS41" i="30"/>
  <c r="K41" i="30"/>
  <c r="L41" i="30"/>
  <c r="I41" i="30"/>
  <c r="J41" i="30"/>
  <c r="H42" i="30"/>
  <c r="LU41" i="30"/>
  <c r="HA40" i="30"/>
  <c r="LW41" i="30"/>
  <c r="P41" i="30"/>
  <c r="Q41" i="30"/>
  <c r="N41" i="30"/>
  <c r="O41" i="30"/>
  <c r="M42" i="30"/>
  <c r="LY41" i="30"/>
  <c r="HD40" i="30"/>
  <c r="MA41" i="30"/>
  <c r="U41" i="30"/>
  <c r="V41" i="30"/>
  <c r="S41" i="30"/>
  <c r="T41" i="30"/>
  <c r="R42" i="30"/>
  <c r="MC41" i="30"/>
  <c r="HG40" i="30"/>
  <c r="ME41" i="30"/>
  <c r="Z41" i="30"/>
  <c r="AA41" i="30"/>
  <c r="X41" i="30"/>
  <c r="Y41" i="30"/>
  <c r="W42" i="30"/>
  <c r="MG41" i="30"/>
  <c r="AE41" i="30"/>
  <c r="AF41" i="30"/>
  <c r="AC41" i="30"/>
  <c r="AD41" i="30"/>
  <c r="AB42" i="30"/>
  <c r="MK41" i="30"/>
  <c r="HM40" i="30"/>
  <c r="MM41" i="30"/>
  <c r="AJ41" i="30"/>
  <c r="AK41" i="30"/>
  <c r="AH41" i="30"/>
  <c r="AI41" i="30"/>
  <c r="AG42" i="30"/>
  <c r="MO41" i="30"/>
  <c r="HP40" i="30"/>
  <c r="MQ41" i="30"/>
  <c r="AO41" i="30"/>
  <c r="AP41" i="30"/>
  <c r="AM41" i="30"/>
  <c r="AN41" i="30"/>
  <c r="AL42" i="30"/>
  <c r="MS41" i="30"/>
  <c r="HS40" i="30"/>
  <c r="MU41" i="30"/>
  <c r="AT41" i="30"/>
  <c r="AU41" i="30"/>
  <c r="AR41" i="30"/>
  <c r="AS41" i="30"/>
  <c r="AQ42" i="30"/>
  <c r="MW41" i="30"/>
  <c r="HV40" i="30"/>
  <c r="MY41" i="30"/>
  <c r="AY41" i="30"/>
  <c r="AZ41" i="30"/>
  <c r="AW41" i="30"/>
  <c r="AX41" i="30"/>
  <c r="AV42" i="30"/>
  <c r="NA41" i="30"/>
  <c r="HY40" i="30"/>
  <c r="NC41" i="30"/>
  <c r="BD41" i="30"/>
  <c r="BE41" i="30"/>
  <c r="BB41" i="30"/>
  <c r="BC41" i="30"/>
  <c r="BA42" i="30"/>
  <c r="NE41" i="30"/>
  <c r="IB40" i="30"/>
  <c r="NG41" i="30"/>
  <c r="BI41" i="30"/>
  <c r="BJ41" i="30"/>
  <c r="BG41" i="30"/>
  <c r="BH41" i="30"/>
  <c r="BF42" i="30"/>
  <c r="NI41" i="30"/>
  <c r="IE40" i="30"/>
  <c r="NK41" i="30"/>
  <c r="BN41" i="30"/>
  <c r="BO41" i="30"/>
  <c r="BL41" i="30"/>
  <c r="BM41" i="30"/>
  <c r="BK42" i="30"/>
  <c r="NM41" i="30"/>
  <c r="IH40" i="30"/>
  <c r="NO41" i="30"/>
  <c r="BS41" i="30"/>
  <c r="BT41" i="30"/>
  <c r="BQ41" i="30"/>
  <c r="BR41" i="30"/>
  <c r="BP42" i="30"/>
  <c r="NQ41" i="30"/>
  <c r="IK40" i="30"/>
  <c r="NS41" i="30"/>
  <c r="BX41" i="30"/>
  <c r="BY41" i="30"/>
  <c r="BV41" i="30"/>
  <c r="BW41" i="30"/>
  <c r="BU42" i="30"/>
  <c r="NU41" i="30"/>
  <c r="IN40" i="30"/>
  <c r="NW41" i="30"/>
  <c r="CC41" i="30"/>
  <c r="CD41" i="30"/>
  <c r="CA41" i="30"/>
  <c r="CB41" i="30"/>
  <c r="BZ42" i="30"/>
  <c r="NY41" i="30"/>
  <c r="IQ40" i="30"/>
  <c r="OA41" i="30"/>
  <c r="CH41" i="30"/>
  <c r="CI41" i="30"/>
  <c r="CF41" i="30"/>
  <c r="CG41" i="30"/>
  <c r="CE42" i="30"/>
  <c r="OC41" i="30"/>
  <c r="IT40" i="30"/>
  <c r="OE41" i="30"/>
  <c r="CM41" i="30"/>
  <c r="CN41" i="30"/>
  <c r="CK41" i="30"/>
  <c r="CL41" i="30"/>
  <c r="CJ42" i="30"/>
  <c r="OG41" i="30"/>
  <c r="IW40" i="30"/>
  <c r="OI41" i="30"/>
  <c r="CR41" i="30"/>
  <c r="CS41" i="30"/>
  <c r="CP41" i="30"/>
  <c r="CQ41" i="30"/>
  <c r="CO42" i="30"/>
  <c r="OK41" i="30"/>
  <c r="IZ40" i="30"/>
  <c r="OM41" i="30"/>
  <c r="CW41" i="30"/>
  <c r="CX41" i="30"/>
  <c r="CU41" i="30"/>
  <c r="CV41" i="30"/>
  <c r="CT42" i="30"/>
  <c r="OO41" i="30"/>
  <c r="JC40" i="30"/>
  <c r="OQ41" i="30"/>
  <c r="DB41" i="30"/>
  <c r="DC41" i="30"/>
  <c r="CZ41" i="30"/>
  <c r="DA41" i="30"/>
  <c r="CY42" i="30"/>
  <c r="OS41" i="30"/>
  <c r="JF40" i="30"/>
  <c r="OU41" i="30"/>
  <c r="DG41" i="30"/>
  <c r="DH41" i="30"/>
  <c r="DE41" i="30"/>
  <c r="DF41" i="30"/>
  <c r="DD42" i="30"/>
  <c r="OW41" i="30"/>
  <c r="JI40" i="30"/>
  <c r="OY41" i="30"/>
  <c r="DL41" i="30"/>
  <c r="DM41" i="30"/>
  <c r="DJ41" i="30"/>
  <c r="DK41" i="30"/>
  <c r="DI42" i="30"/>
  <c r="PA41" i="30"/>
  <c r="JL40" i="30"/>
  <c r="PC41" i="30"/>
  <c r="DQ41" i="30"/>
  <c r="DR41" i="30"/>
  <c r="DO41" i="30"/>
  <c r="DP41" i="30"/>
  <c r="DN42" i="30"/>
  <c r="PE41" i="30"/>
  <c r="JO40" i="30"/>
  <c r="PG41" i="30"/>
  <c r="DV41" i="30"/>
  <c r="DW41" i="30"/>
  <c r="DT41" i="30"/>
  <c r="DU41" i="30"/>
  <c r="DS42" i="30"/>
  <c r="PI41" i="30"/>
  <c r="JR40" i="30"/>
  <c r="PK41" i="30"/>
  <c r="EA41" i="30"/>
  <c r="EB41" i="30"/>
  <c r="DY41" i="30"/>
  <c r="DZ41" i="30"/>
  <c r="DX42" i="30"/>
  <c r="PM41" i="30"/>
  <c r="JU40" i="30"/>
  <c r="PO41" i="30"/>
  <c r="EF41" i="30"/>
  <c r="EG41" i="30"/>
  <c r="ED41" i="30"/>
  <c r="EE41" i="30"/>
  <c r="EC42" i="30"/>
  <c r="PQ41" i="30"/>
  <c r="JX40" i="30"/>
  <c r="PS41" i="30"/>
  <c r="EK41" i="30"/>
  <c r="EL41" i="30"/>
  <c r="EI41" i="30"/>
  <c r="EJ41" i="30"/>
  <c r="EH42" i="30"/>
  <c r="PU41" i="30"/>
  <c r="KA40" i="30"/>
  <c r="PW41" i="30"/>
  <c r="EP41" i="30"/>
  <c r="EQ41" i="30"/>
  <c r="EN41" i="30"/>
  <c r="EO41" i="30"/>
  <c r="EM42" i="30"/>
  <c r="PY41" i="30"/>
  <c r="KD40" i="30"/>
  <c r="QA41" i="30"/>
  <c r="EU41" i="30"/>
  <c r="EV41" i="30"/>
  <c r="ES41" i="30"/>
  <c r="ET41" i="30"/>
  <c r="ER42" i="30"/>
  <c r="QC41" i="30"/>
  <c r="KG40" i="30"/>
  <c r="QE41" i="30"/>
  <c r="EZ41" i="30"/>
  <c r="FA41" i="30"/>
  <c r="EX41" i="30"/>
  <c r="EY41" i="30"/>
  <c r="EW42" i="30"/>
  <c r="QG41" i="30"/>
  <c r="KJ40" i="30"/>
  <c r="QI41" i="30"/>
  <c r="FE41" i="30"/>
  <c r="FF41" i="30"/>
  <c r="FC41" i="30"/>
  <c r="FD41" i="30"/>
  <c r="FB42" i="30"/>
  <c r="QK41" i="30"/>
  <c r="KM40" i="30"/>
  <c r="QM41" i="30"/>
  <c r="FJ41" i="30"/>
  <c r="FK41" i="30"/>
  <c r="FH41" i="30"/>
  <c r="FI41" i="30"/>
  <c r="FG42" i="30"/>
  <c r="QO41" i="30"/>
  <c r="KP40" i="30"/>
  <c r="QQ41" i="30"/>
  <c r="FO41" i="30"/>
  <c r="FP41" i="30"/>
  <c r="FM41" i="30"/>
  <c r="FN41" i="30"/>
  <c r="FL42" i="30"/>
  <c r="QS41" i="30"/>
  <c r="KS40" i="30"/>
  <c r="QU41" i="30"/>
  <c r="FT41" i="30"/>
  <c r="FU41" i="30"/>
  <c r="FR41" i="30"/>
  <c r="FS41" i="30"/>
  <c r="FQ42" i="30"/>
  <c r="QW41" i="30"/>
  <c r="KV40" i="30"/>
  <c r="QY41" i="30"/>
  <c r="FY41" i="30"/>
  <c r="FZ41" i="30"/>
  <c r="FW41" i="30"/>
  <c r="FX41" i="30"/>
  <c r="FV42" i="30"/>
  <c r="RA41" i="30"/>
  <c r="KY40" i="30"/>
  <c r="RC41" i="30"/>
  <c r="GD41" i="30"/>
  <c r="GE41" i="30"/>
  <c r="GB41" i="30"/>
  <c r="GC41" i="30"/>
  <c r="GA42" i="30"/>
  <c r="RE41" i="30"/>
  <c r="LB40" i="30"/>
  <c r="RG41" i="30"/>
  <c r="GI41" i="30"/>
  <c r="GJ41" i="30"/>
  <c r="GG41" i="30"/>
  <c r="GH41" i="30"/>
  <c r="GF42" i="30"/>
  <c r="RI41" i="30"/>
  <c r="LE40" i="30"/>
  <c r="RK41" i="30"/>
  <c r="MI41" i="30"/>
  <c r="LP41" i="30"/>
  <c r="F42" i="30"/>
  <c r="G42" i="30"/>
  <c r="D42" i="30"/>
  <c r="E42" i="30"/>
  <c r="C43" i="30"/>
  <c r="LQ42" i="30"/>
  <c r="GX41" i="30"/>
  <c r="LS42" i="30"/>
  <c r="K42" i="30"/>
  <c r="L42" i="30"/>
  <c r="I42" i="30"/>
  <c r="J42" i="30"/>
  <c r="H43" i="30"/>
  <c r="LU42" i="30"/>
  <c r="HA41" i="30"/>
  <c r="LW42" i="30"/>
  <c r="P42" i="30"/>
  <c r="Q42" i="30"/>
  <c r="N42" i="30"/>
  <c r="O42" i="30"/>
  <c r="M43" i="30"/>
  <c r="LY42" i="30"/>
  <c r="HD41" i="30"/>
  <c r="MA42" i="30"/>
  <c r="U42" i="30"/>
  <c r="V42" i="30"/>
  <c r="S42" i="30"/>
  <c r="T42" i="30"/>
  <c r="R43" i="30"/>
  <c r="MC42" i="30"/>
  <c r="HG41" i="30"/>
  <c r="ME42" i="30"/>
  <c r="Z42" i="30"/>
  <c r="AA42" i="30"/>
  <c r="X42" i="30"/>
  <c r="Y42" i="30"/>
  <c r="W43" i="30"/>
  <c r="MG42" i="30"/>
  <c r="AE42" i="30"/>
  <c r="AF42" i="30"/>
  <c r="AC42" i="30"/>
  <c r="AD42" i="30"/>
  <c r="AB43" i="30"/>
  <c r="MK42" i="30"/>
  <c r="HM41" i="30"/>
  <c r="MM42" i="30"/>
  <c r="AJ42" i="30"/>
  <c r="AK42" i="30"/>
  <c r="AH42" i="30"/>
  <c r="AI42" i="30"/>
  <c r="AG43" i="30"/>
  <c r="MO42" i="30"/>
  <c r="HP41" i="30"/>
  <c r="MQ42" i="30"/>
  <c r="AO42" i="30"/>
  <c r="AP42" i="30"/>
  <c r="AM42" i="30"/>
  <c r="AN42" i="30"/>
  <c r="AL43" i="30"/>
  <c r="MS42" i="30"/>
  <c r="HS41" i="30"/>
  <c r="MU42" i="30"/>
  <c r="AT42" i="30"/>
  <c r="AU42" i="30"/>
  <c r="AR42" i="30"/>
  <c r="AS42" i="30"/>
  <c r="AQ43" i="30"/>
  <c r="MW42" i="30"/>
  <c r="HV41" i="30"/>
  <c r="MY42" i="30"/>
  <c r="AY42" i="30"/>
  <c r="AZ42" i="30"/>
  <c r="AW42" i="30"/>
  <c r="AX42" i="30"/>
  <c r="AV43" i="30"/>
  <c r="NA42" i="30"/>
  <c r="HY41" i="30"/>
  <c r="NC42" i="30"/>
  <c r="BD42" i="30"/>
  <c r="BE42" i="30"/>
  <c r="BB42" i="30"/>
  <c r="BC42" i="30"/>
  <c r="BA43" i="30"/>
  <c r="NE42" i="30"/>
  <c r="IB41" i="30"/>
  <c r="NG42" i="30"/>
  <c r="BI42" i="30"/>
  <c r="BJ42" i="30"/>
  <c r="BG42" i="30"/>
  <c r="BH42" i="30"/>
  <c r="BF43" i="30"/>
  <c r="NI42" i="30"/>
  <c r="IE41" i="30"/>
  <c r="NK42" i="30"/>
  <c r="BN42" i="30"/>
  <c r="BO42" i="30"/>
  <c r="BL42" i="30"/>
  <c r="BM42" i="30"/>
  <c r="BK43" i="30"/>
  <c r="NM42" i="30"/>
  <c r="IH41" i="30"/>
  <c r="NO42" i="30"/>
  <c r="BS42" i="30"/>
  <c r="BT42" i="30"/>
  <c r="BQ42" i="30"/>
  <c r="BR42" i="30"/>
  <c r="BP43" i="30"/>
  <c r="NQ42" i="30"/>
  <c r="IK41" i="30"/>
  <c r="NS42" i="30"/>
  <c r="BX42" i="30"/>
  <c r="BY42" i="30"/>
  <c r="BV42" i="30"/>
  <c r="BW42" i="30"/>
  <c r="BU43" i="30"/>
  <c r="NU42" i="30"/>
  <c r="IN41" i="30"/>
  <c r="NW42" i="30"/>
  <c r="CC42" i="30"/>
  <c r="CD42" i="30"/>
  <c r="CA42" i="30"/>
  <c r="CB42" i="30"/>
  <c r="BZ43" i="30"/>
  <c r="NY42" i="30"/>
  <c r="IQ41" i="30"/>
  <c r="OA42" i="30"/>
  <c r="CH42" i="30"/>
  <c r="CI42" i="30"/>
  <c r="CF42" i="30"/>
  <c r="CG42" i="30"/>
  <c r="CE43" i="30"/>
  <c r="OC42" i="30"/>
  <c r="IT41" i="30"/>
  <c r="OE42" i="30"/>
  <c r="CM42" i="30"/>
  <c r="CN42" i="30"/>
  <c r="CK42" i="30"/>
  <c r="CL42" i="30"/>
  <c r="CJ43" i="30"/>
  <c r="OG42" i="30"/>
  <c r="IW41" i="30"/>
  <c r="OI42" i="30"/>
  <c r="CR42" i="30"/>
  <c r="CS42" i="30"/>
  <c r="CP42" i="30"/>
  <c r="CQ42" i="30"/>
  <c r="CO43" i="30"/>
  <c r="OK42" i="30"/>
  <c r="IZ41" i="30"/>
  <c r="OM42" i="30"/>
  <c r="CW42" i="30"/>
  <c r="CX42" i="30"/>
  <c r="CU42" i="30"/>
  <c r="CV42" i="30"/>
  <c r="CT43" i="30"/>
  <c r="OO42" i="30"/>
  <c r="JC41" i="30"/>
  <c r="OQ42" i="30"/>
  <c r="DB42" i="30"/>
  <c r="DC42" i="30"/>
  <c r="CZ42" i="30"/>
  <c r="DA42" i="30"/>
  <c r="CY43" i="30"/>
  <c r="OS42" i="30"/>
  <c r="JF41" i="30"/>
  <c r="OU42" i="30"/>
  <c r="DG42" i="30"/>
  <c r="DH42" i="30"/>
  <c r="DE42" i="30"/>
  <c r="DF42" i="30"/>
  <c r="DD43" i="30"/>
  <c r="OW42" i="30"/>
  <c r="JI41" i="30"/>
  <c r="OY42" i="30"/>
  <c r="DL42" i="30"/>
  <c r="DM42" i="30"/>
  <c r="DJ42" i="30"/>
  <c r="DK42" i="30"/>
  <c r="DI43" i="30"/>
  <c r="PA42" i="30"/>
  <c r="JL41" i="30"/>
  <c r="PC42" i="30"/>
  <c r="DQ42" i="30"/>
  <c r="DR42" i="30"/>
  <c r="DO42" i="30"/>
  <c r="DP42" i="30"/>
  <c r="DN43" i="30"/>
  <c r="PE42" i="30"/>
  <c r="JO41" i="30"/>
  <c r="PG42" i="30"/>
  <c r="DV42" i="30"/>
  <c r="DW42" i="30"/>
  <c r="DT42" i="30"/>
  <c r="DU42" i="30"/>
  <c r="DS43" i="30"/>
  <c r="PI42" i="30"/>
  <c r="JR41" i="30"/>
  <c r="PK42" i="30"/>
  <c r="EA42" i="30"/>
  <c r="EB42" i="30"/>
  <c r="DY42" i="30"/>
  <c r="DZ42" i="30"/>
  <c r="DX43" i="30"/>
  <c r="PM42" i="30"/>
  <c r="JU41" i="30"/>
  <c r="PO42" i="30"/>
  <c r="EF42" i="30"/>
  <c r="EG42" i="30"/>
  <c r="ED42" i="30"/>
  <c r="EE42" i="30"/>
  <c r="EC43" i="30"/>
  <c r="PQ42" i="30"/>
  <c r="JX41" i="30"/>
  <c r="PS42" i="30"/>
  <c r="EK42" i="30"/>
  <c r="EL42" i="30"/>
  <c r="EI42" i="30"/>
  <c r="EJ42" i="30"/>
  <c r="EH43" i="30"/>
  <c r="PU42" i="30"/>
  <c r="KA41" i="30"/>
  <c r="PW42" i="30"/>
  <c r="EP42" i="30"/>
  <c r="EQ42" i="30"/>
  <c r="EN42" i="30"/>
  <c r="EO42" i="30"/>
  <c r="EM43" i="30"/>
  <c r="PY42" i="30"/>
  <c r="KD41" i="30"/>
  <c r="QA42" i="30"/>
  <c r="EU42" i="30"/>
  <c r="EV42" i="30"/>
  <c r="ES42" i="30"/>
  <c r="ET42" i="30"/>
  <c r="ER43" i="30"/>
  <c r="QC42" i="30"/>
  <c r="KG41" i="30"/>
  <c r="QE42" i="30"/>
  <c r="EZ42" i="30"/>
  <c r="FA42" i="30"/>
  <c r="EX42" i="30"/>
  <c r="EY42" i="30"/>
  <c r="EW43" i="30"/>
  <c r="QG42" i="30"/>
  <c r="KJ41" i="30"/>
  <c r="QI42" i="30"/>
  <c r="FE42" i="30"/>
  <c r="FF42" i="30"/>
  <c r="FC42" i="30"/>
  <c r="FD42" i="30"/>
  <c r="FB43" i="30"/>
  <c r="QK42" i="30"/>
  <c r="KM41" i="30"/>
  <c r="QM42" i="30"/>
  <c r="FJ42" i="30"/>
  <c r="FK42" i="30"/>
  <c r="FH42" i="30"/>
  <c r="FI42" i="30"/>
  <c r="FG43" i="30"/>
  <c r="QO42" i="30"/>
  <c r="KP41" i="30"/>
  <c r="QQ42" i="30"/>
  <c r="FO42" i="30"/>
  <c r="FP42" i="30"/>
  <c r="FM42" i="30"/>
  <c r="FN42" i="30"/>
  <c r="FL43" i="30"/>
  <c r="QS42" i="30"/>
  <c r="KS41" i="30"/>
  <c r="QU42" i="30"/>
  <c r="FT42" i="30"/>
  <c r="FU42" i="30"/>
  <c r="FR42" i="30"/>
  <c r="FS42" i="30"/>
  <c r="FQ43" i="30"/>
  <c r="QW42" i="30"/>
  <c r="KV41" i="30"/>
  <c r="QY42" i="30"/>
  <c r="FY42" i="30"/>
  <c r="FZ42" i="30"/>
  <c r="FW42" i="30"/>
  <c r="FX42" i="30"/>
  <c r="FV43" i="30"/>
  <c r="RA42" i="30"/>
  <c r="KY41" i="30"/>
  <c r="RC42" i="30"/>
  <c r="GD42" i="30"/>
  <c r="GE42" i="30"/>
  <c r="GB42" i="30"/>
  <c r="GC42" i="30"/>
  <c r="GA43" i="30"/>
  <c r="RE42" i="30"/>
  <c r="LB41" i="30"/>
  <c r="RG42" i="30"/>
  <c r="GI42" i="30"/>
  <c r="GJ42" i="30"/>
  <c r="GG42" i="30"/>
  <c r="GH42" i="30"/>
  <c r="GF43" i="30"/>
  <c r="RI42" i="30"/>
  <c r="LE41" i="30"/>
  <c r="RK42" i="30"/>
  <c r="MI42" i="30"/>
  <c r="LP42" i="30"/>
  <c r="F43" i="30"/>
  <c r="G43" i="30"/>
  <c r="D43" i="30"/>
  <c r="E43" i="30"/>
  <c r="C44" i="30"/>
  <c r="LQ43" i="30"/>
  <c r="GX42" i="30"/>
  <c r="LS43" i="30"/>
  <c r="K43" i="30"/>
  <c r="L43" i="30"/>
  <c r="I43" i="30"/>
  <c r="J43" i="30"/>
  <c r="H44" i="30"/>
  <c r="LU43" i="30"/>
  <c r="HA42" i="30"/>
  <c r="LW43" i="30"/>
  <c r="P43" i="30"/>
  <c r="Q43" i="30"/>
  <c r="N43" i="30"/>
  <c r="O43" i="30"/>
  <c r="M44" i="30"/>
  <c r="LY43" i="30"/>
  <c r="HD42" i="30"/>
  <c r="MA43" i="30"/>
  <c r="U43" i="30"/>
  <c r="V43" i="30"/>
  <c r="S43" i="30"/>
  <c r="T43" i="30"/>
  <c r="R44" i="30"/>
  <c r="MC43" i="30"/>
  <c r="HG42" i="30"/>
  <c r="ME43" i="30"/>
  <c r="Z43" i="30"/>
  <c r="AA43" i="30"/>
  <c r="X43" i="30"/>
  <c r="Y43" i="30"/>
  <c r="W44" i="30"/>
  <c r="MG43" i="30"/>
  <c r="AE43" i="30"/>
  <c r="AF43" i="30"/>
  <c r="AC43" i="30"/>
  <c r="AD43" i="30"/>
  <c r="AB44" i="30"/>
  <c r="MK43" i="30"/>
  <c r="HM42" i="30"/>
  <c r="MM43" i="30"/>
  <c r="AJ43" i="30"/>
  <c r="AK43" i="30"/>
  <c r="AH43" i="30"/>
  <c r="AI43" i="30"/>
  <c r="AG44" i="30"/>
  <c r="MO43" i="30"/>
  <c r="HP42" i="30"/>
  <c r="MQ43" i="30"/>
  <c r="AO43" i="30"/>
  <c r="AP43" i="30"/>
  <c r="AM43" i="30"/>
  <c r="AN43" i="30"/>
  <c r="AL44" i="30"/>
  <c r="MS43" i="30"/>
  <c r="HS42" i="30"/>
  <c r="MU43" i="30"/>
  <c r="AT43" i="30"/>
  <c r="AU43" i="30"/>
  <c r="AR43" i="30"/>
  <c r="AS43" i="30"/>
  <c r="AQ44" i="30"/>
  <c r="MW43" i="30"/>
  <c r="HV42" i="30"/>
  <c r="MY43" i="30"/>
  <c r="AY43" i="30"/>
  <c r="AZ43" i="30"/>
  <c r="AW43" i="30"/>
  <c r="AX43" i="30"/>
  <c r="AV44" i="30"/>
  <c r="NA43" i="30"/>
  <c r="HY42" i="30"/>
  <c r="NC43" i="30"/>
  <c r="BD43" i="30"/>
  <c r="BE43" i="30"/>
  <c r="BB43" i="30"/>
  <c r="BC43" i="30"/>
  <c r="BA44" i="30"/>
  <c r="NE43" i="30"/>
  <c r="IB42" i="30"/>
  <c r="NG43" i="30"/>
  <c r="BI43" i="30"/>
  <c r="BJ43" i="30"/>
  <c r="BG43" i="30"/>
  <c r="BH43" i="30"/>
  <c r="BF44" i="30"/>
  <c r="NI43" i="30"/>
  <c r="IE42" i="30"/>
  <c r="NK43" i="30"/>
  <c r="BN43" i="30"/>
  <c r="BO43" i="30"/>
  <c r="BL43" i="30"/>
  <c r="BM43" i="30"/>
  <c r="BK44" i="30"/>
  <c r="NM43" i="30"/>
  <c r="IH42" i="30"/>
  <c r="NO43" i="30"/>
  <c r="BS43" i="30"/>
  <c r="BT43" i="30"/>
  <c r="BQ43" i="30"/>
  <c r="BR43" i="30"/>
  <c r="BP44" i="30"/>
  <c r="NQ43" i="30"/>
  <c r="IK42" i="30"/>
  <c r="NS43" i="30"/>
  <c r="BX43" i="30"/>
  <c r="BY43" i="30"/>
  <c r="BV43" i="30"/>
  <c r="BW43" i="30"/>
  <c r="BU44" i="30"/>
  <c r="NU43" i="30"/>
  <c r="IN42" i="30"/>
  <c r="NW43" i="30"/>
  <c r="CC43" i="30"/>
  <c r="CD43" i="30"/>
  <c r="CA43" i="30"/>
  <c r="CB43" i="30"/>
  <c r="BZ44" i="30"/>
  <c r="NY43" i="30"/>
  <c r="IQ42" i="30"/>
  <c r="OA43" i="30"/>
  <c r="CH43" i="30"/>
  <c r="CI43" i="30"/>
  <c r="CF43" i="30"/>
  <c r="CG43" i="30"/>
  <c r="CE44" i="30"/>
  <c r="OC43" i="30"/>
  <c r="IT42" i="30"/>
  <c r="OE43" i="30"/>
  <c r="CM43" i="30"/>
  <c r="CN43" i="30"/>
  <c r="CK43" i="30"/>
  <c r="CL43" i="30"/>
  <c r="CJ44" i="30"/>
  <c r="OG43" i="30"/>
  <c r="IW42" i="30"/>
  <c r="OI43" i="30"/>
  <c r="CR43" i="30"/>
  <c r="CS43" i="30"/>
  <c r="CP43" i="30"/>
  <c r="CQ43" i="30"/>
  <c r="CO44" i="30"/>
  <c r="OK43" i="30"/>
  <c r="IZ42" i="30"/>
  <c r="OM43" i="30"/>
  <c r="CW43" i="30"/>
  <c r="CX43" i="30"/>
  <c r="CU43" i="30"/>
  <c r="CV43" i="30"/>
  <c r="CT44" i="30"/>
  <c r="OO43" i="30"/>
  <c r="JC42" i="30"/>
  <c r="OQ43" i="30"/>
  <c r="DB43" i="30"/>
  <c r="DC43" i="30"/>
  <c r="CZ43" i="30"/>
  <c r="DA43" i="30"/>
  <c r="CY44" i="30"/>
  <c r="OS43" i="30"/>
  <c r="JF42" i="30"/>
  <c r="OU43" i="30"/>
  <c r="DG43" i="30"/>
  <c r="DH43" i="30"/>
  <c r="DE43" i="30"/>
  <c r="DF43" i="30"/>
  <c r="DD44" i="30"/>
  <c r="OW43" i="30"/>
  <c r="JI42" i="30"/>
  <c r="OY43" i="30"/>
  <c r="DL43" i="30"/>
  <c r="DM43" i="30"/>
  <c r="DJ43" i="30"/>
  <c r="DK43" i="30"/>
  <c r="DI44" i="30"/>
  <c r="PA43" i="30"/>
  <c r="JL42" i="30"/>
  <c r="PC43" i="30"/>
  <c r="DQ43" i="30"/>
  <c r="DR43" i="30"/>
  <c r="DO43" i="30"/>
  <c r="DP43" i="30"/>
  <c r="DN44" i="30"/>
  <c r="PE43" i="30"/>
  <c r="JO42" i="30"/>
  <c r="PG43" i="30"/>
  <c r="DV43" i="30"/>
  <c r="DW43" i="30"/>
  <c r="DT43" i="30"/>
  <c r="DU43" i="30"/>
  <c r="DS44" i="30"/>
  <c r="PI43" i="30"/>
  <c r="JR42" i="30"/>
  <c r="PK43" i="30"/>
  <c r="EA43" i="30"/>
  <c r="EB43" i="30"/>
  <c r="DY43" i="30"/>
  <c r="DZ43" i="30"/>
  <c r="DX44" i="30"/>
  <c r="PM43" i="30"/>
  <c r="JU42" i="30"/>
  <c r="PO43" i="30"/>
  <c r="EF43" i="30"/>
  <c r="EG43" i="30"/>
  <c r="ED43" i="30"/>
  <c r="EE43" i="30"/>
  <c r="EC44" i="30"/>
  <c r="PQ43" i="30"/>
  <c r="JX42" i="30"/>
  <c r="PS43" i="30"/>
  <c r="EK43" i="30"/>
  <c r="EL43" i="30"/>
  <c r="EI43" i="30"/>
  <c r="EJ43" i="30"/>
  <c r="EH44" i="30"/>
  <c r="PU43" i="30"/>
  <c r="KA42" i="30"/>
  <c r="PW43" i="30"/>
  <c r="EP43" i="30"/>
  <c r="EQ43" i="30"/>
  <c r="EN43" i="30"/>
  <c r="EO43" i="30"/>
  <c r="EM44" i="30"/>
  <c r="PY43" i="30"/>
  <c r="KD42" i="30"/>
  <c r="QA43" i="30"/>
  <c r="EU43" i="30"/>
  <c r="EV43" i="30"/>
  <c r="ES43" i="30"/>
  <c r="ET43" i="30"/>
  <c r="ER44" i="30"/>
  <c r="QC43" i="30"/>
  <c r="KG42" i="30"/>
  <c r="QE43" i="30"/>
  <c r="EZ43" i="30"/>
  <c r="FA43" i="30"/>
  <c r="EX43" i="30"/>
  <c r="EY43" i="30"/>
  <c r="EW44" i="30"/>
  <c r="QG43" i="30"/>
  <c r="KJ42" i="30"/>
  <c r="QI43" i="30"/>
  <c r="FE43" i="30"/>
  <c r="FF43" i="30"/>
  <c r="FC43" i="30"/>
  <c r="FD43" i="30"/>
  <c r="FB44" i="30"/>
  <c r="QK43" i="30"/>
  <c r="KM42" i="30"/>
  <c r="QM43" i="30"/>
  <c r="FJ43" i="30"/>
  <c r="FK43" i="30"/>
  <c r="FH43" i="30"/>
  <c r="FI43" i="30"/>
  <c r="FG44" i="30"/>
  <c r="QO43" i="30"/>
  <c r="KP42" i="30"/>
  <c r="QQ43" i="30"/>
  <c r="FO43" i="30"/>
  <c r="FP43" i="30"/>
  <c r="FM43" i="30"/>
  <c r="FN43" i="30"/>
  <c r="FL44" i="30"/>
  <c r="QS43" i="30"/>
  <c r="KS42" i="30"/>
  <c r="QU43" i="30"/>
  <c r="FT43" i="30"/>
  <c r="FU43" i="30"/>
  <c r="FR43" i="30"/>
  <c r="FS43" i="30"/>
  <c r="FQ44" i="30"/>
  <c r="QW43" i="30"/>
  <c r="KV42" i="30"/>
  <c r="QY43" i="30"/>
  <c r="FY43" i="30"/>
  <c r="FZ43" i="30"/>
  <c r="FW43" i="30"/>
  <c r="FX43" i="30"/>
  <c r="FV44" i="30"/>
  <c r="RA43" i="30"/>
  <c r="KY42" i="30"/>
  <c r="RC43" i="30"/>
  <c r="GD43" i="30"/>
  <c r="GE43" i="30"/>
  <c r="GB43" i="30"/>
  <c r="GC43" i="30"/>
  <c r="GA44" i="30"/>
  <c r="RE43" i="30"/>
  <c r="LB42" i="30"/>
  <c r="RG43" i="30"/>
  <c r="GI43" i="30"/>
  <c r="GJ43" i="30"/>
  <c r="GG43" i="30"/>
  <c r="GH43" i="30"/>
  <c r="GF44" i="30"/>
  <c r="RI43" i="30"/>
  <c r="LE42" i="30"/>
  <c r="RK43" i="30"/>
  <c r="MI43" i="30"/>
  <c r="LP43" i="30"/>
  <c r="F44" i="30"/>
  <c r="G44" i="30"/>
  <c r="D44" i="30"/>
  <c r="E44" i="30"/>
  <c r="C45" i="30"/>
  <c r="LQ44" i="30"/>
  <c r="GX43" i="30"/>
  <c r="LS44" i="30"/>
  <c r="K44" i="30"/>
  <c r="L44" i="30"/>
  <c r="I44" i="30"/>
  <c r="J44" i="30"/>
  <c r="H45" i="30"/>
  <c r="LU44" i="30"/>
  <c r="HA43" i="30"/>
  <c r="LW44" i="30"/>
  <c r="P44" i="30"/>
  <c r="Q44" i="30"/>
  <c r="N44" i="30"/>
  <c r="O44" i="30"/>
  <c r="M45" i="30"/>
  <c r="LY44" i="30"/>
  <c r="HD43" i="30"/>
  <c r="MA44" i="30"/>
  <c r="U44" i="30"/>
  <c r="V44" i="30"/>
  <c r="S44" i="30"/>
  <c r="T44" i="30"/>
  <c r="R45" i="30"/>
  <c r="MC44" i="30"/>
  <c r="HG43" i="30"/>
  <c r="ME44" i="30"/>
  <c r="Z44" i="30"/>
  <c r="AA44" i="30"/>
  <c r="X44" i="30"/>
  <c r="Y44" i="30"/>
  <c r="W45" i="30"/>
  <c r="MG44" i="30"/>
  <c r="AE44" i="30"/>
  <c r="AF44" i="30"/>
  <c r="AC44" i="30"/>
  <c r="AD44" i="30"/>
  <c r="AB45" i="30"/>
  <c r="MK44" i="30"/>
  <c r="HM43" i="30"/>
  <c r="MM44" i="30"/>
  <c r="AJ44" i="30"/>
  <c r="AK44" i="30"/>
  <c r="AH44" i="30"/>
  <c r="AI44" i="30"/>
  <c r="AG45" i="30"/>
  <c r="MO44" i="30"/>
  <c r="HP43" i="30"/>
  <c r="MQ44" i="30"/>
  <c r="AO44" i="30"/>
  <c r="AP44" i="30"/>
  <c r="AM44" i="30"/>
  <c r="AN44" i="30"/>
  <c r="AL45" i="30"/>
  <c r="MS44" i="30"/>
  <c r="HS43" i="30"/>
  <c r="MU44" i="30"/>
  <c r="AT44" i="30"/>
  <c r="AU44" i="30"/>
  <c r="AR44" i="30"/>
  <c r="AS44" i="30"/>
  <c r="AQ45" i="30"/>
  <c r="MW44" i="30"/>
  <c r="HV43" i="30"/>
  <c r="MY44" i="30"/>
  <c r="AY44" i="30"/>
  <c r="AZ44" i="30"/>
  <c r="AW44" i="30"/>
  <c r="AX44" i="30"/>
  <c r="AV45" i="30"/>
  <c r="NA44" i="30"/>
  <c r="HY43" i="30"/>
  <c r="NC44" i="30"/>
  <c r="BD44" i="30"/>
  <c r="BE44" i="30"/>
  <c r="BB44" i="30"/>
  <c r="BC44" i="30"/>
  <c r="BA45" i="30"/>
  <c r="NE44" i="30"/>
  <c r="IB43" i="30"/>
  <c r="NG44" i="30"/>
  <c r="BI44" i="30"/>
  <c r="BJ44" i="30"/>
  <c r="BG44" i="30"/>
  <c r="BH44" i="30"/>
  <c r="BF45" i="30"/>
  <c r="NI44" i="30"/>
  <c r="IE43" i="30"/>
  <c r="NK44" i="30"/>
  <c r="BN44" i="30"/>
  <c r="BO44" i="30"/>
  <c r="BL44" i="30"/>
  <c r="BM44" i="30"/>
  <c r="BK45" i="30"/>
  <c r="NM44" i="30"/>
  <c r="IH43" i="30"/>
  <c r="NO44" i="30"/>
  <c r="BS44" i="30"/>
  <c r="BT44" i="30"/>
  <c r="BQ44" i="30"/>
  <c r="BR44" i="30"/>
  <c r="BP45" i="30"/>
  <c r="NQ44" i="30"/>
  <c r="IK43" i="30"/>
  <c r="NS44" i="30"/>
  <c r="BX44" i="30"/>
  <c r="BY44" i="30"/>
  <c r="BV44" i="30"/>
  <c r="BW44" i="30"/>
  <c r="BU45" i="30"/>
  <c r="NU44" i="30"/>
  <c r="IN43" i="30"/>
  <c r="NW44" i="30"/>
  <c r="CC44" i="30"/>
  <c r="CD44" i="30"/>
  <c r="CA44" i="30"/>
  <c r="CB44" i="30"/>
  <c r="BZ45" i="30"/>
  <c r="NY44" i="30"/>
  <c r="IQ43" i="30"/>
  <c r="OA44" i="30"/>
  <c r="CH44" i="30"/>
  <c r="CI44" i="30"/>
  <c r="CF44" i="30"/>
  <c r="CG44" i="30"/>
  <c r="CE45" i="30"/>
  <c r="OC44" i="30"/>
  <c r="IT43" i="30"/>
  <c r="OE44" i="30"/>
  <c r="CM44" i="30"/>
  <c r="CN44" i="30"/>
  <c r="CK44" i="30"/>
  <c r="CL44" i="30"/>
  <c r="CJ45" i="30"/>
  <c r="OG44" i="30"/>
  <c r="IW43" i="30"/>
  <c r="OI44" i="30"/>
  <c r="CR44" i="30"/>
  <c r="CS44" i="30"/>
  <c r="CP44" i="30"/>
  <c r="CQ44" i="30"/>
  <c r="CO45" i="30"/>
  <c r="OK44" i="30"/>
  <c r="IZ43" i="30"/>
  <c r="OM44" i="30"/>
  <c r="CW44" i="30"/>
  <c r="CX44" i="30"/>
  <c r="CU44" i="30"/>
  <c r="CV44" i="30"/>
  <c r="CT45" i="30"/>
  <c r="OO44" i="30"/>
  <c r="JC43" i="30"/>
  <c r="OQ44" i="30"/>
  <c r="DB44" i="30"/>
  <c r="DC44" i="30"/>
  <c r="CZ44" i="30"/>
  <c r="DA44" i="30"/>
  <c r="CY45" i="30"/>
  <c r="OS44" i="30"/>
  <c r="JF43" i="30"/>
  <c r="OU44" i="30"/>
  <c r="DG44" i="30"/>
  <c r="DH44" i="30"/>
  <c r="DE44" i="30"/>
  <c r="DF44" i="30"/>
  <c r="DD45" i="30"/>
  <c r="OW44" i="30"/>
  <c r="JI43" i="30"/>
  <c r="OY44" i="30"/>
  <c r="DL44" i="30"/>
  <c r="DM44" i="30"/>
  <c r="DJ44" i="30"/>
  <c r="DK44" i="30"/>
  <c r="DI45" i="30"/>
  <c r="PA44" i="30"/>
  <c r="JL43" i="30"/>
  <c r="PC44" i="30"/>
  <c r="DQ44" i="30"/>
  <c r="DR44" i="30"/>
  <c r="DO44" i="30"/>
  <c r="DP44" i="30"/>
  <c r="DN45" i="30"/>
  <c r="PE44" i="30"/>
  <c r="JO43" i="30"/>
  <c r="PG44" i="30"/>
  <c r="DV44" i="30"/>
  <c r="DW44" i="30"/>
  <c r="DT44" i="30"/>
  <c r="DU44" i="30"/>
  <c r="DS45" i="30"/>
  <c r="PI44" i="30"/>
  <c r="JR43" i="30"/>
  <c r="PK44" i="30"/>
  <c r="EA44" i="30"/>
  <c r="EB44" i="30"/>
  <c r="DY44" i="30"/>
  <c r="DZ44" i="30"/>
  <c r="DX45" i="30"/>
  <c r="PM44" i="30"/>
  <c r="JU43" i="30"/>
  <c r="PO44" i="30"/>
  <c r="EF44" i="30"/>
  <c r="EG44" i="30"/>
  <c r="ED44" i="30"/>
  <c r="EE44" i="30"/>
  <c r="EC45" i="30"/>
  <c r="PQ44" i="30"/>
  <c r="JX43" i="30"/>
  <c r="PS44" i="30"/>
  <c r="EK44" i="30"/>
  <c r="EL44" i="30"/>
  <c r="EI44" i="30"/>
  <c r="EJ44" i="30"/>
  <c r="EH45" i="30"/>
  <c r="PU44" i="30"/>
  <c r="KA43" i="30"/>
  <c r="PW44" i="30"/>
  <c r="EP44" i="30"/>
  <c r="EQ44" i="30"/>
  <c r="EN44" i="30"/>
  <c r="EO44" i="30"/>
  <c r="EM45" i="30"/>
  <c r="PY44" i="30"/>
  <c r="KD43" i="30"/>
  <c r="QA44" i="30"/>
  <c r="EU44" i="30"/>
  <c r="EV44" i="30"/>
  <c r="ES44" i="30"/>
  <c r="ET44" i="30"/>
  <c r="ER45" i="30"/>
  <c r="QC44" i="30"/>
  <c r="KG43" i="30"/>
  <c r="QE44" i="30"/>
  <c r="EZ44" i="30"/>
  <c r="FA44" i="30"/>
  <c r="EX44" i="30"/>
  <c r="EY44" i="30"/>
  <c r="EW45" i="30"/>
  <c r="QG44" i="30"/>
  <c r="KJ43" i="30"/>
  <c r="QI44" i="30"/>
  <c r="FE44" i="30"/>
  <c r="FF44" i="30"/>
  <c r="FC44" i="30"/>
  <c r="FD44" i="30"/>
  <c r="FB45" i="30"/>
  <c r="QK44" i="30"/>
  <c r="KM43" i="30"/>
  <c r="QM44" i="30"/>
  <c r="FJ44" i="30"/>
  <c r="FK44" i="30"/>
  <c r="FH44" i="30"/>
  <c r="FI44" i="30"/>
  <c r="FG45" i="30"/>
  <c r="QO44" i="30"/>
  <c r="KP43" i="30"/>
  <c r="QQ44" i="30"/>
  <c r="FO44" i="30"/>
  <c r="FP44" i="30"/>
  <c r="FM44" i="30"/>
  <c r="FN44" i="30"/>
  <c r="FL45" i="30"/>
  <c r="QS44" i="30"/>
  <c r="KS43" i="30"/>
  <c r="QU44" i="30"/>
  <c r="FT44" i="30"/>
  <c r="FU44" i="30"/>
  <c r="FR44" i="30"/>
  <c r="FS44" i="30"/>
  <c r="FQ45" i="30"/>
  <c r="QW44" i="30"/>
  <c r="KV43" i="30"/>
  <c r="QY44" i="30"/>
  <c r="FY44" i="30"/>
  <c r="FZ44" i="30"/>
  <c r="FW44" i="30"/>
  <c r="FX44" i="30"/>
  <c r="FV45" i="30"/>
  <c r="RA44" i="30"/>
  <c r="KY43" i="30"/>
  <c r="RC44" i="30"/>
  <c r="GD44" i="30"/>
  <c r="GE44" i="30"/>
  <c r="GB44" i="30"/>
  <c r="GC44" i="30"/>
  <c r="GA45" i="30"/>
  <c r="RE44" i="30"/>
  <c r="LB43" i="30"/>
  <c r="RG44" i="30"/>
  <c r="GI44" i="30"/>
  <c r="GJ44" i="30"/>
  <c r="GG44" i="30"/>
  <c r="GH44" i="30"/>
  <c r="GF45" i="30"/>
  <c r="RI44" i="30"/>
  <c r="LE43" i="30"/>
  <c r="RK44" i="30"/>
  <c r="MI44" i="30"/>
  <c r="LP44" i="30"/>
  <c r="F45" i="30"/>
  <c r="G45" i="30"/>
  <c r="D45" i="30"/>
  <c r="E45" i="30"/>
  <c r="C46" i="30"/>
  <c r="LQ45" i="30"/>
  <c r="GX44" i="30"/>
  <c r="LS45" i="30"/>
  <c r="K45" i="30"/>
  <c r="L45" i="30"/>
  <c r="I45" i="30"/>
  <c r="J45" i="30"/>
  <c r="H46" i="30"/>
  <c r="LU45" i="30"/>
  <c r="HA44" i="30"/>
  <c r="LW45" i="30"/>
  <c r="P45" i="30"/>
  <c r="Q45" i="30"/>
  <c r="N45" i="30"/>
  <c r="O45" i="30"/>
  <c r="M46" i="30"/>
  <c r="LY45" i="30"/>
  <c r="HD44" i="30"/>
  <c r="MA45" i="30"/>
  <c r="U45" i="30"/>
  <c r="V45" i="30"/>
  <c r="S45" i="30"/>
  <c r="T45" i="30"/>
  <c r="R46" i="30"/>
  <c r="MC45" i="30"/>
  <c r="HG44" i="30"/>
  <c r="ME45" i="30"/>
  <c r="Z45" i="30"/>
  <c r="AA45" i="30"/>
  <c r="X45" i="30"/>
  <c r="Y45" i="30"/>
  <c r="W46" i="30"/>
  <c r="MG45" i="30"/>
  <c r="AE45" i="30"/>
  <c r="AF45" i="30"/>
  <c r="AC45" i="30"/>
  <c r="AD45" i="30"/>
  <c r="AB46" i="30"/>
  <c r="MK45" i="30"/>
  <c r="HM44" i="30"/>
  <c r="MM45" i="30"/>
  <c r="AJ45" i="30"/>
  <c r="AK45" i="30"/>
  <c r="AH45" i="30"/>
  <c r="AI45" i="30"/>
  <c r="AG46" i="30"/>
  <c r="MO45" i="30"/>
  <c r="HP44" i="30"/>
  <c r="MQ45" i="30"/>
  <c r="AO45" i="30"/>
  <c r="AP45" i="30"/>
  <c r="AM45" i="30"/>
  <c r="AN45" i="30"/>
  <c r="AL46" i="30"/>
  <c r="MS45" i="30"/>
  <c r="HS44" i="30"/>
  <c r="MU45" i="30"/>
  <c r="AT45" i="30"/>
  <c r="AU45" i="30"/>
  <c r="AR45" i="30"/>
  <c r="AS45" i="30"/>
  <c r="AQ46" i="30"/>
  <c r="MW45" i="30"/>
  <c r="HV44" i="30"/>
  <c r="MY45" i="30"/>
  <c r="AY45" i="30"/>
  <c r="AZ45" i="30"/>
  <c r="AW45" i="30"/>
  <c r="AX45" i="30"/>
  <c r="AV46" i="30"/>
  <c r="NA45" i="30"/>
  <c r="HY44" i="30"/>
  <c r="NC45" i="30"/>
  <c r="BD45" i="30"/>
  <c r="BE45" i="30"/>
  <c r="BB45" i="30"/>
  <c r="BC45" i="30"/>
  <c r="BA46" i="30"/>
  <c r="NE45" i="30"/>
  <c r="IB44" i="30"/>
  <c r="NG45" i="30"/>
  <c r="BI45" i="30"/>
  <c r="BJ45" i="30"/>
  <c r="BG45" i="30"/>
  <c r="BH45" i="30"/>
  <c r="BF46" i="30"/>
  <c r="NI45" i="30"/>
  <c r="IE44" i="30"/>
  <c r="NK45" i="30"/>
  <c r="BN45" i="30"/>
  <c r="BO45" i="30"/>
  <c r="BL45" i="30"/>
  <c r="BM45" i="30"/>
  <c r="BK46" i="30"/>
  <c r="NM45" i="30"/>
  <c r="IH44" i="30"/>
  <c r="NO45" i="30"/>
  <c r="BS45" i="30"/>
  <c r="BT45" i="30"/>
  <c r="BQ45" i="30"/>
  <c r="BR45" i="30"/>
  <c r="BP46" i="30"/>
  <c r="NQ45" i="30"/>
  <c r="IK44" i="30"/>
  <c r="NS45" i="30"/>
  <c r="BX45" i="30"/>
  <c r="BY45" i="30"/>
  <c r="BV45" i="30"/>
  <c r="BW45" i="30"/>
  <c r="BU46" i="30"/>
  <c r="NU45" i="30"/>
  <c r="IN44" i="30"/>
  <c r="NW45" i="30"/>
  <c r="CC45" i="30"/>
  <c r="CD45" i="30"/>
  <c r="CA45" i="30"/>
  <c r="CB45" i="30"/>
  <c r="BZ46" i="30"/>
  <c r="NY45" i="30"/>
  <c r="IQ44" i="30"/>
  <c r="OA45" i="30"/>
  <c r="CH45" i="30"/>
  <c r="CI45" i="30"/>
  <c r="CF45" i="30"/>
  <c r="CG45" i="30"/>
  <c r="CE46" i="30"/>
  <c r="OC45" i="30"/>
  <c r="IT44" i="30"/>
  <c r="OE45" i="30"/>
  <c r="CM45" i="30"/>
  <c r="CN45" i="30"/>
  <c r="CK45" i="30"/>
  <c r="CL45" i="30"/>
  <c r="CJ46" i="30"/>
  <c r="OG45" i="30"/>
  <c r="IW44" i="30"/>
  <c r="OI45" i="30"/>
  <c r="CR45" i="30"/>
  <c r="CS45" i="30"/>
  <c r="CP45" i="30"/>
  <c r="CQ45" i="30"/>
  <c r="CO46" i="30"/>
  <c r="OK45" i="30"/>
  <c r="IZ44" i="30"/>
  <c r="OM45" i="30"/>
  <c r="CW45" i="30"/>
  <c r="CX45" i="30"/>
  <c r="CU45" i="30"/>
  <c r="CV45" i="30"/>
  <c r="CT46" i="30"/>
  <c r="OO45" i="30"/>
  <c r="JC44" i="30"/>
  <c r="OQ45" i="30"/>
  <c r="DB45" i="30"/>
  <c r="DC45" i="30"/>
  <c r="CZ45" i="30"/>
  <c r="DA45" i="30"/>
  <c r="CY46" i="30"/>
  <c r="OS45" i="30"/>
  <c r="JF44" i="30"/>
  <c r="OU45" i="30"/>
  <c r="DG45" i="30"/>
  <c r="DH45" i="30"/>
  <c r="DE45" i="30"/>
  <c r="DF45" i="30"/>
  <c r="DD46" i="30"/>
  <c r="OW45" i="30"/>
  <c r="JI44" i="30"/>
  <c r="OY45" i="30"/>
  <c r="DL45" i="30"/>
  <c r="DM45" i="30"/>
  <c r="DJ45" i="30"/>
  <c r="DK45" i="30"/>
  <c r="DI46" i="30"/>
  <c r="PA45" i="30"/>
  <c r="JL44" i="30"/>
  <c r="PC45" i="30"/>
  <c r="DQ45" i="30"/>
  <c r="DR45" i="30"/>
  <c r="DO45" i="30"/>
  <c r="DP45" i="30"/>
  <c r="DN46" i="30"/>
  <c r="PE45" i="30"/>
  <c r="JO44" i="30"/>
  <c r="PG45" i="30"/>
  <c r="DV45" i="30"/>
  <c r="DW45" i="30"/>
  <c r="DT45" i="30"/>
  <c r="DU45" i="30"/>
  <c r="DS46" i="30"/>
  <c r="PI45" i="30"/>
  <c r="JR44" i="30"/>
  <c r="PK45" i="30"/>
  <c r="EA45" i="30"/>
  <c r="EB45" i="30"/>
  <c r="DY45" i="30"/>
  <c r="DZ45" i="30"/>
  <c r="DX46" i="30"/>
  <c r="PM45" i="30"/>
  <c r="JU44" i="30"/>
  <c r="PO45" i="30"/>
  <c r="EF45" i="30"/>
  <c r="EG45" i="30"/>
  <c r="ED45" i="30"/>
  <c r="EE45" i="30"/>
  <c r="EC46" i="30"/>
  <c r="PQ45" i="30"/>
  <c r="JX44" i="30"/>
  <c r="PS45" i="30"/>
  <c r="EK45" i="30"/>
  <c r="EL45" i="30"/>
  <c r="EI45" i="30"/>
  <c r="EJ45" i="30"/>
  <c r="EH46" i="30"/>
  <c r="PU45" i="30"/>
  <c r="KA44" i="30"/>
  <c r="PW45" i="30"/>
  <c r="EP45" i="30"/>
  <c r="EQ45" i="30"/>
  <c r="EN45" i="30"/>
  <c r="EO45" i="30"/>
  <c r="EM46" i="30"/>
  <c r="PY45" i="30"/>
  <c r="KD44" i="30"/>
  <c r="QA45" i="30"/>
  <c r="EU45" i="30"/>
  <c r="EV45" i="30"/>
  <c r="ES45" i="30"/>
  <c r="ET45" i="30"/>
  <c r="ER46" i="30"/>
  <c r="QC45" i="30"/>
  <c r="KG44" i="30"/>
  <c r="QE45" i="30"/>
  <c r="EZ45" i="30"/>
  <c r="FA45" i="30"/>
  <c r="EX45" i="30"/>
  <c r="EY45" i="30"/>
  <c r="EW46" i="30"/>
  <c r="QG45" i="30"/>
  <c r="KJ44" i="30"/>
  <c r="QI45" i="30"/>
  <c r="FE45" i="30"/>
  <c r="FF45" i="30"/>
  <c r="FC45" i="30"/>
  <c r="FD45" i="30"/>
  <c r="FB46" i="30"/>
  <c r="QK45" i="30"/>
  <c r="KM44" i="30"/>
  <c r="QM45" i="30"/>
  <c r="FJ45" i="30"/>
  <c r="FK45" i="30"/>
  <c r="FH45" i="30"/>
  <c r="FI45" i="30"/>
  <c r="FG46" i="30"/>
  <c r="QO45" i="30"/>
  <c r="KP44" i="30"/>
  <c r="QQ45" i="30"/>
  <c r="FO45" i="30"/>
  <c r="FP45" i="30"/>
  <c r="FM45" i="30"/>
  <c r="FN45" i="30"/>
  <c r="FL46" i="30"/>
  <c r="QS45" i="30"/>
  <c r="KS44" i="30"/>
  <c r="QU45" i="30"/>
  <c r="FT45" i="30"/>
  <c r="FU45" i="30"/>
  <c r="FR45" i="30"/>
  <c r="FS45" i="30"/>
  <c r="FQ46" i="30"/>
  <c r="QW45" i="30"/>
  <c r="KV44" i="30"/>
  <c r="QY45" i="30"/>
  <c r="FY45" i="30"/>
  <c r="FZ45" i="30"/>
  <c r="FW45" i="30"/>
  <c r="FX45" i="30"/>
  <c r="FV46" i="30"/>
  <c r="RA45" i="30"/>
  <c r="KY44" i="30"/>
  <c r="RC45" i="30"/>
  <c r="GD45" i="30"/>
  <c r="GE45" i="30"/>
  <c r="GB45" i="30"/>
  <c r="GC45" i="30"/>
  <c r="GA46" i="30"/>
  <c r="RE45" i="30"/>
  <c r="LB44" i="30"/>
  <c r="RG45" i="30"/>
  <c r="GI45" i="30"/>
  <c r="GJ45" i="30"/>
  <c r="GG45" i="30"/>
  <c r="GH45" i="30"/>
  <c r="GF46" i="30"/>
  <c r="RI45" i="30"/>
  <c r="LE44" i="30"/>
  <c r="RK45" i="30"/>
  <c r="MI45" i="30"/>
  <c r="LP45" i="30"/>
  <c r="F46" i="30"/>
  <c r="G46" i="30"/>
  <c r="D46" i="30"/>
  <c r="E46" i="30"/>
  <c r="C47" i="30"/>
  <c r="LQ46" i="30"/>
  <c r="GX45" i="30"/>
  <c r="LS46" i="30"/>
  <c r="K46" i="30"/>
  <c r="L46" i="30"/>
  <c r="I46" i="30"/>
  <c r="J46" i="30"/>
  <c r="H47" i="30"/>
  <c r="LU46" i="30"/>
  <c r="HA45" i="30"/>
  <c r="LW46" i="30"/>
  <c r="P46" i="30"/>
  <c r="Q46" i="30"/>
  <c r="N46" i="30"/>
  <c r="O46" i="30"/>
  <c r="M47" i="30"/>
  <c r="LY46" i="30"/>
  <c r="HD45" i="30"/>
  <c r="MA46" i="30"/>
  <c r="U46" i="30"/>
  <c r="V46" i="30"/>
  <c r="S46" i="30"/>
  <c r="T46" i="30"/>
  <c r="R47" i="30"/>
  <c r="MC46" i="30"/>
  <c r="HG45" i="30"/>
  <c r="ME46" i="30"/>
  <c r="Z46" i="30"/>
  <c r="AA46" i="30"/>
  <c r="X46" i="30"/>
  <c r="Y46" i="30"/>
  <c r="W47" i="30"/>
  <c r="MG46" i="30"/>
  <c r="AE46" i="30"/>
  <c r="AF46" i="30"/>
  <c r="AC46" i="30"/>
  <c r="AD46" i="30"/>
  <c r="AB47" i="30"/>
  <c r="MK46" i="30"/>
  <c r="HM45" i="30"/>
  <c r="MM46" i="30"/>
  <c r="AJ46" i="30"/>
  <c r="AK46" i="30"/>
  <c r="AH46" i="30"/>
  <c r="AI46" i="30"/>
  <c r="AG47" i="30"/>
  <c r="MO46" i="30"/>
  <c r="HP45" i="30"/>
  <c r="MQ46" i="30"/>
  <c r="AO46" i="30"/>
  <c r="AP46" i="30"/>
  <c r="AM46" i="30"/>
  <c r="AN46" i="30"/>
  <c r="AL47" i="30"/>
  <c r="MS46" i="30"/>
  <c r="HS45" i="30"/>
  <c r="MU46" i="30"/>
  <c r="AT46" i="30"/>
  <c r="AU46" i="30"/>
  <c r="AR46" i="30"/>
  <c r="AS46" i="30"/>
  <c r="AQ47" i="30"/>
  <c r="MW46" i="30"/>
  <c r="HV45" i="30"/>
  <c r="MY46" i="30"/>
  <c r="AY46" i="30"/>
  <c r="AZ46" i="30"/>
  <c r="AW46" i="30"/>
  <c r="AX46" i="30"/>
  <c r="AV47" i="30"/>
  <c r="NA46" i="30"/>
  <c r="HY45" i="30"/>
  <c r="NC46" i="30"/>
  <c r="BD46" i="30"/>
  <c r="BE46" i="30"/>
  <c r="BB46" i="30"/>
  <c r="BC46" i="30"/>
  <c r="BA47" i="30"/>
  <c r="NE46" i="30"/>
  <c r="IB45" i="30"/>
  <c r="NG46" i="30"/>
  <c r="BI46" i="30"/>
  <c r="BJ46" i="30"/>
  <c r="BG46" i="30"/>
  <c r="BH46" i="30"/>
  <c r="BF47" i="30"/>
  <c r="NI46" i="30"/>
  <c r="IE45" i="30"/>
  <c r="NK46" i="30"/>
  <c r="BN46" i="30"/>
  <c r="BO46" i="30"/>
  <c r="BL46" i="30"/>
  <c r="BM46" i="30"/>
  <c r="BK47" i="30"/>
  <c r="NM46" i="30"/>
  <c r="IH45" i="30"/>
  <c r="NO46" i="30"/>
  <c r="BS46" i="30"/>
  <c r="BT46" i="30"/>
  <c r="BQ46" i="30"/>
  <c r="BR46" i="30"/>
  <c r="BP47" i="30"/>
  <c r="NQ46" i="30"/>
  <c r="IK45" i="30"/>
  <c r="NS46" i="30"/>
  <c r="BX46" i="30"/>
  <c r="BY46" i="30"/>
  <c r="BV46" i="30"/>
  <c r="BW46" i="30"/>
  <c r="BU47" i="30"/>
  <c r="NU46" i="30"/>
  <c r="IN45" i="30"/>
  <c r="NW46" i="30"/>
  <c r="CC46" i="30"/>
  <c r="CD46" i="30"/>
  <c r="CA46" i="30"/>
  <c r="CB46" i="30"/>
  <c r="BZ47" i="30"/>
  <c r="NY46" i="30"/>
  <c r="IQ45" i="30"/>
  <c r="OA46" i="30"/>
  <c r="CH46" i="30"/>
  <c r="CI46" i="30"/>
  <c r="CF46" i="30"/>
  <c r="CG46" i="30"/>
  <c r="CE47" i="30"/>
  <c r="OC46" i="30"/>
  <c r="IT45" i="30"/>
  <c r="OE46" i="30"/>
  <c r="CM46" i="30"/>
  <c r="CN46" i="30"/>
  <c r="CK46" i="30"/>
  <c r="CL46" i="30"/>
  <c r="CJ47" i="30"/>
  <c r="OG46" i="30"/>
  <c r="IW45" i="30"/>
  <c r="OI46" i="30"/>
  <c r="CR46" i="30"/>
  <c r="CS46" i="30"/>
  <c r="CP46" i="30"/>
  <c r="CQ46" i="30"/>
  <c r="CO47" i="30"/>
  <c r="OK46" i="30"/>
  <c r="IZ45" i="30"/>
  <c r="OM46" i="30"/>
  <c r="CW46" i="30"/>
  <c r="CX46" i="30"/>
  <c r="CU46" i="30"/>
  <c r="CV46" i="30"/>
  <c r="CT47" i="30"/>
  <c r="OO46" i="30"/>
  <c r="JC45" i="30"/>
  <c r="OQ46" i="30"/>
  <c r="DB46" i="30"/>
  <c r="DC46" i="30"/>
  <c r="CZ46" i="30"/>
  <c r="DA46" i="30"/>
  <c r="CY47" i="30"/>
  <c r="OS46" i="30"/>
  <c r="JF45" i="30"/>
  <c r="OU46" i="30"/>
  <c r="DG46" i="30"/>
  <c r="DH46" i="30"/>
  <c r="DE46" i="30"/>
  <c r="DF46" i="30"/>
  <c r="DD47" i="30"/>
  <c r="OW46" i="30"/>
  <c r="JI45" i="30"/>
  <c r="OY46" i="30"/>
  <c r="DL46" i="30"/>
  <c r="DM46" i="30"/>
  <c r="DJ46" i="30"/>
  <c r="DK46" i="30"/>
  <c r="DI47" i="30"/>
  <c r="PA46" i="30"/>
  <c r="JL45" i="30"/>
  <c r="PC46" i="30"/>
  <c r="DQ46" i="30"/>
  <c r="DR46" i="30"/>
  <c r="DO46" i="30"/>
  <c r="DP46" i="30"/>
  <c r="DN47" i="30"/>
  <c r="PE46" i="30"/>
  <c r="JO45" i="30"/>
  <c r="PG46" i="30"/>
  <c r="DV46" i="30"/>
  <c r="DW46" i="30"/>
  <c r="DT46" i="30"/>
  <c r="DU46" i="30"/>
  <c r="DS47" i="30"/>
  <c r="PI46" i="30"/>
  <c r="JR45" i="30"/>
  <c r="PK46" i="30"/>
  <c r="EA46" i="30"/>
  <c r="EB46" i="30"/>
  <c r="DY46" i="30"/>
  <c r="DZ46" i="30"/>
  <c r="DX47" i="30"/>
  <c r="PM46" i="30"/>
  <c r="JU45" i="30"/>
  <c r="PO46" i="30"/>
  <c r="EF46" i="30"/>
  <c r="EG46" i="30"/>
  <c r="ED46" i="30"/>
  <c r="EE46" i="30"/>
  <c r="EC47" i="30"/>
  <c r="PQ46" i="30"/>
  <c r="JX45" i="30"/>
  <c r="PS46" i="30"/>
  <c r="EK46" i="30"/>
  <c r="EL46" i="30"/>
  <c r="EI46" i="30"/>
  <c r="EJ46" i="30"/>
  <c r="EH47" i="30"/>
  <c r="PU46" i="30"/>
  <c r="KA45" i="30"/>
  <c r="PW46" i="30"/>
  <c r="EP46" i="30"/>
  <c r="EQ46" i="30"/>
  <c r="EN46" i="30"/>
  <c r="EO46" i="30"/>
  <c r="EM47" i="30"/>
  <c r="PY46" i="30"/>
  <c r="KD45" i="30"/>
  <c r="QA46" i="30"/>
  <c r="EU46" i="30"/>
  <c r="EV46" i="30"/>
  <c r="ES46" i="30"/>
  <c r="ET46" i="30"/>
  <c r="ER47" i="30"/>
  <c r="QC46" i="30"/>
  <c r="KG45" i="30"/>
  <c r="QE46" i="30"/>
  <c r="EZ46" i="30"/>
  <c r="FA46" i="30"/>
  <c r="EX46" i="30"/>
  <c r="EY46" i="30"/>
  <c r="EW47" i="30"/>
  <c r="QG46" i="30"/>
  <c r="KJ45" i="30"/>
  <c r="QI46" i="30"/>
  <c r="FE46" i="30"/>
  <c r="FF46" i="30"/>
  <c r="FC46" i="30"/>
  <c r="FD46" i="30"/>
  <c r="FB47" i="30"/>
  <c r="QK46" i="30"/>
  <c r="KM45" i="30"/>
  <c r="QM46" i="30"/>
  <c r="FJ46" i="30"/>
  <c r="FK46" i="30"/>
  <c r="FH46" i="30"/>
  <c r="FI46" i="30"/>
  <c r="FG47" i="30"/>
  <c r="QO46" i="30"/>
  <c r="KP45" i="30"/>
  <c r="QQ46" i="30"/>
  <c r="FO46" i="30"/>
  <c r="FP46" i="30"/>
  <c r="FM46" i="30"/>
  <c r="FN46" i="30"/>
  <c r="FL47" i="30"/>
  <c r="QS46" i="30"/>
  <c r="KS45" i="30"/>
  <c r="QU46" i="30"/>
  <c r="FT46" i="30"/>
  <c r="FU46" i="30"/>
  <c r="FR46" i="30"/>
  <c r="FS46" i="30"/>
  <c r="FQ47" i="30"/>
  <c r="QW46" i="30"/>
  <c r="KV45" i="30"/>
  <c r="QY46" i="30"/>
  <c r="FY46" i="30"/>
  <c r="FZ46" i="30"/>
  <c r="FW46" i="30"/>
  <c r="FX46" i="30"/>
  <c r="FV47" i="30"/>
  <c r="RA46" i="30"/>
  <c r="KY45" i="30"/>
  <c r="RC46" i="30"/>
  <c r="GD46" i="30"/>
  <c r="GE46" i="30"/>
  <c r="GB46" i="30"/>
  <c r="GC46" i="30"/>
  <c r="GA47" i="30"/>
  <c r="RE46" i="30"/>
  <c r="LB45" i="30"/>
  <c r="RG46" i="30"/>
  <c r="GI46" i="30"/>
  <c r="GJ46" i="30"/>
  <c r="GG46" i="30"/>
  <c r="GH46" i="30"/>
  <c r="GF47" i="30"/>
  <c r="RI46" i="30"/>
  <c r="LE45" i="30"/>
  <c r="RK46" i="30"/>
  <c r="MI46" i="30"/>
  <c r="LP46" i="30"/>
  <c r="F47" i="30"/>
  <c r="G47" i="30"/>
  <c r="D47" i="30"/>
  <c r="E47" i="30"/>
  <c r="C48" i="30"/>
  <c r="LQ47" i="30"/>
  <c r="GX46" i="30"/>
  <c r="LS47" i="30"/>
  <c r="K47" i="30"/>
  <c r="L47" i="30"/>
  <c r="I47" i="30"/>
  <c r="J47" i="30"/>
  <c r="H48" i="30"/>
  <c r="LU47" i="30"/>
  <c r="HA46" i="30"/>
  <c r="LW47" i="30"/>
  <c r="P47" i="30"/>
  <c r="Q47" i="30"/>
  <c r="N47" i="30"/>
  <c r="O47" i="30"/>
  <c r="M48" i="30"/>
  <c r="LY47" i="30"/>
  <c r="HD46" i="30"/>
  <c r="MA47" i="30"/>
  <c r="U47" i="30"/>
  <c r="V47" i="30"/>
  <c r="S47" i="30"/>
  <c r="T47" i="30"/>
  <c r="R48" i="30"/>
  <c r="MC47" i="30"/>
  <c r="HG46" i="30"/>
  <c r="ME47" i="30"/>
  <c r="Z47" i="30"/>
  <c r="AA47" i="30"/>
  <c r="X47" i="30"/>
  <c r="Y47" i="30"/>
  <c r="W48" i="30"/>
  <c r="MG47" i="30"/>
  <c r="AE47" i="30"/>
  <c r="AF47" i="30"/>
  <c r="AC47" i="30"/>
  <c r="AD47" i="30"/>
  <c r="AB48" i="30"/>
  <c r="MK47" i="30"/>
  <c r="HM46" i="30"/>
  <c r="MM47" i="30"/>
  <c r="AJ47" i="30"/>
  <c r="AK47" i="30"/>
  <c r="AH47" i="30"/>
  <c r="AI47" i="30"/>
  <c r="AG48" i="30"/>
  <c r="MO47" i="30"/>
  <c r="HP46" i="30"/>
  <c r="MQ47" i="30"/>
  <c r="AO47" i="30"/>
  <c r="AP47" i="30"/>
  <c r="AM47" i="30"/>
  <c r="AN47" i="30"/>
  <c r="AL48" i="30"/>
  <c r="MS47" i="30"/>
  <c r="HS46" i="30"/>
  <c r="MU47" i="30"/>
  <c r="AT47" i="30"/>
  <c r="AU47" i="30"/>
  <c r="AR47" i="30"/>
  <c r="AS47" i="30"/>
  <c r="AQ48" i="30"/>
  <c r="MW47" i="30"/>
  <c r="HV46" i="30"/>
  <c r="MY47" i="30"/>
  <c r="AY47" i="30"/>
  <c r="AZ47" i="30"/>
  <c r="AW47" i="30"/>
  <c r="AX47" i="30"/>
  <c r="AV48" i="30"/>
  <c r="NA47" i="30"/>
  <c r="HY46" i="30"/>
  <c r="NC47" i="30"/>
  <c r="BD47" i="30"/>
  <c r="BE47" i="30"/>
  <c r="BB47" i="30"/>
  <c r="BC47" i="30"/>
  <c r="BA48" i="30"/>
  <c r="NE47" i="30"/>
  <c r="IB46" i="30"/>
  <c r="NG47" i="30"/>
  <c r="BI47" i="30"/>
  <c r="BJ47" i="30"/>
  <c r="BG47" i="30"/>
  <c r="BH47" i="30"/>
  <c r="BF48" i="30"/>
  <c r="NI47" i="30"/>
  <c r="IE46" i="30"/>
  <c r="NK47" i="30"/>
  <c r="BN47" i="30"/>
  <c r="BO47" i="30"/>
  <c r="BL47" i="30"/>
  <c r="BM47" i="30"/>
  <c r="BK48" i="30"/>
  <c r="NM47" i="30"/>
  <c r="IH46" i="30"/>
  <c r="NO47" i="30"/>
  <c r="BS47" i="30"/>
  <c r="BT47" i="30"/>
  <c r="BQ47" i="30"/>
  <c r="BR47" i="30"/>
  <c r="BP48" i="30"/>
  <c r="NQ47" i="30"/>
  <c r="IK46" i="30"/>
  <c r="NS47" i="30"/>
  <c r="BX47" i="30"/>
  <c r="BY47" i="30"/>
  <c r="BV47" i="30"/>
  <c r="BW47" i="30"/>
  <c r="BU48" i="30"/>
  <c r="NU47" i="30"/>
  <c r="IN46" i="30"/>
  <c r="NW47" i="30"/>
  <c r="CC47" i="30"/>
  <c r="CD47" i="30"/>
  <c r="CA47" i="30"/>
  <c r="CB47" i="30"/>
  <c r="BZ48" i="30"/>
  <c r="NY47" i="30"/>
  <c r="IQ46" i="30"/>
  <c r="OA47" i="30"/>
  <c r="CH47" i="30"/>
  <c r="CI47" i="30"/>
  <c r="CF47" i="30"/>
  <c r="CG47" i="30"/>
  <c r="CE48" i="30"/>
  <c r="OC47" i="30"/>
  <c r="IT46" i="30"/>
  <c r="OE47" i="30"/>
  <c r="CM47" i="30"/>
  <c r="CN47" i="30"/>
  <c r="CK47" i="30"/>
  <c r="CL47" i="30"/>
  <c r="CJ48" i="30"/>
  <c r="OG47" i="30"/>
  <c r="IW46" i="30"/>
  <c r="OI47" i="30"/>
  <c r="CR47" i="30"/>
  <c r="CS47" i="30"/>
  <c r="CP47" i="30"/>
  <c r="CQ47" i="30"/>
  <c r="CO48" i="30"/>
  <c r="OK47" i="30"/>
  <c r="IZ46" i="30"/>
  <c r="OM47" i="30"/>
  <c r="CW47" i="30"/>
  <c r="CX47" i="30"/>
  <c r="CU47" i="30"/>
  <c r="CV47" i="30"/>
  <c r="CT48" i="30"/>
  <c r="OO47" i="30"/>
  <c r="JC46" i="30"/>
  <c r="OQ47" i="30"/>
  <c r="DB47" i="30"/>
  <c r="DC47" i="30"/>
  <c r="CZ47" i="30"/>
  <c r="DA47" i="30"/>
  <c r="CY48" i="30"/>
  <c r="OS47" i="30"/>
  <c r="JF46" i="30"/>
  <c r="OU47" i="30"/>
  <c r="DG47" i="30"/>
  <c r="DH47" i="30"/>
  <c r="DE47" i="30"/>
  <c r="DF47" i="30"/>
  <c r="DD48" i="30"/>
  <c r="OW47" i="30"/>
  <c r="JI46" i="30"/>
  <c r="OY47" i="30"/>
  <c r="DL47" i="30"/>
  <c r="DM47" i="30"/>
  <c r="DJ47" i="30"/>
  <c r="DK47" i="30"/>
  <c r="DI48" i="30"/>
  <c r="PA47" i="30"/>
  <c r="JL46" i="30"/>
  <c r="PC47" i="30"/>
  <c r="DQ47" i="30"/>
  <c r="DR47" i="30"/>
  <c r="DO47" i="30"/>
  <c r="DP47" i="30"/>
  <c r="DN48" i="30"/>
  <c r="PE47" i="30"/>
  <c r="JO46" i="30"/>
  <c r="PG47" i="30"/>
  <c r="DV47" i="30"/>
  <c r="DW47" i="30"/>
  <c r="DT47" i="30"/>
  <c r="DU47" i="30"/>
  <c r="DS48" i="30"/>
  <c r="PI47" i="30"/>
  <c r="JR46" i="30"/>
  <c r="PK47" i="30"/>
  <c r="EA47" i="30"/>
  <c r="EB47" i="30"/>
  <c r="DY47" i="30"/>
  <c r="DZ47" i="30"/>
  <c r="DX48" i="30"/>
  <c r="PM47" i="30"/>
  <c r="JU46" i="30"/>
  <c r="PO47" i="30"/>
  <c r="EF47" i="30"/>
  <c r="EG47" i="30"/>
  <c r="ED47" i="30"/>
  <c r="EE47" i="30"/>
  <c r="EC48" i="30"/>
  <c r="PQ47" i="30"/>
  <c r="JX46" i="30"/>
  <c r="PS47" i="30"/>
  <c r="EK47" i="30"/>
  <c r="EL47" i="30"/>
  <c r="EI47" i="30"/>
  <c r="EJ47" i="30"/>
  <c r="EH48" i="30"/>
  <c r="PU47" i="30"/>
  <c r="KA46" i="30"/>
  <c r="PW47" i="30"/>
  <c r="EP47" i="30"/>
  <c r="EQ47" i="30"/>
  <c r="EN47" i="30"/>
  <c r="EO47" i="30"/>
  <c r="EM48" i="30"/>
  <c r="PY47" i="30"/>
  <c r="KD46" i="30"/>
  <c r="QA47" i="30"/>
  <c r="EU47" i="30"/>
  <c r="EV47" i="30"/>
  <c r="ES47" i="30"/>
  <c r="ET47" i="30"/>
  <c r="ER48" i="30"/>
  <c r="QC47" i="30"/>
  <c r="KG46" i="30"/>
  <c r="QE47" i="30"/>
  <c r="EZ47" i="30"/>
  <c r="FA47" i="30"/>
  <c r="EX47" i="30"/>
  <c r="EY47" i="30"/>
  <c r="EW48" i="30"/>
  <c r="QG47" i="30"/>
  <c r="KJ46" i="30"/>
  <c r="QI47" i="30"/>
  <c r="FE47" i="30"/>
  <c r="FF47" i="30"/>
  <c r="FC47" i="30"/>
  <c r="FD47" i="30"/>
  <c r="FB48" i="30"/>
  <c r="QK47" i="30"/>
  <c r="KM46" i="30"/>
  <c r="QM47" i="30"/>
  <c r="FJ47" i="30"/>
  <c r="FK47" i="30"/>
  <c r="FH47" i="30"/>
  <c r="FI47" i="30"/>
  <c r="FG48" i="30"/>
  <c r="QO47" i="30"/>
  <c r="KP46" i="30"/>
  <c r="QQ47" i="30"/>
  <c r="FO47" i="30"/>
  <c r="FP47" i="30"/>
  <c r="FM47" i="30"/>
  <c r="FN47" i="30"/>
  <c r="FL48" i="30"/>
  <c r="QS47" i="30"/>
  <c r="KS46" i="30"/>
  <c r="QU47" i="30"/>
  <c r="FT47" i="30"/>
  <c r="FU47" i="30"/>
  <c r="FR47" i="30"/>
  <c r="FS47" i="30"/>
  <c r="FQ48" i="30"/>
  <c r="QW47" i="30"/>
  <c r="KV46" i="30"/>
  <c r="QY47" i="30"/>
  <c r="FY47" i="30"/>
  <c r="FZ47" i="30"/>
  <c r="FW47" i="30"/>
  <c r="FX47" i="30"/>
  <c r="FV48" i="30"/>
  <c r="RA47" i="30"/>
  <c r="KY46" i="30"/>
  <c r="RC47" i="30"/>
  <c r="GD47" i="30"/>
  <c r="GE47" i="30"/>
  <c r="GB47" i="30"/>
  <c r="GC47" i="30"/>
  <c r="GA48" i="30"/>
  <c r="RE47" i="30"/>
  <c r="LB46" i="30"/>
  <c r="RG47" i="30"/>
  <c r="GI47" i="30"/>
  <c r="GJ47" i="30"/>
  <c r="GG47" i="30"/>
  <c r="GH47" i="30"/>
  <c r="GF48" i="30"/>
  <c r="RI47" i="30"/>
  <c r="LE46" i="30"/>
  <c r="RK47" i="30"/>
  <c r="MI47" i="30"/>
  <c r="LP47" i="30"/>
  <c r="F48" i="30"/>
  <c r="G48" i="30"/>
  <c r="D48" i="30"/>
  <c r="E48" i="30"/>
  <c r="C49" i="30"/>
  <c r="LQ48" i="30"/>
  <c r="GX47" i="30"/>
  <c r="LS48" i="30"/>
  <c r="K48" i="30"/>
  <c r="L48" i="30"/>
  <c r="I48" i="30"/>
  <c r="J48" i="30"/>
  <c r="H49" i="30"/>
  <c r="LU48" i="30"/>
  <c r="HA47" i="30"/>
  <c r="LW48" i="30"/>
  <c r="P48" i="30"/>
  <c r="Q48" i="30"/>
  <c r="N48" i="30"/>
  <c r="O48" i="30"/>
  <c r="M49" i="30"/>
  <c r="LY48" i="30"/>
  <c r="HD47" i="30"/>
  <c r="MA48" i="30"/>
  <c r="U48" i="30"/>
  <c r="V48" i="30"/>
  <c r="S48" i="30"/>
  <c r="T48" i="30"/>
  <c r="R49" i="30"/>
  <c r="MC48" i="30"/>
  <c r="HG47" i="30"/>
  <c r="ME48" i="30"/>
  <c r="Z48" i="30"/>
  <c r="AA48" i="30"/>
  <c r="X48" i="30"/>
  <c r="Y48" i="30"/>
  <c r="W49" i="30"/>
  <c r="MG48" i="30"/>
  <c r="AE48" i="30"/>
  <c r="AF48" i="30"/>
  <c r="AC48" i="30"/>
  <c r="AD48" i="30"/>
  <c r="AB49" i="30"/>
  <c r="MK48" i="30"/>
  <c r="HM47" i="30"/>
  <c r="MM48" i="30"/>
  <c r="AJ48" i="30"/>
  <c r="AK48" i="30"/>
  <c r="AH48" i="30"/>
  <c r="AI48" i="30"/>
  <c r="AG49" i="30"/>
  <c r="MO48" i="30"/>
  <c r="HP47" i="30"/>
  <c r="MQ48" i="30"/>
  <c r="AO48" i="30"/>
  <c r="AP48" i="30"/>
  <c r="AM48" i="30"/>
  <c r="AN48" i="30"/>
  <c r="AL49" i="30"/>
  <c r="MS48" i="30"/>
  <c r="HS47" i="30"/>
  <c r="MU48" i="30"/>
  <c r="AT48" i="30"/>
  <c r="AU48" i="30"/>
  <c r="AR48" i="30"/>
  <c r="AS48" i="30"/>
  <c r="AQ49" i="30"/>
  <c r="MW48" i="30"/>
  <c r="HV47" i="30"/>
  <c r="MY48" i="30"/>
  <c r="AY48" i="30"/>
  <c r="AZ48" i="30"/>
  <c r="AW48" i="30"/>
  <c r="AX48" i="30"/>
  <c r="AV49" i="30"/>
  <c r="NA48" i="30"/>
  <c r="HY47" i="30"/>
  <c r="NC48" i="30"/>
  <c r="BD48" i="30"/>
  <c r="BE48" i="30"/>
  <c r="BB48" i="30"/>
  <c r="BC48" i="30"/>
  <c r="BA49" i="30"/>
  <c r="NE48" i="30"/>
  <c r="IB47" i="30"/>
  <c r="NG48" i="30"/>
  <c r="BI48" i="30"/>
  <c r="BJ48" i="30"/>
  <c r="BG48" i="30"/>
  <c r="BH48" i="30"/>
  <c r="BF49" i="30"/>
  <c r="NI48" i="30"/>
  <c r="IE47" i="30"/>
  <c r="NK48" i="30"/>
  <c r="BN48" i="30"/>
  <c r="BO48" i="30"/>
  <c r="BL48" i="30"/>
  <c r="BM48" i="30"/>
  <c r="BK49" i="30"/>
  <c r="NM48" i="30"/>
  <c r="IH47" i="30"/>
  <c r="NO48" i="30"/>
  <c r="BS48" i="30"/>
  <c r="BT48" i="30"/>
  <c r="BQ48" i="30"/>
  <c r="BR48" i="30"/>
  <c r="BP49" i="30"/>
  <c r="NQ48" i="30"/>
  <c r="IK47" i="30"/>
  <c r="NS48" i="30"/>
  <c r="BX48" i="30"/>
  <c r="BY48" i="30"/>
  <c r="BV48" i="30"/>
  <c r="BW48" i="30"/>
  <c r="BU49" i="30"/>
  <c r="NU48" i="30"/>
  <c r="IN47" i="30"/>
  <c r="NW48" i="30"/>
  <c r="CC48" i="30"/>
  <c r="CD48" i="30"/>
  <c r="CA48" i="30"/>
  <c r="CB48" i="30"/>
  <c r="BZ49" i="30"/>
  <c r="NY48" i="30"/>
  <c r="IQ47" i="30"/>
  <c r="OA48" i="30"/>
  <c r="CH48" i="30"/>
  <c r="CI48" i="30"/>
  <c r="CF48" i="30"/>
  <c r="CG48" i="30"/>
  <c r="CE49" i="30"/>
  <c r="OC48" i="30"/>
  <c r="IT47" i="30"/>
  <c r="OE48" i="30"/>
  <c r="CM48" i="30"/>
  <c r="CN48" i="30"/>
  <c r="CK48" i="30"/>
  <c r="CL48" i="30"/>
  <c r="CJ49" i="30"/>
  <c r="OG48" i="30"/>
  <c r="IW47" i="30"/>
  <c r="OI48" i="30"/>
  <c r="CR48" i="30"/>
  <c r="CS48" i="30"/>
  <c r="CP48" i="30"/>
  <c r="CQ48" i="30"/>
  <c r="CO49" i="30"/>
  <c r="OK48" i="30"/>
  <c r="IZ47" i="30"/>
  <c r="OM48" i="30"/>
  <c r="CW48" i="30"/>
  <c r="CX48" i="30"/>
  <c r="CU48" i="30"/>
  <c r="CV48" i="30"/>
  <c r="CT49" i="30"/>
  <c r="OO48" i="30"/>
  <c r="JC47" i="30"/>
  <c r="OQ48" i="30"/>
  <c r="DB48" i="30"/>
  <c r="DC48" i="30"/>
  <c r="CZ48" i="30"/>
  <c r="DA48" i="30"/>
  <c r="CY49" i="30"/>
  <c r="OS48" i="30"/>
  <c r="JF47" i="30"/>
  <c r="OU48" i="30"/>
  <c r="DG48" i="30"/>
  <c r="DH48" i="30"/>
  <c r="DE48" i="30"/>
  <c r="DF48" i="30"/>
  <c r="DD49" i="30"/>
  <c r="OW48" i="30"/>
  <c r="JI47" i="30"/>
  <c r="OY48" i="30"/>
  <c r="DL48" i="30"/>
  <c r="DM48" i="30"/>
  <c r="DJ48" i="30"/>
  <c r="DK48" i="30"/>
  <c r="DI49" i="30"/>
  <c r="PA48" i="30"/>
  <c r="JL47" i="30"/>
  <c r="PC48" i="30"/>
  <c r="DQ48" i="30"/>
  <c r="DR48" i="30"/>
  <c r="DO48" i="30"/>
  <c r="DP48" i="30"/>
  <c r="DN49" i="30"/>
  <c r="PE48" i="30"/>
  <c r="JO47" i="30"/>
  <c r="PG48" i="30"/>
  <c r="DV48" i="30"/>
  <c r="DW48" i="30"/>
  <c r="DT48" i="30"/>
  <c r="DU48" i="30"/>
  <c r="DS49" i="30"/>
  <c r="PI48" i="30"/>
  <c r="JR47" i="30"/>
  <c r="PK48" i="30"/>
  <c r="EA48" i="30"/>
  <c r="EB48" i="30"/>
  <c r="DY48" i="30"/>
  <c r="DZ48" i="30"/>
  <c r="DX49" i="30"/>
  <c r="PM48" i="30"/>
  <c r="JU47" i="30"/>
  <c r="PO48" i="30"/>
  <c r="EF48" i="30"/>
  <c r="EG48" i="30"/>
  <c r="ED48" i="30"/>
  <c r="EE48" i="30"/>
  <c r="EC49" i="30"/>
  <c r="PQ48" i="30"/>
  <c r="JX47" i="30"/>
  <c r="PS48" i="30"/>
  <c r="EK48" i="30"/>
  <c r="EL48" i="30"/>
  <c r="EI48" i="30"/>
  <c r="EJ48" i="30"/>
  <c r="EH49" i="30"/>
  <c r="PU48" i="30"/>
  <c r="KA47" i="30"/>
  <c r="PW48" i="30"/>
  <c r="EP48" i="30"/>
  <c r="EQ48" i="30"/>
  <c r="EN48" i="30"/>
  <c r="EO48" i="30"/>
  <c r="EM49" i="30"/>
  <c r="PY48" i="30"/>
  <c r="KD47" i="30"/>
  <c r="QA48" i="30"/>
  <c r="EU48" i="30"/>
  <c r="EV48" i="30"/>
  <c r="ES48" i="30"/>
  <c r="ET48" i="30"/>
  <c r="ER49" i="30"/>
  <c r="QC48" i="30"/>
  <c r="KG47" i="30"/>
  <c r="QE48" i="30"/>
  <c r="EZ48" i="30"/>
  <c r="FA48" i="30"/>
  <c r="EX48" i="30"/>
  <c r="EY48" i="30"/>
  <c r="EW49" i="30"/>
  <c r="QG48" i="30"/>
  <c r="KJ47" i="30"/>
  <c r="QI48" i="30"/>
  <c r="FE48" i="30"/>
  <c r="FF48" i="30"/>
  <c r="FC48" i="30"/>
  <c r="FD48" i="30"/>
  <c r="FB49" i="30"/>
  <c r="QK48" i="30"/>
  <c r="KM47" i="30"/>
  <c r="QM48" i="30"/>
  <c r="FJ48" i="30"/>
  <c r="FK48" i="30"/>
  <c r="FH48" i="30"/>
  <c r="FI48" i="30"/>
  <c r="FG49" i="30"/>
  <c r="QO48" i="30"/>
  <c r="KP47" i="30"/>
  <c r="QQ48" i="30"/>
  <c r="FO48" i="30"/>
  <c r="FP48" i="30"/>
  <c r="FM48" i="30"/>
  <c r="FN48" i="30"/>
  <c r="FL49" i="30"/>
  <c r="QS48" i="30"/>
  <c r="KS47" i="30"/>
  <c r="QU48" i="30"/>
  <c r="FT48" i="30"/>
  <c r="FU48" i="30"/>
  <c r="FR48" i="30"/>
  <c r="FS48" i="30"/>
  <c r="FQ49" i="30"/>
  <c r="QW48" i="30"/>
  <c r="KV47" i="30"/>
  <c r="QY48" i="30"/>
  <c r="FY48" i="30"/>
  <c r="FZ48" i="30"/>
  <c r="FW48" i="30"/>
  <c r="FX48" i="30"/>
  <c r="FV49" i="30"/>
  <c r="RA48" i="30"/>
  <c r="KY47" i="30"/>
  <c r="RC48" i="30"/>
  <c r="GD48" i="30"/>
  <c r="GE48" i="30"/>
  <c r="GB48" i="30"/>
  <c r="GC48" i="30"/>
  <c r="GA49" i="30"/>
  <c r="RE48" i="30"/>
  <c r="LB47" i="30"/>
  <c r="RG48" i="30"/>
  <c r="GI48" i="30"/>
  <c r="GJ48" i="30"/>
  <c r="GG48" i="30"/>
  <c r="GH48" i="30"/>
  <c r="GF49" i="30"/>
  <c r="RI48" i="30"/>
  <c r="LE47" i="30"/>
  <c r="RK48" i="30"/>
  <c r="MI48" i="30"/>
  <c r="LP48" i="30"/>
  <c r="F49" i="30"/>
  <c r="G49" i="30"/>
  <c r="D49" i="30"/>
  <c r="E49" i="30"/>
  <c r="C50" i="30"/>
  <c r="LQ49" i="30"/>
  <c r="GX48" i="30"/>
  <c r="LS49" i="30"/>
  <c r="K49" i="30"/>
  <c r="L49" i="30"/>
  <c r="I49" i="30"/>
  <c r="J49" i="30"/>
  <c r="H50" i="30"/>
  <c r="LU49" i="30"/>
  <c r="HA48" i="30"/>
  <c r="LW49" i="30"/>
  <c r="P49" i="30"/>
  <c r="Q49" i="30"/>
  <c r="N49" i="30"/>
  <c r="O49" i="30"/>
  <c r="M50" i="30"/>
  <c r="LY49" i="30"/>
  <c r="HD48" i="30"/>
  <c r="MA49" i="30"/>
  <c r="U49" i="30"/>
  <c r="V49" i="30"/>
  <c r="S49" i="30"/>
  <c r="T49" i="30"/>
  <c r="R50" i="30"/>
  <c r="MC49" i="30"/>
  <c r="HG48" i="30"/>
  <c r="ME49" i="30"/>
  <c r="Z49" i="30"/>
  <c r="AA49" i="30"/>
  <c r="X49" i="30"/>
  <c r="Y49" i="30"/>
  <c r="W50" i="30"/>
  <c r="MG49" i="30"/>
  <c r="AE49" i="30"/>
  <c r="AF49" i="30"/>
  <c r="AC49" i="30"/>
  <c r="AD49" i="30"/>
  <c r="AB50" i="30"/>
  <c r="MK49" i="30"/>
  <c r="HM48" i="30"/>
  <c r="MM49" i="30"/>
  <c r="AJ49" i="30"/>
  <c r="AK49" i="30"/>
  <c r="AH49" i="30"/>
  <c r="AI49" i="30"/>
  <c r="AG50" i="30"/>
  <c r="MO49" i="30"/>
  <c r="HP48" i="30"/>
  <c r="MQ49" i="30"/>
  <c r="AO49" i="30"/>
  <c r="AP49" i="30"/>
  <c r="AM49" i="30"/>
  <c r="AN49" i="30"/>
  <c r="AL50" i="30"/>
  <c r="MS49" i="30"/>
  <c r="HS48" i="30"/>
  <c r="MU49" i="30"/>
  <c r="AT49" i="30"/>
  <c r="AU49" i="30"/>
  <c r="AR49" i="30"/>
  <c r="AS49" i="30"/>
  <c r="AQ50" i="30"/>
  <c r="MW49" i="30"/>
  <c r="HV48" i="30"/>
  <c r="MY49" i="30"/>
  <c r="AY49" i="30"/>
  <c r="AZ49" i="30"/>
  <c r="AW49" i="30"/>
  <c r="AX49" i="30"/>
  <c r="AV50" i="30"/>
  <c r="NA49" i="30"/>
  <c r="HY48" i="30"/>
  <c r="NC49" i="30"/>
  <c r="BD49" i="30"/>
  <c r="BE49" i="30"/>
  <c r="BB49" i="30"/>
  <c r="BC49" i="30"/>
  <c r="BA50" i="30"/>
  <c r="NE49" i="30"/>
  <c r="IB48" i="30"/>
  <c r="NG49" i="30"/>
  <c r="BI49" i="30"/>
  <c r="BJ49" i="30"/>
  <c r="BG49" i="30"/>
  <c r="BH49" i="30"/>
  <c r="BF50" i="30"/>
  <c r="NI49" i="30"/>
  <c r="IE48" i="30"/>
  <c r="NK49" i="30"/>
  <c r="BN49" i="30"/>
  <c r="BO49" i="30"/>
  <c r="BL49" i="30"/>
  <c r="BM49" i="30"/>
  <c r="BK50" i="30"/>
  <c r="NM49" i="30"/>
  <c r="IH48" i="30"/>
  <c r="NO49" i="30"/>
  <c r="BS49" i="30"/>
  <c r="BT49" i="30"/>
  <c r="BQ49" i="30"/>
  <c r="BR49" i="30"/>
  <c r="BP50" i="30"/>
  <c r="NQ49" i="30"/>
  <c r="IK48" i="30"/>
  <c r="NS49" i="30"/>
  <c r="BX49" i="30"/>
  <c r="BY49" i="30"/>
  <c r="BV49" i="30"/>
  <c r="BW49" i="30"/>
  <c r="BU50" i="30"/>
  <c r="NU49" i="30"/>
  <c r="IN48" i="30"/>
  <c r="NW49" i="30"/>
  <c r="CC49" i="30"/>
  <c r="CD49" i="30"/>
  <c r="CA49" i="30"/>
  <c r="CB49" i="30"/>
  <c r="BZ50" i="30"/>
  <c r="NY49" i="30"/>
  <c r="IQ48" i="30"/>
  <c r="OA49" i="30"/>
  <c r="CH49" i="30"/>
  <c r="CI49" i="30"/>
  <c r="CF49" i="30"/>
  <c r="CG49" i="30"/>
  <c r="CE50" i="30"/>
  <c r="OC49" i="30"/>
  <c r="IT48" i="30"/>
  <c r="OE49" i="30"/>
  <c r="CM49" i="30"/>
  <c r="CN49" i="30"/>
  <c r="CK49" i="30"/>
  <c r="CL49" i="30"/>
  <c r="CJ50" i="30"/>
  <c r="OG49" i="30"/>
  <c r="IW48" i="30"/>
  <c r="OI49" i="30"/>
  <c r="CR49" i="30"/>
  <c r="CS49" i="30"/>
  <c r="CP49" i="30"/>
  <c r="CQ49" i="30"/>
  <c r="CO50" i="30"/>
  <c r="OK49" i="30"/>
  <c r="IZ48" i="30"/>
  <c r="OM49" i="30"/>
  <c r="CW49" i="30"/>
  <c r="CX49" i="30"/>
  <c r="CU49" i="30"/>
  <c r="CV49" i="30"/>
  <c r="CT50" i="30"/>
  <c r="OO49" i="30"/>
  <c r="JC48" i="30"/>
  <c r="OQ49" i="30"/>
  <c r="DB49" i="30"/>
  <c r="DC49" i="30"/>
  <c r="CZ49" i="30"/>
  <c r="DA49" i="30"/>
  <c r="CY50" i="30"/>
  <c r="OS49" i="30"/>
  <c r="JF48" i="30"/>
  <c r="OU49" i="30"/>
  <c r="DG49" i="30"/>
  <c r="DH49" i="30"/>
  <c r="DE49" i="30"/>
  <c r="DF49" i="30"/>
  <c r="DD50" i="30"/>
  <c r="OW49" i="30"/>
  <c r="JI48" i="30"/>
  <c r="OY49" i="30"/>
  <c r="DL49" i="30"/>
  <c r="DM49" i="30"/>
  <c r="DJ49" i="30"/>
  <c r="DK49" i="30"/>
  <c r="DI50" i="30"/>
  <c r="PA49" i="30"/>
  <c r="JL48" i="30"/>
  <c r="PC49" i="30"/>
  <c r="DQ49" i="30"/>
  <c r="DR49" i="30"/>
  <c r="DO49" i="30"/>
  <c r="DP49" i="30"/>
  <c r="DN50" i="30"/>
  <c r="PE49" i="30"/>
  <c r="JO48" i="30"/>
  <c r="PG49" i="30"/>
  <c r="DV49" i="30"/>
  <c r="DW49" i="30"/>
  <c r="DT49" i="30"/>
  <c r="DU49" i="30"/>
  <c r="DS50" i="30"/>
  <c r="PI49" i="30"/>
  <c r="JR48" i="30"/>
  <c r="PK49" i="30"/>
  <c r="EA49" i="30"/>
  <c r="EB49" i="30"/>
  <c r="DY49" i="30"/>
  <c r="DZ49" i="30"/>
  <c r="DX50" i="30"/>
  <c r="PM49" i="30"/>
  <c r="JU48" i="30"/>
  <c r="PO49" i="30"/>
  <c r="EF49" i="30"/>
  <c r="EG49" i="30"/>
  <c r="ED49" i="30"/>
  <c r="EE49" i="30"/>
  <c r="EC50" i="30"/>
  <c r="PQ49" i="30"/>
  <c r="JX48" i="30"/>
  <c r="PS49" i="30"/>
  <c r="EK49" i="30"/>
  <c r="EL49" i="30"/>
  <c r="EI49" i="30"/>
  <c r="EJ49" i="30"/>
  <c r="EH50" i="30"/>
  <c r="PU49" i="30"/>
  <c r="KA48" i="30"/>
  <c r="PW49" i="30"/>
  <c r="EP49" i="30"/>
  <c r="EQ49" i="30"/>
  <c r="EN49" i="30"/>
  <c r="EO49" i="30"/>
  <c r="EM50" i="30"/>
  <c r="PY49" i="30"/>
  <c r="KD48" i="30"/>
  <c r="QA49" i="30"/>
  <c r="EU49" i="30"/>
  <c r="EV49" i="30"/>
  <c r="ES49" i="30"/>
  <c r="ET49" i="30"/>
  <c r="ER50" i="30"/>
  <c r="QC49" i="30"/>
  <c r="KG48" i="30"/>
  <c r="QE49" i="30"/>
  <c r="EZ49" i="30"/>
  <c r="FA49" i="30"/>
  <c r="EX49" i="30"/>
  <c r="EY49" i="30"/>
  <c r="EW50" i="30"/>
  <c r="QG49" i="30"/>
  <c r="KJ48" i="30"/>
  <c r="QI49" i="30"/>
  <c r="FE49" i="30"/>
  <c r="FF49" i="30"/>
  <c r="FC49" i="30"/>
  <c r="FD49" i="30"/>
  <c r="FB50" i="30"/>
  <c r="QK49" i="30"/>
  <c r="KM48" i="30"/>
  <c r="QM49" i="30"/>
  <c r="FJ49" i="30"/>
  <c r="FK49" i="30"/>
  <c r="FH49" i="30"/>
  <c r="FI49" i="30"/>
  <c r="FG50" i="30"/>
  <c r="QO49" i="30"/>
  <c r="KP48" i="30"/>
  <c r="QQ49" i="30"/>
  <c r="FO49" i="30"/>
  <c r="FP49" i="30"/>
  <c r="FM49" i="30"/>
  <c r="FN49" i="30"/>
  <c r="FL50" i="30"/>
  <c r="QS49" i="30"/>
  <c r="KS48" i="30"/>
  <c r="QU49" i="30"/>
  <c r="FT49" i="30"/>
  <c r="FU49" i="30"/>
  <c r="FR49" i="30"/>
  <c r="FS49" i="30"/>
  <c r="FQ50" i="30"/>
  <c r="QW49" i="30"/>
  <c r="KV48" i="30"/>
  <c r="QY49" i="30"/>
  <c r="FY49" i="30"/>
  <c r="FZ49" i="30"/>
  <c r="FW49" i="30"/>
  <c r="FX49" i="30"/>
  <c r="FV50" i="30"/>
  <c r="RA49" i="30"/>
  <c r="KY48" i="30"/>
  <c r="RC49" i="30"/>
  <c r="GD49" i="30"/>
  <c r="GE49" i="30"/>
  <c r="GB49" i="30"/>
  <c r="GC49" i="30"/>
  <c r="GA50" i="30"/>
  <c r="RE49" i="30"/>
  <c r="LB48" i="30"/>
  <c r="RG49" i="30"/>
  <c r="GI49" i="30"/>
  <c r="GJ49" i="30"/>
  <c r="GG49" i="30"/>
  <c r="GH49" i="30"/>
  <c r="GF50" i="30"/>
  <c r="RI49" i="30"/>
  <c r="LE48" i="30"/>
  <c r="RK49" i="30"/>
  <c r="MI49" i="30"/>
  <c r="LP49" i="30"/>
  <c r="F50" i="30"/>
  <c r="G50" i="30"/>
  <c r="D50" i="30"/>
  <c r="E50" i="30"/>
  <c r="C51" i="30"/>
  <c r="LQ50" i="30"/>
  <c r="GX49" i="30"/>
  <c r="LS50" i="30"/>
  <c r="K50" i="30"/>
  <c r="L50" i="30"/>
  <c r="I50" i="30"/>
  <c r="J50" i="30"/>
  <c r="H51" i="30"/>
  <c r="LU50" i="30"/>
  <c r="HA49" i="30"/>
  <c r="LW50" i="30"/>
  <c r="P50" i="30"/>
  <c r="Q50" i="30"/>
  <c r="N50" i="30"/>
  <c r="O50" i="30"/>
  <c r="M51" i="30"/>
  <c r="LY50" i="30"/>
  <c r="HD49" i="30"/>
  <c r="MA50" i="30"/>
  <c r="U50" i="30"/>
  <c r="V50" i="30"/>
  <c r="S50" i="30"/>
  <c r="T50" i="30"/>
  <c r="R51" i="30"/>
  <c r="MC50" i="30"/>
  <c r="HG49" i="30"/>
  <c r="ME50" i="30"/>
  <c r="Z50" i="30"/>
  <c r="AA50" i="30"/>
  <c r="X50" i="30"/>
  <c r="Y50" i="30"/>
  <c r="W51" i="30"/>
  <c r="MG50" i="30"/>
  <c r="AE50" i="30"/>
  <c r="AF50" i="30"/>
  <c r="AC50" i="30"/>
  <c r="AD50" i="30"/>
  <c r="AB51" i="30"/>
  <c r="MK50" i="30"/>
  <c r="HM49" i="30"/>
  <c r="MM50" i="30"/>
  <c r="AJ50" i="30"/>
  <c r="AK50" i="30"/>
  <c r="AH50" i="30"/>
  <c r="AI50" i="30"/>
  <c r="AG51" i="30"/>
  <c r="MO50" i="30"/>
  <c r="HP49" i="30"/>
  <c r="MQ50" i="30"/>
  <c r="AO50" i="30"/>
  <c r="AP50" i="30"/>
  <c r="AM50" i="30"/>
  <c r="AN50" i="30"/>
  <c r="AL51" i="30"/>
  <c r="MS50" i="30"/>
  <c r="HS49" i="30"/>
  <c r="MU50" i="30"/>
  <c r="AT50" i="30"/>
  <c r="AU50" i="30"/>
  <c r="AR50" i="30"/>
  <c r="AS50" i="30"/>
  <c r="AQ51" i="30"/>
  <c r="MW50" i="30"/>
  <c r="HV49" i="30"/>
  <c r="MY50" i="30"/>
  <c r="AY50" i="30"/>
  <c r="AZ50" i="30"/>
  <c r="AW50" i="30"/>
  <c r="AX50" i="30"/>
  <c r="AV51" i="30"/>
  <c r="NA50" i="30"/>
  <c r="HY49" i="30"/>
  <c r="NC50" i="30"/>
  <c r="BD50" i="30"/>
  <c r="BE50" i="30"/>
  <c r="BB50" i="30"/>
  <c r="BC50" i="30"/>
  <c r="BA51" i="30"/>
  <c r="NE50" i="30"/>
  <c r="IB49" i="30"/>
  <c r="NG50" i="30"/>
  <c r="BI50" i="30"/>
  <c r="BJ50" i="30"/>
  <c r="BG50" i="30"/>
  <c r="BH50" i="30"/>
  <c r="BF51" i="30"/>
  <c r="NI50" i="30"/>
  <c r="IE49" i="30"/>
  <c r="NK50" i="30"/>
  <c r="BN50" i="30"/>
  <c r="BO50" i="30"/>
  <c r="BL50" i="30"/>
  <c r="BM50" i="30"/>
  <c r="BK51" i="30"/>
  <c r="NM50" i="30"/>
  <c r="IH49" i="30"/>
  <c r="NO50" i="30"/>
  <c r="BS50" i="30"/>
  <c r="BT50" i="30"/>
  <c r="BQ50" i="30"/>
  <c r="BR50" i="30"/>
  <c r="BP51" i="30"/>
  <c r="NQ50" i="30"/>
  <c r="IK49" i="30"/>
  <c r="NS50" i="30"/>
  <c r="BX50" i="30"/>
  <c r="BY50" i="30"/>
  <c r="BV50" i="30"/>
  <c r="BW50" i="30"/>
  <c r="BU51" i="30"/>
  <c r="NU50" i="30"/>
  <c r="IN49" i="30"/>
  <c r="NW50" i="30"/>
  <c r="CC50" i="30"/>
  <c r="CD50" i="30"/>
  <c r="CA50" i="30"/>
  <c r="CB50" i="30"/>
  <c r="BZ51" i="30"/>
  <c r="NY50" i="30"/>
  <c r="IQ49" i="30"/>
  <c r="OA50" i="30"/>
  <c r="CH50" i="30"/>
  <c r="CI50" i="30"/>
  <c r="CF50" i="30"/>
  <c r="CG50" i="30"/>
  <c r="CE51" i="30"/>
  <c r="OC50" i="30"/>
  <c r="IT49" i="30"/>
  <c r="OE50" i="30"/>
  <c r="CM50" i="30"/>
  <c r="CN50" i="30"/>
  <c r="CK50" i="30"/>
  <c r="CL50" i="30"/>
  <c r="CJ51" i="30"/>
  <c r="OG50" i="30"/>
  <c r="IW49" i="30"/>
  <c r="OI50" i="30"/>
  <c r="CR50" i="30"/>
  <c r="CS50" i="30"/>
  <c r="CP50" i="30"/>
  <c r="CQ50" i="30"/>
  <c r="CO51" i="30"/>
  <c r="OK50" i="30"/>
  <c r="IZ49" i="30"/>
  <c r="OM50" i="30"/>
  <c r="CW50" i="30"/>
  <c r="CX50" i="30"/>
  <c r="CU50" i="30"/>
  <c r="CV50" i="30"/>
  <c r="CT51" i="30"/>
  <c r="OO50" i="30"/>
  <c r="JC49" i="30"/>
  <c r="OQ50" i="30"/>
  <c r="DB50" i="30"/>
  <c r="DC50" i="30"/>
  <c r="CZ50" i="30"/>
  <c r="DA50" i="30"/>
  <c r="CY51" i="30"/>
  <c r="OS50" i="30"/>
  <c r="JF49" i="30"/>
  <c r="OU50" i="30"/>
  <c r="DG50" i="30"/>
  <c r="DH50" i="30"/>
  <c r="DE50" i="30"/>
  <c r="DF50" i="30"/>
  <c r="DD51" i="30"/>
  <c r="OW50" i="30"/>
  <c r="JI49" i="30"/>
  <c r="OY50" i="30"/>
  <c r="DL50" i="30"/>
  <c r="DM50" i="30"/>
  <c r="DJ50" i="30"/>
  <c r="DK50" i="30"/>
  <c r="DI51" i="30"/>
  <c r="PA50" i="30"/>
  <c r="JL49" i="30"/>
  <c r="PC50" i="30"/>
  <c r="DQ50" i="30"/>
  <c r="DR50" i="30"/>
  <c r="DO50" i="30"/>
  <c r="DP50" i="30"/>
  <c r="DN51" i="30"/>
  <c r="PE50" i="30"/>
  <c r="JO49" i="30"/>
  <c r="PG50" i="30"/>
  <c r="DV50" i="30"/>
  <c r="DW50" i="30"/>
  <c r="DT50" i="30"/>
  <c r="DU50" i="30"/>
  <c r="DS51" i="30"/>
  <c r="PI50" i="30"/>
  <c r="JR49" i="30"/>
  <c r="PK50" i="30"/>
  <c r="EA50" i="30"/>
  <c r="EB50" i="30"/>
  <c r="DY50" i="30"/>
  <c r="DZ50" i="30"/>
  <c r="DX51" i="30"/>
  <c r="PM50" i="30"/>
  <c r="JU49" i="30"/>
  <c r="PO50" i="30"/>
  <c r="EF50" i="30"/>
  <c r="EG50" i="30"/>
  <c r="ED50" i="30"/>
  <c r="EE50" i="30"/>
  <c r="EC51" i="30"/>
  <c r="PQ50" i="30"/>
  <c r="JX49" i="30"/>
  <c r="PS50" i="30"/>
  <c r="EK50" i="30"/>
  <c r="EL50" i="30"/>
  <c r="EI50" i="30"/>
  <c r="EJ50" i="30"/>
  <c r="EH51" i="30"/>
  <c r="PU50" i="30"/>
  <c r="KA49" i="30"/>
  <c r="PW50" i="30"/>
  <c r="EP50" i="30"/>
  <c r="EQ50" i="30"/>
  <c r="EN50" i="30"/>
  <c r="EO50" i="30"/>
  <c r="EM51" i="30"/>
  <c r="PY50" i="30"/>
  <c r="KD49" i="30"/>
  <c r="QA50" i="30"/>
  <c r="EU50" i="30"/>
  <c r="EV50" i="30"/>
  <c r="ES50" i="30"/>
  <c r="ET50" i="30"/>
  <c r="ER51" i="30"/>
  <c r="QC50" i="30"/>
  <c r="KG49" i="30"/>
  <c r="QE50" i="30"/>
  <c r="EZ50" i="30"/>
  <c r="FA50" i="30"/>
  <c r="EX50" i="30"/>
  <c r="EY50" i="30"/>
  <c r="EW51" i="30"/>
  <c r="QG50" i="30"/>
  <c r="KJ49" i="30"/>
  <c r="QI50" i="30"/>
  <c r="FE50" i="30"/>
  <c r="FF50" i="30"/>
  <c r="FC50" i="30"/>
  <c r="FD50" i="30"/>
  <c r="FB51" i="30"/>
  <c r="QK50" i="30"/>
  <c r="KM49" i="30"/>
  <c r="QM50" i="30"/>
  <c r="FJ50" i="30"/>
  <c r="FK50" i="30"/>
  <c r="FH50" i="30"/>
  <c r="FI50" i="30"/>
  <c r="FG51" i="30"/>
  <c r="QO50" i="30"/>
  <c r="KP49" i="30"/>
  <c r="QQ50" i="30"/>
  <c r="FO50" i="30"/>
  <c r="FP50" i="30"/>
  <c r="FM50" i="30"/>
  <c r="FN50" i="30"/>
  <c r="FL51" i="30"/>
  <c r="QS50" i="30"/>
  <c r="KS49" i="30"/>
  <c r="QU50" i="30"/>
  <c r="FT50" i="30"/>
  <c r="FU50" i="30"/>
  <c r="FR50" i="30"/>
  <c r="FS50" i="30"/>
  <c r="FQ51" i="30"/>
  <c r="QW50" i="30"/>
  <c r="KV49" i="30"/>
  <c r="QY50" i="30"/>
  <c r="FY50" i="30"/>
  <c r="FZ50" i="30"/>
  <c r="FW50" i="30"/>
  <c r="FX50" i="30"/>
  <c r="FV51" i="30"/>
  <c r="RA50" i="30"/>
  <c r="KY49" i="30"/>
  <c r="RC50" i="30"/>
  <c r="GD50" i="30"/>
  <c r="GE50" i="30"/>
  <c r="GB50" i="30"/>
  <c r="GC50" i="30"/>
  <c r="GA51" i="30"/>
  <c r="RE50" i="30"/>
  <c r="LB49" i="30"/>
  <c r="RG50" i="30"/>
  <c r="GI50" i="30"/>
  <c r="GJ50" i="30"/>
  <c r="GG50" i="30"/>
  <c r="GH50" i="30"/>
  <c r="GF51" i="30"/>
  <c r="RI50" i="30"/>
  <c r="LE49" i="30"/>
  <c r="RK50" i="30"/>
  <c r="MI50" i="30"/>
  <c r="LP50" i="30"/>
  <c r="F51" i="30"/>
  <c r="G51" i="30"/>
  <c r="D51" i="30"/>
  <c r="E51" i="30"/>
  <c r="C52" i="30"/>
  <c r="LQ51" i="30"/>
  <c r="GX50" i="30"/>
  <c r="LS51" i="30"/>
  <c r="K51" i="30"/>
  <c r="L51" i="30"/>
  <c r="I51" i="30"/>
  <c r="J51" i="30"/>
  <c r="H52" i="30"/>
  <c r="LU51" i="30"/>
  <c r="HA50" i="30"/>
  <c r="LW51" i="30"/>
  <c r="P51" i="30"/>
  <c r="Q51" i="30"/>
  <c r="N51" i="30"/>
  <c r="O51" i="30"/>
  <c r="M52" i="30"/>
  <c r="LY51" i="30"/>
  <c r="HD50" i="30"/>
  <c r="MA51" i="30"/>
  <c r="U51" i="30"/>
  <c r="V51" i="30"/>
  <c r="S51" i="30"/>
  <c r="T51" i="30"/>
  <c r="R52" i="30"/>
  <c r="MC51" i="30"/>
  <c r="HG50" i="30"/>
  <c r="ME51" i="30"/>
  <c r="Z51" i="30"/>
  <c r="AA51" i="30"/>
  <c r="X51" i="30"/>
  <c r="Y51" i="30"/>
  <c r="W52" i="30"/>
  <c r="MG51" i="30"/>
  <c r="AE51" i="30"/>
  <c r="AF51" i="30"/>
  <c r="AC51" i="30"/>
  <c r="AD51" i="30"/>
  <c r="AB52" i="30"/>
  <c r="MK51" i="30"/>
  <c r="HM50" i="30"/>
  <c r="MM51" i="30"/>
  <c r="AJ51" i="30"/>
  <c r="AK51" i="30"/>
  <c r="AH51" i="30"/>
  <c r="AI51" i="30"/>
  <c r="AG52" i="30"/>
  <c r="MO51" i="30"/>
  <c r="HP50" i="30"/>
  <c r="MQ51" i="30"/>
  <c r="AO51" i="30"/>
  <c r="AP51" i="30"/>
  <c r="AM51" i="30"/>
  <c r="AN51" i="30"/>
  <c r="AL52" i="30"/>
  <c r="MS51" i="30"/>
  <c r="HS50" i="30"/>
  <c r="MU51" i="30"/>
  <c r="AT51" i="30"/>
  <c r="AU51" i="30"/>
  <c r="AR51" i="30"/>
  <c r="AS51" i="30"/>
  <c r="AQ52" i="30"/>
  <c r="MW51" i="30"/>
  <c r="HV50" i="30"/>
  <c r="MY51" i="30"/>
  <c r="AY51" i="30"/>
  <c r="AZ51" i="30"/>
  <c r="AW51" i="30"/>
  <c r="AX51" i="30"/>
  <c r="AV52" i="30"/>
  <c r="NA51" i="30"/>
  <c r="HY50" i="30"/>
  <c r="NC51" i="30"/>
  <c r="BD51" i="30"/>
  <c r="BE51" i="30"/>
  <c r="BB51" i="30"/>
  <c r="BC51" i="30"/>
  <c r="BA52" i="30"/>
  <c r="NE51" i="30"/>
  <c r="IB50" i="30"/>
  <c r="NG51" i="30"/>
  <c r="BI51" i="30"/>
  <c r="BJ51" i="30"/>
  <c r="BG51" i="30"/>
  <c r="BH51" i="30"/>
  <c r="BF52" i="30"/>
  <c r="NI51" i="30"/>
  <c r="IE50" i="30"/>
  <c r="NK51" i="30"/>
  <c r="BN51" i="30"/>
  <c r="BO51" i="30"/>
  <c r="BL51" i="30"/>
  <c r="BM51" i="30"/>
  <c r="BK52" i="30"/>
  <c r="NM51" i="30"/>
  <c r="IH50" i="30"/>
  <c r="NO51" i="30"/>
  <c r="BS51" i="30"/>
  <c r="BT51" i="30"/>
  <c r="BQ51" i="30"/>
  <c r="BR51" i="30"/>
  <c r="BP52" i="30"/>
  <c r="NQ51" i="30"/>
  <c r="IK50" i="30"/>
  <c r="NS51" i="30"/>
  <c r="BX51" i="30"/>
  <c r="BY51" i="30"/>
  <c r="BV51" i="30"/>
  <c r="BW51" i="30"/>
  <c r="BU52" i="30"/>
  <c r="NU51" i="30"/>
  <c r="IN50" i="30"/>
  <c r="NW51" i="30"/>
  <c r="CC51" i="30"/>
  <c r="CD51" i="30"/>
  <c r="CA51" i="30"/>
  <c r="CB51" i="30"/>
  <c r="BZ52" i="30"/>
  <c r="NY51" i="30"/>
  <c r="IQ50" i="30"/>
  <c r="OA51" i="30"/>
  <c r="CH51" i="30"/>
  <c r="CI51" i="30"/>
  <c r="CF51" i="30"/>
  <c r="CG51" i="30"/>
  <c r="CE52" i="30"/>
  <c r="OC51" i="30"/>
  <c r="IT50" i="30"/>
  <c r="OE51" i="30"/>
  <c r="CM51" i="30"/>
  <c r="CN51" i="30"/>
  <c r="CK51" i="30"/>
  <c r="CL51" i="30"/>
  <c r="CJ52" i="30"/>
  <c r="OG51" i="30"/>
  <c r="IW50" i="30"/>
  <c r="OI51" i="30"/>
  <c r="CR51" i="30"/>
  <c r="CS51" i="30"/>
  <c r="CP51" i="30"/>
  <c r="CQ51" i="30"/>
  <c r="CO52" i="30"/>
  <c r="OK51" i="30"/>
  <c r="IZ50" i="30"/>
  <c r="OM51" i="30"/>
  <c r="CW51" i="30"/>
  <c r="CX51" i="30"/>
  <c r="CU51" i="30"/>
  <c r="CV51" i="30"/>
  <c r="CT52" i="30"/>
  <c r="OO51" i="30"/>
  <c r="JC50" i="30"/>
  <c r="OQ51" i="30"/>
  <c r="DB51" i="30"/>
  <c r="DC51" i="30"/>
  <c r="CZ51" i="30"/>
  <c r="DA51" i="30"/>
  <c r="CY52" i="30"/>
  <c r="OS51" i="30"/>
  <c r="JF50" i="30"/>
  <c r="OU51" i="30"/>
  <c r="DG51" i="30"/>
  <c r="DH51" i="30"/>
  <c r="DE51" i="30"/>
  <c r="DF51" i="30"/>
  <c r="DD52" i="30"/>
  <c r="OW51" i="30"/>
  <c r="JI50" i="30"/>
  <c r="OY51" i="30"/>
  <c r="DL51" i="30"/>
  <c r="DM51" i="30"/>
  <c r="DJ51" i="30"/>
  <c r="DK51" i="30"/>
  <c r="DI52" i="30"/>
  <c r="PA51" i="30"/>
  <c r="JL50" i="30"/>
  <c r="PC51" i="30"/>
  <c r="DQ51" i="30"/>
  <c r="DR51" i="30"/>
  <c r="DO51" i="30"/>
  <c r="DP51" i="30"/>
  <c r="DN52" i="30"/>
  <c r="PE51" i="30"/>
  <c r="JO50" i="30"/>
  <c r="PG51" i="30"/>
  <c r="DV51" i="30"/>
  <c r="DW51" i="30"/>
  <c r="DT51" i="30"/>
  <c r="DU51" i="30"/>
  <c r="DS52" i="30"/>
  <c r="PI51" i="30"/>
  <c r="JR50" i="30"/>
  <c r="PK51" i="30"/>
  <c r="EA51" i="30"/>
  <c r="EB51" i="30"/>
  <c r="DY51" i="30"/>
  <c r="DZ51" i="30"/>
  <c r="DX52" i="30"/>
  <c r="PM51" i="30"/>
  <c r="JU50" i="30"/>
  <c r="PO51" i="30"/>
  <c r="EF51" i="30"/>
  <c r="EG51" i="30"/>
  <c r="ED51" i="30"/>
  <c r="EE51" i="30"/>
  <c r="EC52" i="30"/>
  <c r="PQ51" i="30"/>
  <c r="JX50" i="30"/>
  <c r="PS51" i="30"/>
  <c r="EK51" i="30"/>
  <c r="EL51" i="30"/>
  <c r="EI51" i="30"/>
  <c r="EJ51" i="30"/>
  <c r="EH52" i="30"/>
  <c r="PU51" i="30"/>
  <c r="KA50" i="30"/>
  <c r="PW51" i="30"/>
  <c r="EP51" i="30"/>
  <c r="EQ51" i="30"/>
  <c r="EN51" i="30"/>
  <c r="EO51" i="30"/>
  <c r="EM52" i="30"/>
  <c r="PY51" i="30"/>
  <c r="KD50" i="30"/>
  <c r="QA51" i="30"/>
  <c r="EU51" i="30"/>
  <c r="EV51" i="30"/>
  <c r="ES51" i="30"/>
  <c r="ET51" i="30"/>
  <c r="ER52" i="30"/>
  <c r="QC51" i="30"/>
  <c r="KG50" i="30"/>
  <c r="QE51" i="30"/>
  <c r="EZ51" i="30"/>
  <c r="FA51" i="30"/>
  <c r="EX51" i="30"/>
  <c r="EY51" i="30"/>
  <c r="EW52" i="30"/>
  <c r="QG51" i="30"/>
  <c r="KJ50" i="30"/>
  <c r="QI51" i="30"/>
  <c r="FE51" i="30"/>
  <c r="FF51" i="30"/>
  <c r="FC51" i="30"/>
  <c r="FD51" i="30"/>
  <c r="FB52" i="30"/>
  <c r="QK51" i="30"/>
  <c r="KM50" i="30"/>
  <c r="QM51" i="30"/>
  <c r="FJ51" i="30"/>
  <c r="FK51" i="30"/>
  <c r="FH51" i="30"/>
  <c r="FI51" i="30"/>
  <c r="FG52" i="30"/>
  <c r="QO51" i="30"/>
  <c r="KP50" i="30"/>
  <c r="QQ51" i="30"/>
  <c r="FO51" i="30"/>
  <c r="FP51" i="30"/>
  <c r="FM51" i="30"/>
  <c r="FN51" i="30"/>
  <c r="FL52" i="30"/>
  <c r="QS51" i="30"/>
  <c r="KS50" i="30"/>
  <c r="QU51" i="30"/>
  <c r="FT51" i="30"/>
  <c r="FU51" i="30"/>
  <c r="FR51" i="30"/>
  <c r="FS51" i="30"/>
  <c r="FQ52" i="30"/>
  <c r="QW51" i="30"/>
  <c r="KV50" i="30"/>
  <c r="QY51" i="30"/>
  <c r="FY51" i="30"/>
  <c r="FZ51" i="30"/>
  <c r="FW51" i="30"/>
  <c r="FX51" i="30"/>
  <c r="FV52" i="30"/>
  <c r="RA51" i="30"/>
  <c r="KY50" i="30"/>
  <c r="RC51" i="30"/>
  <c r="GD51" i="30"/>
  <c r="GE51" i="30"/>
  <c r="GB51" i="30"/>
  <c r="GC51" i="30"/>
  <c r="GA52" i="30"/>
  <c r="RE51" i="30"/>
  <c r="LB50" i="30"/>
  <c r="RG51" i="30"/>
  <c r="GI51" i="30"/>
  <c r="GJ51" i="30"/>
  <c r="GG51" i="30"/>
  <c r="GH51" i="30"/>
  <c r="GF52" i="30"/>
  <c r="RI51" i="30"/>
  <c r="LE50" i="30"/>
  <c r="RK51" i="30"/>
  <c r="MI51" i="30"/>
  <c r="LP51" i="30"/>
  <c r="F52" i="30"/>
  <c r="G52" i="30"/>
  <c r="D52" i="30"/>
  <c r="E52" i="30"/>
  <c r="C53" i="30"/>
  <c r="LQ52" i="30"/>
  <c r="GX51" i="30"/>
  <c r="LS52" i="30"/>
  <c r="K52" i="30"/>
  <c r="L52" i="30"/>
  <c r="I52" i="30"/>
  <c r="J52" i="30"/>
  <c r="H53" i="30"/>
  <c r="LU52" i="30"/>
  <c r="HA51" i="30"/>
  <c r="LW52" i="30"/>
  <c r="P52" i="30"/>
  <c r="Q52" i="30"/>
  <c r="N52" i="30"/>
  <c r="O52" i="30"/>
  <c r="M53" i="30"/>
  <c r="LY52" i="30"/>
  <c r="HD51" i="30"/>
  <c r="MA52" i="30"/>
  <c r="U52" i="30"/>
  <c r="V52" i="30"/>
  <c r="S52" i="30"/>
  <c r="T52" i="30"/>
  <c r="R53" i="30"/>
  <c r="MC52" i="30"/>
  <c r="HG51" i="30"/>
  <c r="ME52" i="30"/>
  <c r="Z52" i="30"/>
  <c r="AA52" i="30"/>
  <c r="X52" i="30"/>
  <c r="Y52" i="30"/>
  <c r="W53" i="30"/>
  <c r="MG52" i="30"/>
  <c r="AE52" i="30"/>
  <c r="AF52" i="30"/>
  <c r="AC52" i="30"/>
  <c r="AD52" i="30"/>
  <c r="AB53" i="30"/>
  <c r="MK52" i="30"/>
  <c r="HM51" i="30"/>
  <c r="MM52" i="30"/>
  <c r="AJ52" i="30"/>
  <c r="AK52" i="30"/>
  <c r="AH52" i="30"/>
  <c r="AI52" i="30"/>
  <c r="AG53" i="30"/>
  <c r="MO52" i="30"/>
  <c r="HP51" i="30"/>
  <c r="MQ52" i="30"/>
  <c r="AO52" i="30"/>
  <c r="AP52" i="30"/>
  <c r="AM52" i="30"/>
  <c r="AN52" i="30"/>
  <c r="AL53" i="30"/>
  <c r="MS52" i="30"/>
  <c r="HS51" i="30"/>
  <c r="MU52" i="30"/>
  <c r="AT52" i="30"/>
  <c r="AU52" i="30"/>
  <c r="AR52" i="30"/>
  <c r="AS52" i="30"/>
  <c r="AQ53" i="30"/>
  <c r="MW52" i="30"/>
  <c r="HV51" i="30"/>
  <c r="MY52" i="30"/>
  <c r="AY52" i="30"/>
  <c r="AZ52" i="30"/>
  <c r="AW52" i="30"/>
  <c r="AX52" i="30"/>
  <c r="AV53" i="30"/>
  <c r="NA52" i="30"/>
  <c r="HY51" i="30"/>
  <c r="NC52" i="30"/>
  <c r="BD52" i="30"/>
  <c r="BE52" i="30"/>
  <c r="BB52" i="30"/>
  <c r="BC52" i="30"/>
  <c r="BA53" i="30"/>
  <c r="NE52" i="30"/>
  <c r="IB51" i="30"/>
  <c r="NG52" i="30"/>
  <c r="BI52" i="30"/>
  <c r="BJ52" i="30"/>
  <c r="BG52" i="30"/>
  <c r="BH52" i="30"/>
  <c r="BF53" i="30"/>
  <c r="NI52" i="30"/>
  <c r="IE51" i="30"/>
  <c r="NK52" i="30"/>
  <c r="BN52" i="30"/>
  <c r="BO52" i="30"/>
  <c r="BL52" i="30"/>
  <c r="BM52" i="30"/>
  <c r="BK53" i="30"/>
  <c r="NM52" i="30"/>
  <c r="IH51" i="30"/>
  <c r="NO52" i="30"/>
  <c r="BS52" i="30"/>
  <c r="BT52" i="30"/>
  <c r="BQ52" i="30"/>
  <c r="BR52" i="30"/>
  <c r="BP53" i="30"/>
  <c r="NQ52" i="30"/>
  <c r="IK51" i="30"/>
  <c r="NS52" i="30"/>
  <c r="BX52" i="30"/>
  <c r="BY52" i="30"/>
  <c r="BV52" i="30"/>
  <c r="BW52" i="30"/>
  <c r="BU53" i="30"/>
  <c r="NU52" i="30"/>
  <c r="IN51" i="30"/>
  <c r="NW52" i="30"/>
  <c r="CC52" i="30"/>
  <c r="CD52" i="30"/>
  <c r="CA52" i="30"/>
  <c r="CB52" i="30"/>
  <c r="BZ53" i="30"/>
  <c r="NY52" i="30"/>
  <c r="IQ51" i="30"/>
  <c r="OA52" i="30"/>
  <c r="CH52" i="30"/>
  <c r="CI52" i="30"/>
  <c r="CF52" i="30"/>
  <c r="CG52" i="30"/>
  <c r="CE53" i="30"/>
  <c r="OC52" i="30"/>
  <c r="IT51" i="30"/>
  <c r="OE52" i="30"/>
  <c r="CM52" i="30"/>
  <c r="CN52" i="30"/>
  <c r="CK52" i="30"/>
  <c r="CL52" i="30"/>
  <c r="CJ53" i="30"/>
  <c r="OG52" i="30"/>
  <c r="IW51" i="30"/>
  <c r="OI52" i="30"/>
  <c r="CR52" i="30"/>
  <c r="CS52" i="30"/>
  <c r="CP52" i="30"/>
  <c r="CQ52" i="30"/>
  <c r="CO53" i="30"/>
  <c r="OK52" i="30"/>
  <c r="IZ51" i="30"/>
  <c r="OM52" i="30"/>
  <c r="CW52" i="30"/>
  <c r="CX52" i="30"/>
  <c r="CU52" i="30"/>
  <c r="CV52" i="30"/>
  <c r="CT53" i="30"/>
  <c r="OO52" i="30"/>
  <c r="JC51" i="30"/>
  <c r="OQ52" i="30"/>
  <c r="DB52" i="30"/>
  <c r="DC52" i="30"/>
  <c r="CZ52" i="30"/>
  <c r="DA52" i="30"/>
  <c r="CY53" i="30"/>
  <c r="OS52" i="30"/>
  <c r="JF51" i="30"/>
  <c r="OU52" i="30"/>
  <c r="DG52" i="30"/>
  <c r="DH52" i="30"/>
  <c r="DE52" i="30"/>
  <c r="DF52" i="30"/>
  <c r="DD53" i="30"/>
  <c r="OW52" i="30"/>
  <c r="JI51" i="30"/>
  <c r="OY52" i="30"/>
  <c r="DL52" i="30"/>
  <c r="DM52" i="30"/>
  <c r="DJ52" i="30"/>
  <c r="DK52" i="30"/>
  <c r="DI53" i="30"/>
  <c r="PA52" i="30"/>
  <c r="JL51" i="30"/>
  <c r="PC52" i="30"/>
  <c r="DQ52" i="30"/>
  <c r="DR52" i="30"/>
  <c r="DO52" i="30"/>
  <c r="DP52" i="30"/>
  <c r="DN53" i="30"/>
  <c r="PE52" i="30"/>
  <c r="JO51" i="30"/>
  <c r="PG52" i="30"/>
  <c r="DV52" i="30"/>
  <c r="DW52" i="30"/>
  <c r="DT52" i="30"/>
  <c r="DU52" i="30"/>
  <c r="DS53" i="30"/>
  <c r="PI52" i="30"/>
  <c r="JR51" i="30"/>
  <c r="PK52" i="30"/>
  <c r="EA52" i="30"/>
  <c r="EB52" i="30"/>
  <c r="DY52" i="30"/>
  <c r="DZ52" i="30"/>
  <c r="DX53" i="30"/>
  <c r="PM52" i="30"/>
  <c r="JU51" i="30"/>
  <c r="PO52" i="30"/>
  <c r="EF52" i="30"/>
  <c r="EG52" i="30"/>
  <c r="ED52" i="30"/>
  <c r="EE52" i="30"/>
  <c r="EC53" i="30"/>
  <c r="PQ52" i="30"/>
  <c r="JX51" i="30"/>
  <c r="PS52" i="30"/>
  <c r="EK52" i="30"/>
  <c r="EL52" i="30"/>
  <c r="EI52" i="30"/>
  <c r="EJ52" i="30"/>
  <c r="EH53" i="30"/>
  <c r="PU52" i="30"/>
  <c r="KA51" i="30"/>
  <c r="PW52" i="30"/>
  <c r="EP52" i="30"/>
  <c r="EQ52" i="30"/>
  <c r="EN52" i="30"/>
  <c r="EO52" i="30"/>
  <c r="EM53" i="30"/>
  <c r="PY52" i="30"/>
  <c r="KD51" i="30"/>
  <c r="QA52" i="30"/>
  <c r="EU52" i="30"/>
  <c r="EV52" i="30"/>
  <c r="ES52" i="30"/>
  <c r="ET52" i="30"/>
  <c r="ER53" i="30"/>
  <c r="QC52" i="30"/>
  <c r="KG51" i="30"/>
  <c r="QE52" i="30"/>
  <c r="EZ52" i="30"/>
  <c r="FA52" i="30"/>
  <c r="EX52" i="30"/>
  <c r="EY52" i="30"/>
  <c r="EW53" i="30"/>
  <c r="QG52" i="30"/>
  <c r="KJ51" i="30"/>
  <c r="QI52" i="30"/>
  <c r="FE52" i="30"/>
  <c r="FF52" i="30"/>
  <c r="FC52" i="30"/>
  <c r="FD52" i="30"/>
  <c r="FB53" i="30"/>
  <c r="QK52" i="30"/>
  <c r="KM51" i="30"/>
  <c r="QM52" i="30"/>
  <c r="FJ52" i="30"/>
  <c r="FK52" i="30"/>
  <c r="FH52" i="30"/>
  <c r="FI52" i="30"/>
  <c r="FG53" i="30"/>
  <c r="QO52" i="30"/>
  <c r="KP51" i="30"/>
  <c r="QQ52" i="30"/>
  <c r="FO52" i="30"/>
  <c r="FP52" i="30"/>
  <c r="FM52" i="30"/>
  <c r="FN52" i="30"/>
  <c r="FL53" i="30"/>
  <c r="QS52" i="30"/>
  <c r="KS51" i="30"/>
  <c r="QU52" i="30"/>
  <c r="FT52" i="30"/>
  <c r="FU52" i="30"/>
  <c r="FR52" i="30"/>
  <c r="FS52" i="30"/>
  <c r="FQ53" i="30"/>
  <c r="QW52" i="30"/>
  <c r="KV51" i="30"/>
  <c r="QY52" i="30"/>
  <c r="FY52" i="30"/>
  <c r="FZ52" i="30"/>
  <c r="FW52" i="30"/>
  <c r="FX52" i="30"/>
  <c r="FV53" i="30"/>
  <c r="RA52" i="30"/>
  <c r="KY51" i="30"/>
  <c r="RC52" i="30"/>
  <c r="GD52" i="30"/>
  <c r="GE52" i="30"/>
  <c r="GB52" i="30"/>
  <c r="GC52" i="30"/>
  <c r="GA53" i="30"/>
  <c r="RE52" i="30"/>
  <c r="LB51" i="30"/>
  <c r="RG52" i="30"/>
  <c r="GI52" i="30"/>
  <c r="GJ52" i="30"/>
  <c r="GG52" i="30"/>
  <c r="GH52" i="30"/>
  <c r="GF53" i="30"/>
  <c r="RI52" i="30"/>
  <c r="LE51" i="30"/>
  <c r="RK52" i="30"/>
  <c r="MI52" i="30"/>
  <c r="LP52" i="30"/>
  <c r="F53" i="30"/>
  <c r="G53" i="30"/>
  <c r="D53" i="30"/>
  <c r="E53" i="30"/>
  <c r="C54" i="30"/>
  <c r="LQ53" i="30"/>
  <c r="GX52" i="30"/>
  <c r="LS53" i="30"/>
  <c r="K53" i="30"/>
  <c r="L53" i="30"/>
  <c r="I53" i="30"/>
  <c r="J53" i="30"/>
  <c r="H54" i="30"/>
  <c r="LU53" i="30"/>
  <c r="HA52" i="30"/>
  <c r="LW53" i="30"/>
  <c r="P53" i="30"/>
  <c r="Q53" i="30"/>
  <c r="N53" i="30"/>
  <c r="O53" i="30"/>
  <c r="M54" i="30"/>
  <c r="LY53" i="30"/>
  <c r="HD52" i="30"/>
  <c r="MA53" i="30"/>
  <c r="U53" i="30"/>
  <c r="V53" i="30"/>
  <c r="S53" i="30"/>
  <c r="T53" i="30"/>
  <c r="R54" i="30"/>
  <c r="MC53" i="30"/>
  <c r="HG52" i="30"/>
  <c r="ME53" i="30"/>
  <c r="Z53" i="30"/>
  <c r="AA53" i="30"/>
  <c r="X53" i="30"/>
  <c r="Y53" i="30"/>
  <c r="W54" i="30"/>
  <c r="MG53" i="30"/>
  <c r="AE53" i="30"/>
  <c r="AF53" i="30"/>
  <c r="AC53" i="30"/>
  <c r="AD53" i="30"/>
  <c r="AB54" i="30"/>
  <c r="MK53" i="30"/>
  <c r="HM52" i="30"/>
  <c r="MM53" i="30"/>
  <c r="AJ53" i="30"/>
  <c r="AK53" i="30"/>
  <c r="AH53" i="30"/>
  <c r="AI53" i="30"/>
  <c r="AG54" i="30"/>
  <c r="MO53" i="30"/>
  <c r="HP52" i="30"/>
  <c r="MQ53" i="30"/>
  <c r="AO53" i="30"/>
  <c r="AP53" i="30"/>
  <c r="AM53" i="30"/>
  <c r="AN53" i="30"/>
  <c r="AL54" i="30"/>
  <c r="MS53" i="30"/>
  <c r="HS52" i="30"/>
  <c r="MU53" i="30"/>
  <c r="AT53" i="30"/>
  <c r="AU53" i="30"/>
  <c r="AR53" i="30"/>
  <c r="AS53" i="30"/>
  <c r="AQ54" i="30"/>
  <c r="MW53" i="30"/>
  <c r="HV52" i="30"/>
  <c r="MY53" i="30"/>
  <c r="AY53" i="30"/>
  <c r="AZ53" i="30"/>
  <c r="AW53" i="30"/>
  <c r="AX53" i="30"/>
  <c r="AV54" i="30"/>
  <c r="NA53" i="30"/>
  <c r="HY52" i="30"/>
  <c r="NC53" i="30"/>
  <c r="BD53" i="30"/>
  <c r="BE53" i="30"/>
  <c r="BB53" i="30"/>
  <c r="BC53" i="30"/>
  <c r="BA54" i="30"/>
  <c r="NE53" i="30"/>
  <c r="IB52" i="30"/>
  <c r="NG53" i="30"/>
  <c r="BI53" i="30"/>
  <c r="BJ53" i="30"/>
  <c r="BG53" i="30"/>
  <c r="BH53" i="30"/>
  <c r="BF54" i="30"/>
  <c r="NI53" i="30"/>
  <c r="IE52" i="30"/>
  <c r="NK53" i="30"/>
  <c r="BN53" i="30"/>
  <c r="BO53" i="30"/>
  <c r="BL53" i="30"/>
  <c r="BM53" i="30"/>
  <c r="BK54" i="30"/>
  <c r="NM53" i="30"/>
  <c r="IH52" i="30"/>
  <c r="NO53" i="30"/>
  <c r="BS53" i="30"/>
  <c r="BT53" i="30"/>
  <c r="BQ53" i="30"/>
  <c r="BR53" i="30"/>
  <c r="BP54" i="30"/>
  <c r="NQ53" i="30"/>
  <c r="IK52" i="30"/>
  <c r="NS53" i="30"/>
  <c r="BX53" i="30"/>
  <c r="BY53" i="30"/>
  <c r="BV53" i="30"/>
  <c r="BW53" i="30"/>
  <c r="BU54" i="30"/>
  <c r="NU53" i="30"/>
  <c r="IN52" i="30"/>
  <c r="NW53" i="30"/>
  <c r="CC53" i="30"/>
  <c r="CD53" i="30"/>
  <c r="CA53" i="30"/>
  <c r="CB53" i="30"/>
  <c r="BZ54" i="30"/>
  <c r="NY53" i="30"/>
  <c r="IQ52" i="30"/>
  <c r="OA53" i="30"/>
  <c r="CH53" i="30"/>
  <c r="CI53" i="30"/>
  <c r="CF53" i="30"/>
  <c r="CG53" i="30"/>
  <c r="CE54" i="30"/>
  <c r="OC53" i="30"/>
  <c r="IT52" i="30"/>
  <c r="OE53" i="30"/>
  <c r="CM53" i="30"/>
  <c r="CN53" i="30"/>
  <c r="CK53" i="30"/>
  <c r="CL53" i="30"/>
  <c r="CJ54" i="30"/>
  <c r="OG53" i="30"/>
  <c r="IW52" i="30"/>
  <c r="OI53" i="30"/>
  <c r="CR53" i="30"/>
  <c r="CS53" i="30"/>
  <c r="CP53" i="30"/>
  <c r="CQ53" i="30"/>
  <c r="CO54" i="30"/>
  <c r="OK53" i="30"/>
  <c r="IZ52" i="30"/>
  <c r="OM53" i="30"/>
  <c r="CW53" i="30"/>
  <c r="CX53" i="30"/>
  <c r="CU53" i="30"/>
  <c r="CV53" i="30"/>
  <c r="CT54" i="30"/>
  <c r="OO53" i="30"/>
  <c r="JC52" i="30"/>
  <c r="OQ53" i="30"/>
  <c r="DB53" i="30"/>
  <c r="DC53" i="30"/>
  <c r="CZ53" i="30"/>
  <c r="DA53" i="30"/>
  <c r="CY54" i="30"/>
  <c r="OS53" i="30"/>
  <c r="JF52" i="30"/>
  <c r="OU53" i="30"/>
  <c r="DG53" i="30"/>
  <c r="DH53" i="30"/>
  <c r="DE53" i="30"/>
  <c r="DF53" i="30"/>
  <c r="DD54" i="30"/>
  <c r="OW53" i="30"/>
  <c r="JI52" i="30"/>
  <c r="OY53" i="30"/>
  <c r="DL53" i="30"/>
  <c r="DM53" i="30"/>
  <c r="DJ53" i="30"/>
  <c r="DK53" i="30"/>
  <c r="DI54" i="30"/>
  <c r="PA53" i="30"/>
  <c r="JL52" i="30"/>
  <c r="PC53" i="30"/>
  <c r="DQ53" i="30"/>
  <c r="DR53" i="30"/>
  <c r="DO53" i="30"/>
  <c r="DP53" i="30"/>
  <c r="DN54" i="30"/>
  <c r="PE53" i="30"/>
  <c r="JO52" i="30"/>
  <c r="PG53" i="30"/>
  <c r="DV53" i="30"/>
  <c r="DW53" i="30"/>
  <c r="DT53" i="30"/>
  <c r="DU53" i="30"/>
  <c r="DS54" i="30"/>
  <c r="PI53" i="30"/>
  <c r="JR52" i="30"/>
  <c r="PK53" i="30"/>
  <c r="EA53" i="30"/>
  <c r="EB53" i="30"/>
  <c r="DY53" i="30"/>
  <c r="DZ53" i="30"/>
  <c r="DX54" i="30"/>
  <c r="PM53" i="30"/>
  <c r="JU52" i="30"/>
  <c r="PO53" i="30"/>
  <c r="EF53" i="30"/>
  <c r="EG53" i="30"/>
  <c r="ED53" i="30"/>
  <c r="EE53" i="30"/>
  <c r="EC54" i="30"/>
  <c r="PQ53" i="30"/>
  <c r="JX52" i="30"/>
  <c r="PS53" i="30"/>
  <c r="EK53" i="30"/>
  <c r="EL53" i="30"/>
  <c r="EI53" i="30"/>
  <c r="EJ53" i="30"/>
  <c r="EH54" i="30"/>
  <c r="PU53" i="30"/>
  <c r="KA52" i="30"/>
  <c r="PW53" i="30"/>
  <c r="EP53" i="30"/>
  <c r="EQ53" i="30"/>
  <c r="EN53" i="30"/>
  <c r="EO53" i="30"/>
  <c r="EM54" i="30"/>
  <c r="PY53" i="30"/>
  <c r="KD52" i="30"/>
  <c r="QA53" i="30"/>
  <c r="EU53" i="30"/>
  <c r="EV53" i="30"/>
  <c r="ES53" i="30"/>
  <c r="ET53" i="30"/>
  <c r="ER54" i="30"/>
  <c r="QC53" i="30"/>
  <c r="KG52" i="30"/>
  <c r="QE53" i="30"/>
  <c r="EZ53" i="30"/>
  <c r="FA53" i="30"/>
  <c r="EX53" i="30"/>
  <c r="EY53" i="30"/>
  <c r="EW54" i="30"/>
  <c r="QG53" i="30"/>
  <c r="KJ52" i="30"/>
  <c r="QI53" i="30"/>
  <c r="FE53" i="30"/>
  <c r="FF53" i="30"/>
  <c r="FC53" i="30"/>
  <c r="FD53" i="30"/>
  <c r="FB54" i="30"/>
  <c r="QK53" i="30"/>
  <c r="KM52" i="30"/>
  <c r="QM53" i="30"/>
  <c r="FJ53" i="30"/>
  <c r="FK53" i="30"/>
  <c r="FH53" i="30"/>
  <c r="FI53" i="30"/>
  <c r="FG54" i="30"/>
  <c r="QO53" i="30"/>
  <c r="KP52" i="30"/>
  <c r="QQ53" i="30"/>
  <c r="FO53" i="30"/>
  <c r="FP53" i="30"/>
  <c r="FM53" i="30"/>
  <c r="FN53" i="30"/>
  <c r="FL54" i="30"/>
  <c r="QS53" i="30"/>
  <c r="KS52" i="30"/>
  <c r="QU53" i="30"/>
  <c r="FT53" i="30"/>
  <c r="FU53" i="30"/>
  <c r="FR53" i="30"/>
  <c r="FS53" i="30"/>
  <c r="FQ54" i="30"/>
  <c r="QW53" i="30"/>
  <c r="KV52" i="30"/>
  <c r="QY53" i="30"/>
  <c r="FY53" i="30"/>
  <c r="FZ53" i="30"/>
  <c r="FW53" i="30"/>
  <c r="FX53" i="30"/>
  <c r="FV54" i="30"/>
  <c r="RA53" i="30"/>
  <c r="KY52" i="30"/>
  <c r="RC53" i="30"/>
  <c r="GD53" i="30"/>
  <c r="GE53" i="30"/>
  <c r="GB53" i="30"/>
  <c r="GC53" i="30"/>
  <c r="GA54" i="30"/>
  <c r="RE53" i="30"/>
  <c r="LB52" i="30"/>
  <c r="RG53" i="30"/>
  <c r="GI53" i="30"/>
  <c r="GJ53" i="30"/>
  <c r="GG53" i="30"/>
  <c r="GH53" i="30"/>
  <c r="GF54" i="30"/>
  <c r="RI53" i="30"/>
  <c r="LE52" i="30"/>
  <c r="RK53" i="30"/>
  <c r="MI53" i="30"/>
  <c r="LP53" i="30"/>
  <c r="F54" i="30"/>
  <c r="G54" i="30"/>
  <c r="D54" i="30"/>
  <c r="E54" i="30"/>
  <c r="C55" i="30"/>
  <c r="LQ54" i="30"/>
  <c r="GX53" i="30"/>
  <c r="LS54" i="30"/>
  <c r="K54" i="30"/>
  <c r="L54" i="30"/>
  <c r="I54" i="30"/>
  <c r="J54" i="30"/>
  <c r="H55" i="30"/>
  <c r="LU54" i="30"/>
  <c r="HA53" i="30"/>
  <c r="LW54" i="30"/>
  <c r="P54" i="30"/>
  <c r="Q54" i="30"/>
  <c r="N54" i="30"/>
  <c r="O54" i="30"/>
  <c r="M55" i="30"/>
  <c r="LY54" i="30"/>
  <c r="HD53" i="30"/>
  <c r="MA54" i="30"/>
  <c r="U54" i="30"/>
  <c r="V54" i="30"/>
  <c r="S54" i="30"/>
  <c r="T54" i="30"/>
  <c r="R55" i="30"/>
  <c r="MC54" i="30"/>
  <c r="HG53" i="30"/>
  <c r="ME54" i="30"/>
  <c r="Z54" i="30"/>
  <c r="AA54" i="30"/>
  <c r="X54" i="30"/>
  <c r="Y54" i="30"/>
  <c r="W55" i="30"/>
  <c r="MG54" i="30"/>
  <c r="AE54" i="30"/>
  <c r="AF54" i="30"/>
  <c r="AC54" i="30"/>
  <c r="AD54" i="30"/>
  <c r="AB55" i="30"/>
  <c r="MK54" i="30"/>
  <c r="HM53" i="30"/>
  <c r="MM54" i="30"/>
  <c r="AJ54" i="30"/>
  <c r="AK54" i="30"/>
  <c r="AH54" i="30"/>
  <c r="AI54" i="30"/>
  <c r="AG55" i="30"/>
  <c r="MO54" i="30"/>
  <c r="HP53" i="30"/>
  <c r="MQ54" i="30"/>
  <c r="AO54" i="30"/>
  <c r="AP54" i="30"/>
  <c r="AM54" i="30"/>
  <c r="AN54" i="30"/>
  <c r="AL55" i="30"/>
  <c r="MS54" i="30"/>
  <c r="HS53" i="30"/>
  <c r="MU54" i="30"/>
  <c r="AT54" i="30"/>
  <c r="AU54" i="30"/>
  <c r="AR54" i="30"/>
  <c r="AS54" i="30"/>
  <c r="AQ55" i="30"/>
  <c r="MW54" i="30"/>
  <c r="HV53" i="30"/>
  <c r="MY54" i="30"/>
  <c r="AY54" i="30"/>
  <c r="AZ54" i="30"/>
  <c r="AW54" i="30"/>
  <c r="AX54" i="30"/>
  <c r="AV55" i="30"/>
  <c r="NA54" i="30"/>
  <c r="HY53" i="30"/>
  <c r="NC54" i="30"/>
  <c r="BD54" i="30"/>
  <c r="BE54" i="30"/>
  <c r="BB54" i="30"/>
  <c r="BC54" i="30"/>
  <c r="BA55" i="30"/>
  <c r="NE54" i="30"/>
  <c r="IB53" i="30"/>
  <c r="NG54" i="30"/>
  <c r="BI54" i="30"/>
  <c r="BJ54" i="30"/>
  <c r="BG54" i="30"/>
  <c r="BH54" i="30"/>
  <c r="BF55" i="30"/>
  <c r="NI54" i="30"/>
  <c r="IE53" i="30"/>
  <c r="NK54" i="30"/>
  <c r="BN54" i="30"/>
  <c r="BO54" i="30"/>
  <c r="BL54" i="30"/>
  <c r="BM54" i="30"/>
  <c r="BK55" i="30"/>
  <c r="NM54" i="30"/>
  <c r="IH53" i="30"/>
  <c r="NO54" i="30"/>
  <c r="BS54" i="30"/>
  <c r="BT54" i="30"/>
  <c r="BQ54" i="30"/>
  <c r="BR54" i="30"/>
  <c r="BP55" i="30"/>
  <c r="NQ54" i="30"/>
  <c r="IK53" i="30"/>
  <c r="NS54" i="30"/>
  <c r="BX54" i="30"/>
  <c r="BY54" i="30"/>
  <c r="BV54" i="30"/>
  <c r="BW54" i="30"/>
  <c r="BU55" i="30"/>
  <c r="NU54" i="30"/>
  <c r="IN53" i="30"/>
  <c r="NW54" i="30"/>
  <c r="CC54" i="30"/>
  <c r="CD54" i="30"/>
  <c r="CA54" i="30"/>
  <c r="CB54" i="30"/>
  <c r="BZ55" i="30"/>
  <c r="NY54" i="30"/>
  <c r="IQ53" i="30"/>
  <c r="OA54" i="30"/>
  <c r="CH54" i="30"/>
  <c r="CI54" i="30"/>
  <c r="CF54" i="30"/>
  <c r="CG54" i="30"/>
  <c r="CE55" i="30"/>
  <c r="OC54" i="30"/>
  <c r="IT53" i="30"/>
  <c r="OE54" i="30"/>
  <c r="CM54" i="30"/>
  <c r="CN54" i="30"/>
  <c r="CK54" i="30"/>
  <c r="CL54" i="30"/>
  <c r="CJ55" i="30"/>
  <c r="OG54" i="30"/>
  <c r="IW53" i="30"/>
  <c r="OI54" i="30"/>
  <c r="CR54" i="30"/>
  <c r="CS54" i="30"/>
  <c r="CP54" i="30"/>
  <c r="CQ54" i="30"/>
  <c r="CO55" i="30"/>
  <c r="OK54" i="30"/>
  <c r="IZ53" i="30"/>
  <c r="OM54" i="30"/>
  <c r="CW54" i="30"/>
  <c r="CX54" i="30"/>
  <c r="CU54" i="30"/>
  <c r="CV54" i="30"/>
  <c r="CT55" i="30"/>
  <c r="OO54" i="30"/>
  <c r="JC53" i="30"/>
  <c r="OQ54" i="30"/>
  <c r="DB54" i="30"/>
  <c r="DC54" i="30"/>
  <c r="CZ54" i="30"/>
  <c r="DA54" i="30"/>
  <c r="CY55" i="30"/>
  <c r="OS54" i="30"/>
  <c r="JF53" i="30"/>
  <c r="OU54" i="30"/>
  <c r="DG54" i="30"/>
  <c r="DH54" i="30"/>
  <c r="DE54" i="30"/>
  <c r="DF54" i="30"/>
  <c r="DD55" i="30"/>
  <c r="OW54" i="30"/>
  <c r="JI53" i="30"/>
  <c r="OY54" i="30"/>
  <c r="DL54" i="30"/>
  <c r="DM54" i="30"/>
  <c r="DJ54" i="30"/>
  <c r="DK54" i="30"/>
  <c r="DI55" i="30"/>
  <c r="PA54" i="30"/>
  <c r="JL53" i="30"/>
  <c r="PC54" i="30"/>
  <c r="DQ54" i="30"/>
  <c r="DR54" i="30"/>
  <c r="DO54" i="30"/>
  <c r="DP54" i="30"/>
  <c r="DN55" i="30"/>
  <c r="PE54" i="30"/>
  <c r="JO53" i="30"/>
  <c r="PG54" i="30"/>
  <c r="DV54" i="30"/>
  <c r="DW54" i="30"/>
  <c r="DT54" i="30"/>
  <c r="DU54" i="30"/>
  <c r="DS55" i="30"/>
  <c r="PI54" i="30"/>
  <c r="JR53" i="30"/>
  <c r="PK54" i="30"/>
  <c r="EA54" i="30"/>
  <c r="EB54" i="30"/>
  <c r="DY54" i="30"/>
  <c r="DZ54" i="30"/>
  <c r="DX55" i="30"/>
  <c r="PM54" i="30"/>
  <c r="JU53" i="30"/>
  <c r="PO54" i="30"/>
  <c r="EF54" i="30"/>
  <c r="EG54" i="30"/>
  <c r="ED54" i="30"/>
  <c r="EE54" i="30"/>
  <c r="EC55" i="30"/>
  <c r="PQ54" i="30"/>
  <c r="JX53" i="30"/>
  <c r="PS54" i="30"/>
  <c r="EK54" i="30"/>
  <c r="EL54" i="30"/>
  <c r="EI54" i="30"/>
  <c r="EJ54" i="30"/>
  <c r="EH55" i="30"/>
  <c r="PU54" i="30"/>
  <c r="KA53" i="30"/>
  <c r="PW54" i="30"/>
  <c r="EP54" i="30"/>
  <c r="EQ54" i="30"/>
  <c r="EN54" i="30"/>
  <c r="EO54" i="30"/>
  <c r="EM55" i="30"/>
  <c r="PY54" i="30"/>
  <c r="KD53" i="30"/>
  <c r="QA54" i="30"/>
  <c r="EU54" i="30"/>
  <c r="EV54" i="30"/>
  <c r="ES54" i="30"/>
  <c r="ET54" i="30"/>
  <c r="ER55" i="30"/>
  <c r="QC54" i="30"/>
  <c r="KG53" i="30"/>
  <c r="QE54" i="30"/>
  <c r="EZ54" i="30"/>
  <c r="FA54" i="30"/>
  <c r="EX54" i="30"/>
  <c r="EY54" i="30"/>
  <c r="EW55" i="30"/>
  <c r="QG54" i="30"/>
  <c r="KJ53" i="30"/>
  <c r="QI54" i="30"/>
  <c r="FE54" i="30"/>
  <c r="FF54" i="30"/>
  <c r="FC54" i="30"/>
  <c r="FD54" i="30"/>
  <c r="FB55" i="30"/>
  <c r="QK54" i="30"/>
  <c r="KM53" i="30"/>
  <c r="QM54" i="30"/>
  <c r="FJ54" i="30"/>
  <c r="FK54" i="30"/>
  <c r="FH54" i="30"/>
  <c r="FI54" i="30"/>
  <c r="FG55" i="30"/>
  <c r="QO54" i="30"/>
  <c r="KP53" i="30"/>
  <c r="QQ54" i="30"/>
  <c r="FO54" i="30"/>
  <c r="FP54" i="30"/>
  <c r="FM54" i="30"/>
  <c r="FN54" i="30"/>
  <c r="FL55" i="30"/>
  <c r="QS54" i="30"/>
  <c r="KS53" i="30"/>
  <c r="QU54" i="30"/>
  <c r="FT54" i="30"/>
  <c r="FU54" i="30"/>
  <c r="FR54" i="30"/>
  <c r="FS54" i="30"/>
  <c r="FQ55" i="30"/>
  <c r="QW54" i="30"/>
  <c r="KV53" i="30"/>
  <c r="QY54" i="30"/>
  <c r="FY54" i="30"/>
  <c r="FZ54" i="30"/>
  <c r="FW54" i="30"/>
  <c r="FX54" i="30"/>
  <c r="FV55" i="30"/>
  <c r="RA54" i="30"/>
  <c r="KY53" i="30"/>
  <c r="RC54" i="30"/>
  <c r="GD54" i="30"/>
  <c r="GE54" i="30"/>
  <c r="GB54" i="30"/>
  <c r="GC54" i="30"/>
  <c r="GA55" i="30"/>
  <c r="RE54" i="30"/>
  <c r="LB53" i="30"/>
  <c r="RG54" i="30"/>
  <c r="GI54" i="30"/>
  <c r="GJ54" i="30"/>
  <c r="GG54" i="30"/>
  <c r="GH54" i="30"/>
  <c r="GF55" i="30"/>
  <c r="RI54" i="30"/>
  <c r="LE53" i="30"/>
  <c r="RK54" i="30"/>
  <c r="MI54" i="30"/>
  <c r="LP54" i="30"/>
  <c r="F55" i="30"/>
  <c r="G55" i="30"/>
  <c r="D55" i="30"/>
  <c r="E55" i="30"/>
  <c r="C56" i="30"/>
  <c r="LQ55" i="30"/>
  <c r="GX54" i="30"/>
  <c r="LS55" i="30"/>
  <c r="K55" i="30"/>
  <c r="L55" i="30"/>
  <c r="I55" i="30"/>
  <c r="J55" i="30"/>
  <c r="H56" i="30"/>
  <c r="LU55" i="30"/>
  <c r="HA54" i="30"/>
  <c r="LW55" i="30"/>
  <c r="P55" i="30"/>
  <c r="Q55" i="30"/>
  <c r="N55" i="30"/>
  <c r="O55" i="30"/>
  <c r="M56" i="30"/>
  <c r="LY55" i="30"/>
  <c r="HD54" i="30"/>
  <c r="MA55" i="30"/>
  <c r="U55" i="30"/>
  <c r="V55" i="30"/>
  <c r="S55" i="30"/>
  <c r="T55" i="30"/>
  <c r="R56" i="30"/>
  <c r="MC55" i="30"/>
  <c r="HG54" i="30"/>
  <c r="ME55" i="30"/>
  <c r="Z55" i="30"/>
  <c r="AA55" i="30"/>
  <c r="X55" i="30"/>
  <c r="Y55" i="30"/>
  <c r="W56" i="30"/>
  <c r="MG55" i="30"/>
  <c r="AE55" i="30"/>
  <c r="AF55" i="30"/>
  <c r="AC55" i="30"/>
  <c r="AD55" i="30"/>
  <c r="AB56" i="30"/>
  <c r="MK55" i="30"/>
  <c r="HM54" i="30"/>
  <c r="MM55" i="30"/>
  <c r="AJ55" i="30"/>
  <c r="AK55" i="30"/>
  <c r="AH55" i="30"/>
  <c r="AI55" i="30"/>
  <c r="AG56" i="30"/>
  <c r="MO55" i="30"/>
  <c r="HP54" i="30"/>
  <c r="MQ55" i="30"/>
  <c r="AO55" i="30"/>
  <c r="AP55" i="30"/>
  <c r="AM55" i="30"/>
  <c r="AN55" i="30"/>
  <c r="AL56" i="30"/>
  <c r="MS55" i="30"/>
  <c r="HS54" i="30"/>
  <c r="MU55" i="30"/>
  <c r="AT55" i="30"/>
  <c r="AU55" i="30"/>
  <c r="AR55" i="30"/>
  <c r="AS55" i="30"/>
  <c r="AQ56" i="30"/>
  <c r="MW55" i="30"/>
  <c r="HV54" i="30"/>
  <c r="MY55" i="30"/>
  <c r="AY55" i="30"/>
  <c r="AZ55" i="30"/>
  <c r="AW55" i="30"/>
  <c r="AX55" i="30"/>
  <c r="AV56" i="30"/>
  <c r="NA55" i="30"/>
  <c r="HY54" i="30"/>
  <c r="NC55" i="30"/>
  <c r="BD55" i="30"/>
  <c r="BE55" i="30"/>
  <c r="BB55" i="30"/>
  <c r="BC55" i="30"/>
  <c r="BA56" i="30"/>
  <c r="NE55" i="30"/>
  <c r="IB54" i="30"/>
  <c r="NG55" i="30"/>
  <c r="BI55" i="30"/>
  <c r="BJ55" i="30"/>
  <c r="BG55" i="30"/>
  <c r="BH55" i="30"/>
  <c r="BF56" i="30"/>
  <c r="NI55" i="30"/>
  <c r="IE54" i="30"/>
  <c r="NK55" i="30"/>
  <c r="BN55" i="30"/>
  <c r="BO55" i="30"/>
  <c r="BL55" i="30"/>
  <c r="BM55" i="30"/>
  <c r="BK56" i="30"/>
  <c r="NM55" i="30"/>
  <c r="IH54" i="30"/>
  <c r="NO55" i="30"/>
  <c r="BS55" i="30"/>
  <c r="BT55" i="30"/>
  <c r="BQ55" i="30"/>
  <c r="BR55" i="30"/>
  <c r="BP56" i="30"/>
  <c r="NQ55" i="30"/>
  <c r="IK54" i="30"/>
  <c r="NS55" i="30"/>
  <c r="BX55" i="30"/>
  <c r="BY55" i="30"/>
  <c r="BV55" i="30"/>
  <c r="BW55" i="30"/>
  <c r="BU56" i="30"/>
  <c r="NU55" i="30"/>
  <c r="IN54" i="30"/>
  <c r="NW55" i="30"/>
  <c r="CC55" i="30"/>
  <c r="CD55" i="30"/>
  <c r="CA55" i="30"/>
  <c r="CB55" i="30"/>
  <c r="BZ56" i="30"/>
  <c r="NY55" i="30"/>
  <c r="IQ54" i="30"/>
  <c r="OA55" i="30"/>
  <c r="CH55" i="30"/>
  <c r="CI55" i="30"/>
  <c r="CF55" i="30"/>
  <c r="CG55" i="30"/>
  <c r="CE56" i="30"/>
  <c r="OC55" i="30"/>
  <c r="IT54" i="30"/>
  <c r="OE55" i="30"/>
  <c r="CM55" i="30"/>
  <c r="CN55" i="30"/>
  <c r="CK55" i="30"/>
  <c r="CL55" i="30"/>
  <c r="CJ56" i="30"/>
  <c r="OG55" i="30"/>
  <c r="IW54" i="30"/>
  <c r="OI55" i="30"/>
  <c r="CR55" i="30"/>
  <c r="CS55" i="30"/>
  <c r="CP55" i="30"/>
  <c r="CQ55" i="30"/>
  <c r="CO56" i="30"/>
  <c r="OK55" i="30"/>
  <c r="IZ54" i="30"/>
  <c r="OM55" i="30"/>
  <c r="CW55" i="30"/>
  <c r="CX55" i="30"/>
  <c r="CU55" i="30"/>
  <c r="CV55" i="30"/>
  <c r="CT56" i="30"/>
  <c r="OO55" i="30"/>
  <c r="JC54" i="30"/>
  <c r="OQ55" i="30"/>
  <c r="DB55" i="30"/>
  <c r="DC55" i="30"/>
  <c r="CZ55" i="30"/>
  <c r="DA55" i="30"/>
  <c r="CY56" i="30"/>
  <c r="OS55" i="30"/>
  <c r="JF54" i="30"/>
  <c r="OU55" i="30"/>
  <c r="DG55" i="30"/>
  <c r="DH55" i="30"/>
  <c r="DE55" i="30"/>
  <c r="DF55" i="30"/>
  <c r="DD56" i="30"/>
  <c r="OW55" i="30"/>
  <c r="JI54" i="30"/>
  <c r="OY55" i="30"/>
  <c r="DL55" i="30"/>
  <c r="DM55" i="30"/>
  <c r="DJ55" i="30"/>
  <c r="DK55" i="30"/>
  <c r="DI56" i="30"/>
  <c r="PA55" i="30"/>
  <c r="JL54" i="30"/>
  <c r="PC55" i="30"/>
  <c r="DQ55" i="30"/>
  <c r="DR55" i="30"/>
  <c r="DO55" i="30"/>
  <c r="DP55" i="30"/>
  <c r="DN56" i="30"/>
  <c r="PE55" i="30"/>
  <c r="JO54" i="30"/>
  <c r="PG55" i="30"/>
  <c r="DV55" i="30"/>
  <c r="DW55" i="30"/>
  <c r="DT55" i="30"/>
  <c r="DU55" i="30"/>
  <c r="DS56" i="30"/>
  <c r="PI55" i="30"/>
  <c r="JR54" i="30"/>
  <c r="PK55" i="30"/>
  <c r="EA55" i="30"/>
  <c r="EB55" i="30"/>
  <c r="DY55" i="30"/>
  <c r="DZ55" i="30"/>
  <c r="DX56" i="30"/>
  <c r="PM55" i="30"/>
  <c r="JU54" i="30"/>
  <c r="PO55" i="30"/>
  <c r="EF55" i="30"/>
  <c r="EG55" i="30"/>
  <c r="ED55" i="30"/>
  <c r="EE55" i="30"/>
  <c r="EC56" i="30"/>
  <c r="PQ55" i="30"/>
  <c r="JX54" i="30"/>
  <c r="PS55" i="30"/>
  <c r="EK55" i="30"/>
  <c r="EL55" i="30"/>
  <c r="EI55" i="30"/>
  <c r="EJ55" i="30"/>
  <c r="EH56" i="30"/>
  <c r="PU55" i="30"/>
  <c r="KA54" i="30"/>
  <c r="PW55" i="30"/>
  <c r="EP55" i="30"/>
  <c r="EQ55" i="30"/>
  <c r="EN55" i="30"/>
  <c r="EO55" i="30"/>
  <c r="EM56" i="30"/>
  <c r="PY55" i="30"/>
  <c r="KD54" i="30"/>
  <c r="QA55" i="30"/>
  <c r="EU55" i="30"/>
  <c r="EV55" i="30"/>
  <c r="ES55" i="30"/>
  <c r="ET55" i="30"/>
  <c r="ER56" i="30"/>
  <c r="QC55" i="30"/>
  <c r="KG54" i="30"/>
  <c r="QE55" i="30"/>
  <c r="EZ55" i="30"/>
  <c r="FA55" i="30"/>
  <c r="EX55" i="30"/>
  <c r="EY55" i="30"/>
  <c r="EW56" i="30"/>
  <c r="QG55" i="30"/>
  <c r="KJ54" i="30"/>
  <c r="QI55" i="30"/>
  <c r="FE55" i="30"/>
  <c r="FF55" i="30"/>
  <c r="FC55" i="30"/>
  <c r="FD55" i="30"/>
  <c r="FB56" i="30"/>
  <c r="QK55" i="30"/>
  <c r="KM54" i="30"/>
  <c r="QM55" i="30"/>
  <c r="FJ55" i="30"/>
  <c r="FK55" i="30"/>
  <c r="FH55" i="30"/>
  <c r="FI55" i="30"/>
  <c r="FG56" i="30"/>
  <c r="QO55" i="30"/>
  <c r="KP54" i="30"/>
  <c r="QQ55" i="30"/>
  <c r="FO55" i="30"/>
  <c r="FP55" i="30"/>
  <c r="FM55" i="30"/>
  <c r="FN55" i="30"/>
  <c r="FL56" i="30"/>
  <c r="QS55" i="30"/>
  <c r="KS54" i="30"/>
  <c r="QU55" i="30"/>
  <c r="FT55" i="30"/>
  <c r="FU55" i="30"/>
  <c r="FR55" i="30"/>
  <c r="FS55" i="30"/>
  <c r="FQ56" i="30"/>
  <c r="QW55" i="30"/>
  <c r="KV54" i="30"/>
  <c r="QY55" i="30"/>
  <c r="FY55" i="30"/>
  <c r="FZ55" i="30"/>
  <c r="FW55" i="30"/>
  <c r="FX55" i="30"/>
  <c r="FV56" i="30"/>
  <c r="RA55" i="30"/>
  <c r="KY54" i="30"/>
  <c r="RC55" i="30"/>
  <c r="GD55" i="30"/>
  <c r="GE55" i="30"/>
  <c r="GB55" i="30"/>
  <c r="GC55" i="30"/>
  <c r="GA56" i="30"/>
  <c r="RE55" i="30"/>
  <c r="LB54" i="30"/>
  <c r="RG55" i="30"/>
  <c r="GI55" i="30"/>
  <c r="GJ55" i="30"/>
  <c r="GG55" i="30"/>
  <c r="GH55" i="30"/>
  <c r="GF56" i="30"/>
  <c r="RI55" i="30"/>
  <c r="LE54" i="30"/>
  <c r="RK55" i="30"/>
  <c r="MI55" i="30"/>
  <c r="LP55" i="30"/>
  <c r="F56" i="30"/>
  <c r="G56" i="30"/>
  <c r="D56" i="30"/>
  <c r="E56" i="30"/>
  <c r="C57" i="30"/>
  <c r="LQ56" i="30"/>
  <c r="GX55" i="30"/>
  <c r="LS56" i="30"/>
  <c r="K56" i="30"/>
  <c r="L56" i="30"/>
  <c r="I56" i="30"/>
  <c r="J56" i="30"/>
  <c r="H57" i="30"/>
  <c r="LU56" i="30"/>
  <c r="HA55" i="30"/>
  <c r="LW56" i="30"/>
  <c r="P56" i="30"/>
  <c r="Q56" i="30"/>
  <c r="N56" i="30"/>
  <c r="O56" i="30"/>
  <c r="M57" i="30"/>
  <c r="LY56" i="30"/>
  <c r="HD55" i="30"/>
  <c r="MA56" i="30"/>
  <c r="U56" i="30"/>
  <c r="V56" i="30"/>
  <c r="S56" i="30"/>
  <c r="T56" i="30"/>
  <c r="R57" i="30"/>
  <c r="MC56" i="30"/>
  <c r="HG55" i="30"/>
  <c r="ME56" i="30"/>
  <c r="Z56" i="30"/>
  <c r="AA56" i="30"/>
  <c r="X56" i="30"/>
  <c r="Y56" i="30"/>
  <c r="W57" i="30"/>
  <c r="MG56" i="30"/>
  <c r="AE56" i="30"/>
  <c r="AF56" i="30"/>
  <c r="AC56" i="30"/>
  <c r="AD56" i="30"/>
  <c r="AB57" i="30"/>
  <c r="MK56" i="30"/>
  <c r="HM55" i="30"/>
  <c r="MM56" i="30"/>
  <c r="AJ56" i="30"/>
  <c r="AK56" i="30"/>
  <c r="AH56" i="30"/>
  <c r="AI56" i="30"/>
  <c r="AG57" i="30"/>
  <c r="MO56" i="30"/>
  <c r="HP55" i="30"/>
  <c r="MQ56" i="30"/>
  <c r="AO56" i="30"/>
  <c r="AP56" i="30"/>
  <c r="AM56" i="30"/>
  <c r="AN56" i="30"/>
  <c r="AL57" i="30"/>
  <c r="MS56" i="30"/>
  <c r="HS55" i="30"/>
  <c r="MU56" i="30"/>
  <c r="AT56" i="30"/>
  <c r="AU56" i="30"/>
  <c r="AR56" i="30"/>
  <c r="AS56" i="30"/>
  <c r="AQ57" i="30"/>
  <c r="MW56" i="30"/>
  <c r="HV55" i="30"/>
  <c r="MY56" i="30"/>
  <c r="AY56" i="30"/>
  <c r="AZ56" i="30"/>
  <c r="AW56" i="30"/>
  <c r="AX56" i="30"/>
  <c r="AV57" i="30"/>
  <c r="NA56" i="30"/>
  <c r="HY55" i="30"/>
  <c r="NC56" i="30"/>
  <c r="BD56" i="30"/>
  <c r="BE56" i="30"/>
  <c r="BB56" i="30"/>
  <c r="BC56" i="30"/>
  <c r="BA57" i="30"/>
  <c r="NE56" i="30"/>
  <c r="IB55" i="30"/>
  <c r="NG56" i="30"/>
  <c r="BI56" i="30"/>
  <c r="BJ56" i="30"/>
  <c r="BG56" i="30"/>
  <c r="BH56" i="30"/>
  <c r="BF57" i="30"/>
  <c r="NI56" i="30"/>
  <c r="IE55" i="30"/>
  <c r="NK56" i="30"/>
  <c r="BN56" i="30"/>
  <c r="BO56" i="30"/>
  <c r="BL56" i="30"/>
  <c r="BM56" i="30"/>
  <c r="BK57" i="30"/>
  <c r="NM56" i="30"/>
  <c r="IH55" i="30"/>
  <c r="NO56" i="30"/>
  <c r="BS56" i="30"/>
  <c r="BT56" i="30"/>
  <c r="BQ56" i="30"/>
  <c r="BR56" i="30"/>
  <c r="BP57" i="30"/>
  <c r="NQ56" i="30"/>
  <c r="IK55" i="30"/>
  <c r="NS56" i="30"/>
  <c r="BX56" i="30"/>
  <c r="BY56" i="30"/>
  <c r="BV56" i="30"/>
  <c r="BW56" i="30"/>
  <c r="BU57" i="30"/>
  <c r="NU56" i="30"/>
  <c r="IN55" i="30"/>
  <c r="NW56" i="30"/>
  <c r="CC56" i="30"/>
  <c r="CD56" i="30"/>
  <c r="CA56" i="30"/>
  <c r="CB56" i="30"/>
  <c r="BZ57" i="30"/>
  <c r="NY56" i="30"/>
  <c r="IQ55" i="30"/>
  <c r="OA56" i="30"/>
  <c r="CH56" i="30"/>
  <c r="CI56" i="30"/>
  <c r="CF56" i="30"/>
  <c r="CG56" i="30"/>
  <c r="CE57" i="30"/>
  <c r="OC56" i="30"/>
  <c r="IT55" i="30"/>
  <c r="OE56" i="30"/>
  <c r="CM56" i="30"/>
  <c r="CN56" i="30"/>
  <c r="CK56" i="30"/>
  <c r="CL56" i="30"/>
  <c r="CJ57" i="30"/>
  <c r="OG56" i="30"/>
  <c r="IW55" i="30"/>
  <c r="OI56" i="30"/>
  <c r="CR56" i="30"/>
  <c r="CS56" i="30"/>
  <c r="CP56" i="30"/>
  <c r="CQ56" i="30"/>
  <c r="CO57" i="30"/>
  <c r="OK56" i="30"/>
  <c r="IZ55" i="30"/>
  <c r="OM56" i="30"/>
  <c r="CW56" i="30"/>
  <c r="CX56" i="30"/>
  <c r="CU56" i="30"/>
  <c r="CV56" i="30"/>
  <c r="CT57" i="30"/>
  <c r="OO56" i="30"/>
  <c r="JC55" i="30"/>
  <c r="OQ56" i="30"/>
  <c r="DB56" i="30"/>
  <c r="DC56" i="30"/>
  <c r="CZ56" i="30"/>
  <c r="DA56" i="30"/>
  <c r="CY57" i="30"/>
  <c r="OS56" i="30"/>
  <c r="JF55" i="30"/>
  <c r="OU56" i="30"/>
  <c r="DG56" i="30"/>
  <c r="DH56" i="30"/>
  <c r="DE56" i="30"/>
  <c r="DF56" i="30"/>
  <c r="DD57" i="30"/>
  <c r="OW56" i="30"/>
  <c r="JI55" i="30"/>
  <c r="OY56" i="30"/>
  <c r="DL56" i="30"/>
  <c r="DM56" i="30"/>
  <c r="DJ56" i="30"/>
  <c r="DK56" i="30"/>
  <c r="DI57" i="30"/>
  <c r="PA56" i="30"/>
  <c r="JL55" i="30"/>
  <c r="PC56" i="30"/>
  <c r="DQ56" i="30"/>
  <c r="DR56" i="30"/>
  <c r="DO56" i="30"/>
  <c r="DP56" i="30"/>
  <c r="DN57" i="30"/>
  <c r="PE56" i="30"/>
  <c r="JO55" i="30"/>
  <c r="PG56" i="30"/>
  <c r="DV56" i="30"/>
  <c r="DW56" i="30"/>
  <c r="DT56" i="30"/>
  <c r="DU56" i="30"/>
  <c r="DS57" i="30"/>
  <c r="PI56" i="30"/>
  <c r="JR55" i="30"/>
  <c r="PK56" i="30"/>
  <c r="EA56" i="30"/>
  <c r="EB56" i="30"/>
  <c r="DY56" i="30"/>
  <c r="DZ56" i="30"/>
  <c r="DX57" i="30"/>
  <c r="PM56" i="30"/>
  <c r="JU55" i="30"/>
  <c r="PO56" i="30"/>
  <c r="EF56" i="30"/>
  <c r="EG56" i="30"/>
  <c r="ED56" i="30"/>
  <c r="EE56" i="30"/>
  <c r="EC57" i="30"/>
  <c r="PQ56" i="30"/>
  <c r="JX55" i="30"/>
  <c r="PS56" i="30"/>
  <c r="EK56" i="30"/>
  <c r="EL56" i="30"/>
  <c r="EI56" i="30"/>
  <c r="EJ56" i="30"/>
  <c r="EH57" i="30"/>
  <c r="PU56" i="30"/>
  <c r="KA55" i="30"/>
  <c r="PW56" i="30"/>
  <c r="EP56" i="30"/>
  <c r="EQ56" i="30"/>
  <c r="EN56" i="30"/>
  <c r="EO56" i="30"/>
  <c r="EM57" i="30"/>
  <c r="PY56" i="30"/>
  <c r="KD55" i="30"/>
  <c r="QA56" i="30"/>
  <c r="EU56" i="30"/>
  <c r="EV56" i="30"/>
  <c r="ES56" i="30"/>
  <c r="ET56" i="30"/>
  <c r="ER57" i="30"/>
  <c r="QC56" i="30"/>
  <c r="KG55" i="30"/>
  <c r="QE56" i="30"/>
  <c r="EZ56" i="30"/>
  <c r="FA56" i="30"/>
  <c r="EX56" i="30"/>
  <c r="EY56" i="30"/>
  <c r="EW57" i="30"/>
  <c r="QG56" i="30"/>
  <c r="KJ55" i="30"/>
  <c r="QI56" i="30"/>
  <c r="FE56" i="30"/>
  <c r="FF56" i="30"/>
  <c r="FC56" i="30"/>
  <c r="FD56" i="30"/>
  <c r="FB57" i="30"/>
  <c r="QK56" i="30"/>
  <c r="KM55" i="30"/>
  <c r="QM56" i="30"/>
  <c r="FJ56" i="30"/>
  <c r="FK56" i="30"/>
  <c r="FH56" i="30"/>
  <c r="FI56" i="30"/>
  <c r="FG57" i="30"/>
  <c r="QO56" i="30"/>
  <c r="KP55" i="30"/>
  <c r="QQ56" i="30"/>
  <c r="FO56" i="30"/>
  <c r="FP56" i="30"/>
  <c r="FM56" i="30"/>
  <c r="FN56" i="30"/>
  <c r="FL57" i="30"/>
  <c r="QS56" i="30"/>
  <c r="KS55" i="30"/>
  <c r="QU56" i="30"/>
  <c r="FT56" i="30"/>
  <c r="FU56" i="30"/>
  <c r="FR56" i="30"/>
  <c r="FS56" i="30"/>
  <c r="FQ57" i="30"/>
  <c r="QW56" i="30"/>
  <c r="KV55" i="30"/>
  <c r="QY56" i="30"/>
  <c r="FY56" i="30"/>
  <c r="FZ56" i="30"/>
  <c r="FW56" i="30"/>
  <c r="FX56" i="30"/>
  <c r="FV57" i="30"/>
  <c r="RA56" i="30"/>
  <c r="KY55" i="30"/>
  <c r="RC56" i="30"/>
  <c r="GD56" i="30"/>
  <c r="GE56" i="30"/>
  <c r="GB56" i="30"/>
  <c r="GC56" i="30"/>
  <c r="GA57" i="30"/>
  <c r="RE56" i="30"/>
  <c r="LB55" i="30"/>
  <c r="RG56" i="30"/>
  <c r="GI56" i="30"/>
  <c r="GJ56" i="30"/>
  <c r="GG56" i="30"/>
  <c r="GH56" i="30"/>
  <c r="GF57" i="30"/>
  <c r="RI56" i="30"/>
  <c r="LE55" i="30"/>
  <c r="RK56" i="30"/>
  <c r="MI56" i="30"/>
  <c r="LP56" i="30"/>
  <c r="F57" i="30"/>
  <c r="G57" i="30"/>
  <c r="D57" i="30"/>
  <c r="E57" i="30"/>
  <c r="C58" i="30"/>
  <c r="LQ57" i="30"/>
  <c r="GX56" i="30"/>
  <c r="LS57" i="30"/>
  <c r="K57" i="30"/>
  <c r="L57" i="30"/>
  <c r="I57" i="30"/>
  <c r="J57" i="30"/>
  <c r="H58" i="30"/>
  <c r="LU57" i="30"/>
  <c r="HA56" i="30"/>
  <c r="LW57" i="30"/>
  <c r="P57" i="30"/>
  <c r="Q57" i="30"/>
  <c r="N57" i="30"/>
  <c r="O57" i="30"/>
  <c r="M58" i="30"/>
  <c r="LY57" i="30"/>
  <c r="HD56" i="30"/>
  <c r="MA57" i="30"/>
  <c r="U57" i="30"/>
  <c r="V57" i="30"/>
  <c r="S57" i="30"/>
  <c r="T57" i="30"/>
  <c r="R58" i="30"/>
  <c r="MC57" i="30"/>
  <c r="HG56" i="30"/>
  <c r="ME57" i="30"/>
  <c r="Z57" i="30"/>
  <c r="AA57" i="30"/>
  <c r="X57" i="30"/>
  <c r="Y57" i="30"/>
  <c r="W58" i="30"/>
  <c r="MG57" i="30"/>
  <c r="AE57" i="30"/>
  <c r="AF57" i="30"/>
  <c r="AC57" i="30"/>
  <c r="AD57" i="30"/>
  <c r="AB58" i="30"/>
  <c r="MK57" i="30"/>
  <c r="HM56" i="30"/>
  <c r="MM57" i="30"/>
  <c r="AJ57" i="30"/>
  <c r="AK57" i="30"/>
  <c r="AH57" i="30"/>
  <c r="AI57" i="30"/>
  <c r="AG58" i="30"/>
  <c r="MO57" i="30"/>
  <c r="HP56" i="30"/>
  <c r="MQ57" i="30"/>
  <c r="AO57" i="30"/>
  <c r="AP57" i="30"/>
  <c r="AM57" i="30"/>
  <c r="AN57" i="30"/>
  <c r="AL58" i="30"/>
  <c r="MS57" i="30"/>
  <c r="HS56" i="30"/>
  <c r="MU57" i="30"/>
  <c r="AT57" i="30"/>
  <c r="AU57" i="30"/>
  <c r="AR57" i="30"/>
  <c r="AS57" i="30"/>
  <c r="AQ58" i="30"/>
  <c r="MW57" i="30"/>
  <c r="HV56" i="30"/>
  <c r="MY57" i="30"/>
  <c r="AY57" i="30"/>
  <c r="AZ57" i="30"/>
  <c r="AW57" i="30"/>
  <c r="AX57" i="30"/>
  <c r="AV58" i="30"/>
  <c r="NA57" i="30"/>
  <c r="HY56" i="30"/>
  <c r="NC57" i="30"/>
  <c r="BD57" i="30"/>
  <c r="BE57" i="30"/>
  <c r="BB57" i="30"/>
  <c r="BC57" i="30"/>
  <c r="BA58" i="30"/>
  <c r="NE57" i="30"/>
  <c r="IB56" i="30"/>
  <c r="NG57" i="30"/>
  <c r="BI57" i="30"/>
  <c r="BJ57" i="30"/>
  <c r="BG57" i="30"/>
  <c r="BH57" i="30"/>
  <c r="BF58" i="30"/>
  <c r="NI57" i="30"/>
  <c r="IE56" i="30"/>
  <c r="NK57" i="30"/>
  <c r="BN57" i="30"/>
  <c r="BO57" i="30"/>
  <c r="BL57" i="30"/>
  <c r="BM57" i="30"/>
  <c r="BK58" i="30"/>
  <c r="NM57" i="30"/>
  <c r="IH56" i="30"/>
  <c r="NO57" i="30"/>
  <c r="BS57" i="30"/>
  <c r="BT57" i="30"/>
  <c r="BQ57" i="30"/>
  <c r="BR57" i="30"/>
  <c r="BP58" i="30"/>
  <c r="NQ57" i="30"/>
  <c r="IK56" i="30"/>
  <c r="NS57" i="30"/>
  <c r="BX57" i="30"/>
  <c r="BY57" i="30"/>
  <c r="BV57" i="30"/>
  <c r="BW57" i="30"/>
  <c r="BU58" i="30"/>
  <c r="NU57" i="30"/>
  <c r="IN56" i="30"/>
  <c r="NW57" i="30"/>
  <c r="CC57" i="30"/>
  <c r="CD57" i="30"/>
  <c r="CA57" i="30"/>
  <c r="CB57" i="30"/>
  <c r="BZ58" i="30"/>
  <c r="NY57" i="30"/>
  <c r="IQ56" i="30"/>
  <c r="OA57" i="30"/>
  <c r="CH57" i="30"/>
  <c r="CI57" i="30"/>
  <c r="CF57" i="30"/>
  <c r="CG57" i="30"/>
  <c r="CE58" i="30"/>
  <c r="OC57" i="30"/>
  <c r="IT56" i="30"/>
  <c r="OE57" i="30"/>
  <c r="CM57" i="30"/>
  <c r="CN57" i="30"/>
  <c r="CK57" i="30"/>
  <c r="CL57" i="30"/>
  <c r="CJ58" i="30"/>
  <c r="OG57" i="30"/>
  <c r="IW56" i="30"/>
  <c r="OI57" i="30"/>
  <c r="CR57" i="30"/>
  <c r="CS57" i="30"/>
  <c r="CP57" i="30"/>
  <c r="CQ57" i="30"/>
  <c r="CO58" i="30"/>
  <c r="OK57" i="30"/>
  <c r="IZ56" i="30"/>
  <c r="OM57" i="30"/>
  <c r="CW57" i="30"/>
  <c r="CX57" i="30"/>
  <c r="CU57" i="30"/>
  <c r="CV57" i="30"/>
  <c r="CT58" i="30"/>
  <c r="OO57" i="30"/>
  <c r="JC56" i="30"/>
  <c r="OQ57" i="30"/>
  <c r="DB57" i="30"/>
  <c r="DC57" i="30"/>
  <c r="CZ57" i="30"/>
  <c r="DA57" i="30"/>
  <c r="CY58" i="30"/>
  <c r="OS57" i="30"/>
  <c r="JF56" i="30"/>
  <c r="OU57" i="30"/>
  <c r="DG57" i="30"/>
  <c r="DH57" i="30"/>
  <c r="DE57" i="30"/>
  <c r="DF57" i="30"/>
  <c r="DD58" i="30"/>
  <c r="OW57" i="30"/>
  <c r="JI56" i="30"/>
  <c r="OY57" i="30"/>
  <c r="DL57" i="30"/>
  <c r="DM57" i="30"/>
  <c r="DJ57" i="30"/>
  <c r="DK57" i="30"/>
  <c r="DI58" i="30"/>
  <c r="PA57" i="30"/>
  <c r="JL56" i="30"/>
  <c r="PC57" i="30"/>
  <c r="DQ57" i="30"/>
  <c r="DR57" i="30"/>
  <c r="DO57" i="30"/>
  <c r="DP57" i="30"/>
  <c r="DN58" i="30"/>
  <c r="PE57" i="30"/>
  <c r="JO56" i="30"/>
  <c r="PG57" i="30"/>
  <c r="DV57" i="30"/>
  <c r="DW57" i="30"/>
  <c r="DT57" i="30"/>
  <c r="DU57" i="30"/>
  <c r="DS58" i="30"/>
  <c r="PI57" i="30"/>
  <c r="JR56" i="30"/>
  <c r="PK57" i="30"/>
  <c r="EA57" i="30"/>
  <c r="EB57" i="30"/>
  <c r="DY57" i="30"/>
  <c r="DZ57" i="30"/>
  <c r="DX58" i="30"/>
  <c r="PM57" i="30"/>
  <c r="JU56" i="30"/>
  <c r="PO57" i="30"/>
  <c r="EF57" i="30"/>
  <c r="EG57" i="30"/>
  <c r="ED57" i="30"/>
  <c r="EE57" i="30"/>
  <c r="EC58" i="30"/>
  <c r="PQ57" i="30"/>
  <c r="JX56" i="30"/>
  <c r="PS57" i="30"/>
  <c r="EK57" i="30"/>
  <c r="EL57" i="30"/>
  <c r="EI57" i="30"/>
  <c r="EJ57" i="30"/>
  <c r="EH58" i="30"/>
  <c r="PU57" i="30"/>
  <c r="KA56" i="30"/>
  <c r="PW57" i="30"/>
  <c r="EP57" i="30"/>
  <c r="EQ57" i="30"/>
  <c r="EN57" i="30"/>
  <c r="EO57" i="30"/>
  <c r="EM58" i="30"/>
  <c r="PY57" i="30"/>
  <c r="KD56" i="30"/>
  <c r="QA57" i="30"/>
  <c r="EU57" i="30"/>
  <c r="EV57" i="30"/>
  <c r="ES57" i="30"/>
  <c r="ET57" i="30"/>
  <c r="ER58" i="30"/>
  <c r="QC57" i="30"/>
  <c r="KG56" i="30"/>
  <c r="QE57" i="30"/>
  <c r="EZ57" i="30"/>
  <c r="FA57" i="30"/>
  <c r="EX57" i="30"/>
  <c r="EY57" i="30"/>
  <c r="EW58" i="30"/>
  <c r="QG57" i="30"/>
  <c r="KJ56" i="30"/>
  <c r="QI57" i="30"/>
  <c r="FE57" i="30"/>
  <c r="FF57" i="30"/>
  <c r="FC57" i="30"/>
  <c r="FD57" i="30"/>
  <c r="FB58" i="30"/>
  <c r="QK57" i="30"/>
  <c r="KM56" i="30"/>
  <c r="QM57" i="30"/>
  <c r="FJ57" i="30"/>
  <c r="FK57" i="30"/>
  <c r="FH57" i="30"/>
  <c r="FI57" i="30"/>
  <c r="FG58" i="30"/>
  <c r="QO57" i="30"/>
  <c r="KP56" i="30"/>
  <c r="QQ57" i="30"/>
  <c r="FO57" i="30"/>
  <c r="FP57" i="30"/>
  <c r="FM57" i="30"/>
  <c r="FN57" i="30"/>
  <c r="FL58" i="30"/>
  <c r="QS57" i="30"/>
  <c r="KS56" i="30"/>
  <c r="QU57" i="30"/>
  <c r="FT57" i="30"/>
  <c r="FU57" i="30"/>
  <c r="FR57" i="30"/>
  <c r="FS57" i="30"/>
  <c r="FQ58" i="30"/>
  <c r="QW57" i="30"/>
  <c r="KV56" i="30"/>
  <c r="QY57" i="30"/>
  <c r="FY57" i="30"/>
  <c r="FZ57" i="30"/>
  <c r="FW57" i="30"/>
  <c r="FX57" i="30"/>
  <c r="FV58" i="30"/>
  <c r="RA57" i="30"/>
  <c r="KY56" i="30"/>
  <c r="RC57" i="30"/>
  <c r="GD57" i="30"/>
  <c r="GE57" i="30"/>
  <c r="GB57" i="30"/>
  <c r="GC57" i="30"/>
  <c r="GA58" i="30"/>
  <c r="RE57" i="30"/>
  <c r="LB56" i="30"/>
  <c r="RG57" i="30"/>
  <c r="GI57" i="30"/>
  <c r="GJ57" i="30"/>
  <c r="GG57" i="30"/>
  <c r="GH57" i="30"/>
  <c r="GF58" i="30"/>
  <c r="RI57" i="30"/>
  <c r="LE56" i="30"/>
  <c r="RK57" i="30"/>
  <c r="MI57" i="30"/>
  <c r="LP57" i="30"/>
  <c r="LQ24" i="30"/>
  <c r="GX23" i="30"/>
  <c r="LS24" i="30"/>
  <c r="LU24" i="30"/>
  <c r="HA23" i="30"/>
  <c r="LW24" i="30"/>
  <c r="LY24" i="30"/>
  <c r="HD23" i="30"/>
  <c r="MA24" i="30"/>
  <c r="MC24" i="30"/>
  <c r="HG23" i="30"/>
  <c r="ME24" i="30"/>
  <c r="MG24" i="30"/>
  <c r="MK24" i="30"/>
  <c r="HM23" i="30"/>
  <c r="MM24" i="30"/>
  <c r="MO24" i="30"/>
  <c r="HP23" i="30"/>
  <c r="MQ24" i="30"/>
  <c r="MS24" i="30"/>
  <c r="HS23" i="30"/>
  <c r="MU24" i="30"/>
  <c r="MW24" i="30"/>
  <c r="HV23" i="30"/>
  <c r="MY24" i="30"/>
  <c r="NA24" i="30"/>
  <c r="HY23" i="30"/>
  <c r="NC24" i="30"/>
  <c r="NE24" i="30"/>
  <c r="IB23" i="30"/>
  <c r="NG24" i="30"/>
  <c r="NI24" i="30"/>
  <c r="IE23" i="30"/>
  <c r="NK24" i="30"/>
  <c r="NM24" i="30"/>
  <c r="IH23" i="30"/>
  <c r="NO24" i="30"/>
  <c r="NQ24" i="30"/>
  <c r="IK23" i="30"/>
  <c r="NS24" i="30"/>
  <c r="NU24" i="30"/>
  <c r="IN23" i="30"/>
  <c r="NW24" i="30"/>
  <c r="NY24" i="30"/>
  <c r="IQ23" i="30"/>
  <c r="OA24" i="30"/>
  <c r="OC24" i="30"/>
  <c r="IT23" i="30"/>
  <c r="OE24" i="30"/>
  <c r="OG24" i="30"/>
  <c r="IW23" i="30"/>
  <c r="OI24" i="30"/>
  <c r="OK24" i="30"/>
  <c r="IZ23" i="30"/>
  <c r="OM24" i="30"/>
  <c r="OO24" i="30"/>
  <c r="JC23" i="30"/>
  <c r="OQ24" i="30"/>
  <c r="OS24" i="30"/>
  <c r="JF23" i="30"/>
  <c r="OU24" i="30"/>
  <c r="OW24" i="30"/>
  <c r="JI23" i="30"/>
  <c r="OY24" i="30"/>
  <c r="PA24" i="30"/>
  <c r="JL23" i="30"/>
  <c r="PC24" i="30"/>
  <c r="PE24" i="30"/>
  <c r="JO23" i="30"/>
  <c r="PG24" i="30"/>
  <c r="PI24" i="30"/>
  <c r="JR23" i="30"/>
  <c r="PK24" i="30"/>
  <c r="PM24" i="30"/>
  <c r="JU23" i="30"/>
  <c r="PO24" i="30"/>
  <c r="PQ24" i="30"/>
  <c r="JX23" i="30"/>
  <c r="PS24" i="30"/>
  <c r="PU24" i="30"/>
  <c r="KA23" i="30"/>
  <c r="PW24" i="30"/>
  <c r="PY24" i="30"/>
  <c r="KD23" i="30"/>
  <c r="QA24" i="30"/>
  <c r="QC24" i="30"/>
  <c r="KG23" i="30"/>
  <c r="QE24" i="30"/>
  <c r="QG24" i="30"/>
  <c r="KJ23" i="30"/>
  <c r="QI24" i="30"/>
  <c r="QK24" i="30"/>
  <c r="KM23" i="30"/>
  <c r="QM24" i="30"/>
  <c r="QO24" i="30"/>
  <c r="KP23" i="30"/>
  <c r="QQ24" i="30"/>
  <c r="QS24" i="30"/>
  <c r="KS23" i="30"/>
  <c r="QU24" i="30"/>
  <c r="QW24" i="30"/>
  <c r="KV23" i="30"/>
  <c r="QY24" i="30"/>
  <c r="RA24" i="30"/>
  <c r="KY23" i="30"/>
  <c r="RC24" i="30"/>
  <c r="RE24" i="30"/>
  <c r="LB23" i="30"/>
  <c r="RG24" i="30"/>
  <c r="RI24" i="30"/>
  <c r="LE23" i="30"/>
  <c r="RK24" i="30"/>
  <c r="MI24" i="30"/>
  <c r="LP24" i="30"/>
  <c r="LQ25" i="30"/>
  <c r="GX24" i="30"/>
  <c r="LS25" i="30"/>
  <c r="LU25" i="30"/>
  <c r="HA24" i="30"/>
  <c r="LW25" i="30"/>
  <c r="LY25" i="30"/>
  <c r="HD24" i="30"/>
  <c r="MA25" i="30"/>
  <c r="MC25" i="30"/>
  <c r="HG24" i="30"/>
  <c r="ME25" i="30"/>
  <c r="MG25" i="30"/>
  <c r="MK25" i="30"/>
  <c r="HM24" i="30"/>
  <c r="MM25" i="30"/>
  <c r="MO25" i="30"/>
  <c r="HP24" i="30"/>
  <c r="MQ25" i="30"/>
  <c r="MS25" i="30"/>
  <c r="HS24" i="30"/>
  <c r="MU25" i="30"/>
  <c r="MW25" i="30"/>
  <c r="HV24" i="30"/>
  <c r="MY25" i="30"/>
  <c r="NA25" i="30"/>
  <c r="HY24" i="30"/>
  <c r="NC25" i="30"/>
  <c r="NE25" i="30"/>
  <c r="IB24" i="30"/>
  <c r="NG25" i="30"/>
  <c r="NI25" i="30"/>
  <c r="IE24" i="30"/>
  <c r="NK25" i="30"/>
  <c r="NM25" i="30"/>
  <c r="IH24" i="30"/>
  <c r="NO25" i="30"/>
  <c r="NQ25" i="30"/>
  <c r="IK24" i="30"/>
  <c r="NS25" i="30"/>
  <c r="NU25" i="30"/>
  <c r="IN24" i="30"/>
  <c r="NW25" i="30"/>
  <c r="NY25" i="30"/>
  <c r="IQ24" i="30"/>
  <c r="OA25" i="30"/>
  <c r="OC25" i="30"/>
  <c r="IT24" i="30"/>
  <c r="OE25" i="30"/>
  <c r="OG25" i="30"/>
  <c r="IW24" i="30"/>
  <c r="OI25" i="30"/>
  <c r="OK25" i="30"/>
  <c r="IZ24" i="30"/>
  <c r="OM25" i="30"/>
  <c r="OO25" i="30"/>
  <c r="JC24" i="30"/>
  <c r="OQ25" i="30"/>
  <c r="OS25" i="30"/>
  <c r="JF24" i="30"/>
  <c r="OU25" i="30"/>
  <c r="OW25" i="30"/>
  <c r="JI24" i="30"/>
  <c r="OY25" i="30"/>
  <c r="PA25" i="30"/>
  <c r="JL24" i="30"/>
  <c r="PC25" i="30"/>
  <c r="PE25" i="30"/>
  <c r="JO24" i="30"/>
  <c r="PG25" i="30"/>
  <c r="PI25" i="30"/>
  <c r="JR24" i="30"/>
  <c r="PK25" i="30"/>
  <c r="PM25" i="30"/>
  <c r="JU24" i="30"/>
  <c r="PO25" i="30"/>
  <c r="PQ25" i="30"/>
  <c r="JX24" i="30"/>
  <c r="PS25" i="30"/>
  <c r="PU25" i="30"/>
  <c r="KA24" i="30"/>
  <c r="PW25" i="30"/>
  <c r="PY25" i="30"/>
  <c r="KD24" i="30"/>
  <c r="QA25" i="30"/>
  <c r="QC25" i="30"/>
  <c r="KG24" i="30"/>
  <c r="QE25" i="30"/>
  <c r="QG25" i="30"/>
  <c r="KJ24" i="30"/>
  <c r="QI25" i="30"/>
  <c r="QK25" i="30"/>
  <c r="KM24" i="30"/>
  <c r="QM25" i="30"/>
  <c r="QO25" i="30"/>
  <c r="KP24" i="30"/>
  <c r="QQ25" i="30"/>
  <c r="QS25" i="30"/>
  <c r="KS24" i="30"/>
  <c r="QU25" i="30"/>
  <c r="QW25" i="30"/>
  <c r="KV24" i="30"/>
  <c r="QY25" i="30"/>
  <c r="RA25" i="30"/>
  <c r="KY24" i="30"/>
  <c r="RC25" i="30"/>
  <c r="RE25" i="30"/>
  <c r="LB24" i="30"/>
  <c r="RG25" i="30"/>
  <c r="RI25" i="30"/>
  <c r="LE24" i="30"/>
  <c r="RK25" i="30"/>
  <c r="MI25" i="30"/>
  <c r="LP25" i="30"/>
  <c r="LQ26" i="30"/>
  <c r="GX25" i="30"/>
  <c r="LS26" i="30"/>
  <c r="LU26" i="30"/>
  <c r="HA25" i="30"/>
  <c r="LW26" i="30"/>
  <c r="LY26" i="30"/>
  <c r="HD25" i="30"/>
  <c r="MA26" i="30"/>
  <c r="MC26" i="30"/>
  <c r="HG25" i="30"/>
  <c r="ME26" i="30"/>
  <c r="MG26" i="30"/>
  <c r="MK26" i="30"/>
  <c r="HM25" i="30"/>
  <c r="MM26" i="30"/>
  <c r="MO26" i="30"/>
  <c r="HP25" i="30"/>
  <c r="MQ26" i="30"/>
  <c r="MS26" i="30"/>
  <c r="HS25" i="30"/>
  <c r="MU26" i="30"/>
  <c r="MW26" i="30"/>
  <c r="HV25" i="30"/>
  <c r="MY26" i="30"/>
  <c r="NA26" i="30"/>
  <c r="HY25" i="30"/>
  <c r="NC26" i="30"/>
  <c r="NE26" i="30"/>
  <c r="IB25" i="30"/>
  <c r="NG26" i="30"/>
  <c r="NI26" i="30"/>
  <c r="IE25" i="30"/>
  <c r="NK26" i="30"/>
  <c r="NM26" i="30"/>
  <c r="IH25" i="30"/>
  <c r="NO26" i="30"/>
  <c r="NQ26" i="30"/>
  <c r="IK25" i="30"/>
  <c r="NS26" i="30"/>
  <c r="NU26" i="30"/>
  <c r="IN25" i="30"/>
  <c r="NW26" i="30"/>
  <c r="NY26" i="30"/>
  <c r="IQ25" i="30"/>
  <c r="OA26" i="30"/>
  <c r="OC26" i="30"/>
  <c r="IT25" i="30"/>
  <c r="OE26" i="30"/>
  <c r="OG26" i="30"/>
  <c r="IW25" i="30"/>
  <c r="OI26" i="30"/>
  <c r="OK26" i="30"/>
  <c r="IZ25" i="30"/>
  <c r="OM26" i="30"/>
  <c r="OO26" i="30"/>
  <c r="JC25" i="30"/>
  <c r="OQ26" i="30"/>
  <c r="OS26" i="30"/>
  <c r="JF25" i="30"/>
  <c r="OU26" i="30"/>
  <c r="OW26" i="30"/>
  <c r="JI25" i="30"/>
  <c r="OY26" i="30"/>
  <c r="PA26" i="30"/>
  <c r="JL25" i="30"/>
  <c r="PC26" i="30"/>
  <c r="PE26" i="30"/>
  <c r="JO25" i="30"/>
  <c r="PG26" i="30"/>
  <c r="PI26" i="30"/>
  <c r="JR25" i="30"/>
  <c r="PK26" i="30"/>
  <c r="PM26" i="30"/>
  <c r="JU25" i="30"/>
  <c r="PO26" i="30"/>
  <c r="PQ26" i="30"/>
  <c r="JX25" i="30"/>
  <c r="PS26" i="30"/>
  <c r="PU26" i="30"/>
  <c r="KA25" i="30"/>
  <c r="PW26" i="30"/>
  <c r="PY26" i="30"/>
  <c r="KD25" i="30"/>
  <c r="QA26" i="30"/>
  <c r="QC26" i="30"/>
  <c r="KG25" i="30"/>
  <c r="QE26" i="30"/>
  <c r="QG26" i="30"/>
  <c r="KJ25" i="30"/>
  <c r="QI26" i="30"/>
  <c r="QK26" i="30"/>
  <c r="KM25" i="30"/>
  <c r="QM26" i="30"/>
  <c r="QO26" i="30"/>
  <c r="KP25" i="30"/>
  <c r="QQ26" i="30"/>
  <c r="QS26" i="30"/>
  <c r="KS25" i="30"/>
  <c r="QU26" i="30"/>
  <c r="QW26" i="30"/>
  <c r="KV25" i="30"/>
  <c r="QY26" i="30"/>
  <c r="RA26" i="30"/>
  <c r="KY25" i="30"/>
  <c r="RC26" i="30"/>
  <c r="RE26" i="30"/>
  <c r="LB25" i="30"/>
  <c r="RG26" i="30"/>
  <c r="RI26" i="30"/>
  <c r="LE25" i="30"/>
  <c r="RK26" i="30"/>
  <c r="MI26" i="30"/>
  <c r="LP26" i="30"/>
  <c r="LQ27" i="30"/>
  <c r="GX26" i="30"/>
  <c r="LS27" i="30"/>
  <c r="LU27" i="30"/>
  <c r="HA26" i="30"/>
  <c r="LW27" i="30"/>
  <c r="LY27" i="30"/>
  <c r="HD26" i="30"/>
  <c r="MA27" i="30"/>
  <c r="MC27" i="30"/>
  <c r="HG26" i="30"/>
  <c r="ME27" i="30"/>
  <c r="MG27" i="30"/>
  <c r="MK27" i="30"/>
  <c r="HM26" i="30"/>
  <c r="MM27" i="30"/>
  <c r="MO27" i="30"/>
  <c r="HP26" i="30"/>
  <c r="MQ27" i="30"/>
  <c r="MS27" i="30"/>
  <c r="HS26" i="30"/>
  <c r="MU27" i="30"/>
  <c r="MW27" i="30"/>
  <c r="HV26" i="30"/>
  <c r="MY27" i="30"/>
  <c r="NA27" i="30"/>
  <c r="HY26" i="30"/>
  <c r="NC27" i="30"/>
  <c r="NE27" i="30"/>
  <c r="IB26" i="30"/>
  <c r="NG27" i="30"/>
  <c r="NI27" i="30"/>
  <c r="IE26" i="30"/>
  <c r="NK27" i="30"/>
  <c r="NM27" i="30"/>
  <c r="IH26" i="30"/>
  <c r="NO27" i="30"/>
  <c r="NQ27" i="30"/>
  <c r="IK26" i="30"/>
  <c r="NS27" i="30"/>
  <c r="NU27" i="30"/>
  <c r="IN26" i="30"/>
  <c r="NW27" i="30"/>
  <c r="NY27" i="30"/>
  <c r="IQ26" i="30"/>
  <c r="OA27" i="30"/>
  <c r="OC27" i="30"/>
  <c r="IT26" i="30"/>
  <c r="OE27" i="30"/>
  <c r="OG27" i="30"/>
  <c r="IW26" i="30"/>
  <c r="OI27" i="30"/>
  <c r="OK27" i="30"/>
  <c r="IZ26" i="30"/>
  <c r="OM27" i="30"/>
  <c r="OO27" i="30"/>
  <c r="JC26" i="30"/>
  <c r="OQ27" i="30"/>
  <c r="OS27" i="30"/>
  <c r="JF26" i="30"/>
  <c r="OU27" i="30"/>
  <c r="OW27" i="30"/>
  <c r="JI26" i="30"/>
  <c r="OY27" i="30"/>
  <c r="PA27" i="30"/>
  <c r="JL26" i="30"/>
  <c r="PC27" i="30"/>
  <c r="PE27" i="30"/>
  <c r="JO26" i="30"/>
  <c r="PG27" i="30"/>
  <c r="PI27" i="30"/>
  <c r="JR26" i="30"/>
  <c r="PK27" i="30"/>
  <c r="PM27" i="30"/>
  <c r="JU26" i="30"/>
  <c r="PO27" i="30"/>
  <c r="PQ27" i="30"/>
  <c r="JX26" i="30"/>
  <c r="PS27" i="30"/>
  <c r="PU27" i="30"/>
  <c r="KA26" i="30"/>
  <c r="PW27" i="30"/>
  <c r="PY27" i="30"/>
  <c r="KD26" i="30"/>
  <c r="QA27" i="30"/>
  <c r="QC27" i="30"/>
  <c r="KG26" i="30"/>
  <c r="QE27" i="30"/>
  <c r="QG27" i="30"/>
  <c r="KJ26" i="30"/>
  <c r="QI27" i="30"/>
  <c r="QK27" i="30"/>
  <c r="KM26" i="30"/>
  <c r="QM27" i="30"/>
  <c r="QO27" i="30"/>
  <c r="KP26" i="30"/>
  <c r="QQ27" i="30"/>
  <c r="QS27" i="30"/>
  <c r="KS26" i="30"/>
  <c r="QU27" i="30"/>
  <c r="QW27" i="30"/>
  <c r="KV26" i="30"/>
  <c r="QY27" i="30"/>
  <c r="RA27" i="30"/>
  <c r="KY26" i="30"/>
  <c r="RC27" i="30"/>
  <c r="RE27" i="30"/>
  <c r="LB26" i="30"/>
  <c r="RG27" i="30"/>
  <c r="RI27" i="30"/>
  <c r="LE26" i="30"/>
  <c r="RK27" i="30"/>
  <c r="MI27" i="30"/>
  <c r="LP27" i="30"/>
  <c r="LQ21" i="30"/>
  <c r="GX20" i="30"/>
  <c r="LS21" i="30"/>
  <c r="LU21" i="30"/>
  <c r="HA20" i="30"/>
  <c r="LW21" i="30"/>
  <c r="LY21" i="30"/>
  <c r="HD20" i="30"/>
  <c r="MA21" i="30"/>
  <c r="MC21" i="30"/>
  <c r="HG20" i="30"/>
  <c r="ME21" i="30"/>
  <c r="MG21" i="30"/>
  <c r="MK21" i="30"/>
  <c r="HM20" i="30"/>
  <c r="MM21" i="30"/>
  <c r="MO21" i="30"/>
  <c r="HP20" i="30"/>
  <c r="MQ21" i="30"/>
  <c r="MS21" i="30"/>
  <c r="HS20" i="30"/>
  <c r="MU21" i="30"/>
  <c r="MW21" i="30"/>
  <c r="HV20" i="30"/>
  <c r="MY21" i="30"/>
  <c r="NA21" i="30"/>
  <c r="HY20" i="30"/>
  <c r="NC21" i="30"/>
  <c r="NE21" i="30"/>
  <c r="IB20" i="30"/>
  <c r="NG21" i="30"/>
  <c r="NI21" i="30"/>
  <c r="IE20" i="30"/>
  <c r="NK21" i="30"/>
  <c r="NM21" i="30"/>
  <c r="IH20" i="30"/>
  <c r="NO21" i="30"/>
  <c r="NQ21" i="30"/>
  <c r="IK20" i="30"/>
  <c r="NS21" i="30"/>
  <c r="NU21" i="30"/>
  <c r="IN20" i="30"/>
  <c r="NW21" i="30"/>
  <c r="NY21" i="30"/>
  <c r="IQ20" i="30"/>
  <c r="OA21" i="30"/>
  <c r="OC21" i="30"/>
  <c r="IT20" i="30"/>
  <c r="OE21" i="30"/>
  <c r="OG21" i="30"/>
  <c r="IW20" i="30"/>
  <c r="OI21" i="30"/>
  <c r="OK21" i="30"/>
  <c r="IZ20" i="30"/>
  <c r="OM21" i="30"/>
  <c r="OO21" i="30"/>
  <c r="JC20" i="30"/>
  <c r="OQ21" i="30"/>
  <c r="OS21" i="30"/>
  <c r="JF20" i="30"/>
  <c r="OU21" i="30"/>
  <c r="OW21" i="30"/>
  <c r="JI20" i="30"/>
  <c r="OY21" i="30"/>
  <c r="PA21" i="30"/>
  <c r="JL20" i="30"/>
  <c r="PC21" i="30"/>
  <c r="PE21" i="30"/>
  <c r="JO20" i="30"/>
  <c r="PG21" i="30"/>
  <c r="PI21" i="30"/>
  <c r="JR20" i="30"/>
  <c r="PK21" i="30"/>
  <c r="PM21" i="30"/>
  <c r="JU20" i="30"/>
  <c r="PO21" i="30"/>
  <c r="PQ21" i="30"/>
  <c r="JX20" i="30"/>
  <c r="PS21" i="30"/>
  <c r="PU21" i="30"/>
  <c r="KA20" i="30"/>
  <c r="PW21" i="30"/>
  <c r="PY21" i="30"/>
  <c r="KD20" i="30"/>
  <c r="QA21" i="30"/>
  <c r="QC21" i="30"/>
  <c r="KG20" i="30"/>
  <c r="QE21" i="30"/>
  <c r="QG21" i="30"/>
  <c r="KJ20" i="30"/>
  <c r="QI21" i="30"/>
  <c r="QK21" i="30"/>
  <c r="KM20" i="30"/>
  <c r="QM21" i="30"/>
  <c r="QO21" i="30"/>
  <c r="KP20" i="30"/>
  <c r="QQ21" i="30"/>
  <c r="QS21" i="30"/>
  <c r="KS20" i="30"/>
  <c r="QU21" i="30"/>
  <c r="QW21" i="30"/>
  <c r="KV20" i="30"/>
  <c r="QY21" i="30"/>
  <c r="RA21" i="30"/>
  <c r="KY20" i="30"/>
  <c r="RC21" i="30"/>
  <c r="RE21" i="30"/>
  <c r="LB20" i="30"/>
  <c r="RG21" i="30"/>
  <c r="RI21" i="30"/>
  <c r="LE20" i="30"/>
  <c r="RK21" i="30"/>
  <c r="MI21" i="30"/>
  <c r="LP21" i="30"/>
  <c r="LQ22" i="30"/>
  <c r="GX21" i="30"/>
  <c r="LS22" i="30"/>
  <c r="LU22" i="30"/>
  <c r="HA21" i="30"/>
  <c r="LW22" i="30"/>
  <c r="LY22" i="30"/>
  <c r="HD21" i="30"/>
  <c r="MA22" i="30"/>
  <c r="MC22" i="30"/>
  <c r="HG21" i="30"/>
  <c r="ME22" i="30"/>
  <c r="MG22" i="30"/>
  <c r="MK22" i="30"/>
  <c r="HM21" i="30"/>
  <c r="MM22" i="30"/>
  <c r="MO22" i="30"/>
  <c r="HP21" i="30"/>
  <c r="MQ22" i="30"/>
  <c r="MS22" i="30"/>
  <c r="HS21" i="30"/>
  <c r="MU22" i="30"/>
  <c r="MW22" i="30"/>
  <c r="HV21" i="30"/>
  <c r="MY22" i="30"/>
  <c r="NA22" i="30"/>
  <c r="HY21" i="30"/>
  <c r="NC22" i="30"/>
  <c r="NE22" i="30"/>
  <c r="IB21" i="30"/>
  <c r="NG22" i="30"/>
  <c r="NI22" i="30"/>
  <c r="IE21" i="30"/>
  <c r="NK22" i="30"/>
  <c r="NM22" i="30"/>
  <c r="IH21" i="30"/>
  <c r="NO22" i="30"/>
  <c r="NQ22" i="30"/>
  <c r="IK21" i="30"/>
  <c r="NS22" i="30"/>
  <c r="NU22" i="30"/>
  <c r="IN21" i="30"/>
  <c r="NW22" i="30"/>
  <c r="NY22" i="30"/>
  <c r="IQ21" i="30"/>
  <c r="OA22" i="30"/>
  <c r="OC22" i="30"/>
  <c r="IT21" i="30"/>
  <c r="OE22" i="30"/>
  <c r="OG22" i="30"/>
  <c r="IW21" i="30"/>
  <c r="OI22" i="30"/>
  <c r="OK22" i="30"/>
  <c r="IZ21" i="30"/>
  <c r="OM22" i="30"/>
  <c r="OO22" i="30"/>
  <c r="JC21" i="30"/>
  <c r="OQ22" i="30"/>
  <c r="OS22" i="30"/>
  <c r="JF21" i="30"/>
  <c r="OU22" i="30"/>
  <c r="OW22" i="30"/>
  <c r="JI21" i="30"/>
  <c r="OY22" i="30"/>
  <c r="PA22" i="30"/>
  <c r="JL21" i="30"/>
  <c r="PC22" i="30"/>
  <c r="PE22" i="30"/>
  <c r="JO21" i="30"/>
  <c r="PG22" i="30"/>
  <c r="PI22" i="30"/>
  <c r="JR21" i="30"/>
  <c r="PK22" i="30"/>
  <c r="PM22" i="30"/>
  <c r="JU21" i="30"/>
  <c r="PO22" i="30"/>
  <c r="PQ22" i="30"/>
  <c r="JX21" i="30"/>
  <c r="PS22" i="30"/>
  <c r="PU22" i="30"/>
  <c r="KA21" i="30"/>
  <c r="PW22" i="30"/>
  <c r="PY22" i="30"/>
  <c r="KD21" i="30"/>
  <c r="QA22" i="30"/>
  <c r="QC22" i="30"/>
  <c r="KG21" i="30"/>
  <c r="QE22" i="30"/>
  <c r="QG22" i="30"/>
  <c r="KJ21" i="30"/>
  <c r="QI22" i="30"/>
  <c r="QK22" i="30"/>
  <c r="KM21" i="30"/>
  <c r="QM22" i="30"/>
  <c r="QO22" i="30"/>
  <c r="KP21" i="30"/>
  <c r="QQ22" i="30"/>
  <c r="QS22" i="30"/>
  <c r="KS21" i="30"/>
  <c r="QU22" i="30"/>
  <c r="QW22" i="30"/>
  <c r="KV21" i="30"/>
  <c r="QY22" i="30"/>
  <c r="RA22" i="30"/>
  <c r="KY21" i="30"/>
  <c r="RC22" i="30"/>
  <c r="RE22" i="30"/>
  <c r="LB21" i="30"/>
  <c r="RG22" i="30"/>
  <c r="RI22" i="30"/>
  <c r="LE21" i="30"/>
  <c r="RK22" i="30"/>
  <c r="MI22" i="30"/>
  <c r="LP22" i="30"/>
  <c r="LQ23" i="30"/>
  <c r="GX22" i="30"/>
  <c r="LS23" i="30"/>
  <c r="LU23" i="30"/>
  <c r="HA22" i="30"/>
  <c r="LW23" i="30"/>
  <c r="LY23" i="30"/>
  <c r="HD22" i="30"/>
  <c r="MA23" i="30"/>
  <c r="MC23" i="30"/>
  <c r="HG22" i="30"/>
  <c r="ME23" i="30"/>
  <c r="MG23" i="30"/>
  <c r="MK23" i="30"/>
  <c r="HM22" i="30"/>
  <c r="MM23" i="30"/>
  <c r="MO23" i="30"/>
  <c r="HP22" i="30"/>
  <c r="MQ23" i="30"/>
  <c r="MS23" i="30"/>
  <c r="HS22" i="30"/>
  <c r="MU23" i="30"/>
  <c r="MW23" i="30"/>
  <c r="HV22" i="30"/>
  <c r="MY23" i="30"/>
  <c r="NA23" i="30"/>
  <c r="HY22" i="30"/>
  <c r="NC23" i="30"/>
  <c r="NE23" i="30"/>
  <c r="IB22" i="30"/>
  <c r="NG23" i="30"/>
  <c r="NI23" i="30"/>
  <c r="IE22" i="30"/>
  <c r="NK23" i="30"/>
  <c r="NM23" i="30"/>
  <c r="IH22" i="30"/>
  <c r="NO23" i="30"/>
  <c r="NQ23" i="30"/>
  <c r="IK22" i="30"/>
  <c r="NS23" i="30"/>
  <c r="NU23" i="30"/>
  <c r="IN22" i="30"/>
  <c r="NW23" i="30"/>
  <c r="NY23" i="30"/>
  <c r="IQ22" i="30"/>
  <c r="OA23" i="30"/>
  <c r="OC23" i="30"/>
  <c r="IT22" i="30"/>
  <c r="OE23" i="30"/>
  <c r="OG23" i="30"/>
  <c r="IW22" i="30"/>
  <c r="OI23" i="30"/>
  <c r="OK23" i="30"/>
  <c r="IZ22" i="30"/>
  <c r="OM23" i="30"/>
  <c r="OO23" i="30"/>
  <c r="JC22" i="30"/>
  <c r="OQ23" i="30"/>
  <c r="OS23" i="30"/>
  <c r="JF22" i="30"/>
  <c r="OU23" i="30"/>
  <c r="OW23" i="30"/>
  <c r="JI22" i="30"/>
  <c r="OY23" i="30"/>
  <c r="PA23" i="30"/>
  <c r="JL22" i="30"/>
  <c r="PC23" i="30"/>
  <c r="PE23" i="30"/>
  <c r="JO22" i="30"/>
  <c r="PG23" i="30"/>
  <c r="PI23" i="30"/>
  <c r="JR22" i="30"/>
  <c r="PK23" i="30"/>
  <c r="PM23" i="30"/>
  <c r="JU22" i="30"/>
  <c r="PO23" i="30"/>
  <c r="PQ23" i="30"/>
  <c r="JX22" i="30"/>
  <c r="PS23" i="30"/>
  <c r="PU23" i="30"/>
  <c r="KA22" i="30"/>
  <c r="PW23" i="30"/>
  <c r="PY23" i="30"/>
  <c r="KD22" i="30"/>
  <c r="QA23" i="30"/>
  <c r="QC23" i="30"/>
  <c r="KG22" i="30"/>
  <c r="QE23" i="30"/>
  <c r="QG23" i="30"/>
  <c r="KJ22" i="30"/>
  <c r="QI23" i="30"/>
  <c r="QK23" i="30"/>
  <c r="KM22" i="30"/>
  <c r="QM23" i="30"/>
  <c r="QO23" i="30"/>
  <c r="KP22" i="30"/>
  <c r="QQ23" i="30"/>
  <c r="QS23" i="30"/>
  <c r="KS22" i="30"/>
  <c r="QU23" i="30"/>
  <c r="QW23" i="30"/>
  <c r="KV22" i="30"/>
  <c r="QY23" i="30"/>
  <c r="RA23" i="30"/>
  <c r="KY22" i="30"/>
  <c r="RC23" i="30"/>
  <c r="RE23" i="30"/>
  <c r="LB22" i="30"/>
  <c r="RG23" i="30"/>
  <c r="RI23" i="30"/>
  <c r="LE22" i="30"/>
  <c r="RK23" i="30"/>
  <c r="MI23" i="30"/>
  <c r="LP23" i="30"/>
  <c r="LQ20" i="30"/>
  <c r="GX19" i="30"/>
  <c r="LS20" i="30"/>
  <c r="HA19" i="30"/>
  <c r="LW20" i="30"/>
  <c r="LY20" i="30"/>
  <c r="HD19" i="30"/>
  <c r="MA20" i="30"/>
  <c r="MC20" i="30"/>
  <c r="HG19" i="30"/>
  <c r="ME20" i="30"/>
  <c r="MG20" i="30"/>
  <c r="MK20" i="30"/>
  <c r="HM19" i="30"/>
  <c r="MM20" i="30"/>
  <c r="MO20" i="30"/>
  <c r="HP19" i="30"/>
  <c r="MQ20" i="30"/>
  <c r="MS20" i="30"/>
  <c r="HS19" i="30"/>
  <c r="MU20" i="30"/>
  <c r="MW20" i="30"/>
  <c r="HV19" i="30"/>
  <c r="MY20" i="30"/>
  <c r="NA20" i="30"/>
  <c r="HY19" i="30"/>
  <c r="NC20" i="30"/>
  <c r="NE20" i="30"/>
  <c r="IB19" i="30"/>
  <c r="NG20" i="30"/>
  <c r="NI20" i="30"/>
  <c r="IE19" i="30"/>
  <c r="NK20" i="30"/>
  <c r="NM20" i="30"/>
  <c r="IH19" i="30"/>
  <c r="NO20" i="30"/>
  <c r="NQ20" i="30"/>
  <c r="IK19" i="30"/>
  <c r="NS20" i="30"/>
  <c r="NU20" i="30"/>
  <c r="IN19" i="30"/>
  <c r="NW20" i="30"/>
  <c r="NY20" i="30"/>
  <c r="IQ19" i="30"/>
  <c r="OA20" i="30"/>
  <c r="OC20" i="30"/>
  <c r="IT19" i="30"/>
  <c r="OE20" i="30"/>
  <c r="OG20" i="30"/>
  <c r="IW19" i="30"/>
  <c r="OI20" i="30"/>
  <c r="OK20" i="30"/>
  <c r="IZ19" i="30"/>
  <c r="OM20" i="30"/>
  <c r="OO20" i="30"/>
  <c r="JC19" i="30"/>
  <c r="OQ20" i="30"/>
  <c r="OS20" i="30"/>
  <c r="JF19" i="30"/>
  <c r="OU20" i="30"/>
  <c r="OW20" i="30"/>
  <c r="JI19" i="30"/>
  <c r="OY20" i="30"/>
  <c r="PA20" i="30"/>
  <c r="JL19" i="30"/>
  <c r="PC20" i="30"/>
  <c r="PE20" i="30"/>
  <c r="JO19" i="30"/>
  <c r="PG20" i="30"/>
  <c r="PI20" i="30"/>
  <c r="JR19" i="30"/>
  <c r="PK20" i="30"/>
  <c r="PM20" i="30"/>
  <c r="JU19" i="30"/>
  <c r="PO20" i="30"/>
  <c r="PQ20" i="30"/>
  <c r="JX19" i="30"/>
  <c r="PS20" i="30"/>
  <c r="PU20" i="30"/>
  <c r="KA19" i="30"/>
  <c r="PW20" i="30"/>
  <c r="PY20" i="30"/>
  <c r="KD19" i="30"/>
  <c r="QA20" i="30"/>
  <c r="QC20" i="30"/>
  <c r="KG19" i="30"/>
  <c r="QE20" i="30"/>
  <c r="QG20" i="30"/>
  <c r="KJ19" i="30"/>
  <c r="QI20" i="30"/>
  <c r="QK20" i="30"/>
  <c r="KM19" i="30"/>
  <c r="QM20" i="30"/>
  <c r="QO20" i="30"/>
  <c r="KP19" i="30"/>
  <c r="QQ20" i="30"/>
  <c r="QS20" i="30"/>
  <c r="KS19" i="30"/>
  <c r="QU20" i="30"/>
  <c r="QW20" i="30"/>
  <c r="KV19" i="30"/>
  <c r="QY20" i="30"/>
  <c r="RA20" i="30"/>
  <c r="KY19" i="30"/>
  <c r="RC20" i="30"/>
  <c r="RE20" i="30"/>
  <c r="LB19" i="30"/>
  <c r="RG20" i="30"/>
  <c r="RI20" i="30"/>
  <c r="LE19" i="30"/>
  <c r="RK20" i="30"/>
  <c r="MI20" i="30"/>
  <c r="LP20" i="30"/>
  <c r="LR21" i="30"/>
  <c r="LT21" i="30"/>
  <c r="LV21" i="30"/>
  <c r="LX21" i="30"/>
  <c r="LZ21" i="30"/>
  <c r="MB21" i="30"/>
  <c r="MD21" i="30"/>
  <c r="MF21" i="30"/>
  <c r="MH21" i="30"/>
  <c r="MJ21" i="30"/>
  <c r="ML21" i="30"/>
  <c r="MN21" i="30"/>
  <c r="MP21" i="30"/>
  <c r="MR21" i="30"/>
  <c r="MT21" i="30"/>
  <c r="MV21" i="30"/>
  <c r="MX21" i="30"/>
  <c r="MZ21" i="30"/>
  <c r="NB21" i="30"/>
  <c r="ND21" i="30"/>
  <c r="NF21" i="30"/>
  <c r="NH21" i="30"/>
  <c r="NJ21" i="30"/>
  <c r="NL21" i="30"/>
  <c r="NN21" i="30"/>
  <c r="NP21" i="30"/>
  <c r="NR21" i="30"/>
  <c r="NT21" i="30"/>
  <c r="NV21" i="30"/>
  <c r="NX21" i="30"/>
  <c r="NZ21" i="30"/>
  <c r="OB21" i="30"/>
  <c r="OD21" i="30"/>
  <c r="OF21" i="30"/>
  <c r="OH21" i="30"/>
  <c r="OJ21" i="30"/>
  <c r="OL21" i="30"/>
  <c r="ON21" i="30"/>
  <c r="OP21" i="30"/>
  <c r="OR21" i="30"/>
  <c r="OT21" i="30"/>
  <c r="OV21" i="30"/>
  <c r="OX21" i="30"/>
  <c r="OZ21" i="30"/>
  <c r="PB21" i="30"/>
  <c r="PD21" i="30"/>
  <c r="PF21" i="30"/>
  <c r="PH21" i="30"/>
  <c r="PJ21" i="30"/>
  <c r="PL21" i="30"/>
  <c r="PN21" i="30"/>
  <c r="PP21" i="30"/>
  <c r="PR21" i="30"/>
  <c r="PT21" i="30"/>
  <c r="PV21" i="30"/>
  <c r="PX21" i="30"/>
  <c r="PZ21" i="30"/>
  <c r="QB21" i="30"/>
  <c r="QD21" i="30"/>
  <c r="QF21" i="30"/>
  <c r="QH21" i="30"/>
  <c r="QJ21" i="30"/>
  <c r="QL21" i="30"/>
  <c r="QN21" i="30"/>
  <c r="QP21" i="30"/>
  <c r="QR21" i="30"/>
  <c r="QT21" i="30"/>
  <c r="QV21" i="30"/>
  <c r="QX21" i="30"/>
  <c r="QZ21" i="30"/>
  <c r="RB21" i="30"/>
  <c r="RD21" i="30"/>
  <c r="RF21" i="30"/>
  <c r="RH21" i="30"/>
  <c r="RJ21" i="30"/>
  <c r="RL21" i="30"/>
  <c r="LR22" i="30"/>
  <c r="LT22" i="30"/>
  <c r="LV22" i="30"/>
  <c r="LX22" i="30"/>
  <c r="LZ22" i="30"/>
  <c r="MB22" i="30"/>
  <c r="MD22" i="30"/>
  <c r="MF22" i="30"/>
  <c r="MH22" i="30"/>
  <c r="MJ22" i="30"/>
  <c r="ML22" i="30"/>
  <c r="MN22" i="30"/>
  <c r="MP22" i="30"/>
  <c r="MR22" i="30"/>
  <c r="MT22" i="30"/>
  <c r="MV22" i="30"/>
  <c r="MX22" i="30"/>
  <c r="MZ22" i="30"/>
  <c r="NB22" i="30"/>
  <c r="ND22" i="30"/>
  <c r="NF22" i="30"/>
  <c r="NH22" i="30"/>
  <c r="NJ22" i="30"/>
  <c r="NL22" i="30"/>
  <c r="NN22" i="30"/>
  <c r="NP22" i="30"/>
  <c r="NR22" i="30"/>
  <c r="NT22" i="30"/>
  <c r="NV22" i="30"/>
  <c r="NX22" i="30"/>
  <c r="NZ22" i="30"/>
  <c r="OB22" i="30"/>
  <c r="OD22" i="30"/>
  <c r="OF22" i="30"/>
  <c r="OH22" i="30"/>
  <c r="OJ22" i="30"/>
  <c r="OL22" i="30"/>
  <c r="ON22" i="30"/>
  <c r="OP22" i="30"/>
  <c r="OR22" i="30"/>
  <c r="OT22" i="30"/>
  <c r="OV22" i="30"/>
  <c r="OX22" i="30"/>
  <c r="OZ22" i="30"/>
  <c r="PB22" i="30"/>
  <c r="PD22" i="30"/>
  <c r="PF22" i="30"/>
  <c r="PH22" i="30"/>
  <c r="PJ22" i="30"/>
  <c r="PL22" i="30"/>
  <c r="PN22" i="30"/>
  <c r="PP22" i="30"/>
  <c r="PR22" i="30"/>
  <c r="PT22" i="30"/>
  <c r="PV22" i="30"/>
  <c r="PX22" i="30"/>
  <c r="PZ22" i="30"/>
  <c r="QB22" i="30"/>
  <c r="QD22" i="30"/>
  <c r="QF22" i="30"/>
  <c r="QH22" i="30"/>
  <c r="QJ22" i="30"/>
  <c r="QL22" i="30"/>
  <c r="QN22" i="30"/>
  <c r="QP22" i="30"/>
  <c r="QR22" i="30"/>
  <c r="QT22" i="30"/>
  <c r="QV22" i="30"/>
  <c r="QX22" i="30"/>
  <c r="QZ22" i="30"/>
  <c r="RB22" i="30"/>
  <c r="RD22" i="30"/>
  <c r="RF22" i="30"/>
  <c r="RH22" i="30"/>
  <c r="RJ22" i="30"/>
  <c r="RL22" i="30"/>
  <c r="LR23" i="30"/>
  <c r="LT23" i="30"/>
  <c r="LV23" i="30"/>
  <c r="LX23" i="30"/>
  <c r="LZ23" i="30"/>
  <c r="MB23" i="30"/>
  <c r="MD23" i="30"/>
  <c r="MF23" i="30"/>
  <c r="MH23" i="30"/>
  <c r="MJ23" i="30"/>
  <c r="ML23" i="30"/>
  <c r="MN23" i="30"/>
  <c r="MP23" i="30"/>
  <c r="MR23" i="30"/>
  <c r="MT23" i="30"/>
  <c r="MV23" i="30"/>
  <c r="MX23" i="30"/>
  <c r="MZ23" i="30"/>
  <c r="NB23" i="30"/>
  <c r="ND23" i="30"/>
  <c r="NF23" i="30"/>
  <c r="NH23" i="30"/>
  <c r="NJ23" i="30"/>
  <c r="NL23" i="30"/>
  <c r="NN23" i="30"/>
  <c r="NP23" i="30"/>
  <c r="NR23" i="30"/>
  <c r="NT23" i="30"/>
  <c r="NV23" i="30"/>
  <c r="NX23" i="30"/>
  <c r="NZ23" i="30"/>
  <c r="OB23" i="30"/>
  <c r="OD23" i="30"/>
  <c r="OF23" i="30"/>
  <c r="OH23" i="30"/>
  <c r="OJ23" i="30"/>
  <c r="OL23" i="30"/>
  <c r="ON23" i="30"/>
  <c r="OP23" i="30"/>
  <c r="OR23" i="30"/>
  <c r="OT23" i="30"/>
  <c r="OV23" i="30"/>
  <c r="OX23" i="30"/>
  <c r="OZ23" i="30"/>
  <c r="PB23" i="30"/>
  <c r="PD23" i="30"/>
  <c r="PF23" i="30"/>
  <c r="PH23" i="30"/>
  <c r="PJ23" i="30"/>
  <c r="PL23" i="30"/>
  <c r="PN23" i="30"/>
  <c r="PP23" i="30"/>
  <c r="PR23" i="30"/>
  <c r="PT23" i="30"/>
  <c r="PV23" i="30"/>
  <c r="PX23" i="30"/>
  <c r="PZ23" i="30"/>
  <c r="QB23" i="30"/>
  <c r="QD23" i="30"/>
  <c r="QF23" i="30"/>
  <c r="QH23" i="30"/>
  <c r="QJ23" i="30"/>
  <c r="QL23" i="30"/>
  <c r="QN23" i="30"/>
  <c r="QP23" i="30"/>
  <c r="QR23" i="30"/>
  <c r="QT23" i="30"/>
  <c r="QV23" i="30"/>
  <c r="QX23" i="30"/>
  <c r="QZ23" i="30"/>
  <c r="RB23" i="30"/>
  <c r="RD23" i="30"/>
  <c r="RF23" i="30"/>
  <c r="RH23" i="30"/>
  <c r="RJ23" i="30"/>
  <c r="RL23" i="30"/>
  <c r="LR24" i="30"/>
  <c r="LT24" i="30"/>
  <c r="LV24" i="30"/>
  <c r="LX24" i="30"/>
  <c r="LZ24" i="30"/>
  <c r="MB24" i="30"/>
  <c r="MD24" i="30"/>
  <c r="MF24" i="30"/>
  <c r="MH24" i="30"/>
  <c r="MJ24" i="30"/>
  <c r="ML24" i="30"/>
  <c r="MN24" i="30"/>
  <c r="MP24" i="30"/>
  <c r="MR24" i="30"/>
  <c r="MT24" i="30"/>
  <c r="MV24" i="30"/>
  <c r="MX24" i="30"/>
  <c r="MZ24" i="30"/>
  <c r="NB24" i="30"/>
  <c r="ND24" i="30"/>
  <c r="NF24" i="30"/>
  <c r="NH24" i="30"/>
  <c r="NJ24" i="30"/>
  <c r="NL24" i="30"/>
  <c r="NN24" i="30"/>
  <c r="NP24" i="30"/>
  <c r="NR24" i="30"/>
  <c r="NT24" i="30"/>
  <c r="NV24" i="30"/>
  <c r="NX24" i="30"/>
  <c r="NZ24" i="30"/>
  <c r="OB24" i="30"/>
  <c r="OD24" i="30"/>
  <c r="OF24" i="30"/>
  <c r="OH24" i="30"/>
  <c r="OJ24" i="30"/>
  <c r="OL24" i="30"/>
  <c r="ON24" i="30"/>
  <c r="OP24" i="30"/>
  <c r="OR24" i="30"/>
  <c r="OT24" i="30"/>
  <c r="OV24" i="30"/>
  <c r="OX24" i="30"/>
  <c r="OZ24" i="30"/>
  <c r="PB24" i="30"/>
  <c r="PD24" i="30"/>
  <c r="PF24" i="30"/>
  <c r="PH24" i="30"/>
  <c r="PJ24" i="30"/>
  <c r="PL24" i="30"/>
  <c r="PN24" i="30"/>
  <c r="PP24" i="30"/>
  <c r="PR24" i="30"/>
  <c r="PT24" i="30"/>
  <c r="PV24" i="30"/>
  <c r="PX24" i="30"/>
  <c r="PZ24" i="30"/>
  <c r="QB24" i="30"/>
  <c r="QD24" i="30"/>
  <c r="QF24" i="30"/>
  <c r="QH24" i="30"/>
  <c r="QJ24" i="30"/>
  <c r="QL24" i="30"/>
  <c r="QN24" i="30"/>
  <c r="QP24" i="30"/>
  <c r="QR24" i="30"/>
  <c r="QT24" i="30"/>
  <c r="QV24" i="30"/>
  <c r="QX24" i="30"/>
  <c r="QZ24" i="30"/>
  <c r="RB24" i="30"/>
  <c r="RD24" i="30"/>
  <c r="RF24" i="30"/>
  <c r="RH24" i="30"/>
  <c r="RJ24" i="30"/>
  <c r="RL24" i="30"/>
  <c r="LR25" i="30"/>
  <c r="LT25" i="30"/>
  <c r="LV25" i="30"/>
  <c r="LX25" i="30"/>
  <c r="LZ25" i="30"/>
  <c r="MB25" i="30"/>
  <c r="MD25" i="30"/>
  <c r="MF25" i="30"/>
  <c r="MH25" i="30"/>
  <c r="MJ25" i="30"/>
  <c r="ML25" i="30"/>
  <c r="MN25" i="30"/>
  <c r="MP25" i="30"/>
  <c r="MR25" i="30"/>
  <c r="MT25" i="30"/>
  <c r="MV25" i="30"/>
  <c r="MX25" i="30"/>
  <c r="MZ25" i="30"/>
  <c r="NB25" i="30"/>
  <c r="ND25" i="30"/>
  <c r="NF25" i="30"/>
  <c r="NH25" i="30"/>
  <c r="NJ25" i="30"/>
  <c r="NL25" i="30"/>
  <c r="NN25" i="30"/>
  <c r="NP25" i="30"/>
  <c r="NR25" i="30"/>
  <c r="NT25" i="30"/>
  <c r="NV25" i="30"/>
  <c r="NX25" i="30"/>
  <c r="NZ25" i="30"/>
  <c r="OB25" i="30"/>
  <c r="OD25" i="30"/>
  <c r="OF25" i="30"/>
  <c r="OH25" i="30"/>
  <c r="OJ25" i="30"/>
  <c r="OL25" i="30"/>
  <c r="ON25" i="30"/>
  <c r="OP25" i="30"/>
  <c r="OR25" i="30"/>
  <c r="OT25" i="30"/>
  <c r="OV25" i="30"/>
  <c r="OX25" i="30"/>
  <c r="OZ25" i="30"/>
  <c r="PB25" i="30"/>
  <c r="PD25" i="30"/>
  <c r="PF25" i="30"/>
  <c r="PH25" i="30"/>
  <c r="PJ25" i="30"/>
  <c r="PL25" i="30"/>
  <c r="PN25" i="30"/>
  <c r="PP25" i="30"/>
  <c r="PR25" i="30"/>
  <c r="PT25" i="30"/>
  <c r="PV25" i="30"/>
  <c r="PX25" i="30"/>
  <c r="PZ25" i="30"/>
  <c r="QB25" i="30"/>
  <c r="QD25" i="30"/>
  <c r="QF25" i="30"/>
  <c r="QH25" i="30"/>
  <c r="QJ25" i="30"/>
  <c r="QL25" i="30"/>
  <c r="QN25" i="30"/>
  <c r="QP25" i="30"/>
  <c r="QR25" i="30"/>
  <c r="QT25" i="30"/>
  <c r="QV25" i="30"/>
  <c r="QX25" i="30"/>
  <c r="QZ25" i="30"/>
  <c r="RB25" i="30"/>
  <c r="RD25" i="30"/>
  <c r="RF25" i="30"/>
  <c r="RH25" i="30"/>
  <c r="RJ25" i="30"/>
  <c r="RL25" i="30"/>
  <c r="LR26" i="30"/>
  <c r="LT26" i="30"/>
  <c r="LV26" i="30"/>
  <c r="LX26" i="30"/>
  <c r="LZ26" i="30"/>
  <c r="MB26" i="30"/>
  <c r="MD26" i="30"/>
  <c r="MF26" i="30"/>
  <c r="MH26" i="30"/>
  <c r="MJ26" i="30"/>
  <c r="ML26" i="30"/>
  <c r="MN26" i="30"/>
  <c r="MP26" i="30"/>
  <c r="MR26" i="30"/>
  <c r="MT26" i="30"/>
  <c r="MV26" i="30"/>
  <c r="MX26" i="30"/>
  <c r="MZ26" i="30"/>
  <c r="NB26" i="30"/>
  <c r="ND26" i="30"/>
  <c r="NF26" i="30"/>
  <c r="NH26" i="30"/>
  <c r="NJ26" i="30"/>
  <c r="NL26" i="30"/>
  <c r="NN26" i="30"/>
  <c r="NP26" i="30"/>
  <c r="NR26" i="30"/>
  <c r="NT26" i="30"/>
  <c r="NV26" i="30"/>
  <c r="NX26" i="30"/>
  <c r="NZ26" i="30"/>
  <c r="OB26" i="30"/>
  <c r="OD26" i="30"/>
  <c r="OF26" i="30"/>
  <c r="OH26" i="30"/>
  <c r="OJ26" i="30"/>
  <c r="OL26" i="30"/>
  <c r="ON26" i="30"/>
  <c r="OP26" i="30"/>
  <c r="OR26" i="30"/>
  <c r="OT26" i="30"/>
  <c r="OV26" i="30"/>
  <c r="OX26" i="30"/>
  <c r="OZ26" i="30"/>
  <c r="PB26" i="30"/>
  <c r="PD26" i="30"/>
  <c r="PF26" i="30"/>
  <c r="PH26" i="30"/>
  <c r="PJ26" i="30"/>
  <c r="PL26" i="30"/>
  <c r="PN26" i="30"/>
  <c r="PP26" i="30"/>
  <c r="PR26" i="30"/>
  <c r="PT26" i="30"/>
  <c r="PV26" i="30"/>
  <c r="PX26" i="30"/>
  <c r="PZ26" i="30"/>
  <c r="QB26" i="30"/>
  <c r="QD26" i="30"/>
  <c r="QF26" i="30"/>
  <c r="QH26" i="30"/>
  <c r="QJ26" i="30"/>
  <c r="QL26" i="30"/>
  <c r="QN26" i="30"/>
  <c r="QP26" i="30"/>
  <c r="QR26" i="30"/>
  <c r="QT26" i="30"/>
  <c r="QV26" i="30"/>
  <c r="QX26" i="30"/>
  <c r="QZ26" i="30"/>
  <c r="RB26" i="30"/>
  <c r="RD26" i="30"/>
  <c r="RF26" i="30"/>
  <c r="RH26" i="30"/>
  <c r="RJ26" i="30"/>
  <c r="RL26" i="30"/>
  <c r="LR27" i="30"/>
  <c r="LT27" i="30"/>
  <c r="LV27" i="30"/>
  <c r="LX27" i="30"/>
  <c r="LZ27" i="30"/>
  <c r="MB27" i="30"/>
  <c r="MD27" i="30"/>
  <c r="MF27" i="30"/>
  <c r="MH27" i="30"/>
  <c r="MJ27" i="30"/>
  <c r="ML27" i="30"/>
  <c r="MN27" i="30"/>
  <c r="MP27" i="30"/>
  <c r="MR27" i="30"/>
  <c r="MT27" i="30"/>
  <c r="MV27" i="30"/>
  <c r="MX27" i="30"/>
  <c r="MZ27" i="30"/>
  <c r="NB27" i="30"/>
  <c r="ND27" i="30"/>
  <c r="NF27" i="30"/>
  <c r="NH27" i="30"/>
  <c r="NJ27" i="30"/>
  <c r="NL27" i="30"/>
  <c r="NN27" i="30"/>
  <c r="NP27" i="30"/>
  <c r="NR27" i="30"/>
  <c r="NT27" i="30"/>
  <c r="NV27" i="30"/>
  <c r="NX27" i="30"/>
  <c r="NZ27" i="30"/>
  <c r="OB27" i="30"/>
  <c r="OD27" i="30"/>
  <c r="OF27" i="30"/>
  <c r="OH27" i="30"/>
  <c r="OJ27" i="30"/>
  <c r="OL27" i="30"/>
  <c r="ON27" i="30"/>
  <c r="OP27" i="30"/>
  <c r="OR27" i="30"/>
  <c r="OT27" i="30"/>
  <c r="OV27" i="30"/>
  <c r="OX27" i="30"/>
  <c r="OZ27" i="30"/>
  <c r="PB27" i="30"/>
  <c r="PD27" i="30"/>
  <c r="PF27" i="30"/>
  <c r="PH27" i="30"/>
  <c r="PJ27" i="30"/>
  <c r="PL27" i="30"/>
  <c r="PN27" i="30"/>
  <c r="PP27" i="30"/>
  <c r="PR27" i="30"/>
  <c r="PT27" i="30"/>
  <c r="PV27" i="30"/>
  <c r="PX27" i="30"/>
  <c r="PZ27" i="30"/>
  <c r="QB27" i="30"/>
  <c r="QD27" i="30"/>
  <c r="QF27" i="30"/>
  <c r="QH27" i="30"/>
  <c r="QJ27" i="30"/>
  <c r="QL27" i="30"/>
  <c r="QN27" i="30"/>
  <c r="QP27" i="30"/>
  <c r="QR27" i="30"/>
  <c r="QT27" i="30"/>
  <c r="QV27" i="30"/>
  <c r="QX27" i="30"/>
  <c r="QZ27" i="30"/>
  <c r="RB27" i="30"/>
  <c r="RD27" i="30"/>
  <c r="RF27" i="30"/>
  <c r="RH27" i="30"/>
  <c r="RJ27" i="30"/>
  <c r="RL27" i="30"/>
  <c r="LR28" i="30"/>
  <c r="LT28" i="30"/>
  <c r="LV28" i="30"/>
  <c r="LX28" i="30"/>
  <c r="LZ28" i="30"/>
  <c r="MB28" i="30"/>
  <c r="MD28" i="30"/>
  <c r="MF28" i="30"/>
  <c r="MH28" i="30"/>
  <c r="MJ28" i="30"/>
  <c r="ML28" i="30"/>
  <c r="MN28" i="30"/>
  <c r="MP28" i="30"/>
  <c r="MR28" i="30"/>
  <c r="MT28" i="30"/>
  <c r="MV28" i="30"/>
  <c r="MX28" i="30"/>
  <c r="MZ28" i="30"/>
  <c r="NB28" i="30"/>
  <c r="ND28" i="30"/>
  <c r="NF28" i="30"/>
  <c r="NH28" i="30"/>
  <c r="NJ28" i="30"/>
  <c r="NL28" i="30"/>
  <c r="NN28" i="30"/>
  <c r="NP28" i="30"/>
  <c r="NR28" i="30"/>
  <c r="NT28" i="30"/>
  <c r="NV28" i="30"/>
  <c r="NX28" i="30"/>
  <c r="NZ28" i="30"/>
  <c r="OB28" i="30"/>
  <c r="OD28" i="30"/>
  <c r="OF28" i="30"/>
  <c r="OH28" i="30"/>
  <c r="OJ28" i="30"/>
  <c r="OL28" i="30"/>
  <c r="ON28" i="30"/>
  <c r="OP28" i="30"/>
  <c r="OR28" i="30"/>
  <c r="OT28" i="30"/>
  <c r="OV28" i="30"/>
  <c r="OX28" i="30"/>
  <c r="OZ28" i="30"/>
  <c r="PB28" i="30"/>
  <c r="PD28" i="30"/>
  <c r="PF28" i="30"/>
  <c r="PH28" i="30"/>
  <c r="PJ28" i="30"/>
  <c r="PL28" i="30"/>
  <c r="PN28" i="30"/>
  <c r="PP28" i="30"/>
  <c r="PR28" i="30"/>
  <c r="PT28" i="30"/>
  <c r="PV28" i="30"/>
  <c r="PX28" i="30"/>
  <c r="PZ28" i="30"/>
  <c r="QB28" i="30"/>
  <c r="QD28" i="30"/>
  <c r="QF28" i="30"/>
  <c r="QH28" i="30"/>
  <c r="QJ28" i="30"/>
  <c r="QL28" i="30"/>
  <c r="QN28" i="30"/>
  <c r="QP28" i="30"/>
  <c r="QR28" i="30"/>
  <c r="QT28" i="30"/>
  <c r="QV28" i="30"/>
  <c r="QX28" i="30"/>
  <c r="QZ28" i="30"/>
  <c r="RB28" i="30"/>
  <c r="RD28" i="30"/>
  <c r="RF28" i="30"/>
  <c r="RH28" i="30"/>
  <c r="RJ28" i="30"/>
  <c r="RL28" i="30"/>
  <c r="LR29" i="30"/>
  <c r="LT29" i="30"/>
  <c r="LV29" i="30"/>
  <c r="LX29" i="30"/>
  <c r="LZ29" i="30"/>
  <c r="MB29" i="30"/>
  <c r="MD29" i="30"/>
  <c r="MF29" i="30"/>
  <c r="MH29" i="30"/>
  <c r="MJ29" i="30"/>
  <c r="ML29" i="30"/>
  <c r="MN29" i="30"/>
  <c r="MP29" i="30"/>
  <c r="MR29" i="30"/>
  <c r="MT29" i="30"/>
  <c r="MV29" i="30"/>
  <c r="MX29" i="30"/>
  <c r="MZ29" i="30"/>
  <c r="NB29" i="30"/>
  <c r="ND29" i="30"/>
  <c r="NF29" i="30"/>
  <c r="NH29" i="30"/>
  <c r="NJ29" i="30"/>
  <c r="NL29" i="30"/>
  <c r="NN29" i="30"/>
  <c r="NP29" i="30"/>
  <c r="NR29" i="30"/>
  <c r="NT29" i="30"/>
  <c r="NV29" i="30"/>
  <c r="NX29" i="30"/>
  <c r="NZ29" i="30"/>
  <c r="OB29" i="30"/>
  <c r="OD29" i="30"/>
  <c r="OF29" i="30"/>
  <c r="OH29" i="30"/>
  <c r="OJ29" i="30"/>
  <c r="OL29" i="30"/>
  <c r="ON29" i="30"/>
  <c r="OP29" i="30"/>
  <c r="OR29" i="30"/>
  <c r="OT29" i="30"/>
  <c r="OV29" i="30"/>
  <c r="OX29" i="30"/>
  <c r="OZ29" i="30"/>
  <c r="PB29" i="30"/>
  <c r="PD29" i="30"/>
  <c r="PF29" i="30"/>
  <c r="PH29" i="30"/>
  <c r="PJ29" i="30"/>
  <c r="PL29" i="30"/>
  <c r="PN29" i="30"/>
  <c r="PP29" i="30"/>
  <c r="PR29" i="30"/>
  <c r="PT29" i="30"/>
  <c r="PV29" i="30"/>
  <c r="PX29" i="30"/>
  <c r="PZ29" i="30"/>
  <c r="QB29" i="30"/>
  <c r="QD29" i="30"/>
  <c r="QF29" i="30"/>
  <c r="QH29" i="30"/>
  <c r="QJ29" i="30"/>
  <c r="QL29" i="30"/>
  <c r="QN29" i="30"/>
  <c r="QP29" i="30"/>
  <c r="QR29" i="30"/>
  <c r="QT29" i="30"/>
  <c r="QV29" i="30"/>
  <c r="QX29" i="30"/>
  <c r="QZ29" i="30"/>
  <c r="RB29" i="30"/>
  <c r="RD29" i="30"/>
  <c r="RF29" i="30"/>
  <c r="RH29" i="30"/>
  <c r="RJ29" i="30"/>
  <c r="RL29" i="30"/>
  <c r="LR30" i="30"/>
  <c r="LT30" i="30"/>
  <c r="LV30" i="30"/>
  <c r="LX30" i="30"/>
  <c r="LZ30" i="30"/>
  <c r="MB30" i="30"/>
  <c r="MD30" i="30"/>
  <c r="MF30" i="30"/>
  <c r="MH30" i="30"/>
  <c r="MJ30" i="30"/>
  <c r="ML30" i="30"/>
  <c r="MN30" i="30"/>
  <c r="MP30" i="30"/>
  <c r="MR30" i="30"/>
  <c r="MT30" i="30"/>
  <c r="MV30" i="30"/>
  <c r="MX30" i="30"/>
  <c r="MZ30" i="30"/>
  <c r="NB30" i="30"/>
  <c r="ND30" i="30"/>
  <c r="NF30" i="30"/>
  <c r="NH30" i="30"/>
  <c r="NJ30" i="30"/>
  <c r="NL30" i="30"/>
  <c r="NN30" i="30"/>
  <c r="NP30" i="30"/>
  <c r="NR30" i="30"/>
  <c r="NT30" i="30"/>
  <c r="NV30" i="30"/>
  <c r="NX30" i="30"/>
  <c r="NZ30" i="30"/>
  <c r="OB30" i="30"/>
  <c r="OD30" i="30"/>
  <c r="OF30" i="30"/>
  <c r="OH30" i="30"/>
  <c r="OJ30" i="30"/>
  <c r="OL30" i="30"/>
  <c r="ON30" i="30"/>
  <c r="OP30" i="30"/>
  <c r="OR30" i="30"/>
  <c r="OT30" i="30"/>
  <c r="OV30" i="30"/>
  <c r="OX30" i="30"/>
  <c r="OZ30" i="30"/>
  <c r="PB30" i="30"/>
  <c r="PD30" i="30"/>
  <c r="PF30" i="30"/>
  <c r="PH30" i="30"/>
  <c r="PJ30" i="30"/>
  <c r="PL30" i="30"/>
  <c r="PN30" i="30"/>
  <c r="PP30" i="30"/>
  <c r="PR30" i="30"/>
  <c r="PT30" i="30"/>
  <c r="PV30" i="30"/>
  <c r="PX30" i="30"/>
  <c r="PZ30" i="30"/>
  <c r="QB30" i="30"/>
  <c r="QD30" i="30"/>
  <c r="QF30" i="30"/>
  <c r="QH30" i="30"/>
  <c r="QJ30" i="30"/>
  <c r="QL30" i="30"/>
  <c r="QN30" i="30"/>
  <c r="QP30" i="30"/>
  <c r="QR30" i="30"/>
  <c r="QT30" i="30"/>
  <c r="QV30" i="30"/>
  <c r="QX30" i="30"/>
  <c r="QZ30" i="30"/>
  <c r="RB30" i="30"/>
  <c r="RD30" i="30"/>
  <c r="RF30" i="30"/>
  <c r="RH30" i="30"/>
  <c r="RJ30" i="30"/>
  <c r="RL30" i="30"/>
  <c r="LR31" i="30"/>
  <c r="LT31" i="30"/>
  <c r="LV31" i="30"/>
  <c r="LX31" i="30"/>
  <c r="LZ31" i="30"/>
  <c r="MB31" i="30"/>
  <c r="MD31" i="30"/>
  <c r="MF31" i="30"/>
  <c r="MH31" i="30"/>
  <c r="MJ31" i="30"/>
  <c r="ML31" i="30"/>
  <c r="MN31" i="30"/>
  <c r="MP31" i="30"/>
  <c r="MR31" i="30"/>
  <c r="MT31" i="30"/>
  <c r="MV31" i="30"/>
  <c r="MX31" i="30"/>
  <c r="MZ31" i="30"/>
  <c r="NB31" i="30"/>
  <c r="ND31" i="30"/>
  <c r="NF31" i="30"/>
  <c r="NH31" i="30"/>
  <c r="NJ31" i="30"/>
  <c r="NL31" i="30"/>
  <c r="NN31" i="30"/>
  <c r="NP31" i="30"/>
  <c r="NR31" i="30"/>
  <c r="NT31" i="30"/>
  <c r="NV31" i="30"/>
  <c r="NX31" i="30"/>
  <c r="NZ31" i="30"/>
  <c r="OB31" i="30"/>
  <c r="OD31" i="30"/>
  <c r="OF31" i="30"/>
  <c r="OH31" i="30"/>
  <c r="OJ31" i="30"/>
  <c r="OL31" i="30"/>
  <c r="ON31" i="30"/>
  <c r="OP31" i="30"/>
  <c r="OR31" i="30"/>
  <c r="OT31" i="30"/>
  <c r="OV31" i="30"/>
  <c r="OX31" i="30"/>
  <c r="OZ31" i="30"/>
  <c r="PB31" i="30"/>
  <c r="PD31" i="30"/>
  <c r="PF31" i="30"/>
  <c r="PH31" i="30"/>
  <c r="PJ31" i="30"/>
  <c r="PL31" i="30"/>
  <c r="PN31" i="30"/>
  <c r="PP31" i="30"/>
  <c r="PR31" i="30"/>
  <c r="PT31" i="30"/>
  <c r="PV31" i="30"/>
  <c r="PX31" i="30"/>
  <c r="PZ31" i="30"/>
  <c r="QB31" i="30"/>
  <c r="QD31" i="30"/>
  <c r="QF31" i="30"/>
  <c r="QH31" i="30"/>
  <c r="QJ31" i="30"/>
  <c r="QL31" i="30"/>
  <c r="QN31" i="30"/>
  <c r="QP31" i="30"/>
  <c r="QR31" i="30"/>
  <c r="QT31" i="30"/>
  <c r="QV31" i="30"/>
  <c r="QX31" i="30"/>
  <c r="QZ31" i="30"/>
  <c r="RB31" i="30"/>
  <c r="RD31" i="30"/>
  <c r="RF31" i="30"/>
  <c r="RH31" i="30"/>
  <c r="RJ31" i="30"/>
  <c r="RL31" i="30"/>
  <c r="LR32" i="30"/>
  <c r="LT32" i="30"/>
  <c r="LV32" i="30"/>
  <c r="LX32" i="30"/>
  <c r="LZ32" i="30"/>
  <c r="MB32" i="30"/>
  <c r="MD32" i="30"/>
  <c r="MF32" i="30"/>
  <c r="MH32" i="30"/>
  <c r="MJ32" i="30"/>
  <c r="ML32" i="30"/>
  <c r="MN32" i="30"/>
  <c r="MP32" i="30"/>
  <c r="MR32" i="30"/>
  <c r="MT32" i="30"/>
  <c r="MV32" i="30"/>
  <c r="MX32" i="30"/>
  <c r="MZ32" i="30"/>
  <c r="NB32" i="30"/>
  <c r="ND32" i="30"/>
  <c r="NF32" i="30"/>
  <c r="NH32" i="30"/>
  <c r="NJ32" i="30"/>
  <c r="NL32" i="30"/>
  <c r="NN32" i="30"/>
  <c r="NP32" i="30"/>
  <c r="NR32" i="30"/>
  <c r="NT32" i="30"/>
  <c r="NV32" i="30"/>
  <c r="NX32" i="30"/>
  <c r="NZ32" i="30"/>
  <c r="OB32" i="30"/>
  <c r="OD32" i="30"/>
  <c r="OF32" i="30"/>
  <c r="OH32" i="30"/>
  <c r="OJ32" i="30"/>
  <c r="OL32" i="30"/>
  <c r="ON32" i="30"/>
  <c r="OP32" i="30"/>
  <c r="OR32" i="30"/>
  <c r="OT32" i="30"/>
  <c r="OV32" i="30"/>
  <c r="OX32" i="30"/>
  <c r="OZ32" i="30"/>
  <c r="PB32" i="30"/>
  <c r="PD32" i="30"/>
  <c r="PF32" i="30"/>
  <c r="PH32" i="30"/>
  <c r="PJ32" i="30"/>
  <c r="PL32" i="30"/>
  <c r="PN32" i="30"/>
  <c r="PP32" i="30"/>
  <c r="PR32" i="30"/>
  <c r="PT32" i="30"/>
  <c r="PV32" i="30"/>
  <c r="PX32" i="30"/>
  <c r="PZ32" i="30"/>
  <c r="QB32" i="30"/>
  <c r="QD32" i="30"/>
  <c r="QF32" i="30"/>
  <c r="QH32" i="30"/>
  <c r="QJ32" i="30"/>
  <c r="QL32" i="30"/>
  <c r="QN32" i="30"/>
  <c r="QP32" i="30"/>
  <c r="QR32" i="30"/>
  <c r="QT32" i="30"/>
  <c r="QV32" i="30"/>
  <c r="QX32" i="30"/>
  <c r="QZ32" i="30"/>
  <c r="RB32" i="30"/>
  <c r="RD32" i="30"/>
  <c r="RF32" i="30"/>
  <c r="RH32" i="30"/>
  <c r="RJ32" i="30"/>
  <c r="RL32" i="30"/>
  <c r="LR33" i="30"/>
  <c r="LT33" i="30"/>
  <c r="LV33" i="30"/>
  <c r="LX33" i="30"/>
  <c r="LZ33" i="30"/>
  <c r="MB33" i="30"/>
  <c r="MD33" i="30"/>
  <c r="MF33" i="30"/>
  <c r="MH33" i="30"/>
  <c r="MJ33" i="30"/>
  <c r="ML33" i="30"/>
  <c r="MN33" i="30"/>
  <c r="MP33" i="30"/>
  <c r="MR33" i="30"/>
  <c r="MT33" i="30"/>
  <c r="MV33" i="30"/>
  <c r="MX33" i="30"/>
  <c r="MZ33" i="30"/>
  <c r="NB33" i="30"/>
  <c r="ND33" i="30"/>
  <c r="NF33" i="30"/>
  <c r="NH33" i="30"/>
  <c r="NJ33" i="30"/>
  <c r="NL33" i="30"/>
  <c r="NN33" i="30"/>
  <c r="NP33" i="30"/>
  <c r="NR33" i="30"/>
  <c r="NT33" i="30"/>
  <c r="NV33" i="30"/>
  <c r="NX33" i="30"/>
  <c r="NZ33" i="30"/>
  <c r="OB33" i="30"/>
  <c r="OD33" i="30"/>
  <c r="OF33" i="30"/>
  <c r="OH33" i="30"/>
  <c r="OJ33" i="30"/>
  <c r="OL33" i="30"/>
  <c r="ON33" i="30"/>
  <c r="OP33" i="30"/>
  <c r="OR33" i="30"/>
  <c r="OT33" i="30"/>
  <c r="OV33" i="30"/>
  <c r="OX33" i="30"/>
  <c r="OZ33" i="30"/>
  <c r="PB33" i="30"/>
  <c r="PD33" i="30"/>
  <c r="PF33" i="30"/>
  <c r="PH33" i="30"/>
  <c r="PJ33" i="30"/>
  <c r="PL33" i="30"/>
  <c r="PN33" i="30"/>
  <c r="PP33" i="30"/>
  <c r="PR33" i="30"/>
  <c r="PT33" i="30"/>
  <c r="PV33" i="30"/>
  <c r="PX33" i="30"/>
  <c r="PZ33" i="30"/>
  <c r="QB33" i="30"/>
  <c r="QD33" i="30"/>
  <c r="QF33" i="30"/>
  <c r="QH33" i="30"/>
  <c r="QJ33" i="30"/>
  <c r="QL33" i="30"/>
  <c r="QN33" i="30"/>
  <c r="QP33" i="30"/>
  <c r="QR33" i="30"/>
  <c r="QT33" i="30"/>
  <c r="QV33" i="30"/>
  <c r="QX33" i="30"/>
  <c r="QZ33" i="30"/>
  <c r="RB33" i="30"/>
  <c r="RD33" i="30"/>
  <c r="RF33" i="30"/>
  <c r="RH33" i="30"/>
  <c r="RJ33" i="30"/>
  <c r="RL33" i="30"/>
  <c r="LR34" i="30"/>
  <c r="LT34" i="30"/>
  <c r="LV34" i="30"/>
  <c r="LX34" i="30"/>
  <c r="LZ34" i="30"/>
  <c r="MB34" i="30"/>
  <c r="MD34" i="30"/>
  <c r="MF34" i="30"/>
  <c r="MH34" i="30"/>
  <c r="MJ34" i="30"/>
  <c r="ML34" i="30"/>
  <c r="MN34" i="30"/>
  <c r="MP34" i="30"/>
  <c r="MR34" i="30"/>
  <c r="MT34" i="30"/>
  <c r="MV34" i="30"/>
  <c r="MX34" i="30"/>
  <c r="MZ34" i="30"/>
  <c r="NB34" i="30"/>
  <c r="ND34" i="30"/>
  <c r="NF34" i="30"/>
  <c r="NH34" i="30"/>
  <c r="NJ34" i="30"/>
  <c r="NL34" i="30"/>
  <c r="NN34" i="30"/>
  <c r="NP34" i="30"/>
  <c r="NR34" i="30"/>
  <c r="NT34" i="30"/>
  <c r="NV34" i="30"/>
  <c r="NX34" i="30"/>
  <c r="NZ34" i="30"/>
  <c r="OB34" i="30"/>
  <c r="OD34" i="30"/>
  <c r="OF34" i="30"/>
  <c r="OH34" i="30"/>
  <c r="OJ34" i="30"/>
  <c r="OL34" i="30"/>
  <c r="ON34" i="30"/>
  <c r="OP34" i="30"/>
  <c r="OR34" i="30"/>
  <c r="OT34" i="30"/>
  <c r="OV34" i="30"/>
  <c r="OX34" i="30"/>
  <c r="OZ34" i="30"/>
  <c r="PB34" i="30"/>
  <c r="PD34" i="30"/>
  <c r="PF34" i="30"/>
  <c r="PH34" i="30"/>
  <c r="PJ34" i="30"/>
  <c r="PL34" i="30"/>
  <c r="PN34" i="30"/>
  <c r="PP34" i="30"/>
  <c r="PR34" i="30"/>
  <c r="PT34" i="30"/>
  <c r="PV34" i="30"/>
  <c r="PX34" i="30"/>
  <c r="PZ34" i="30"/>
  <c r="QB34" i="30"/>
  <c r="QD34" i="30"/>
  <c r="QF34" i="30"/>
  <c r="QH34" i="30"/>
  <c r="QJ34" i="30"/>
  <c r="QL34" i="30"/>
  <c r="QN34" i="30"/>
  <c r="QP34" i="30"/>
  <c r="QR34" i="30"/>
  <c r="QT34" i="30"/>
  <c r="QV34" i="30"/>
  <c r="QX34" i="30"/>
  <c r="QZ34" i="30"/>
  <c r="RB34" i="30"/>
  <c r="RD34" i="30"/>
  <c r="RF34" i="30"/>
  <c r="RH34" i="30"/>
  <c r="RJ34" i="30"/>
  <c r="RL34" i="30"/>
  <c r="LR35" i="30"/>
  <c r="LT35" i="30"/>
  <c r="LV35" i="30"/>
  <c r="LX35" i="30"/>
  <c r="LZ35" i="30"/>
  <c r="MB35" i="30"/>
  <c r="MD35" i="30"/>
  <c r="MF35" i="30"/>
  <c r="MH35" i="30"/>
  <c r="MJ35" i="30"/>
  <c r="ML35" i="30"/>
  <c r="MN35" i="30"/>
  <c r="MP35" i="30"/>
  <c r="MR35" i="30"/>
  <c r="MT35" i="30"/>
  <c r="MV35" i="30"/>
  <c r="MX35" i="30"/>
  <c r="MZ35" i="30"/>
  <c r="NB35" i="30"/>
  <c r="ND35" i="30"/>
  <c r="NF35" i="30"/>
  <c r="NH35" i="30"/>
  <c r="NJ35" i="30"/>
  <c r="NL35" i="30"/>
  <c r="NN35" i="30"/>
  <c r="NP35" i="30"/>
  <c r="NR35" i="30"/>
  <c r="NT35" i="30"/>
  <c r="NV35" i="30"/>
  <c r="NX35" i="30"/>
  <c r="NZ35" i="30"/>
  <c r="OB35" i="30"/>
  <c r="OD35" i="30"/>
  <c r="OF35" i="30"/>
  <c r="OH35" i="30"/>
  <c r="OJ35" i="30"/>
  <c r="OL35" i="30"/>
  <c r="ON35" i="30"/>
  <c r="OP35" i="30"/>
  <c r="OR35" i="30"/>
  <c r="OT35" i="30"/>
  <c r="OV35" i="30"/>
  <c r="OX35" i="30"/>
  <c r="OZ35" i="30"/>
  <c r="PB35" i="30"/>
  <c r="PD35" i="30"/>
  <c r="PF35" i="30"/>
  <c r="PH35" i="30"/>
  <c r="PJ35" i="30"/>
  <c r="PL35" i="30"/>
  <c r="PN35" i="30"/>
  <c r="PP35" i="30"/>
  <c r="PR35" i="30"/>
  <c r="PT35" i="30"/>
  <c r="PV35" i="30"/>
  <c r="PX35" i="30"/>
  <c r="PZ35" i="30"/>
  <c r="QB35" i="30"/>
  <c r="QD35" i="30"/>
  <c r="QF35" i="30"/>
  <c r="QH35" i="30"/>
  <c r="QJ35" i="30"/>
  <c r="QL35" i="30"/>
  <c r="QN35" i="30"/>
  <c r="QP35" i="30"/>
  <c r="QR35" i="30"/>
  <c r="QT35" i="30"/>
  <c r="QV35" i="30"/>
  <c r="QX35" i="30"/>
  <c r="QZ35" i="30"/>
  <c r="RB35" i="30"/>
  <c r="RD35" i="30"/>
  <c r="RF35" i="30"/>
  <c r="RH35" i="30"/>
  <c r="RJ35" i="30"/>
  <c r="RL35" i="30"/>
  <c r="LR36" i="30"/>
  <c r="LT36" i="30"/>
  <c r="LV36" i="30"/>
  <c r="LX36" i="30"/>
  <c r="LZ36" i="30"/>
  <c r="MB36" i="30"/>
  <c r="MD36" i="30"/>
  <c r="MF36" i="30"/>
  <c r="MH36" i="30"/>
  <c r="MJ36" i="30"/>
  <c r="ML36" i="30"/>
  <c r="MN36" i="30"/>
  <c r="MP36" i="30"/>
  <c r="MR36" i="30"/>
  <c r="MT36" i="30"/>
  <c r="MV36" i="30"/>
  <c r="MX36" i="30"/>
  <c r="MZ36" i="30"/>
  <c r="NB36" i="30"/>
  <c r="ND36" i="30"/>
  <c r="NF36" i="30"/>
  <c r="NH36" i="30"/>
  <c r="NJ36" i="30"/>
  <c r="NL36" i="30"/>
  <c r="NN36" i="30"/>
  <c r="NP36" i="30"/>
  <c r="NR36" i="30"/>
  <c r="NT36" i="30"/>
  <c r="NV36" i="30"/>
  <c r="NX36" i="30"/>
  <c r="NZ36" i="30"/>
  <c r="OB36" i="30"/>
  <c r="OD36" i="30"/>
  <c r="OF36" i="30"/>
  <c r="OH36" i="30"/>
  <c r="OJ36" i="30"/>
  <c r="OL36" i="30"/>
  <c r="ON36" i="30"/>
  <c r="OP36" i="30"/>
  <c r="OR36" i="30"/>
  <c r="OT36" i="30"/>
  <c r="OV36" i="30"/>
  <c r="OX36" i="30"/>
  <c r="OZ36" i="30"/>
  <c r="PB36" i="30"/>
  <c r="PD36" i="30"/>
  <c r="PF36" i="30"/>
  <c r="PH36" i="30"/>
  <c r="PJ36" i="30"/>
  <c r="PL36" i="30"/>
  <c r="PN36" i="30"/>
  <c r="PP36" i="30"/>
  <c r="PR36" i="30"/>
  <c r="PT36" i="30"/>
  <c r="PV36" i="30"/>
  <c r="PX36" i="30"/>
  <c r="PZ36" i="30"/>
  <c r="QB36" i="30"/>
  <c r="QD36" i="30"/>
  <c r="QF36" i="30"/>
  <c r="QH36" i="30"/>
  <c r="QJ36" i="30"/>
  <c r="QL36" i="30"/>
  <c r="QN36" i="30"/>
  <c r="QP36" i="30"/>
  <c r="QR36" i="30"/>
  <c r="QT36" i="30"/>
  <c r="QV36" i="30"/>
  <c r="QX36" i="30"/>
  <c r="QZ36" i="30"/>
  <c r="RB36" i="30"/>
  <c r="RD36" i="30"/>
  <c r="RF36" i="30"/>
  <c r="RH36" i="30"/>
  <c r="RJ36" i="30"/>
  <c r="RL36" i="30"/>
  <c r="LR37" i="30"/>
  <c r="LT37" i="30"/>
  <c r="LV37" i="30"/>
  <c r="LX37" i="30"/>
  <c r="LZ37" i="30"/>
  <c r="MB37" i="30"/>
  <c r="MD37" i="30"/>
  <c r="MF37" i="30"/>
  <c r="MH37" i="30"/>
  <c r="MJ37" i="30"/>
  <c r="ML37" i="30"/>
  <c r="MN37" i="30"/>
  <c r="MP37" i="30"/>
  <c r="MR37" i="30"/>
  <c r="MT37" i="30"/>
  <c r="MV37" i="30"/>
  <c r="MX37" i="30"/>
  <c r="MZ37" i="30"/>
  <c r="NB37" i="30"/>
  <c r="ND37" i="30"/>
  <c r="NF37" i="30"/>
  <c r="NH37" i="30"/>
  <c r="NJ37" i="30"/>
  <c r="NL37" i="30"/>
  <c r="NN37" i="30"/>
  <c r="NP37" i="30"/>
  <c r="NR37" i="30"/>
  <c r="NT37" i="30"/>
  <c r="NV37" i="30"/>
  <c r="NX37" i="30"/>
  <c r="NZ37" i="30"/>
  <c r="OB37" i="30"/>
  <c r="OD37" i="30"/>
  <c r="OF37" i="30"/>
  <c r="OH37" i="30"/>
  <c r="OJ37" i="30"/>
  <c r="OL37" i="30"/>
  <c r="ON37" i="30"/>
  <c r="OP37" i="30"/>
  <c r="OR37" i="30"/>
  <c r="OT37" i="30"/>
  <c r="OV37" i="30"/>
  <c r="OX37" i="30"/>
  <c r="OZ37" i="30"/>
  <c r="PB37" i="30"/>
  <c r="PD37" i="30"/>
  <c r="PF37" i="30"/>
  <c r="PH37" i="30"/>
  <c r="PJ37" i="30"/>
  <c r="PL37" i="30"/>
  <c r="PN37" i="30"/>
  <c r="PP37" i="30"/>
  <c r="PR37" i="30"/>
  <c r="PT37" i="30"/>
  <c r="PV37" i="30"/>
  <c r="PX37" i="30"/>
  <c r="PZ37" i="30"/>
  <c r="QB37" i="30"/>
  <c r="QD37" i="30"/>
  <c r="QF37" i="30"/>
  <c r="QH37" i="30"/>
  <c r="QJ37" i="30"/>
  <c r="QL37" i="30"/>
  <c r="QN37" i="30"/>
  <c r="QP37" i="30"/>
  <c r="QR37" i="30"/>
  <c r="QT37" i="30"/>
  <c r="QV37" i="30"/>
  <c r="QX37" i="30"/>
  <c r="QZ37" i="30"/>
  <c r="RB37" i="30"/>
  <c r="RD37" i="30"/>
  <c r="RF37" i="30"/>
  <c r="RH37" i="30"/>
  <c r="RJ37" i="30"/>
  <c r="RL37" i="30"/>
  <c r="LR38" i="30"/>
  <c r="LT38" i="30"/>
  <c r="LV38" i="30"/>
  <c r="LX38" i="30"/>
  <c r="LZ38" i="30"/>
  <c r="MB38" i="30"/>
  <c r="MD38" i="30"/>
  <c r="MF38" i="30"/>
  <c r="MH38" i="30"/>
  <c r="MJ38" i="30"/>
  <c r="ML38" i="30"/>
  <c r="MN38" i="30"/>
  <c r="MP38" i="30"/>
  <c r="MR38" i="30"/>
  <c r="MT38" i="30"/>
  <c r="MV38" i="30"/>
  <c r="MX38" i="30"/>
  <c r="MZ38" i="30"/>
  <c r="NB38" i="30"/>
  <c r="ND38" i="30"/>
  <c r="NF38" i="30"/>
  <c r="NH38" i="30"/>
  <c r="NJ38" i="30"/>
  <c r="NL38" i="30"/>
  <c r="NN38" i="30"/>
  <c r="NP38" i="30"/>
  <c r="NR38" i="30"/>
  <c r="NT38" i="30"/>
  <c r="NV38" i="30"/>
  <c r="NX38" i="30"/>
  <c r="NZ38" i="30"/>
  <c r="OB38" i="30"/>
  <c r="OD38" i="30"/>
  <c r="OF38" i="30"/>
  <c r="OH38" i="30"/>
  <c r="OJ38" i="30"/>
  <c r="OL38" i="30"/>
  <c r="ON38" i="30"/>
  <c r="OP38" i="30"/>
  <c r="OR38" i="30"/>
  <c r="OT38" i="30"/>
  <c r="OV38" i="30"/>
  <c r="OX38" i="30"/>
  <c r="OZ38" i="30"/>
  <c r="PB38" i="30"/>
  <c r="PD38" i="30"/>
  <c r="PF38" i="30"/>
  <c r="PH38" i="30"/>
  <c r="PJ38" i="30"/>
  <c r="PL38" i="30"/>
  <c r="PN38" i="30"/>
  <c r="PP38" i="30"/>
  <c r="PR38" i="30"/>
  <c r="PT38" i="30"/>
  <c r="PV38" i="30"/>
  <c r="PX38" i="30"/>
  <c r="PZ38" i="30"/>
  <c r="QB38" i="30"/>
  <c r="QD38" i="30"/>
  <c r="QF38" i="30"/>
  <c r="QH38" i="30"/>
  <c r="QJ38" i="30"/>
  <c r="QL38" i="30"/>
  <c r="QN38" i="30"/>
  <c r="QP38" i="30"/>
  <c r="QR38" i="30"/>
  <c r="QT38" i="30"/>
  <c r="QV38" i="30"/>
  <c r="QX38" i="30"/>
  <c r="QZ38" i="30"/>
  <c r="RB38" i="30"/>
  <c r="RD38" i="30"/>
  <c r="RF38" i="30"/>
  <c r="RH38" i="30"/>
  <c r="RJ38" i="30"/>
  <c r="RL38" i="30"/>
  <c r="LR39" i="30"/>
  <c r="LT39" i="30"/>
  <c r="LV39" i="30"/>
  <c r="LX39" i="30"/>
  <c r="LZ39" i="30"/>
  <c r="MB39" i="30"/>
  <c r="MD39" i="30"/>
  <c r="MF39" i="30"/>
  <c r="MH39" i="30"/>
  <c r="MJ39" i="30"/>
  <c r="ML39" i="30"/>
  <c r="MN39" i="30"/>
  <c r="MP39" i="30"/>
  <c r="MR39" i="30"/>
  <c r="MT39" i="30"/>
  <c r="MV39" i="30"/>
  <c r="MX39" i="30"/>
  <c r="MZ39" i="30"/>
  <c r="NB39" i="30"/>
  <c r="ND39" i="30"/>
  <c r="NF39" i="30"/>
  <c r="NH39" i="30"/>
  <c r="NJ39" i="30"/>
  <c r="NL39" i="30"/>
  <c r="NN39" i="30"/>
  <c r="NP39" i="30"/>
  <c r="NR39" i="30"/>
  <c r="NT39" i="30"/>
  <c r="NV39" i="30"/>
  <c r="NX39" i="30"/>
  <c r="NZ39" i="30"/>
  <c r="OB39" i="30"/>
  <c r="OD39" i="30"/>
  <c r="OF39" i="30"/>
  <c r="OH39" i="30"/>
  <c r="OJ39" i="30"/>
  <c r="OL39" i="30"/>
  <c r="ON39" i="30"/>
  <c r="OP39" i="30"/>
  <c r="OR39" i="30"/>
  <c r="OT39" i="30"/>
  <c r="OV39" i="30"/>
  <c r="OX39" i="30"/>
  <c r="OZ39" i="30"/>
  <c r="PB39" i="30"/>
  <c r="PD39" i="30"/>
  <c r="PF39" i="30"/>
  <c r="PH39" i="30"/>
  <c r="PJ39" i="30"/>
  <c r="PL39" i="30"/>
  <c r="PN39" i="30"/>
  <c r="PP39" i="30"/>
  <c r="PR39" i="30"/>
  <c r="PT39" i="30"/>
  <c r="PV39" i="30"/>
  <c r="PX39" i="30"/>
  <c r="PZ39" i="30"/>
  <c r="QB39" i="30"/>
  <c r="QD39" i="30"/>
  <c r="QF39" i="30"/>
  <c r="QH39" i="30"/>
  <c r="QJ39" i="30"/>
  <c r="QL39" i="30"/>
  <c r="QN39" i="30"/>
  <c r="QP39" i="30"/>
  <c r="QR39" i="30"/>
  <c r="QT39" i="30"/>
  <c r="QV39" i="30"/>
  <c r="QX39" i="30"/>
  <c r="QZ39" i="30"/>
  <c r="RB39" i="30"/>
  <c r="RD39" i="30"/>
  <c r="RF39" i="30"/>
  <c r="RH39" i="30"/>
  <c r="RJ39" i="30"/>
  <c r="RL39" i="30"/>
  <c r="LR40" i="30"/>
  <c r="LT40" i="30"/>
  <c r="LV40" i="30"/>
  <c r="LX40" i="30"/>
  <c r="LZ40" i="30"/>
  <c r="MB40" i="30"/>
  <c r="MD40" i="30"/>
  <c r="MF40" i="30"/>
  <c r="MH40" i="30"/>
  <c r="MJ40" i="30"/>
  <c r="ML40" i="30"/>
  <c r="MN40" i="30"/>
  <c r="MP40" i="30"/>
  <c r="MR40" i="30"/>
  <c r="MT40" i="30"/>
  <c r="MV40" i="30"/>
  <c r="MX40" i="30"/>
  <c r="MZ40" i="30"/>
  <c r="NB40" i="30"/>
  <c r="ND40" i="30"/>
  <c r="NF40" i="30"/>
  <c r="NH40" i="30"/>
  <c r="NJ40" i="30"/>
  <c r="NL40" i="30"/>
  <c r="NN40" i="30"/>
  <c r="NP40" i="30"/>
  <c r="NR40" i="30"/>
  <c r="NT40" i="30"/>
  <c r="NV40" i="30"/>
  <c r="NX40" i="30"/>
  <c r="NZ40" i="30"/>
  <c r="OB40" i="30"/>
  <c r="OD40" i="30"/>
  <c r="OF40" i="30"/>
  <c r="OH40" i="30"/>
  <c r="OJ40" i="30"/>
  <c r="OL40" i="30"/>
  <c r="ON40" i="30"/>
  <c r="OP40" i="30"/>
  <c r="OR40" i="30"/>
  <c r="OT40" i="30"/>
  <c r="OV40" i="30"/>
  <c r="OX40" i="30"/>
  <c r="OZ40" i="30"/>
  <c r="PB40" i="30"/>
  <c r="PD40" i="30"/>
  <c r="PF40" i="30"/>
  <c r="PH40" i="30"/>
  <c r="PJ40" i="30"/>
  <c r="PL40" i="30"/>
  <c r="PN40" i="30"/>
  <c r="PP40" i="30"/>
  <c r="PR40" i="30"/>
  <c r="PT40" i="30"/>
  <c r="PV40" i="30"/>
  <c r="PX40" i="30"/>
  <c r="PZ40" i="30"/>
  <c r="QB40" i="30"/>
  <c r="QD40" i="30"/>
  <c r="QF40" i="30"/>
  <c r="QH40" i="30"/>
  <c r="QJ40" i="30"/>
  <c r="QL40" i="30"/>
  <c r="QN40" i="30"/>
  <c r="QP40" i="30"/>
  <c r="QR40" i="30"/>
  <c r="QT40" i="30"/>
  <c r="QV40" i="30"/>
  <c r="QX40" i="30"/>
  <c r="QZ40" i="30"/>
  <c r="RB40" i="30"/>
  <c r="RD40" i="30"/>
  <c r="RF40" i="30"/>
  <c r="RH40" i="30"/>
  <c r="RJ40" i="30"/>
  <c r="RL40" i="30"/>
  <c r="LR41" i="30"/>
  <c r="LT41" i="30"/>
  <c r="LV41" i="30"/>
  <c r="LX41" i="30"/>
  <c r="LZ41" i="30"/>
  <c r="MB41" i="30"/>
  <c r="MD41" i="30"/>
  <c r="MF41" i="30"/>
  <c r="MH41" i="30"/>
  <c r="MJ41" i="30"/>
  <c r="ML41" i="30"/>
  <c r="MN41" i="30"/>
  <c r="MP41" i="30"/>
  <c r="MR41" i="30"/>
  <c r="MT41" i="30"/>
  <c r="MV41" i="30"/>
  <c r="MX41" i="30"/>
  <c r="MZ41" i="30"/>
  <c r="NB41" i="30"/>
  <c r="ND41" i="30"/>
  <c r="NF41" i="30"/>
  <c r="NH41" i="30"/>
  <c r="NJ41" i="30"/>
  <c r="NL41" i="30"/>
  <c r="NN41" i="30"/>
  <c r="NP41" i="30"/>
  <c r="NR41" i="30"/>
  <c r="NT41" i="30"/>
  <c r="NV41" i="30"/>
  <c r="NX41" i="30"/>
  <c r="NZ41" i="30"/>
  <c r="OB41" i="30"/>
  <c r="OD41" i="30"/>
  <c r="OF41" i="30"/>
  <c r="OH41" i="30"/>
  <c r="OJ41" i="30"/>
  <c r="OL41" i="30"/>
  <c r="ON41" i="30"/>
  <c r="OP41" i="30"/>
  <c r="OR41" i="30"/>
  <c r="OT41" i="30"/>
  <c r="OV41" i="30"/>
  <c r="OX41" i="30"/>
  <c r="OZ41" i="30"/>
  <c r="PB41" i="30"/>
  <c r="PD41" i="30"/>
  <c r="PF41" i="30"/>
  <c r="PH41" i="30"/>
  <c r="PJ41" i="30"/>
  <c r="PL41" i="30"/>
  <c r="PN41" i="30"/>
  <c r="PP41" i="30"/>
  <c r="PR41" i="30"/>
  <c r="PT41" i="30"/>
  <c r="PV41" i="30"/>
  <c r="PX41" i="30"/>
  <c r="PZ41" i="30"/>
  <c r="QB41" i="30"/>
  <c r="QD41" i="30"/>
  <c r="QF41" i="30"/>
  <c r="QH41" i="30"/>
  <c r="QJ41" i="30"/>
  <c r="QL41" i="30"/>
  <c r="QN41" i="30"/>
  <c r="QP41" i="30"/>
  <c r="QR41" i="30"/>
  <c r="QT41" i="30"/>
  <c r="QV41" i="30"/>
  <c r="QX41" i="30"/>
  <c r="QZ41" i="30"/>
  <c r="RB41" i="30"/>
  <c r="RD41" i="30"/>
  <c r="RF41" i="30"/>
  <c r="RH41" i="30"/>
  <c r="RJ41" i="30"/>
  <c r="RL41" i="30"/>
  <c r="LR42" i="30"/>
  <c r="LT42" i="30"/>
  <c r="LV42" i="30"/>
  <c r="LX42" i="30"/>
  <c r="LZ42" i="30"/>
  <c r="MB42" i="30"/>
  <c r="MD42" i="30"/>
  <c r="MF42" i="30"/>
  <c r="MH42" i="30"/>
  <c r="MJ42" i="30"/>
  <c r="ML42" i="30"/>
  <c r="MN42" i="30"/>
  <c r="MP42" i="30"/>
  <c r="MR42" i="30"/>
  <c r="MT42" i="30"/>
  <c r="MV42" i="30"/>
  <c r="MX42" i="30"/>
  <c r="MZ42" i="30"/>
  <c r="NB42" i="30"/>
  <c r="ND42" i="30"/>
  <c r="NF42" i="30"/>
  <c r="NH42" i="30"/>
  <c r="NJ42" i="30"/>
  <c r="NL42" i="30"/>
  <c r="NN42" i="30"/>
  <c r="NP42" i="30"/>
  <c r="NR42" i="30"/>
  <c r="NT42" i="30"/>
  <c r="NV42" i="30"/>
  <c r="NX42" i="30"/>
  <c r="NZ42" i="30"/>
  <c r="OB42" i="30"/>
  <c r="OD42" i="30"/>
  <c r="OF42" i="30"/>
  <c r="OH42" i="30"/>
  <c r="OJ42" i="30"/>
  <c r="OL42" i="30"/>
  <c r="ON42" i="30"/>
  <c r="OP42" i="30"/>
  <c r="OR42" i="30"/>
  <c r="OT42" i="30"/>
  <c r="OV42" i="30"/>
  <c r="OX42" i="30"/>
  <c r="OZ42" i="30"/>
  <c r="PB42" i="30"/>
  <c r="PD42" i="30"/>
  <c r="PF42" i="30"/>
  <c r="PH42" i="30"/>
  <c r="PJ42" i="30"/>
  <c r="PL42" i="30"/>
  <c r="PN42" i="30"/>
  <c r="PP42" i="30"/>
  <c r="PR42" i="30"/>
  <c r="PT42" i="30"/>
  <c r="PV42" i="30"/>
  <c r="PX42" i="30"/>
  <c r="PZ42" i="30"/>
  <c r="QB42" i="30"/>
  <c r="QD42" i="30"/>
  <c r="QF42" i="30"/>
  <c r="QH42" i="30"/>
  <c r="QJ42" i="30"/>
  <c r="QL42" i="30"/>
  <c r="QN42" i="30"/>
  <c r="QP42" i="30"/>
  <c r="QR42" i="30"/>
  <c r="QT42" i="30"/>
  <c r="QV42" i="30"/>
  <c r="QX42" i="30"/>
  <c r="QZ42" i="30"/>
  <c r="RB42" i="30"/>
  <c r="RD42" i="30"/>
  <c r="RF42" i="30"/>
  <c r="RH42" i="30"/>
  <c r="RJ42" i="30"/>
  <c r="RL42" i="30"/>
  <c r="LR43" i="30"/>
  <c r="LT43" i="30"/>
  <c r="LV43" i="30"/>
  <c r="LX43" i="30"/>
  <c r="LZ43" i="30"/>
  <c r="MB43" i="30"/>
  <c r="MD43" i="30"/>
  <c r="MF43" i="30"/>
  <c r="MH43" i="30"/>
  <c r="MJ43" i="30"/>
  <c r="ML43" i="30"/>
  <c r="MN43" i="30"/>
  <c r="MP43" i="30"/>
  <c r="MR43" i="30"/>
  <c r="MT43" i="30"/>
  <c r="MV43" i="30"/>
  <c r="MX43" i="30"/>
  <c r="MZ43" i="30"/>
  <c r="NB43" i="30"/>
  <c r="ND43" i="30"/>
  <c r="NF43" i="30"/>
  <c r="NH43" i="30"/>
  <c r="NJ43" i="30"/>
  <c r="NL43" i="30"/>
  <c r="NN43" i="30"/>
  <c r="NP43" i="30"/>
  <c r="NR43" i="30"/>
  <c r="NT43" i="30"/>
  <c r="NV43" i="30"/>
  <c r="NX43" i="30"/>
  <c r="NZ43" i="30"/>
  <c r="OB43" i="30"/>
  <c r="OD43" i="30"/>
  <c r="OF43" i="30"/>
  <c r="OH43" i="30"/>
  <c r="OJ43" i="30"/>
  <c r="OL43" i="30"/>
  <c r="ON43" i="30"/>
  <c r="OP43" i="30"/>
  <c r="OR43" i="30"/>
  <c r="OT43" i="30"/>
  <c r="OV43" i="30"/>
  <c r="OX43" i="30"/>
  <c r="OZ43" i="30"/>
  <c r="PB43" i="30"/>
  <c r="PD43" i="30"/>
  <c r="PF43" i="30"/>
  <c r="PH43" i="30"/>
  <c r="PJ43" i="30"/>
  <c r="PL43" i="30"/>
  <c r="PN43" i="30"/>
  <c r="PP43" i="30"/>
  <c r="PR43" i="30"/>
  <c r="PT43" i="30"/>
  <c r="PV43" i="30"/>
  <c r="PX43" i="30"/>
  <c r="PZ43" i="30"/>
  <c r="QB43" i="30"/>
  <c r="QD43" i="30"/>
  <c r="QF43" i="30"/>
  <c r="QH43" i="30"/>
  <c r="QJ43" i="30"/>
  <c r="QL43" i="30"/>
  <c r="QN43" i="30"/>
  <c r="QP43" i="30"/>
  <c r="QR43" i="30"/>
  <c r="QT43" i="30"/>
  <c r="QV43" i="30"/>
  <c r="QX43" i="30"/>
  <c r="QZ43" i="30"/>
  <c r="RB43" i="30"/>
  <c r="RD43" i="30"/>
  <c r="RF43" i="30"/>
  <c r="RH43" i="30"/>
  <c r="RJ43" i="30"/>
  <c r="RL43" i="30"/>
  <c r="LR44" i="30"/>
  <c r="LT44" i="30"/>
  <c r="LV44" i="30"/>
  <c r="LX44" i="30"/>
  <c r="LZ44" i="30"/>
  <c r="MB44" i="30"/>
  <c r="MD44" i="30"/>
  <c r="MF44" i="30"/>
  <c r="MH44" i="30"/>
  <c r="MJ44" i="30"/>
  <c r="ML44" i="30"/>
  <c r="MN44" i="30"/>
  <c r="MP44" i="30"/>
  <c r="MR44" i="30"/>
  <c r="MT44" i="30"/>
  <c r="MV44" i="30"/>
  <c r="MX44" i="30"/>
  <c r="MZ44" i="30"/>
  <c r="NB44" i="30"/>
  <c r="ND44" i="30"/>
  <c r="NF44" i="30"/>
  <c r="NH44" i="30"/>
  <c r="NJ44" i="30"/>
  <c r="NL44" i="30"/>
  <c r="NN44" i="30"/>
  <c r="NP44" i="30"/>
  <c r="NR44" i="30"/>
  <c r="NT44" i="30"/>
  <c r="NV44" i="30"/>
  <c r="NX44" i="30"/>
  <c r="NZ44" i="30"/>
  <c r="OB44" i="30"/>
  <c r="OD44" i="30"/>
  <c r="OF44" i="30"/>
  <c r="OH44" i="30"/>
  <c r="OJ44" i="30"/>
  <c r="OL44" i="30"/>
  <c r="ON44" i="30"/>
  <c r="OP44" i="30"/>
  <c r="OR44" i="30"/>
  <c r="OT44" i="30"/>
  <c r="OV44" i="30"/>
  <c r="OX44" i="30"/>
  <c r="OZ44" i="30"/>
  <c r="PB44" i="30"/>
  <c r="PD44" i="30"/>
  <c r="PF44" i="30"/>
  <c r="PH44" i="30"/>
  <c r="PJ44" i="30"/>
  <c r="PL44" i="30"/>
  <c r="PN44" i="30"/>
  <c r="PP44" i="30"/>
  <c r="PR44" i="30"/>
  <c r="PT44" i="30"/>
  <c r="PV44" i="30"/>
  <c r="PX44" i="30"/>
  <c r="PZ44" i="30"/>
  <c r="QB44" i="30"/>
  <c r="QD44" i="30"/>
  <c r="QF44" i="30"/>
  <c r="QH44" i="30"/>
  <c r="QJ44" i="30"/>
  <c r="QL44" i="30"/>
  <c r="QN44" i="30"/>
  <c r="QP44" i="30"/>
  <c r="QR44" i="30"/>
  <c r="QT44" i="30"/>
  <c r="QV44" i="30"/>
  <c r="QX44" i="30"/>
  <c r="QZ44" i="30"/>
  <c r="RB44" i="30"/>
  <c r="RD44" i="30"/>
  <c r="RF44" i="30"/>
  <c r="RH44" i="30"/>
  <c r="RJ44" i="30"/>
  <c r="RL44" i="30"/>
  <c r="LR45" i="30"/>
  <c r="LT45" i="30"/>
  <c r="LV45" i="30"/>
  <c r="LX45" i="30"/>
  <c r="LZ45" i="30"/>
  <c r="MB45" i="30"/>
  <c r="MD45" i="30"/>
  <c r="MF45" i="30"/>
  <c r="MH45" i="30"/>
  <c r="MJ45" i="30"/>
  <c r="ML45" i="30"/>
  <c r="MN45" i="30"/>
  <c r="MP45" i="30"/>
  <c r="MR45" i="30"/>
  <c r="MT45" i="30"/>
  <c r="MV45" i="30"/>
  <c r="MX45" i="30"/>
  <c r="MZ45" i="30"/>
  <c r="NB45" i="30"/>
  <c r="ND45" i="30"/>
  <c r="NF45" i="30"/>
  <c r="NH45" i="30"/>
  <c r="NJ45" i="30"/>
  <c r="NL45" i="30"/>
  <c r="NN45" i="30"/>
  <c r="NP45" i="30"/>
  <c r="NR45" i="30"/>
  <c r="NT45" i="30"/>
  <c r="NV45" i="30"/>
  <c r="NX45" i="30"/>
  <c r="NZ45" i="30"/>
  <c r="OB45" i="30"/>
  <c r="OD45" i="30"/>
  <c r="OF45" i="30"/>
  <c r="OH45" i="30"/>
  <c r="OJ45" i="30"/>
  <c r="OL45" i="30"/>
  <c r="ON45" i="30"/>
  <c r="OP45" i="30"/>
  <c r="OR45" i="30"/>
  <c r="OT45" i="30"/>
  <c r="OV45" i="30"/>
  <c r="OX45" i="30"/>
  <c r="OZ45" i="30"/>
  <c r="PB45" i="30"/>
  <c r="PD45" i="30"/>
  <c r="PF45" i="30"/>
  <c r="PH45" i="30"/>
  <c r="PJ45" i="30"/>
  <c r="PL45" i="30"/>
  <c r="PN45" i="30"/>
  <c r="PP45" i="30"/>
  <c r="PR45" i="30"/>
  <c r="PT45" i="30"/>
  <c r="PV45" i="30"/>
  <c r="PX45" i="30"/>
  <c r="PZ45" i="30"/>
  <c r="QB45" i="30"/>
  <c r="QD45" i="30"/>
  <c r="QF45" i="30"/>
  <c r="QH45" i="30"/>
  <c r="QJ45" i="30"/>
  <c r="QL45" i="30"/>
  <c r="QN45" i="30"/>
  <c r="QP45" i="30"/>
  <c r="QR45" i="30"/>
  <c r="QT45" i="30"/>
  <c r="QV45" i="30"/>
  <c r="QX45" i="30"/>
  <c r="QZ45" i="30"/>
  <c r="RB45" i="30"/>
  <c r="RD45" i="30"/>
  <c r="RF45" i="30"/>
  <c r="RH45" i="30"/>
  <c r="RJ45" i="30"/>
  <c r="RL45" i="30"/>
  <c r="LR46" i="30"/>
  <c r="LT46" i="30"/>
  <c r="LV46" i="30"/>
  <c r="LX46" i="30"/>
  <c r="LZ46" i="30"/>
  <c r="MB46" i="30"/>
  <c r="MD46" i="30"/>
  <c r="MF46" i="30"/>
  <c r="MH46" i="30"/>
  <c r="MJ46" i="30"/>
  <c r="ML46" i="30"/>
  <c r="MN46" i="30"/>
  <c r="MP46" i="30"/>
  <c r="MR46" i="30"/>
  <c r="MT46" i="30"/>
  <c r="MV46" i="30"/>
  <c r="MX46" i="30"/>
  <c r="MZ46" i="30"/>
  <c r="NB46" i="30"/>
  <c r="ND46" i="30"/>
  <c r="NF46" i="30"/>
  <c r="NH46" i="30"/>
  <c r="NJ46" i="30"/>
  <c r="NL46" i="30"/>
  <c r="NN46" i="30"/>
  <c r="NP46" i="30"/>
  <c r="NR46" i="30"/>
  <c r="NT46" i="30"/>
  <c r="NV46" i="30"/>
  <c r="NX46" i="30"/>
  <c r="NZ46" i="30"/>
  <c r="OB46" i="30"/>
  <c r="OD46" i="30"/>
  <c r="OF46" i="30"/>
  <c r="OH46" i="30"/>
  <c r="OJ46" i="30"/>
  <c r="OL46" i="30"/>
  <c r="ON46" i="30"/>
  <c r="OP46" i="30"/>
  <c r="OR46" i="30"/>
  <c r="OT46" i="30"/>
  <c r="OV46" i="30"/>
  <c r="OX46" i="30"/>
  <c r="OZ46" i="30"/>
  <c r="PB46" i="30"/>
  <c r="PD46" i="30"/>
  <c r="PF46" i="30"/>
  <c r="PH46" i="30"/>
  <c r="PJ46" i="30"/>
  <c r="PL46" i="30"/>
  <c r="PN46" i="30"/>
  <c r="PP46" i="30"/>
  <c r="PR46" i="30"/>
  <c r="PT46" i="30"/>
  <c r="PV46" i="30"/>
  <c r="PX46" i="30"/>
  <c r="PZ46" i="30"/>
  <c r="QB46" i="30"/>
  <c r="QD46" i="30"/>
  <c r="QF46" i="30"/>
  <c r="QH46" i="30"/>
  <c r="QJ46" i="30"/>
  <c r="QL46" i="30"/>
  <c r="QN46" i="30"/>
  <c r="QP46" i="30"/>
  <c r="QR46" i="30"/>
  <c r="QT46" i="30"/>
  <c r="QV46" i="30"/>
  <c r="QX46" i="30"/>
  <c r="QZ46" i="30"/>
  <c r="RB46" i="30"/>
  <c r="RD46" i="30"/>
  <c r="RF46" i="30"/>
  <c r="RH46" i="30"/>
  <c r="RJ46" i="30"/>
  <c r="RL46" i="30"/>
  <c r="LR47" i="30"/>
  <c r="LT47" i="30"/>
  <c r="LV47" i="30"/>
  <c r="LX47" i="30"/>
  <c r="LZ47" i="30"/>
  <c r="MB47" i="30"/>
  <c r="MD47" i="30"/>
  <c r="MF47" i="30"/>
  <c r="MH47" i="30"/>
  <c r="MJ47" i="30"/>
  <c r="ML47" i="30"/>
  <c r="MN47" i="30"/>
  <c r="MP47" i="30"/>
  <c r="MR47" i="30"/>
  <c r="MT47" i="30"/>
  <c r="MV47" i="30"/>
  <c r="MX47" i="30"/>
  <c r="MZ47" i="30"/>
  <c r="NB47" i="30"/>
  <c r="ND47" i="30"/>
  <c r="NF47" i="30"/>
  <c r="NH47" i="30"/>
  <c r="NJ47" i="30"/>
  <c r="NL47" i="30"/>
  <c r="NN47" i="30"/>
  <c r="NP47" i="30"/>
  <c r="NR47" i="30"/>
  <c r="NT47" i="30"/>
  <c r="NV47" i="30"/>
  <c r="NX47" i="30"/>
  <c r="NZ47" i="30"/>
  <c r="OB47" i="30"/>
  <c r="OD47" i="30"/>
  <c r="OF47" i="30"/>
  <c r="OH47" i="30"/>
  <c r="OJ47" i="30"/>
  <c r="OL47" i="30"/>
  <c r="ON47" i="30"/>
  <c r="OP47" i="30"/>
  <c r="OR47" i="30"/>
  <c r="OT47" i="30"/>
  <c r="OV47" i="30"/>
  <c r="OX47" i="30"/>
  <c r="OZ47" i="30"/>
  <c r="PB47" i="30"/>
  <c r="PD47" i="30"/>
  <c r="PF47" i="30"/>
  <c r="PH47" i="30"/>
  <c r="PJ47" i="30"/>
  <c r="PL47" i="30"/>
  <c r="PN47" i="30"/>
  <c r="PP47" i="30"/>
  <c r="PR47" i="30"/>
  <c r="PT47" i="30"/>
  <c r="PV47" i="30"/>
  <c r="PX47" i="30"/>
  <c r="PZ47" i="30"/>
  <c r="QB47" i="30"/>
  <c r="QD47" i="30"/>
  <c r="QF47" i="30"/>
  <c r="QH47" i="30"/>
  <c r="QJ47" i="30"/>
  <c r="QL47" i="30"/>
  <c r="QN47" i="30"/>
  <c r="QP47" i="30"/>
  <c r="QR47" i="30"/>
  <c r="QT47" i="30"/>
  <c r="QV47" i="30"/>
  <c r="QX47" i="30"/>
  <c r="QZ47" i="30"/>
  <c r="RB47" i="30"/>
  <c r="RD47" i="30"/>
  <c r="RF47" i="30"/>
  <c r="RH47" i="30"/>
  <c r="RJ47" i="30"/>
  <c r="RL47" i="30"/>
  <c r="LR48" i="30"/>
  <c r="LT48" i="30"/>
  <c r="LV48" i="30"/>
  <c r="LX48" i="30"/>
  <c r="LZ48" i="30"/>
  <c r="MB48" i="30"/>
  <c r="MD48" i="30"/>
  <c r="MF48" i="30"/>
  <c r="MH48" i="30"/>
  <c r="MJ48" i="30"/>
  <c r="ML48" i="30"/>
  <c r="MN48" i="30"/>
  <c r="MP48" i="30"/>
  <c r="MR48" i="30"/>
  <c r="MT48" i="30"/>
  <c r="MV48" i="30"/>
  <c r="MX48" i="30"/>
  <c r="MZ48" i="30"/>
  <c r="NB48" i="30"/>
  <c r="ND48" i="30"/>
  <c r="NF48" i="30"/>
  <c r="NH48" i="30"/>
  <c r="NJ48" i="30"/>
  <c r="NL48" i="30"/>
  <c r="NN48" i="30"/>
  <c r="NP48" i="30"/>
  <c r="NR48" i="30"/>
  <c r="NT48" i="30"/>
  <c r="NV48" i="30"/>
  <c r="NX48" i="30"/>
  <c r="NZ48" i="30"/>
  <c r="OB48" i="30"/>
  <c r="OD48" i="30"/>
  <c r="OF48" i="30"/>
  <c r="OH48" i="30"/>
  <c r="OJ48" i="30"/>
  <c r="OL48" i="30"/>
  <c r="ON48" i="30"/>
  <c r="OP48" i="30"/>
  <c r="OR48" i="30"/>
  <c r="OT48" i="30"/>
  <c r="OV48" i="30"/>
  <c r="OX48" i="30"/>
  <c r="OZ48" i="30"/>
  <c r="PB48" i="30"/>
  <c r="PD48" i="30"/>
  <c r="PF48" i="30"/>
  <c r="PH48" i="30"/>
  <c r="PJ48" i="30"/>
  <c r="PL48" i="30"/>
  <c r="PN48" i="30"/>
  <c r="PP48" i="30"/>
  <c r="PR48" i="30"/>
  <c r="PT48" i="30"/>
  <c r="PV48" i="30"/>
  <c r="PX48" i="30"/>
  <c r="PZ48" i="30"/>
  <c r="QB48" i="30"/>
  <c r="QD48" i="30"/>
  <c r="QF48" i="30"/>
  <c r="QH48" i="30"/>
  <c r="QJ48" i="30"/>
  <c r="QL48" i="30"/>
  <c r="QN48" i="30"/>
  <c r="QP48" i="30"/>
  <c r="QR48" i="30"/>
  <c r="QT48" i="30"/>
  <c r="QV48" i="30"/>
  <c r="QX48" i="30"/>
  <c r="QZ48" i="30"/>
  <c r="RB48" i="30"/>
  <c r="RD48" i="30"/>
  <c r="RF48" i="30"/>
  <c r="RH48" i="30"/>
  <c r="RJ48" i="30"/>
  <c r="RL48" i="30"/>
  <c r="LR49" i="30"/>
  <c r="LT49" i="30"/>
  <c r="LV49" i="30"/>
  <c r="LX49" i="30"/>
  <c r="LZ49" i="30"/>
  <c r="MB49" i="30"/>
  <c r="MD49" i="30"/>
  <c r="MF49" i="30"/>
  <c r="MH49" i="30"/>
  <c r="MJ49" i="30"/>
  <c r="ML49" i="30"/>
  <c r="MN49" i="30"/>
  <c r="MP49" i="30"/>
  <c r="MR49" i="30"/>
  <c r="MT49" i="30"/>
  <c r="MV49" i="30"/>
  <c r="MX49" i="30"/>
  <c r="MZ49" i="30"/>
  <c r="NB49" i="30"/>
  <c r="ND49" i="30"/>
  <c r="NF49" i="30"/>
  <c r="NH49" i="30"/>
  <c r="NJ49" i="30"/>
  <c r="NL49" i="30"/>
  <c r="NN49" i="30"/>
  <c r="NP49" i="30"/>
  <c r="NR49" i="30"/>
  <c r="NT49" i="30"/>
  <c r="NV49" i="30"/>
  <c r="NX49" i="30"/>
  <c r="NZ49" i="30"/>
  <c r="OB49" i="30"/>
  <c r="OD49" i="30"/>
  <c r="OF49" i="30"/>
  <c r="OH49" i="30"/>
  <c r="OJ49" i="30"/>
  <c r="OL49" i="30"/>
  <c r="ON49" i="30"/>
  <c r="OP49" i="30"/>
  <c r="OR49" i="30"/>
  <c r="OT49" i="30"/>
  <c r="OV49" i="30"/>
  <c r="OX49" i="30"/>
  <c r="OZ49" i="30"/>
  <c r="PB49" i="30"/>
  <c r="PD49" i="30"/>
  <c r="PF49" i="30"/>
  <c r="PH49" i="30"/>
  <c r="PJ49" i="30"/>
  <c r="PL49" i="30"/>
  <c r="PN49" i="30"/>
  <c r="PP49" i="30"/>
  <c r="PR49" i="30"/>
  <c r="PT49" i="30"/>
  <c r="PV49" i="30"/>
  <c r="PX49" i="30"/>
  <c r="PZ49" i="30"/>
  <c r="QB49" i="30"/>
  <c r="QD49" i="30"/>
  <c r="QF49" i="30"/>
  <c r="QH49" i="30"/>
  <c r="QJ49" i="30"/>
  <c r="QL49" i="30"/>
  <c r="QN49" i="30"/>
  <c r="QP49" i="30"/>
  <c r="QR49" i="30"/>
  <c r="QT49" i="30"/>
  <c r="QV49" i="30"/>
  <c r="QX49" i="30"/>
  <c r="QZ49" i="30"/>
  <c r="RB49" i="30"/>
  <c r="RD49" i="30"/>
  <c r="RF49" i="30"/>
  <c r="RH49" i="30"/>
  <c r="RJ49" i="30"/>
  <c r="RL49" i="30"/>
  <c r="LR50" i="30"/>
  <c r="LT50" i="30"/>
  <c r="LV50" i="30"/>
  <c r="LX50" i="30"/>
  <c r="LZ50" i="30"/>
  <c r="MB50" i="30"/>
  <c r="MD50" i="30"/>
  <c r="MF50" i="30"/>
  <c r="MH50" i="30"/>
  <c r="MJ50" i="30"/>
  <c r="ML50" i="30"/>
  <c r="MN50" i="30"/>
  <c r="MP50" i="30"/>
  <c r="MR50" i="30"/>
  <c r="MT50" i="30"/>
  <c r="MV50" i="30"/>
  <c r="MX50" i="30"/>
  <c r="MZ50" i="30"/>
  <c r="NB50" i="30"/>
  <c r="ND50" i="30"/>
  <c r="NF50" i="30"/>
  <c r="NH50" i="30"/>
  <c r="NJ50" i="30"/>
  <c r="NL50" i="30"/>
  <c r="NN50" i="30"/>
  <c r="NP50" i="30"/>
  <c r="NR50" i="30"/>
  <c r="NT50" i="30"/>
  <c r="NV50" i="30"/>
  <c r="NX50" i="30"/>
  <c r="NZ50" i="30"/>
  <c r="OB50" i="30"/>
  <c r="OD50" i="30"/>
  <c r="OF50" i="30"/>
  <c r="OH50" i="30"/>
  <c r="OJ50" i="30"/>
  <c r="OL50" i="30"/>
  <c r="ON50" i="30"/>
  <c r="OP50" i="30"/>
  <c r="OR50" i="30"/>
  <c r="OT50" i="30"/>
  <c r="OV50" i="30"/>
  <c r="OX50" i="30"/>
  <c r="OZ50" i="30"/>
  <c r="PB50" i="30"/>
  <c r="PD50" i="30"/>
  <c r="PF50" i="30"/>
  <c r="PH50" i="30"/>
  <c r="PJ50" i="30"/>
  <c r="PL50" i="30"/>
  <c r="PN50" i="30"/>
  <c r="PP50" i="30"/>
  <c r="PR50" i="30"/>
  <c r="PT50" i="30"/>
  <c r="PV50" i="30"/>
  <c r="PX50" i="30"/>
  <c r="PZ50" i="30"/>
  <c r="QB50" i="30"/>
  <c r="QD50" i="30"/>
  <c r="QF50" i="30"/>
  <c r="QH50" i="30"/>
  <c r="QJ50" i="30"/>
  <c r="QL50" i="30"/>
  <c r="QN50" i="30"/>
  <c r="QP50" i="30"/>
  <c r="QR50" i="30"/>
  <c r="QT50" i="30"/>
  <c r="QV50" i="30"/>
  <c r="QX50" i="30"/>
  <c r="QZ50" i="30"/>
  <c r="RB50" i="30"/>
  <c r="RD50" i="30"/>
  <c r="RF50" i="30"/>
  <c r="RH50" i="30"/>
  <c r="RJ50" i="30"/>
  <c r="RL50" i="30"/>
  <c r="LR51" i="30"/>
  <c r="LT51" i="30"/>
  <c r="LV51" i="30"/>
  <c r="LX51" i="30"/>
  <c r="LZ51" i="30"/>
  <c r="MB51" i="30"/>
  <c r="MD51" i="30"/>
  <c r="MF51" i="30"/>
  <c r="MH51" i="30"/>
  <c r="MJ51" i="30"/>
  <c r="ML51" i="30"/>
  <c r="MN51" i="30"/>
  <c r="MP51" i="30"/>
  <c r="MR51" i="30"/>
  <c r="MT51" i="30"/>
  <c r="MV51" i="30"/>
  <c r="MX51" i="30"/>
  <c r="MZ51" i="30"/>
  <c r="NB51" i="30"/>
  <c r="ND51" i="30"/>
  <c r="NF51" i="30"/>
  <c r="NH51" i="30"/>
  <c r="NJ51" i="30"/>
  <c r="NL51" i="30"/>
  <c r="NN51" i="30"/>
  <c r="NP51" i="30"/>
  <c r="NR51" i="30"/>
  <c r="NT51" i="30"/>
  <c r="NV51" i="30"/>
  <c r="NX51" i="30"/>
  <c r="NZ51" i="30"/>
  <c r="OB51" i="30"/>
  <c r="OD51" i="30"/>
  <c r="OF51" i="30"/>
  <c r="OH51" i="30"/>
  <c r="OJ51" i="30"/>
  <c r="OL51" i="30"/>
  <c r="ON51" i="30"/>
  <c r="OP51" i="30"/>
  <c r="OR51" i="30"/>
  <c r="OT51" i="30"/>
  <c r="OV51" i="30"/>
  <c r="OX51" i="30"/>
  <c r="OZ51" i="30"/>
  <c r="PB51" i="30"/>
  <c r="PD51" i="30"/>
  <c r="PF51" i="30"/>
  <c r="PH51" i="30"/>
  <c r="PJ51" i="30"/>
  <c r="PL51" i="30"/>
  <c r="PN51" i="30"/>
  <c r="PP51" i="30"/>
  <c r="PR51" i="30"/>
  <c r="PT51" i="30"/>
  <c r="PV51" i="30"/>
  <c r="PX51" i="30"/>
  <c r="PZ51" i="30"/>
  <c r="QB51" i="30"/>
  <c r="QD51" i="30"/>
  <c r="QF51" i="30"/>
  <c r="QH51" i="30"/>
  <c r="QJ51" i="30"/>
  <c r="QL51" i="30"/>
  <c r="QN51" i="30"/>
  <c r="QP51" i="30"/>
  <c r="QR51" i="30"/>
  <c r="QT51" i="30"/>
  <c r="QV51" i="30"/>
  <c r="QX51" i="30"/>
  <c r="QZ51" i="30"/>
  <c r="RB51" i="30"/>
  <c r="RD51" i="30"/>
  <c r="RF51" i="30"/>
  <c r="RH51" i="30"/>
  <c r="RJ51" i="30"/>
  <c r="RL51" i="30"/>
  <c r="LR52" i="30"/>
  <c r="LT52" i="30"/>
  <c r="LV52" i="30"/>
  <c r="LX52" i="30"/>
  <c r="LZ52" i="30"/>
  <c r="MB52" i="30"/>
  <c r="MD52" i="30"/>
  <c r="MF52" i="30"/>
  <c r="MH52" i="30"/>
  <c r="MJ52" i="30"/>
  <c r="ML52" i="30"/>
  <c r="MN52" i="30"/>
  <c r="MP52" i="30"/>
  <c r="MR52" i="30"/>
  <c r="MT52" i="30"/>
  <c r="MV52" i="30"/>
  <c r="MX52" i="30"/>
  <c r="MZ52" i="30"/>
  <c r="NB52" i="30"/>
  <c r="ND52" i="30"/>
  <c r="NF52" i="30"/>
  <c r="NH52" i="30"/>
  <c r="NJ52" i="30"/>
  <c r="NL52" i="30"/>
  <c r="NN52" i="30"/>
  <c r="NP52" i="30"/>
  <c r="NR52" i="30"/>
  <c r="NT52" i="30"/>
  <c r="NV52" i="30"/>
  <c r="NX52" i="30"/>
  <c r="NZ52" i="30"/>
  <c r="OB52" i="30"/>
  <c r="OD52" i="30"/>
  <c r="OF52" i="30"/>
  <c r="OH52" i="30"/>
  <c r="OJ52" i="30"/>
  <c r="OL52" i="30"/>
  <c r="ON52" i="30"/>
  <c r="OP52" i="30"/>
  <c r="OR52" i="30"/>
  <c r="OT52" i="30"/>
  <c r="OV52" i="30"/>
  <c r="OX52" i="30"/>
  <c r="OZ52" i="30"/>
  <c r="PB52" i="30"/>
  <c r="PD52" i="30"/>
  <c r="PF52" i="30"/>
  <c r="PH52" i="30"/>
  <c r="PJ52" i="30"/>
  <c r="PL52" i="30"/>
  <c r="PN52" i="30"/>
  <c r="PP52" i="30"/>
  <c r="PR52" i="30"/>
  <c r="PT52" i="30"/>
  <c r="PV52" i="30"/>
  <c r="PX52" i="30"/>
  <c r="PZ52" i="30"/>
  <c r="QB52" i="30"/>
  <c r="QD52" i="30"/>
  <c r="QF52" i="30"/>
  <c r="QH52" i="30"/>
  <c r="QJ52" i="30"/>
  <c r="QL52" i="30"/>
  <c r="QN52" i="30"/>
  <c r="QP52" i="30"/>
  <c r="QR52" i="30"/>
  <c r="QT52" i="30"/>
  <c r="QV52" i="30"/>
  <c r="QX52" i="30"/>
  <c r="QZ52" i="30"/>
  <c r="RB52" i="30"/>
  <c r="RD52" i="30"/>
  <c r="RF52" i="30"/>
  <c r="RH52" i="30"/>
  <c r="RJ52" i="30"/>
  <c r="RL52" i="30"/>
  <c r="LR53" i="30"/>
  <c r="LT53" i="30"/>
  <c r="LV53" i="30"/>
  <c r="LX53" i="30"/>
  <c r="LZ53" i="30"/>
  <c r="MB53" i="30"/>
  <c r="MD53" i="30"/>
  <c r="MF53" i="30"/>
  <c r="MH53" i="30"/>
  <c r="MJ53" i="30"/>
  <c r="ML53" i="30"/>
  <c r="MN53" i="30"/>
  <c r="MP53" i="30"/>
  <c r="MR53" i="30"/>
  <c r="MT53" i="30"/>
  <c r="MV53" i="30"/>
  <c r="MX53" i="30"/>
  <c r="MZ53" i="30"/>
  <c r="NB53" i="30"/>
  <c r="ND53" i="30"/>
  <c r="NF53" i="30"/>
  <c r="NH53" i="30"/>
  <c r="NJ53" i="30"/>
  <c r="NL53" i="30"/>
  <c r="NN53" i="30"/>
  <c r="NP53" i="30"/>
  <c r="NR53" i="30"/>
  <c r="NT53" i="30"/>
  <c r="NV53" i="30"/>
  <c r="NX53" i="30"/>
  <c r="NZ53" i="30"/>
  <c r="OB53" i="30"/>
  <c r="OD53" i="30"/>
  <c r="OF53" i="30"/>
  <c r="OH53" i="30"/>
  <c r="OJ53" i="30"/>
  <c r="OL53" i="30"/>
  <c r="ON53" i="30"/>
  <c r="OP53" i="30"/>
  <c r="OR53" i="30"/>
  <c r="OT53" i="30"/>
  <c r="OV53" i="30"/>
  <c r="OX53" i="30"/>
  <c r="OZ53" i="30"/>
  <c r="PB53" i="30"/>
  <c r="PD53" i="30"/>
  <c r="PF53" i="30"/>
  <c r="PH53" i="30"/>
  <c r="PJ53" i="30"/>
  <c r="PL53" i="30"/>
  <c r="PN53" i="30"/>
  <c r="PP53" i="30"/>
  <c r="PR53" i="30"/>
  <c r="PT53" i="30"/>
  <c r="PV53" i="30"/>
  <c r="PX53" i="30"/>
  <c r="PZ53" i="30"/>
  <c r="QB53" i="30"/>
  <c r="QD53" i="30"/>
  <c r="QF53" i="30"/>
  <c r="QH53" i="30"/>
  <c r="QJ53" i="30"/>
  <c r="QL53" i="30"/>
  <c r="QN53" i="30"/>
  <c r="QP53" i="30"/>
  <c r="QR53" i="30"/>
  <c r="QT53" i="30"/>
  <c r="QV53" i="30"/>
  <c r="QX53" i="30"/>
  <c r="QZ53" i="30"/>
  <c r="RB53" i="30"/>
  <c r="RD53" i="30"/>
  <c r="RF53" i="30"/>
  <c r="RH53" i="30"/>
  <c r="RJ53" i="30"/>
  <c r="RL53" i="30"/>
  <c r="LR54" i="30"/>
  <c r="LT54" i="30"/>
  <c r="LV54" i="30"/>
  <c r="LX54" i="30"/>
  <c r="LZ54" i="30"/>
  <c r="MB54" i="30"/>
  <c r="MD54" i="30"/>
  <c r="MF54" i="30"/>
  <c r="MH54" i="30"/>
  <c r="MJ54" i="30"/>
  <c r="ML54" i="30"/>
  <c r="MN54" i="30"/>
  <c r="MP54" i="30"/>
  <c r="MR54" i="30"/>
  <c r="MT54" i="30"/>
  <c r="MV54" i="30"/>
  <c r="MX54" i="30"/>
  <c r="MZ54" i="30"/>
  <c r="NB54" i="30"/>
  <c r="ND54" i="30"/>
  <c r="NF54" i="30"/>
  <c r="NH54" i="30"/>
  <c r="NJ54" i="30"/>
  <c r="NL54" i="30"/>
  <c r="NN54" i="30"/>
  <c r="NP54" i="30"/>
  <c r="NR54" i="30"/>
  <c r="NT54" i="30"/>
  <c r="NV54" i="30"/>
  <c r="NX54" i="30"/>
  <c r="NZ54" i="30"/>
  <c r="OB54" i="30"/>
  <c r="OD54" i="30"/>
  <c r="OF54" i="30"/>
  <c r="OH54" i="30"/>
  <c r="OJ54" i="30"/>
  <c r="OL54" i="30"/>
  <c r="ON54" i="30"/>
  <c r="OP54" i="30"/>
  <c r="OR54" i="30"/>
  <c r="OT54" i="30"/>
  <c r="OV54" i="30"/>
  <c r="OX54" i="30"/>
  <c r="OZ54" i="30"/>
  <c r="PB54" i="30"/>
  <c r="PD54" i="30"/>
  <c r="PF54" i="30"/>
  <c r="PH54" i="30"/>
  <c r="PJ54" i="30"/>
  <c r="PL54" i="30"/>
  <c r="PN54" i="30"/>
  <c r="PP54" i="30"/>
  <c r="PR54" i="30"/>
  <c r="PT54" i="30"/>
  <c r="PV54" i="30"/>
  <c r="PX54" i="30"/>
  <c r="PZ54" i="30"/>
  <c r="QB54" i="30"/>
  <c r="QD54" i="30"/>
  <c r="QF54" i="30"/>
  <c r="QH54" i="30"/>
  <c r="QJ54" i="30"/>
  <c r="QL54" i="30"/>
  <c r="QN54" i="30"/>
  <c r="QP54" i="30"/>
  <c r="QR54" i="30"/>
  <c r="QT54" i="30"/>
  <c r="QV54" i="30"/>
  <c r="QX54" i="30"/>
  <c r="QZ54" i="30"/>
  <c r="RB54" i="30"/>
  <c r="RD54" i="30"/>
  <c r="RF54" i="30"/>
  <c r="RH54" i="30"/>
  <c r="RJ54" i="30"/>
  <c r="RL54" i="30"/>
  <c r="LR55" i="30"/>
  <c r="LT55" i="30"/>
  <c r="LV55" i="30"/>
  <c r="LX55" i="30"/>
  <c r="LZ55" i="30"/>
  <c r="MB55" i="30"/>
  <c r="MD55" i="30"/>
  <c r="MF55" i="30"/>
  <c r="MH55" i="30"/>
  <c r="MJ55" i="30"/>
  <c r="ML55" i="30"/>
  <c r="MN55" i="30"/>
  <c r="MP55" i="30"/>
  <c r="MR55" i="30"/>
  <c r="MT55" i="30"/>
  <c r="MV55" i="30"/>
  <c r="MX55" i="30"/>
  <c r="MZ55" i="30"/>
  <c r="NB55" i="30"/>
  <c r="ND55" i="30"/>
  <c r="NF55" i="30"/>
  <c r="NH55" i="30"/>
  <c r="NJ55" i="30"/>
  <c r="NL55" i="30"/>
  <c r="NN55" i="30"/>
  <c r="NP55" i="30"/>
  <c r="NR55" i="30"/>
  <c r="NT55" i="30"/>
  <c r="NV55" i="30"/>
  <c r="NX55" i="30"/>
  <c r="NZ55" i="30"/>
  <c r="OB55" i="30"/>
  <c r="OD55" i="30"/>
  <c r="OF55" i="30"/>
  <c r="OH55" i="30"/>
  <c r="OJ55" i="30"/>
  <c r="OL55" i="30"/>
  <c r="ON55" i="30"/>
  <c r="OP55" i="30"/>
  <c r="OR55" i="30"/>
  <c r="OT55" i="30"/>
  <c r="OV55" i="30"/>
  <c r="OX55" i="30"/>
  <c r="OZ55" i="30"/>
  <c r="PB55" i="30"/>
  <c r="PD55" i="30"/>
  <c r="PF55" i="30"/>
  <c r="PH55" i="30"/>
  <c r="PJ55" i="30"/>
  <c r="PL55" i="30"/>
  <c r="PN55" i="30"/>
  <c r="PP55" i="30"/>
  <c r="PR55" i="30"/>
  <c r="PT55" i="30"/>
  <c r="PV55" i="30"/>
  <c r="PX55" i="30"/>
  <c r="PZ55" i="30"/>
  <c r="QB55" i="30"/>
  <c r="QD55" i="30"/>
  <c r="QF55" i="30"/>
  <c r="QH55" i="30"/>
  <c r="QJ55" i="30"/>
  <c r="QL55" i="30"/>
  <c r="QN55" i="30"/>
  <c r="QP55" i="30"/>
  <c r="QR55" i="30"/>
  <c r="QT55" i="30"/>
  <c r="QV55" i="30"/>
  <c r="QX55" i="30"/>
  <c r="QZ55" i="30"/>
  <c r="RB55" i="30"/>
  <c r="RD55" i="30"/>
  <c r="RF55" i="30"/>
  <c r="RH55" i="30"/>
  <c r="RJ55" i="30"/>
  <c r="RL55" i="30"/>
  <c r="LR56" i="30"/>
  <c r="LT56" i="30"/>
  <c r="LV56" i="30"/>
  <c r="LX56" i="30"/>
  <c r="LZ56" i="30"/>
  <c r="MB56" i="30"/>
  <c r="MD56" i="30"/>
  <c r="MF56" i="30"/>
  <c r="MH56" i="30"/>
  <c r="MJ56" i="30"/>
  <c r="ML56" i="30"/>
  <c r="MN56" i="30"/>
  <c r="MP56" i="30"/>
  <c r="MR56" i="30"/>
  <c r="MT56" i="30"/>
  <c r="MV56" i="30"/>
  <c r="MX56" i="30"/>
  <c r="MZ56" i="30"/>
  <c r="NB56" i="30"/>
  <c r="ND56" i="30"/>
  <c r="NF56" i="30"/>
  <c r="NH56" i="30"/>
  <c r="NJ56" i="30"/>
  <c r="NL56" i="30"/>
  <c r="NN56" i="30"/>
  <c r="NP56" i="30"/>
  <c r="NR56" i="30"/>
  <c r="NT56" i="30"/>
  <c r="NV56" i="30"/>
  <c r="NX56" i="30"/>
  <c r="NZ56" i="30"/>
  <c r="OB56" i="30"/>
  <c r="OD56" i="30"/>
  <c r="OF56" i="30"/>
  <c r="OH56" i="30"/>
  <c r="OJ56" i="30"/>
  <c r="OL56" i="30"/>
  <c r="ON56" i="30"/>
  <c r="OP56" i="30"/>
  <c r="OR56" i="30"/>
  <c r="OT56" i="30"/>
  <c r="OV56" i="30"/>
  <c r="OX56" i="30"/>
  <c r="OZ56" i="30"/>
  <c r="PB56" i="30"/>
  <c r="PD56" i="30"/>
  <c r="PF56" i="30"/>
  <c r="PH56" i="30"/>
  <c r="PJ56" i="30"/>
  <c r="PL56" i="30"/>
  <c r="PN56" i="30"/>
  <c r="PP56" i="30"/>
  <c r="PR56" i="30"/>
  <c r="PT56" i="30"/>
  <c r="PV56" i="30"/>
  <c r="PX56" i="30"/>
  <c r="PZ56" i="30"/>
  <c r="QB56" i="30"/>
  <c r="QD56" i="30"/>
  <c r="QF56" i="30"/>
  <c r="QH56" i="30"/>
  <c r="QJ56" i="30"/>
  <c r="QL56" i="30"/>
  <c r="QN56" i="30"/>
  <c r="QP56" i="30"/>
  <c r="QR56" i="30"/>
  <c r="QT56" i="30"/>
  <c r="QV56" i="30"/>
  <c r="QX56" i="30"/>
  <c r="QZ56" i="30"/>
  <c r="RB56" i="30"/>
  <c r="RD56" i="30"/>
  <c r="RF56" i="30"/>
  <c r="RH56" i="30"/>
  <c r="RJ56" i="30"/>
  <c r="RL56" i="30"/>
  <c r="LR57" i="30"/>
  <c r="LT57" i="30"/>
  <c r="LV57" i="30"/>
  <c r="LX57" i="30"/>
  <c r="LZ57" i="30"/>
  <c r="MB57" i="30"/>
  <c r="MD57" i="30"/>
  <c r="MF57" i="30"/>
  <c r="MH57" i="30"/>
  <c r="MJ57" i="30"/>
  <c r="ML57" i="30"/>
  <c r="MN57" i="30"/>
  <c r="MP57" i="30"/>
  <c r="MR57" i="30"/>
  <c r="MT57" i="30"/>
  <c r="MV57" i="30"/>
  <c r="MX57" i="30"/>
  <c r="MZ57" i="30"/>
  <c r="NB57" i="30"/>
  <c r="ND57" i="30"/>
  <c r="NF57" i="30"/>
  <c r="NH57" i="30"/>
  <c r="NJ57" i="30"/>
  <c r="NL57" i="30"/>
  <c r="NN57" i="30"/>
  <c r="NP57" i="30"/>
  <c r="NR57" i="30"/>
  <c r="NT57" i="30"/>
  <c r="NV57" i="30"/>
  <c r="NX57" i="30"/>
  <c r="NZ57" i="30"/>
  <c r="OB57" i="30"/>
  <c r="OD57" i="30"/>
  <c r="OF57" i="30"/>
  <c r="OH57" i="30"/>
  <c r="OJ57" i="30"/>
  <c r="OL57" i="30"/>
  <c r="ON57" i="30"/>
  <c r="OP57" i="30"/>
  <c r="OR57" i="30"/>
  <c r="OT57" i="30"/>
  <c r="OV57" i="30"/>
  <c r="OX57" i="30"/>
  <c r="OZ57" i="30"/>
  <c r="PB57" i="30"/>
  <c r="PD57" i="30"/>
  <c r="PF57" i="30"/>
  <c r="PH57" i="30"/>
  <c r="PJ57" i="30"/>
  <c r="PL57" i="30"/>
  <c r="PN57" i="30"/>
  <c r="PP57" i="30"/>
  <c r="PR57" i="30"/>
  <c r="PT57" i="30"/>
  <c r="PV57" i="30"/>
  <c r="PX57" i="30"/>
  <c r="PZ57" i="30"/>
  <c r="QB57" i="30"/>
  <c r="QD57" i="30"/>
  <c r="QF57" i="30"/>
  <c r="QH57" i="30"/>
  <c r="QJ57" i="30"/>
  <c r="QL57" i="30"/>
  <c r="QN57" i="30"/>
  <c r="QP57" i="30"/>
  <c r="QR57" i="30"/>
  <c r="QT57" i="30"/>
  <c r="QV57" i="30"/>
  <c r="QX57" i="30"/>
  <c r="QZ57" i="30"/>
  <c r="RB57" i="30"/>
  <c r="RD57" i="30"/>
  <c r="RF57" i="30"/>
  <c r="RH57" i="30"/>
  <c r="RJ57" i="30"/>
  <c r="RL57" i="30"/>
  <c r="F58" i="30"/>
  <c r="G58" i="30"/>
  <c r="D58" i="30"/>
  <c r="E58" i="30"/>
  <c r="C59" i="30"/>
  <c r="LQ58" i="30"/>
  <c r="LR58" i="30"/>
  <c r="GX57" i="30"/>
  <c r="LS58" i="30"/>
  <c r="LT58" i="30"/>
  <c r="K58" i="30"/>
  <c r="L58" i="30"/>
  <c r="I58" i="30"/>
  <c r="J58" i="30"/>
  <c r="H59" i="30"/>
  <c r="LU58" i="30"/>
  <c r="LV58" i="30"/>
  <c r="HA57" i="30"/>
  <c r="LW58" i="30"/>
  <c r="LX58" i="30"/>
  <c r="P58" i="30"/>
  <c r="Q58" i="30"/>
  <c r="N58" i="30"/>
  <c r="O58" i="30"/>
  <c r="M59" i="30"/>
  <c r="LY58" i="30"/>
  <c r="LZ58" i="30"/>
  <c r="HD57" i="30"/>
  <c r="MA58" i="30"/>
  <c r="MB58" i="30"/>
  <c r="U58" i="30"/>
  <c r="V58" i="30"/>
  <c r="S58" i="30"/>
  <c r="T58" i="30"/>
  <c r="R59" i="30"/>
  <c r="MC58" i="30"/>
  <c r="MD58" i="30"/>
  <c r="HG57" i="30"/>
  <c r="ME58" i="30"/>
  <c r="MF58" i="30"/>
  <c r="Z58" i="30"/>
  <c r="AA58" i="30"/>
  <c r="X58" i="30"/>
  <c r="Y58" i="30"/>
  <c r="W59" i="30"/>
  <c r="MG58" i="30"/>
  <c r="MH58" i="30"/>
  <c r="MI58" i="30"/>
  <c r="MJ58" i="30"/>
  <c r="AE58" i="30"/>
  <c r="AF58" i="30"/>
  <c r="AC58" i="30"/>
  <c r="AD58" i="30"/>
  <c r="AB59" i="30"/>
  <c r="MK58" i="30"/>
  <c r="ML58" i="30"/>
  <c r="HM57" i="30"/>
  <c r="MM58" i="30"/>
  <c r="MN58" i="30"/>
  <c r="AJ58" i="30"/>
  <c r="AK58" i="30"/>
  <c r="AH58" i="30"/>
  <c r="AI58" i="30"/>
  <c r="AG59" i="30"/>
  <c r="MO58" i="30"/>
  <c r="MP58" i="30"/>
  <c r="HP57" i="30"/>
  <c r="MQ58" i="30"/>
  <c r="MR58" i="30"/>
  <c r="AO58" i="30"/>
  <c r="AP58" i="30"/>
  <c r="AM58" i="30"/>
  <c r="AN58" i="30"/>
  <c r="AL59" i="30"/>
  <c r="MS58" i="30"/>
  <c r="MT58" i="30"/>
  <c r="HS57" i="30"/>
  <c r="MU58" i="30"/>
  <c r="MV58" i="30"/>
  <c r="AT58" i="30"/>
  <c r="AU58" i="30"/>
  <c r="AR58" i="30"/>
  <c r="AS58" i="30"/>
  <c r="AQ59" i="30"/>
  <c r="MW58" i="30"/>
  <c r="MX58" i="30"/>
  <c r="HV57" i="30"/>
  <c r="MY58" i="30"/>
  <c r="MZ58" i="30"/>
  <c r="AY58" i="30"/>
  <c r="AZ58" i="30"/>
  <c r="AW58" i="30"/>
  <c r="AX58" i="30"/>
  <c r="AV59" i="30"/>
  <c r="NA58" i="30"/>
  <c r="NB58" i="30"/>
  <c r="HY57" i="30"/>
  <c r="NC58" i="30"/>
  <c r="ND58" i="30"/>
  <c r="BD58" i="30"/>
  <c r="BE58" i="30"/>
  <c r="BB58" i="30"/>
  <c r="BC58" i="30"/>
  <c r="BA59" i="30"/>
  <c r="NE58" i="30"/>
  <c r="NF58" i="30"/>
  <c r="IB57" i="30"/>
  <c r="NG58" i="30"/>
  <c r="NH58" i="30"/>
  <c r="BI58" i="30"/>
  <c r="BJ58" i="30"/>
  <c r="BG58" i="30"/>
  <c r="BH58" i="30"/>
  <c r="BF59" i="30"/>
  <c r="NI58" i="30"/>
  <c r="NJ58" i="30"/>
  <c r="IE57" i="30"/>
  <c r="NK58" i="30"/>
  <c r="NL58" i="30"/>
  <c r="BN58" i="30"/>
  <c r="BO58" i="30"/>
  <c r="BL58" i="30"/>
  <c r="BM58" i="30"/>
  <c r="BK59" i="30"/>
  <c r="NM58" i="30"/>
  <c r="NN58" i="30"/>
  <c r="IH57" i="30"/>
  <c r="NO58" i="30"/>
  <c r="NP58" i="30"/>
  <c r="BS58" i="30"/>
  <c r="BT58" i="30"/>
  <c r="BQ58" i="30"/>
  <c r="BR58" i="30"/>
  <c r="BP59" i="30"/>
  <c r="NQ58" i="30"/>
  <c r="NR58" i="30"/>
  <c r="IK57" i="30"/>
  <c r="NS58" i="30"/>
  <c r="NT58" i="30"/>
  <c r="BX58" i="30"/>
  <c r="BY58" i="30"/>
  <c r="BV58" i="30"/>
  <c r="BW58" i="30"/>
  <c r="BU59" i="30"/>
  <c r="NU58" i="30"/>
  <c r="NV58" i="30"/>
  <c r="IN57" i="30"/>
  <c r="NW58" i="30"/>
  <c r="NX58" i="30"/>
  <c r="CC58" i="30"/>
  <c r="CD58" i="30"/>
  <c r="CA58" i="30"/>
  <c r="CB58" i="30"/>
  <c r="BZ59" i="30"/>
  <c r="NY58" i="30"/>
  <c r="NZ58" i="30"/>
  <c r="IQ57" i="30"/>
  <c r="OA58" i="30"/>
  <c r="OB58" i="30"/>
  <c r="CH58" i="30"/>
  <c r="CI58" i="30"/>
  <c r="CF58" i="30"/>
  <c r="CG58" i="30"/>
  <c r="CE59" i="30"/>
  <c r="OC58" i="30"/>
  <c r="OD58" i="30"/>
  <c r="IT57" i="30"/>
  <c r="OE58" i="30"/>
  <c r="OF58" i="30"/>
  <c r="CM58" i="30"/>
  <c r="CN58" i="30"/>
  <c r="CK58" i="30"/>
  <c r="CL58" i="30"/>
  <c r="CJ59" i="30"/>
  <c r="OG58" i="30"/>
  <c r="OH58" i="30"/>
  <c r="IW57" i="30"/>
  <c r="OI58" i="30"/>
  <c r="OJ58" i="30"/>
  <c r="CR58" i="30"/>
  <c r="CS58" i="30"/>
  <c r="CP58" i="30"/>
  <c r="CQ58" i="30"/>
  <c r="CO59" i="30"/>
  <c r="OK58" i="30"/>
  <c r="OL58" i="30"/>
  <c r="IZ57" i="30"/>
  <c r="OM58" i="30"/>
  <c r="ON58" i="30"/>
  <c r="CW58" i="30"/>
  <c r="CX58" i="30"/>
  <c r="CU58" i="30"/>
  <c r="CV58" i="30"/>
  <c r="CT59" i="30"/>
  <c r="OO58" i="30"/>
  <c r="OP58" i="30"/>
  <c r="JC57" i="30"/>
  <c r="OQ58" i="30"/>
  <c r="OR58" i="30"/>
  <c r="DB58" i="30"/>
  <c r="DC58" i="30"/>
  <c r="CZ58" i="30"/>
  <c r="DA58" i="30"/>
  <c r="CY59" i="30"/>
  <c r="OS58" i="30"/>
  <c r="OT58" i="30"/>
  <c r="JF57" i="30"/>
  <c r="OU58" i="30"/>
  <c r="OV58" i="30"/>
  <c r="DG58" i="30"/>
  <c r="DH58" i="30"/>
  <c r="DE58" i="30"/>
  <c r="DF58" i="30"/>
  <c r="DD59" i="30"/>
  <c r="OW58" i="30"/>
  <c r="OX58" i="30"/>
  <c r="JI57" i="30"/>
  <c r="OY58" i="30"/>
  <c r="OZ58" i="30"/>
  <c r="DL58" i="30"/>
  <c r="DM58" i="30"/>
  <c r="DJ58" i="30"/>
  <c r="DK58" i="30"/>
  <c r="DI59" i="30"/>
  <c r="PA58" i="30"/>
  <c r="PB58" i="30"/>
  <c r="JL57" i="30"/>
  <c r="PC58" i="30"/>
  <c r="PD58" i="30"/>
  <c r="DQ58" i="30"/>
  <c r="DR58" i="30"/>
  <c r="DO58" i="30"/>
  <c r="DP58" i="30"/>
  <c r="DN59" i="30"/>
  <c r="PE58" i="30"/>
  <c r="PF58" i="30"/>
  <c r="JO57" i="30"/>
  <c r="PG58" i="30"/>
  <c r="PH58" i="30"/>
  <c r="DV58" i="30"/>
  <c r="DW58" i="30"/>
  <c r="DT58" i="30"/>
  <c r="DU58" i="30"/>
  <c r="DS59" i="30"/>
  <c r="PI58" i="30"/>
  <c r="PJ58" i="30"/>
  <c r="JR57" i="30"/>
  <c r="PK58" i="30"/>
  <c r="PL58" i="30"/>
  <c r="EA58" i="30"/>
  <c r="EB58" i="30"/>
  <c r="DY58" i="30"/>
  <c r="DZ58" i="30"/>
  <c r="DX59" i="30"/>
  <c r="PM58" i="30"/>
  <c r="PN58" i="30"/>
  <c r="JU57" i="30"/>
  <c r="PO58" i="30"/>
  <c r="PP58" i="30"/>
  <c r="EF58" i="30"/>
  <c r="EG58" i="30"/>
  <c r="ED58" i="30"/>
  <c r="EE58" i="30"/>
  <c r="EC59" i="30"/>
  <c r="PQ58" i="30"/>
  <c r="PR58" i="30"/>
  <c r="JX57" i="30"/>
  <c r="PS58" i="30"/>
  <c r="PT58" i="30"/>
  <c r="EK58" i="30"/>
  <c r="EL58" i="30"/>
  <c r="EI58" i="30"/>
  <c r="EJ58" i="30"/>
  <c r="EH59" i="30"/>
  <c r="PU58" i="30"/>
  <c r="PV58" i="30"/>
  <c r="KA57" i="30"/>
  <c r="PW58" i="30"/>
  <c r="PX58" i="30"/>
  <c r="EP58" i="30"/>
  <c r="EQ58" i="30"/>
  <c r="EN58" i="30"/>
  <c r="EO58" i="30"/>
  <c r="EM59" i="30"/>
  <c r="PY58" i="30"/>
  <c r="PZ58" i="30"/>
  <c r="KD57" i="30"/>
  <c r="QA58" i="30"/>
  <c r="QB58" i="30"/>
  <c r="EU58" i="30"/>
  <c r="EV58" i="30"/>
  <c r="ES58" i="30"/>
  <c r="ET58" i="30"/>
  <c r="ER59" i="30"/>
  <c r="QC58" i="30"/>
  <c r="QD58" i="30"/>
  <c r="KG57" i="30"/>
  <c r="QE58" i="30"/>
  <c r="QF58" i="30"/>
  <c r="EZ58" i="30"/>
  <c r="FA58" i="30"/>
  <c r="EX58" i="30"/>
  <c r="EY58" i="30"/>
  <c r="EW59" i="30"/>
  <c r="QG58" i="30"/>
  <c r="QH58" i="30"/>
  <c r="KJ57" i="30"/>
  <c r="QI58" i="30"/>
  <c r="QJ58" i="30"/>
  <c r="FE58" i="30"/>
  <c r="FF58" i="30"/>
  <c r="FC58" i="30"/>
  <c r="FD58" i="30"/>
  <c r="FB59" i="30"/>
  <c r="QK58" i="30"/>
  <c r="QL58" i="30"/>
  <c r="KM57" i="30"/>
  <c r="QM58" i="30"/>
  <c r="QN58" i="30"/>
  <c r="FJ58" i="30"/>
  <c r="FK58" i="30"/>
  <c r="FH58" i="30"/>
  <c r="FI58" i="30"/>
  <c r="FG59" i="30"/>
  <c r="QO58" i="30"/>
  <c r="QP58" i="30"/>
  <c r="KP57" i="30"/>
  <c r="QQ58" i="30"/>
  <c r="QR58" i="30"/>
  <c r="FO58" i="30"/>
  <c r="FP58" i="30"/>
  <c r="FM58" i="30"/>
  <c r="FN58" i="30"/>
  <c r="FL59" i="30"/>
  <c r="QS58" i="30"/>
  <c r="QT58" i="30"/>
  <c r="KS57" i="30"/>
  <c r="QU58" i="30"/>
  <c r="QV58" i="30"/>
  <c r="FT58" i="30"/>
  <c r="FU58" i="30"/>
  <c r="FR58" i="30"/>
  <c r="FS58" i="30"/>
  <c r="FQ59" i="30"/>
  <c r="QW58" i="30"/>
  <c r="QX58" i="30"/>
  <c r="KV57" i="30"/>
  <c r="QY58" i="30"/>
  <c r="QZ58" i="30"/>
  <c r="FY58" i="30"/>
  <c r="FZ58" i="30"/>
  <c r="FW58" i="30"/>
  <c r="FX58" i="30"/>
  <c r="FV59" i="30"/>
  <c r="RA58" i="30"/>
  <c r="RB58" i="30"/>
  <c r="KY57" i="30"/>
  <c r="RC58" i="30"/>
  <c r="RD58" i="30"/>
  <c r="GD58" i="30"/>
  <c r="GE58" i="30"/>
  <c r="GB58" i="30"/>
  <c r="GC58" i="30"/>
  <c r="GA59" i="30"/>
  <c r="RE58" i="30"/>
  <c r="RF58" i="30"/>
  <c r="LB57" i="30"/>
  <c r="RG58" i="30"/>
  <c r="RH58" i="30"/>
  <c r="GI58" i="30"/>
  <c r="GJ58" i="30"/>
  <c r="GG58" i="30"/>
  <c r="GH58" i="30"/>
  <c r="GF59" i="30"/>
  <c r="RI58" i="30"/>
  <c r="RJ58" i="30"/>
  <c r="LE57" i="30"/>
  <c r="RK58" i="30"/>
  <c r="RL58" i="30"/>
  <c r="LH27" i="30"/>
  <c r="LM28" i="30"/>
  <c r="LO28" i="30"/>
  <c r="LH28" i="30"/>
  <c r="LM29" i="30"/>
  <c r="LO29" i="30"/>
  <c r="LH29" i="30"/>
  <c r="LM30" i="30"/>
  <c r="LO30" i="30"/>
  <c r="LH30" i="30"/>
  <c r="LM31" i="30"/>
  <c r="LO31" i="30"/>
  <c r="LH31" i="30"/>
  <c r="LM32" i="30"/>
  <c r="LO32" i="30"/>
  <c r="LH32" i="30"/>
  <c r="LM33" i="30"/>
  <c r="LO33" i="30"/>
  <c r="LH33" i="30"/>
  <c r="LM34" i="30"/>
  <c r="LO34" i="30"/>
  <c r="LH34" i="30"/>
  <c r="LM35" i="30"/>
  <c r="LO35" i="30"/>
  <c r="LH35" i="30"/>
  <c r="LM36" i="30"/>
  <c r="LO36" i="30"/>
  <c r="LH36" i="30"/>
  <c r="LM37" i="30"/>
  <c r="LO37" i="30"/>
  <c r="LH37" i="30"/>
  <c r="LM38" i="30"/>
  <c r="LO38" i="30"/>
  <c r="LH38" i="30"/>
  <c r="LM39" i="30"/>
  <c r="LO39" i="30"/>
  <c r="LH39" i="30"/>
  <c r="LM40" i="30"/>
  <c r="LO40" i="30"/>
  <c r="LH40" i="30"/>
  <c r="LM41" i="30"/>
  <c r="LO41" i="30"/>
  <c r="LH41" i="30"/>
  <c r="LM42" i="30"/>
  <c r="LO42" i="30"/>
  <c r="LH42" i="30"/>
  <c r="LM43" i="30"/>
  <c r="LO43" i="30"/>
  <c r="LH43" i="30"/>
  <c r="LM44" i="30"/>
  <c r="LO44" i="30"/>
  <c r="LH44" i="30"/>
  <c r="LM45" i="30"/>
  <c r="LO45" i="30"/>
  <c r="LH45" i="30"/>
  <c r="LM46" i="30"/>
  <c r="LO46" i="30"/>
  <c r="LH46" i="30"/>
  <c r="LM47" i="30"/>
  <c r="LO47" i="30"/>
  <c r="LH47" i="30"/>
  <c r="LM48" i="30"/>
  <c r="LO48" i="30"/>
  <c r="LH48" i="30"/>
  <c r="LM49" i="30"/>
  <c r="LO49" i="30"/>
  <c r="LH49" i="30"/>
  <c r="LM50" i="30"/>
  <c r="LO50" i="30"/>
  <c r="LH50" i="30"/>
  <c r="LM51" i="30"/>
  <c r="LO51" i="30"/>
  <c r="LH51" i="30"/>
  <c r="LM52" i="30"/>
  <c r="LO52" i="30"/>
  <c r="LH52" i="30"/>
  <c r="LM53" i="30"/>
  <c r="LO53" i="30"/>
  <c r="LH53" i="30"/>
  <c r="LM54" i="30"/>
  <c r="LO54" i="30"/>
  <c r="LH54" i="30"/>
  <c r="LM55" i="30"/>
  <c r="LO55" i="30"/>
  <c r="LH55" i="30"/>
  <c r="LM56" i="30"/>
  <c r="LO56" i="30"/>
  <c r="LH56" i="30"/>
  <c r="LM57" i="30"/>
  <c r="LO57" i="30"/>
  <c r="LH20" i="30"/>
  <c r="LM21" i="30"/>
  <c r="LO21" i="30"/>
  <c r="LH21" i="30"/>
  <c r="LM22" i="30"/>
  <c r="LO22" i="30"/>
  <c r="LH22" i="30"/>
  <c r="LM23" i="30"/>
  <c r="LO23" i="30"/>
  <c r="LH23" i="30"/>
  <c r="LM24" i="30"/>
  <c r="LO24" i="30"/>
  <c r="LH24" i="30"/>
  <c r="LM25" i="30"/>
  <c r="LO25" i="30"/>
  <c r="LH25" i="30"/>
  <c r="LM26" i="30"/>
  <c r="LO26" i="30"/>
  <c r="LH26" i="30"/>
  <c r="LM27" i="30"/>
  <c r="LO27" i="30"/>
  <c r="LH19" i="30"/>
  <c r="LM20" i="30"/>
  <c r="LO20" i="30"/>
  <c r="RJ20" i="30"/>
  <c r="RL20" i="30"/>
  <c r="RF20" i="30"/>
  <c r="RH20" i="30"/>
  <c r="RB20" i="30"/>
  <c r="RD20" i="30"/>
  <c r="QX20" i="30"/>
  <c r="QZ20" i="30"/>
  <c r="QT20" i="30"/>
  <c r="QV20" i="30"/>
  <c r="QP20" i="30"/>
  <c r="QR20" i="30"/>
  <c r="QL20" i="30"/>
  <c r="QN20" i="30"/>
  <c r="QH20" i="30"/>
  <c r="QJ20" i="30"/>
  <c r="QD20" i="30"/>
  <c r="QF20" i="30"/>
  <c r="PZ20" i="30"/>
  <c r="QB20" i="30"/>
  <c r="PV20" i="30"/>
  <c r="PX20" i="30"/>
  <c r="PR20" i="30"/>
  <c r="PT20" i="30"/>
  <c r="PN20" i="30"/>
  <c r="PP20" i="30"/>
  <c r="PJ20" i="30"/>
  <c r="PL20" i="30"/>
  <c r="PF20" i="30"/>
  <c r="PH20" i="30"/>
  <c r="PB20" i="30"/>
  <c r="PD20" i="30"/>
  <c r="OX20" i="30"/>
  <c r="OZ20" i="30"/>
  <c r="OT20" i="30"/>
  <c r="OV20" i="30"/>
  <c r="OP20" i="30"/>
  <c r="OR20" i="30"/>
  <c r="OL20" i="30"/>
  <c r="ON20" i="30"/>
  <c r="OH20" i="30"/>
  <c r="OJ20" i="30"/>
  <c r="OD20" i="30"/>
  <c r="OF20" i="30"/>
  <c r="NZ20" i="30"/>
  <c r="OB20" i="30"/>
  <c r="NV20" i="30"/>
  <c r="NX20" i="30"/>
  <c r="NR20" i="30"/>
  <c r="NT20" i="30"/>
  <c r="NN20" i="30"/>
  <c r="NP20" i="30"/>
  <c r="NJ20" i="30"/>
  <c r="NL20" i="30"/>
  <c r="NF20" i="30"/>
  <c r="NH20" i="30"/>
  <c r="NB20" i="30"/>
  <c r="ND20" i="30"/>
  <c r="MX20" i="30"/>
  <c r="MZ20" i="30"/>
  <c r="MT20" i="30"/>
  <c r="MV20" i="30"/>
  <c r="MP20" i="30"/>
  <c r="MR20" i="30"/>
  <c r="ML20" i="30"/>
  <c r="MN20" i="30"/>
  <c r="MH20" i="30"/>
  <c r="MJ20" i="30"/>
  <c r="MD20" i="30"/>
  <c r="MF20" i="30"/>
  <c r="LZ20" i="30"/>
  <c r="MB20" i="30"/>
  <c r="MK17" i="30"/>
  <c r="MO17" i="30"/>
  <c r="MS17" i="30"/>
  <c r="MW17" i="30"/>
  <c r="NA17" i="30"/>
  <c r="NE17" i="30"/>
  <c r="NI17" i="30"/>
  <c r="NM17" i="30"/>
  <c r="NQ17" i="30"/>
  <c r="NU17" i="30"/>
  <c r="NY17" i="30"/>
  <c r="OC17" i="30"/>
  <c r="OG17" i="30"/>
  <c r="OK17" i="30"/>
  <c r="OO17" i="30"/>
  <c r="OS17" i="30"/>
  <c r="OW17" i="30"/>
  <c r="PA17" i="30"/>
  <c r="PE17" i="30"/>
  <c r="PI17" i="30"/>
  <c r="PM17" i="30"/>
  <c r="PQ17" i="30"/>
  <c r="PU17" i="30"/>
  <c r="PY17" i="30"/>
  <c r="QC17" i="30"/>
  <c r="QG17" i="30"/>
  <c r="QK17" i="30"/>
  <c r="QO17" i="30"/>
  <c r="QS17" i="30"/>
  <c r="QW17" i="30"/>
  <c r="RA17" i="30"/>
  <c r="RE17" i="30"/>
  <c r="RI17" i="30"/>
  <c r="MG17" i="30"/>
  <c r="MC17" i="30"/>
  <c r="LY17" i="30"/>
  <c r="RI10" i="30"/>
  <c r="RE10" i="30"/>
  <c r="RA10" i="30"/>
  <c r="QW10" i="30"/>
  <c r="QS10" i="30"/>
  <c r="QO10" i="30"/>
  <c r="QK10" i="30"/>
  <c r="QG10" i="30"/>
  <c r="QC10" i="30"/>
  <c r="PY10" i="30"/>
  <c r="PU10" i="30"/>
  <c r="PQ10" i="30"/>
  <c r="PM10" i="30"/>
  <c r="PI10" i="30"/>
  <c r="PE10" i="30"/>
  <c r="PA10" i="30"/>
  <c r="OW10" i="30"/>
  <c r="OS10" i="30"/>
  <c r="OO10" i="30"/>
  <c r="OK10" i="30"/>
  <c r="OG10" i="30"/>
  <c r="OC10" i="30"/>
  <c r="NY10" i="30"/>
  <c r="NU10" i="30"/>
  <c r="NQ10" i="30"/>
  <c r="NM10" i="30"/>
  <c r="NI10" i="30"/>
  <c r="NE10" i="30"/>
  <c r="NA10" i="30"/>
  <c r="MW10" i="30"/>
  <c r="MS10" i="30"/>
  <c r="MO10" i="30"/>
  <c r="MK10" i="30"/>
  <c r="MG10" i="30"/>
  <c r="MC10" i="30"/>
  <c r="LY10" i="30"/>
  <c r="LV20" i="30"/>
  <c r="LU10" i="30"/>
  <c r="LU17" i="30"/>
  <c r="LX20" i="30"/>
  <c r="LR20" i="30"/>
  <c r="LT20" i="30"/>
  <c r="LL26" i="30"/>
  <c r="LL27" i="30"/>
  <c r="LL28" i="30"/>
  <c r="LL29" i="30"/>
  <c r="LL30" i="30"/>
  <c r="LL31" i="30"/>
  <c r="LL32" i="30"/>
  <c r="LL33" i="30"/>
  <c r="LL34" i="30"/>
  <c r="LL35" i="30"/>
  <c r="LL36" i="30"/>
  <c r="LL37" i="30"/>
  <c r="LL38" i="30"/>
  <c r="LL39" i="30"/>
  <c r="LL40" i="30"/>
  <c r="LL41" i="30"/>
  <c r="LL42" i="30"/>
  <c r="LL43" i="30"/>
  <c r="LL44" i="30"/>
  <c r="LL45" i="30"/>
  <c r="LL46" i="30"/>
  <c r="LL47" i="30"/>
  <c r="LL48" i="30"/>
  <c r="LL49" i="30"/>
  <c r="LL50" i="30"/>
  <c r="LL51" i="30"/>
  <c r="LL52" i="30"/>
  <c r="LL53" i="30"/>
  <c r="LL54" i="30"/>
  <c r="LL55" i="30"/>
  <c r="LL56" i="30"/>
  <c r="LL57" i="30"/>
  <c r="LH57" i="30"/>
  <c r="LL22" i="30"/>
  <c r="LL23" i="30"/>
  <c r="LL24" i="30"/>
  <c r="LL25" i="30"/>
  <c r="LL21" i="30"/>
  <c r="LQ10" i="30"/>
  <c r="LQ17" i="30"/>
  <c r="LL20" i="30"/>
  <c r="LH58" i="30"/>
  <c r="J9" i="30"/>
  <c r="J10" i="30"/>
  <c r="J11" i="30"/>
  <c r="J12" i="30"/>
  <c r="GY19" i="30"/>
  <c r="V11" i="30"/>
  <c r="V9" i="30"/>
  <c r="V12" i="30"/>
  <c r="HB19" i="30"/>
  <c r="HE19" i="30"/>
  <c r="HH19" i="30"/>
  <c r="HQ19" i="30"/>
  <c r="HN19" i="30"/>
  <c r="HT19" i="30"/>
  <c r="HW19" i="30"/>
  <c r="HZ19" i="30"/>
  <c r="IC19" i="30"/>
  <c r="IF19" i="30"/>
  <c r="II19" i="30"/>
  <c r="IL19" i="30"/>
  <c r="IR19" i="30"/>
  <c r="IO19" i="30"/>
  <c r="IU19" i="30"/>
  <c r="IX19" i="30"/>
  <c r="JA19" i="30"/>
  <c r="JD19" i="30"/>
  <c r="JG19" i="30"/>
  <c r="JJ19" i="30"/>
  <c r="JM19" i="30"/>
  <c r="JP19" i="30"/>
  <c r="JS19" i="30"/>
  <c r="JV19" i="30"/>
  <c r="JY19" i="30"/>
  <c r="KB19" i="30"/>
  <c r="KE19" i="30"/>
  <c r="KH19" i="30"/>
  <c r="KK19" i="30"/>
  <c r="KN19" i="30"/>
  <c r="KQ19" i="30"/>
  <c r="KT19" i="30"/>
  <c r="KW19" i="30"/>
  <c r="KZ19" i="30"/>
  <c r="LC19" i="30"/>
  <c r="LF19" i="30"/>
  <c r="LI19" i="30"/>
  <c r="GY20" i="30"/>
  <c r="HB20" i="30"/>
  <c r="HE20" i="30"/>
  <c r="HH20" i="30"/>
  <c r="HQ20" i="30"/>
  <c r="HN20" i="30"/>
  <c r="HT20" i="30"/>
  <c r="HW20" i="30"/>
  <c r="HZ20" i="30"/>
  <c r="IC20" i="30"/>
  <c r="IF20" i="30"/>
  <c r="II20" i="30"/>
  <c r="IL20" i="30"/>
  <c r="IR20" i="30"/>
  <c r="IO20" i="30"/>
  <c r="IU20" i="30"/>
  <c r="IX20" i="30"/>
  <c r="JA20" i="30"/>
  <c r="JD20" i="30"/>
  <c r="JG20" i="30"/>
  <c r="JJ20" i="30"/>
  <c r="JM20" i="30"/>
  <c r="JP20" i="30"/>
  <c r="JS20" i="30"/>
  <c r="JV20" i="30"/>
  <c r="JY20" i="30"/>
  <c r="KB20" i="30"/>
  <c r="KE20" i="30"/>
  <c r="KH20" i="30"/>
  <c r="KK20" i="30"/>
  <c r="KN20" i="30"/>
  <c r="KQ20" i="30"/>
  <c r="KT20" i="30"/>
  <c r="KW20" i="30"/>
  <c r="KZ20" i="30"/>
  <c r="LC20" i="30"/>
  <c r="LF20" i="30"/>
  <c r="LI20" i="30"/>
  <c r="GY21" i="30"/>
  <c r="HB21" i="30"/>
  <c r="HE21" i="30"/>
  <c r="HH21" i="30"/>
  <c r="HQ21" i="30"/>
  <c r="HN21" i="30"/>
  <c r="HT21" i="30"/>
  <c r="HW21" i="30"/>
  <c r="HZ21" i="30"/>
  <c r="IC21" i="30"/>
  <c r="IF21" i="30"/>
  <c r="II21" i="30"/>
  <c r="IL21" i="30"/>
  <c r="IR21" i="30"/>
  <c r="IO21" i="30"/>
  <c r="IU21" i="30"/>
  <c r="IX21" i="30"/>
  <c r="JA21" i="30"/>
  <c r="JD21" i="30"/>
  <c r="JG21" i="30"/>
  <c r="JJ21" i="30"/>
  <c r="JM21" i="30"/>
  <c r="JP21" i="30"/>
  <c r="JS21" i="30"/>
  <c r="JV21" i="30"/>
  <c r="JY21" i="30"/>
  <c r="KB21" i="30"/>
  <c r="KE21" i="30"/>
  <c r="KH21" i="30"/>
  <c r="KK21" i="30"/>
  <c r="KN21" i="30"/>
  <c r="KQ21" i="30"/>
  <c r="KT21" i="30"/>
  <c r="KW21" i="30"/>
  <c r="KZ21" i="30"/>
  <c r="LC21" i="30"/>
  <c r="LF21" i="30"/>
  <c r="LI21" i="30"/>
  <c r="GY22" i="30"/>
  <c r="HB22" i="30"/>
  <c r="HE22" i="30"/>
  <c r="HH22" i="30"/>
  <c r="HQ22" i="30"/>
  <c r="HN22" i="30"/>
  <c r="HT22" i="30"/>
  <c r="HW22" i="30"/>
  <c r="HZ22" i="30"/>
  <c r="IC22" i="30"/>
  <c r="IF22" i="30"/>
  <c r="II22" i="30"/>
  <c r="IL22" i="30"/>
  <c r="IR22" i="30"/>
  <c r="IO22" i="30"/>
  <c r="IU22" i="30"/>
  <c r="IX22" i="30"/>
  <c r="JA22" i="30"/>
  <c r="JD22" i="30"/>
  <c r="JG22" i="30"/>
  <c r="JJ22" i="30"/>
  <c r="JM22" i="30"/>
  <c r="JP22" i="30"/>
  <c r="JS22" i="30"/>
  <c r="JV22" i="30"/>
  <c r="JY22" i="30"/>
  <c r="KB22" i="30"/>
  <c r="KE22" i="30"/>
  <c r="KH22" i="30"/>
  <c r="KK22" i="30"/>
  <c r="KN22" i="30"/>
  <c r="KQ22" i="30"/>
  <c r="KT22" i="30"/>
  <c r="KW22" i="30"/>
  <c r="KZ22" i="30"/>
  <c r="LC22" i="30"/>
  <c r="LF22" i="30"/>
  <c r="LI22" i="30"/>
  <c r="GY23" i="30"/>
  <c r="HB23" i="30"/>
  <c r="HE23" i="30"/>
  <c r="HH23" i="30"/>
  <c r="HQ23" i="30"/>
  <c r="HN23" i="30"/>
  <c r="HT23" i="30"/>
  <c r="HW23" i="30"/>
  <c r="HZ23" i="30"/>
  <c r="IC23" i="30"/>
  <c r="IF23" i="30"/>
  <c r="II23" i="30"/>
  <c r="IL23" i="30"/>
  <c r="IR23" i="30"/>
  <c r="IO23" i="30"/>
  <c r="IU23" i="30"/>
  <c r="IX23" i="30"/>
  <c r="JA23" i="30"/>
  <c r="JD23" i="30"/>
  <c r="JG23" i="30"/>
  <c r="JJ23" i="30"/>
  <c r="JM23" i="30"/>
  <c r="JP23" i="30"/>
  <c r="JS23" i="30"/>
  <c r="JV23" i="30"/>
  <c r="JY23" i="30"/>
  <c r="KB23" i="30"/>
  <c r="KE23" i="30"/>
  <c r="KH23" i="30"/>
  <c r="KK23" i="30"/>
  <c r="KN23" i="30"/>
  <c r="KQ23" i="30"/>
  <c r="KT23" i="30"/>
  <c r="KW23" i="30"/>
  <c r="KZ23" i="30"/>
  <c r="LC23" i="30"/>
  <c r="LF23" i="30"/>
  <c r="LI23" i="30"/>
  <c r="GY24" i="30"/>
  <c r="HB24" i="30"/>
  <c r="HE24" i="30"/>
  <c r="HH24" i="30"/>
  <c r="HQ24" i="30"/>
  <c r="HN24" i="30"/>
  <c r="HT24" i="30"/>
  <c r="HW24" i="30"/>
  <c r="HZ24" i="30"/>
  <c r="IC24" i="30"/>
  <c r="IF24" i="30"/>
  <c r="II24" i="30"/>
  <c r="IL24" i="30"/>
  <c r="IR24" i="30"/>
  <c r="IO24" i="30"/>
  <c r="IU24" i="30"/>
  <c r="IX24" i="30"/>
  <c r="JA24" i="30"/>
  <c r="JD24" i="30"/>
  <c r="JG24" i="30"/>
  <c r="JJ24" i="30"/>
  <c r="JM24" i="30"/>
  <c r="JP24" i="30"/>
  <c r="JS24" i="30"/>
  <c r="JV24" i="30"/>
  <c r="JY24" i="30"/>
  <c r="KB24" i="30"/>
  <c r="KE24" i="30"/>
  <c r="KH24" i="30"/>
  <c r="KK24" i="30"/>
  <c r="KN24" i="30"/>
  <c r="KQ24" i="30"/>
  <c r="KT24" i="30"/>
  <c r="KW24" i="30"/>
  <c r="KZ24" i="30"/>
  <c r="LC24" i="30"/>
  <c r="LF24" i="30"/>
  <c r="LI24" i="30"/>
  <c r="GY25" i="30"/>
  <c r="HB25" i="30"/>
  <c r="HE25" i="30"/>
  <c r="HH25" i="30"/>
  <c r="HQ25" i="30"/>
  <c r="HN25" i="30"/>
  <c r="HT25" i="30"/>
  <c r="HW25" i="30"/>
  <c r="HZ25" i="30"/>
  <c r="IC25" i="30"/>
  <c r="IF25" i="30"/>
  <c r="II25" i="30"/>
  <c r="IL25" i="30"/>
  <c r="IR25" i="30"/>
  <c r="IO25" i="30"/>
  <c r="IU25" i="30"/>
  <c r="IX25" i="30"/>
  <c r="JA25" i="30"/>
  <c r="JD25" i="30"/>
  <c r="JG25" i="30"/>
  <c r="JJ25" i="30"/>
  <c r="JM25" i="30"/>
  <c r="JP25" i="30"/>
  <c r="JS25" i="30"/>
  <c r="JV25" i="30"/>
  <c r="JY25" i="30"/>
  <c r="KB25" i="30"/>
  <c r="KE25" i="30"/>
  <c r="KH25" i="30"/>
  <c r="KK25" i="30"/>
  <c r="KN25" i="30"/>
  <c r="KQ25" i="30"/>
  <c r="KT25" i="30"/>
  <c r="KW25" i="30"/>
  <c r="KZ25" i="30"/>
  <c r="LC25" i="30"/>
  <c r="LF25" i="30"/>
  <c r="LI25" i="30"/>
  <c r="GY26" i="30"/>
  <c r="HB26" i="30"/>
  <c r="HE26" i="30"/>
  <c r="HH26" i="30"/>
  <c r="HQ26" i="30"/>
  <c r="HN26" i="30"/>
  <c r="HT26" i="30"/>
  <c r="HW26" i="30"/>
  <c r="HZ26" i="30"/>
  <c r="IC26" i="30"/>
  <c r="IF26" i="30"/>
  <c r="II26" i="30"/>
  <c r="IL26" i="30"/>
  <c r="IR26" i="30"/>
  <c r="IO26" i="30"/>
  <c r="IU26" i="30"/>
  <c r="IX26" i="30"/>
  <c r="JA26" i="30"/>
  <c r="JD26" i="30"/>
  <c r="JG26" i="30"/>
  <c r="JJ26" i="30"/>
  <c r="JM26" i="30"/>
  <c r="JP26" i="30"/>
  <c r="JS26" i="30"/>
  <c r="JV26" i="30"/>
  <c r="JY26" i="30"/>
  <c r="KB26" i="30"/>
  <c r="KE26" i="30"/>
  <c r="KH26" i="30"/>
  <c r="KK26" i="30"/>
  <c r="KN26" i="30"/>
  <c r="KQ26" i="30"/>
  <c r="KT26" i="30"/>
  <c r="KW26" i="30"/>
  <c r="KZ26" i="30"/>
  <c r="LC26" i="30"/>
  <c r="LF26" i="30"/>
  <c r="LI26" i="30"/>
  <c r="GY27" i="30"/>
  <c r="HB27" i="30"/>
  <c r="HE27" i="30"/>
  <c r="HH27" i="30"/>
  <c r="HQ27" i="30"/>
  <c r="HN27" i="30"/>
  <c r="HT27" i="30"/>
  <c r="HW27" i="30"/>
  <c r="HZ27" i="30"/>
  <c r="IC27" i="30"/>
  <c r="IF27" i="30"/>
  <c r="II27" i="30"/>
  <c r="IL27" i="30"/>
  <c r="IR27" i="30"/>
  <c r="IO27" i="30"/>
  <c r="IU27" i="30"/>
  <c r="IX27" i="30"/>
  <c r="JA27" i="30"/>
  <c r="JD27" i="30"/>
  <c r="JG27" i="30"/>
  <c r="JJ27" i="30"/>
  <c r="JM27" i="30"/>
  <c r="JP27" i="30"/>
  <c r="JS27" i="30"/>
  <c r="JV27" i="30"/>
  <c r="JY27" i="30"/>
  <c r="KB27" i="30"/>
  <c r="KE27" i="30"/>
  <c r="KH27" i="30"/>
  <c r="KK27" i="30"/>
  <c r="KN27" i="30"/>
  <c r="KQ27" i="30"/>
  <c r="KT27" i="30"/>
  <c r="KW27" i="30"/>
  <c r="KZ27" i="30"/>
  <c r="LC27" i="30"/>
  <c r="LF27" i="30"/>
  <c r="LI27" i="30"/>
  <c r="GY28" i="30"/>
  <c r="HB28" i="30"/>
  <c r="HE28" i="30"/>
  <c r="HH28" i="30"/>
  <c r="HQ28" i="30"/>
  <c r="HN28" i="30"/>
  <c r="HT28" i="30"/>
  <c r="HW28" i="30"/>
  <c r="HZ28" i="30"/>
  <c r="IC28" i="30"/>
  <c r="IF28" i="30"/>
  <c r="II28" i="30"/>
  <c r="IL28" i="30"/>
  <c r="IR28" i="30"/>
  <c r="IO28" i="30"/>
  <c r="IU28" i="30"/>
  <c r="IX28" i="30"/>
  <c r="JA28" i="30"/>
  <c r="JD28" i="30"/>
  <c r="JG28" i="30"/>
  <c r="JJ28" i="30"/>
  <c r="JM28" i="30"/>
  <c r="JP28" i="30"/>
  <c r="JS28" i="30"/>
  <c r="JV28" i="30"/>
  <c r="JY28" i="30"/>
  <c r="KB28" i="30"/>
  <c r="KE28" i="30"/>
  <c r="KH28" i="30"/>
  <c r="KK28" i="30"/>
  <c r="KN28" i="30"/>
  <c r="KQ28" i="30"/>
  <c r="KT28" i="30"/>
  <c r="KW28" i="30"/>
  <c r="KZ28" i="30"/>
  <c r="LC28" i="30"/>
  <c r="LF28" i="30"/>
  <c r="LI28" i="30"/>
  <c r="GY29" i="30"/>
  <c r="HB29" i="30"/>
  <c r="HE29" i="30"/>
  <c r="HH29" i="30"/>
  <c r="HQ29" i="30"/>
  <c r="HN29" i="30"/>
  <c r="HT29" i="30"/>
  <c r="HW29" i="30"/>
  <c r="HZ29" i="30"/>
  <c r="IC29" i="30"/>
  <c r="IF29" i="30"/>
  <c r="II29" i="30"/>
  <c r="IL29" i="30"/>
  <c r="IR29" i="30"/>
  <c r="IO29" i="30"/>
  <c r="IU29" i="30"/>
  <c r="IX29" i="30"/>
  <c r="JA29" i="30"/>
  <c r="JD29" i="30"/>
  <c r="JG29" i="30"/>
  <c r="JJ29" i="30"/>
  <c r="JM29" i="30"/>
  <c r="JP29" i="30"/>
  <c r="JS29" i="30"/>
  <c r="JV29" i="30"/>
  <c r="JY29" i="30"/>
  <c r="KB29" i="30"/>
  <c r="KE29" i="30"/>
  <c r="KH29" i="30"/>
  <c r="KK29" i="30"/>
  <c r="KN29" i="30"/>
  <c r="KQ29" i="30"/>
  <c r="KT29" i="30"/>
  <c r="KW29" i="30"/>
  <c r="KZ29" i="30"/>
  <c r="LC29" i="30"/>
  <c r="LF29" i="30"/>
  <c r="LI29" i="30"/>
  <c r="GY30" i="30"/>
  <c r="HB30" i="30"/>
  <c r="HE30" i="30"/>
  <c r="HH30" i="30"/>
  <c r="HQ30" i="30"/>
  <c r="HN30" i="30"/>
  <c r="HT30" i="30"/>
  <c r="HW30" i="30"/>
  <c r="HZ30" i="30"/>
  <c r="IC30" i="30"/>
  <c r="IF30" i="30"/>
  <c r="II30" i="30"/>
  <c r="IL30" i="30"/>
  <c r="IR30" i="30"/>
  <c r="IO30" i="30"/>
  <c r="IU30" i="30"/>
  <c r="IX30" i="30"/>
  <c r="JA30" i="30"/>
  <c r="JD30" i="30"/>
  <c r="JG30" i="30"/>
  <c r="JJ30" i="30"/>
  <c r="JM30" i="30"/>
  <c r="JP30" i="30"/>
  <c r="JS30" i="30"/>
  <c r="JV30" i="30"/>
  <c r="JY30" i="30"/>
  <c r="KB30" i="30"/>
  <c r="KE30" i="30"/>
  <c r="KH30" i="30"/>
  <c r="KK30" i="30"/>
  <c r="KN30" i="30"/>
  <c r="KQ30" i="30"/>
  <c r="KT30" i="30"/>
  <c r="KW30" i="30"/>
  <c r="KZ30" i="30"/>
  <c r="LC30" i="30"/>
  <c r="LF30" i="30"/>
  <c r="LI30" i="30"/>
  <c r="GY31" i="30"/>
  <c r="HB31" i="30"/>
  <c r="HE31" i="30"/>
  <c r="HH31" i="30"/>
  <c r="HQ31" i="30"/>
  <c r="HN31" i="30"/>
  <c r="HT31" i="30"/>
  <c r="HW31" i="30"/>
  <c r="HZ31" i="30"/>
  <c r="IC31" i="30"/>
  <c r="IF31" i="30"/>
  <c r="II31" i="30"/>
  <c r="IL31" i="30"/>
  <c r="IR31" i="30"/>
  <c r="IO31" i="30"/>
  <c r="IU31" i="30"/>
  <c r="IX31" i="30"/>
  <c r="JA31" i="30"/>
  <c r="JD31" i="30"/>
  <c r="JG31" i="30"/>
  <c r="JJ31" i="30"/>
  <c r="JM31" i="30"/>
  <c r="JP31" i="30"/>
  <c r="JS31" i="30"/>
  <c r="JV31" i="30"/>
  <c r="JY31" i="30"/>
  <c r="KB31" i="30"/>
  <c r="KE31" i="30"/>
  <c r="KH31" i="30"/>
  <c r="KK31" i="30"/>
  <c r="KN31" i="30"/>
  <c r="KQ31" i="30"/>
  <c r="KT31" i="30"/>
  <c r="KW31" i="30"/>
  <c r="KZ31" i="30"/>
  <c r="LC31" i="30"/>
  <c r="LF31" i="30"/>
  <c r="LI31" i="30"/>
  <c r="GY32" i="30"/>
  <c r="HB32" i="30"/>
  <c r="HE32" i="30"/>
  <c r="HH32" i="30"/>
  <c r="HQ32" i="30"/>
  <c r="HN32" i="30"/>
  <c r="HT32" i="30"/>
  <c r="HW32" i="30"/>
  <c r="HZ32" i="30"/>
  <c r="IC32" i="30"/>
  <c r="IF32" i="30"/>
  <c r="II32" i="30"/>
  <c r="IL32" i="30"/>
  <c r="IR32" i="30"/>
  <c r="IO32" i="30"/>
  <c r="IU32" i="30"/>
  <c r="IX32" i="30"/>
  <c r="JA32" i="30"/>
  <c r="JD32" i="30"/>
  <c r="JG32" i="30"/>
  <c r="JJ32" i="30"/>
  <c r="JM32" i="30"/>
  <c r="JP32" i="30"/>
  <c r="JS32" i="30"/>
  <c r="JV32" i="30"/>
  <c r="JY32" i="30"/>
  <c r="KB32" i="30"/>
  <c r="KE32" i="30"/>
  <c r="KH32" i="30"/>
  <c r="KK32" i="30"/>
  <c r="KN32" i="30"/>
  <c r="KQ32" i="30"/>
  <c r="KT32" i="30"/>
  <c r="KW32" i="30"/>
  <c r="KZ32" i="30"/>
  <c r="LC32" i="30"/>
  <c r="LF32" i="30"/>
  <c r="LI32" i="30"/>
  <c r="GY33" i="30"/>
  <c r="HB33" i="30"/>
  <c r="HE33" i="30"/>
  <c r="HH33" i="30"/>
  <c r="HQ33" i="30"/>
  <c r="HN33" i="30"/>
  <c r="HT33" i="30"/>
  <c r="HW33" i="30"/>
  <c r="HZ33" i="30"/>
  <c r="IC33" i="30"/>
  <c r="IF33" i="30"/>
  <c r="II33" i="30"/>
  <c r="IL33" i="30"/>
  <c r="IR33" i="30"/>
  <c r="IO33" i="30"/>
  <c r="IU33" i="30"/>
  <c r="IX33" i="30"/>
  <c r="JA33" i="30"/>
  <c r="JD33" i="30"/>
  <c r="JG33" i="30"/>
  <c r="JJ33" i="30"/>
  <c r="JM33" i="30"/>
  <c r="JP33" i="30"/>
  <c r="JS33" i="30"/>
  <c r="JV33" i="30"/>
  <c r="JY33" i="30"/>
  <c r="KB33" i="30"/>
  <c r="KE33" i="30"/>
  <c r="KH33" i="30"/>
  <c r="KK33" i="30"/>
  <c r="KN33" i="30"/>
  <c r="KQ33" i="30"/>
  <c r="KT33" i="30"/>
  <c r="KW33" i="30"/>
  <c r="KZ33" i="30"/>
  <c r="LC33" i="30"/>
  <c r="LF33" i="30"/>
  <c r="LI33" i="30"/>
  <c r="GY34" i="30"/>
  <c r="HB34" i="30"/>
  <c r="HE34" i="30"/>
  <c r="HH34" i="30"/>
  <c r="HQ34" i="30"/>
  <c r="HN34" i="30"/>
  <c r="HT34" i="30"/>
  <c r="HW34" i="30"/>
  <c r="HZ34" i="30"/>
  <c r="IC34" i="30"/>
  <c r="IF34" i="30"/>
  <c r="II34" i="30"/>
  <c r="IL34" i="30"/>
  <c r="IR34" i="30"/>
  <c r="IO34" i="30"/>
  <c r="IU34" i="30"/>
  <c r="IX34" i="30"/>
  <c r="JA34" i="30"/>
  <c r="JD34" i="30"/>
  <c r="JG34" i="30"/>
  <c r="JJ34" i="30"/>
  <c r="JM34" i="30"/>
  <c r="JP34" i="30"/>
  <c r="JS34" i="30"/>
  <c r="JV34" i="30"/>
  <c r="JY34" i="30"/>
  <c r="KB34" i="30"/>
  <c r="KE34" i="30"/>
  <c r="KH34" i="30"/>
  <c r="KK34" i="30"/>
  <c r="KN34" i="30"/>
  <c r="KQ34" i="30"/>
  <c r="KT34" i="30"/>
  <c r="KW34" i="30"/>
  <c r="KZ34" i="30"/>
  <c r="LC34" i="30"/>
  <c r="LF34" i="30"/>
  <c r="LI34" i="30"/>
  <c r="GY35" i="30"/>
  <c r="HB35" i="30"/>
  <c r="HE35" i="30"/>
  <c r="HH35" i="30"/>
  <c r="HQ35" i="30"/>
  <c r="HN35" i="30"/>
  <c r="HT35" i="30"/>
  <c r="HW35" i="30"/>
  <c r="HZ35" i="30"/>
  <c r="IC35" i="30"/>
  <c r="IF35" i="30"/>
  <c r="II35" i="30"/>
  <c r="IL35" i="30"/>
  <c r="IR35" i="30"/>
  <c r="IO35" i="30"/>
  <c r="IU35" i="30"/>
  <c r="IX35" i="30"/>
  <c r="JA35" i="30"/>
  <c r="JD35" i="30"/>
  <c r="JG35" i="30"/>
  <c r="JJ35" i="30"/>
  <c r="JM35" i="30"/>
  <c r="JP35" i="30"/>
  <c r="JS35" i="30"/>
  <c r="JV35" i="30"/>
  <c r="JY35" i="30"/>
  <c r="KB35" i="30"/>
  <c r="KE35" i="30"/>
  <c r="KH35" i="30"/>
  <c r="KK35" i="30"/>
  <c r="KN35" i="30"/>
  <c r="KQ35" i="30"/>
  <c r="KT35" i="30"/>
  <c r="KW35" i="30"/>
  <c r="KZ35" i="30"/>
  <c r="LC35" i="30"/>
  <c r="LF35" i="30"/>
  <c r="LI35" i="30"/>
  <c r="GY36" i="30"/>
  <c r="HB36" i="30"/>
  <c r="HE36" i="30"/>
  <c r="HH36" i="30"/>
  <c r="HQ36" i="30"/>
  <c r="HN36" i="30"/>
  <c r="HT36" i="30"/>
  <c r="HW36" i="30"/>
  <c r="HZ36" i="30"/>
  <c r="IC36" i="30"/>
  <c r="IF36" i="30"/>
  <c r="II36" i="30"/>
  <c r="IL36" i="30"/>
  <c r="IR36" i="30"/>
  <c r="IO36" i="30"/>
  <c r="IU36" i="30"/>
  <c r="IX36" i="30"/>
  <c r="JA36" i="30"/>
  <c r="JD36" i="30"/>
  <c r="JG36" i="30"/>
  <c r="JJ36" i="30"/>
  <c r="JM36" i="30"/>
  <c r="JP36" i="30"/>
  <c r="JS36" i="30"/>
  <c r="JV36" i="30"/>
  <c r="JY36" i="30"/>
  <c r="KB36" i="30"/>
  <c r="KE36" i="30"/>
  <c r="KH36" i="30"/>
  <c r="KK36" i="30"/>
  <c r="KN36" i="30"/>
  <c r="KQ36" i="30"/>
  <c r="KT36" i="30"/>
  <c r="KW36" i="30"/>
  <c r="KZ36" i="30"/>
  <c r="LC36" i="30"/>
  <c r="LF36" i="30"/>
  <c r="LI36" i="30"/>
  <c r="GY37" i="30"/>
  <c r="HB37" i="30"/>
  <c r="HE37" i="30"/>
  <c r="HH37" i="30"/>
  <c r="HQ37" i="30"/>
  <c r="HN37" i="30"/>
  <c r="HT37" i="30"/>
  <c r="HW37" i="30"/>
  <c r="HZ37" i="30"/>
  <c r="IC37" i="30"/>
  <c r="IF37" i="30"/>
  <c r="II37" i="30"/>
  <c r="IL37" i="30"/>
  <c r="IR37" i="30"/>
  <c r="IO37" i="30"/>
  <c r="IU37" i="30"/>
  <c r="IX37" i="30"/>
  <c r="JA37" i="30"/>
  <c r="JD37" i="30"/>
  <c r="JG37" i="30"/>
  <c r="JJ37" i="30"/>
  <c r="JM37" i="30"/>
  <c r="JP37" i="30"/>
  <c r="JS37" i="30"/>
  <c r="JV37" i="30"/>
  <c r="JY37" i="30"/>
  <c r="KB37" i="30"/>
  <c r="KE37" i="30"/>
  <c r="KH37" i="30"/>
  <c r="KK37" i="30"/>
  <c r="KN37" i="30"/>
  <c r="KQ37" i="30"/>
  <c r="KT37" i="30"/>
  <c r="KW37" i="30"/>
  <c r="KZ37" i="30"/>
  <c r="LC37" i="30"/>
  <c r="LF37" i="30"/>
  <c r="LI37" i="30"/>
  <c r="GY38" i="30"/>
  <c r="HB38" i="30"/>
  <c r="HE38" i="30"/>
  <c r="HH38" i="30"/>
  <c r="HQ38" i="30"/>
  <c r="HN38" i="30"/>
  <c r="HT38" i="30"/>
  <c r="HW38" i="30"/>
  <c r="HZ38" i="30"/>
  <c r="IC38" i="30"/>
  <c r="IF38" i="30"/>
  <c r="II38" i="30"/>
  <c r="IL38" i="30"/>
  <c r="IR38" i="30"/>
  <c r="IO38" i="30"/>
  <c r="IU38" i="30"/>
  <c r="IX38" i="30"/>
  <c r="JA38" i="30"/>
  <c r="JD38" i="30"/>
  <c r="JG38" i="30"/>
  <c r="JJ38" i="30"/>
  <c r="JM38" i="30"/>
  <c r="JP38" i="30"/>
  <c r="JS38" i="30"/>
  <c r="JV38" i="30"/>
  <c r="JY38" i="30"/>
  <c r="KB38" i="30"/>
  <c r="KE38" i="30"/>
  <c r="KH38" i="30"/>
  <c r="KK38" i="30"/>
  <c r="KN38" i="30"/>
  <c r="KQ38" i="30"/>
  <c r="KT38" i="30"/>
  <c r="KW38" i="30"/>
  <c r="KZ38" i="30"/>
  <c r="LC38" i="30"/>
  <c r="LF38" i="30"/>
  <c r="LI38" i="30"/>
  <c r="GY39" i="30"/>
  <c r="HB39" i="30"/>
  <c r="HE39" i="30"/>
  <c r="HH39" i="30"/>
  <c r="HQ39" i="30"/>
  <c r="HN39" i="30"/>
  <c r="HT39" i="30"/>
  <c r="HW39" i="30"/>
  <c r="HZ39" i="30"/>
  <c r="IC39" i="30"/>
  <c r="IF39" i="30"/>
  <c r="II39" i="30"/>
  <c r="IL39" i="30"/>
  <c r="IR39" i="30"/>
  <c r="IO39" i="30"/>
  <c r="IU39" i="30"/>
  <c r="IX39" i="30"/>
  <c r="JA39" i="30"/>
  <c r="JD39" i="30"/>
  <c r="JG39" i="30"/>
  <c r="JJ39" i="30"/>
  <c r="JM39" i="30"/>
  <c r="JP39" i="30"/>
  <c r="JS39" i="30"/>
  <c r="JV39" i="30"/>
  <c r="JY39" i="30"/>
  <c r="KB39" i="30"/>
  <c r="KE39" i="30"/>
  <c r="KH39" i="30"/>
  <c r="KK39" i="30"/>
  <c r="KN39" i="30"/>
  <c r="KQ39" i="30"/>
  <c r="KT39" i="30"/>
  <c r="KW39" i="30"/>
  <c r="KZ39" i="30"/>
  <c r="LC39" i="30"/>
  <c r="LF39" i="30"/>
  <c r="LI39" i="30"/>
  <c r="GY40" i="30"/>
  <c r="HB40" i="30"/>
  <c r="HE40" i="30"/>
  <c r="HH40" i="30"/>
  <c r="HQ40" i="30"/>
  <c r="HN40" i="30"/>
  <c r="HT40" i="30"/>
  <c r="HW40" i="30"/>
  <c r="HZ40" i="30"/>
  <c r="IC40" i="30"/>
  <c r="IF40" i="30"/>
  <c r="II40" i="30"/>
  <c r="IL40" i="30"/>
  <c r="IR40" i="30"/>
  <c r="IO40" i="30"/>
  <c r="IU40" i="30"/>
  <c r="IX40" i="30"/>
  <c r="JA40" i="30"/>
  <c r="JD40" i="30"/>
  <c r="JG40" i="30"/>
  <c r="JJ40" i="30"/>
  <c r="JM40" i="30"/>
  <c r="JP40" i="30"/>
  <c r="JS40" i="30"/>
  <c r="JV40" i="30"/>
  <c r="JY40" i="30"/>
  <c r="KB40" i="30"/>
  <c r="KE40" i="30"/>
  <c r="KH40" i="30"/>
  <c r="KK40" i="30"/>
  <c r="KN40" i="30"/>
  <c r="KQ40" i="30"/>
  <c r="KT40" i="30"/>
  <c r="KW40" i="30"/>
  <c r="KZ40" i="30"/>
  <c r="LC40" i="30"/>
  <c r="LF40" i="30"/>
  <c r="LI40" i="30"/>
  <c r="GY41" i="30"/>
  <c r="HB41" i="30"/>
  <c r="HE41" i="30"/>
  <c r="HH41" i="30"/>
  <c r="HQ41" i="30"/>
  <c r="HN41" i="30"/>
  <c r="HT41" i="30"/>
  <c r="HW41" i="30"/>
  <c r="HZ41" i="30"/>
  <c r="IC41" i="30"/>
  <c r="IF41" i="30"/>
  <c r="II41" i="30"/>
  <c r="IL41" i="30"/>
  <c r="IR41" i="30"/>
  <c r="IO41" i="30"/>
  <c r="IU41" i="30"/>
  <c r="IX41" i="30"/>
  <c r="JA41" i="30"/>
  <c r="JD41" i="30"/>
  <c r="JG41" i="30"/>
  <c r="JJ41" i="30"/>
  <c r="JM41" i="30"/>
  <c r="JP41" i="30"/>
  <c r="JS41" i="30"/>
  <c r="JV41" i="30"/>
  <c r="JY41" i="30"/>
  <c r="KB41" i="30"/>
  <c r="KE41" i="30"/>
  <c r="KH41" i="30"/>
  <c r="KK41" i="30"/>
  <c r="KN41" i="30"/>
  <c r="KQ41" i="30"/>
  <c r="KT41" i="30"/>
  <c r="KW41" i="30"/>
  <c r="KZ41" i="30"/>
  <c r="LC41" i="30"/>
  <c r="LF41" i="30"/>
  <c r="LI41" i="30"/>
  <c r="GY42" i="30"/>
  <c r="HB42" i="30"/>
  <c r="HE42" i="30"/>
  <c r="HH42" i="30"/>
  <c r="HQ42" i="30"/>
  <c r="HN42" i="30"/>
  <c r="HT42" i="30"/>
  <c r="HW42" i="30"/>
  <c r="HZ42" i="30"/>
  <c r="IC42" i="30"/>
  <c r="IF42" i="30"/>
  <c r="II42" i="30"/>
  <c r="IL42" i="30"/>
  <c r="IR42" i="30"/>
  <c r="IO42" i="30"/>
  <c r="IU42" i="30"/>
  <c r="IX42" i="30"/>
  <c r="JA42" i="30"/>
  <c r="JD42" i="30"/>
  <c r="JG42" i="30"/>
  <c r="JJ42" i="30"/>
  <c r="JM42" i="30"/>
  <c r="JP42" i="30"/>
  <c r="JS42" i="30"/>
  <c r="JV42" i="30"/>
  <c r="JY42" i="30"/>
  <c r="KB42" i="30"/>
  <c r="KE42" i="30"/>
  <c r="KH42" i="30"/>
  <c r="KK42" i="30"/>
  <c r="KN42" i="30"/>
  <c r="KQ42" i="30"/>
  <c r="KT42" i="30"/>
  <c r="KW42" i="30"/>
  <c r="KZ42" i="30"/>
  <c r="LC42" i="30"/>
  <c r="LF42" i="30"/>
  <c r="LI42" i="30"/>
  <c r="GY43" i="30"/>
  <c r="HB43" i="30"/>
  <c r="HE43" i="30"/>
  <c r="HH43" i="30"/>
  <c r="HQ43" i="30"/>
  <c r="HN43" i="30"/>
  <c r="HT43" i="30"/>
  <c r="HW43" i="30"/>
  <c r="HZ43" i="30"/>
  <c r="IC43" i="30"/>
  <c r="IF43" i="30"/>
  <c r="II43" i="30"/>
  <c r="IL43" i="30"/>
  <c r="IR43" i="30"/>
  <c r="IO43" i="30"/>
  <c r="IU43" i="30"/>
  <c r="IX43" i="30"/>
  <c r="JA43" i="30"/>
  <c r="JD43" i="30"/>
  <c r="JG43" i="30"/>
  <c r="JJ43" i="30"/>
  <c r="JM43" i="30"/>
  <c r="JP43" i="30"/>
  <c r="JS43" i="30"/>
  <c r="JV43" i="30"/>
  <c r="JY43" i="30"/>
  <c r="KB43" i="30"/>
  <c r="KE43" i="30"/>
  <c r="KH43" i="30"/>
  <c r="KK43" i="30"/>
  <c r="KN43" i="30"/>
  <c r="KQ43" i="30"/>
  <c r="KT43" i="30"/>
  <c r="KW43" i="30"/>
  <c r="KZ43" i="30"/>
  <c r="LC43" i="30"/>
  <c r="LF43" i="30"/>
  <c r="LI43" i="30"/>
  <c r="GY44" i="30"/>
  <c r="HB44" i="30"/>
  <c r="HE44" i="30"/>
  <c r="HH44" i="30"/>
  <c r="HQ44" i="30"/>
  <c r="HN44" i="30"/>
  <c r="HT44" i="30"/>
  <c r="HW44" i="30"/>
  <c r="HZ44" i="30"/>
  <c r="IC44" i="30"/>
  <c r="IF44" i="30"/>
  <c r="II44" i="30"/>
  <c r="IL44" i="30"/>
  <c r="IR44" i="30"/>
  <c r="IO44" i="30"/>
  <c r="IU44" i="30"/>
  <c r="IX44" i="30"/>
  <c r="JA44" i="30"/>
  <c r="JD44" i="30"/>
  <c r="JG44" i="30"/>
  <c r="JJ44" i="30"/>
  <c r="JM44" i="30"/>
  <c r="JP44" i="30"/>
  <c r="JS44" i="30"/>
  <c r="JV44" i="30"/>
  <c r="JY44" i="30"/>
  <c r="KB44" i="30"/>
  <c r="KE44" i="30"/>
  <c r="KH44" i="30"/>
  <c r="KK44" i="30"/>
  <c r="KN44" i="30"/>
  <c r="KQ44" i="30"/>
  <c r="KT44" i="30"/>
  <c r="KW44" i="30"/>
  <c r="KZ44" i="30"/>
  <c r="LC44" i="30"/>
  <c r="LF44" i="30"/>
  <c r="LI44" i="30"/>
  <c r="GY45" i="30"/>
  <c r="HB45" i="30"/>
  <c r="HE45" i="30"/>
  <c r="HH45" i="30"/>
  <c r="HQ45" i="30"/>
  <c r="HN45" i="30"/>
  <c r="HT45" i="30"/>
  <c r="HW45" i="30"/>
  <c r="HZ45" i="30"/>
  <c r="IC45" i="30"/>
  <c r="IF45" i="30"/>
  <c r="II45" i="30"/>
  <c r="IL45" i="30"/>
  <c r="IR45" i="30"/>
  <c r="IO45" i="30"/>
  <c r="IU45" i="30"/>
  <c r="IX45" i="30"/>
  <c r="JA45" i="30"/>
  <c r="JD45" i="30"/>
  <c r="JG45" i="30"/>
  <c r="JJ45" i="30"/>
  <c r="JM45" i="30"/>
  <c r="JP45" i="30"/>
  <c r="JS45" i="30"/>
  <c r="JV45" i="30"/>
  <c r="JY45" i="30"/>
  <c r="KB45" i="30"/>
  <c r="KE45" i="30"/>
  <c r="KH45" i="30"/>
  <c r="KK45" i="30"/>
  <c r="KN45" i="30"/>
  <c r="KQ45" i="30"/>
  <c r="KT45" i="30"/>
  <c r="KW45" i="30"/>
  <c r="KZ45" i="30"/>
  <c r="LC45" i="30"/>
  <c r="LF45" i="30"/>
  <c r="LI45" i="30"/>
  <c r="GY46" i="30"/>
  <c r="HB46" i="30"/>
  <c r="HE46" i="30"/>
  <c r="HH46" i="30"/>
  <c r="HQ46" i="30"/>
  <c r="HN46" i="30"/>
  <c r="HT46" i="30"/>
  <c r="HW46" i="30"/>
  <c r="HZ46" i="30"/>
  <c r="IC46" i="30"/>
  <c r="IF46" i="30"/>
  <c r="II46" i="30"/>
  <c r="IL46" i="30"/>
  <c r="IR46" i="30"/>
  <c r="IO46" i="30"/>
  <c r="IU46" i="30"/>
  <c r="IX46" i="30"/>
  <c r="JA46" i="30"/>
  <c r="JD46" i="30"/>
  <c r="JG46" i="30"/>
  <c r="JJ46" i="30"/>
  <c r="JM46" i="30"/>
  <c r="JP46" i="30"/>
  <c r="JS46" i="30"/>
  <c r="JV46" i="30"/>
  <c r="JY46" i="30"/>
  <c r="KB46" i="30"/>
  <c r="KE46" i="30"/>
  <c r="KH46" i="30"/>
  <c r="KK46" i="30"/>
  <c r="KN46" i="30"/>
  <c r="KQ46" i="30"/>
  <c r="KT46" i="30"/>
  <c r="KW46" i="30"/>
  <c r="KZ46" i="30"/>
  <c r="LC46" i="30"/>
  <c r="LF46" i="30"/>
  <c r="LI46" i="30"/>
  <c r="GY47" i="30"/>
  <c r="HB47" i="30"/>
  <c r="HE47" i="30"/>
  <c r="HH47" i="30"/>
  <c r="HQ47" i="30"/>
  <c r="HN47" i="30"/>
  <c r="HT47" i="30"/>
  <c r="HW47" i="30"/>
  <c r="HZ47" i="30"/>
  <c r="IC47" i="30"/>
  <c r="IF47" i="30"/>
  <c r="II47" i="30"/>
  <c r="IL47" i="30"/>
  <c r="IR47" i="30"/>
  <c r="IO47" i="30"/>
  <c r="IU47" i="30"/>
  <c r="IX47" i="30"/>
  <c r="JA47" i="30"/>
  <c r="JD47" i="30"/>
  <c r="JG47" i="30"/>
  <c r="JJ47" i="30"/>
  <c r="JM47" i="30"/>
  <c r="JP47" i="30"/>
  <c r="JS47" i="30"/>
  <c r="JV47" i="30"/>
  <c r="JY47" i="30"/>
  <c r="KB47" i="30"/>
  <c r="KE47" i="30"/>
  <c r="KH47" i="30"/>
  <c r="KK47" i="30"/>
  <c r="KN47" i="30"/>
  <c r="KQ47" i="30"/>
  <c r="KT47" i="30"/>
  <c r="KW47" i="30"/>
  <c r="KZ47" i="30"/>
  <c r="LC47" i="30"/>
  <c r="LF47" i="30"/>
  <c r="LI47" i="30"/>
  <c r="GY48" i="30"/>
  <c r="HB48" i="30"/>
  <c r="HE48" i="30"/>
  <c r="HH48" i="30"/>
  <c r="HQ48" i="30"/>
  <c r="HN48" i="30"/>
  <c r="HT48" i="30"/>
  <c r="HW48" i="30"/>
  <c r="HZ48" i="30"/>
  <c r="IC48" i="30"/>
  <c r="IF48" i="30"/>
  <c r="II48" i="30"/>
  <c r="IL48" i="30"/>
  <c r="IR48" i="30"/>
  <c r="IO48" i="30"/>
  <c r="IU48" i="30"/>
  <c r="IX48" i="30"/>
  <c r="JA48" i="30"/>
  <c r="JD48" i="30"/>
  <c r="JG48" i="30"/>
  <c r="JJ48" i="30"/>
  <c r="JM48" i="30"/>
  <c r="JP48" i="30"/>
  <c r="JS48" i="30"/>
  <c r="JV48" i="30"/>
  <c r="JY48" i="30"/>
  <c r="KB48" i="30"/>
  <c r="KE48" i="30"/>
  <c r="KH48" i="30"/>
  <c r="KK48" i="30"/>
  <c r="KN48" i="30"/>
  <c r="KQ48" i="30"/>
  <c r="KT48" i="30"/>
  <c r="KW48" i="30"/>
  <c r="KZ48" i="30"/>
  <c r="LC48" i="30"/>
  <c r="LF48" i="30"/>
  <c r="LI48" i="30"/>
  <c r="GY49" i="30"/>
  <c r="HB49" i="30"/>
  <c r="HE49" i="30"/>
  <c r="HH49" i="30"/>
  <c r="HQ49" i="30"/>
  <c r="HN49" i="30"/>
  <c r="HT49" i="30"/>
  <c r="HW49" i="30"/>
  <c r="HZ49" i="30"/>
  <c r="IC49" i="30"/>
  <c r="IF49" i="30"/>
  <c r="II49" i="30"/>
  <c r="IL49" i="30"/>
  <c r="IR49" i="30"/>
  <c r="IO49" i="30"/>
  <c r="IU49" i="30"/>
  <c r="IX49" i="30"/>
  <c r="JA49" i="30"/>
  <c r="JD49" i="30"/>
  <c r="JG49" i="30"/>
  <c r="JJ49" i="30"/>
  <c r="JM49" i="30"/>
  <c r="JP49" i="30"/>
  <c r="JS49" i="30"/>
  <c r="JV49" i="30"/>
  <c r="JY49" i="30"/>
  <c r="KB49" i="30"/>
  <c r="KE49" i="30"/>
  <c r="KH49" i="30"/>
  <c r="KK49" i="30"/>
  <c r="KN49" i="30"/>
  <c r="KQ49" i="30"/>
  <c r="KT49" i="30"/>
  <c r="KW49" i="30"/>
  <c r="KZ49" i="30"/>
  <c r="LC49" i="30"/>
  <c r="LF49" i="30"/>
  <c r="LI49" i="30"/>
  <c r="GY50" i="30"/>
  <c r="HB50" i="30"/>
  <c r="HE50" i="30"/>
  <c r="HH50" i="30"/>
  <c r="HQ50" i="30"/>
  <c r="HN50" i="30"/>
  <c r="HT50" i="30"/>
  <c r="HW50" i="30"/>
  <c r="HZ50" i="30"/>
  <c r="IC50" i="30"/>
  <c r="IF50" i="30"/>
  <c r="II50" i="30"/>
  <c r="IL50" i="30"/>
  <c r="IR50" i="30"/>
  <c r="IO50" i="30"/>
  <c r="IU50" i="30"/>
  <c r="IX50" i="30"/>
  <c r="JA50" i="30"/>
  <c r="JD50" i="30"/>
  <c r="JG50" i="30"/>
  <c r="JJ50" i="30"/>
  <c r="JM50" i="30"/>
  <c r="JP50" i="30"/>
  <c r="JS50" i="30"/>
  <c r="JV50" i="30"/>
  <c r="JY50" i="30"/>
  <c r="KB50" i="30"/>
  <c r="KE50" i="30"/>
  <c r="KH50" i="30"/>
  <c r="KK50" i="30"/>
  <c r="KN50" i="30"/>
  <c r="KQ50" i="30"/>
  <c r="KT50" i="30"/>
  <c r="KW50" i="30"/>
  <c r="KZ50" i="30"/>
  <c r="LC50" i="30"/>
  <c r="LF50" i="30"/>
  <c r="LI50" i="30"/>
  <c r="GY51" i="30"/>
  <c r="HB51" i="30"/>
  <c r="HE51" i="30"/>
  <c r="HH51" i="30"/>
  <c r="HQ51" i="30"/>
  <c r="HN51" i="30"/>
  <c r="HT51" i="30"/>
  <c r="HW51" i="30"/>
  <c r="HZ51" i="30"/>
  <c r="IC51" i="30"/>
  <c r="IF51" i="30"/>
  <c r="II51" i="30"/>
  <c r="IL51" i="30"/>
  <c r="IR51" i="30"/>
  <c r="IO51" i="30"/>
  <c r="IU51" i="30"/>
  <c r="IX51" i="30"/>
  <c r="JA51" i="30"/>
  <c r="JD51" i="30"/>
  <c r="JG51" i="30"/>
  <c r="JJ51" i="30"/>
  <c r="JM51" i="30"/>
  <c r="JP51" i="30"/>
  <c r="JS51" i="30"/>
  <c r="JV51" i="30"/>
  <c r="JY51" i="30"/>
  <c r="KB51" i="30"/>
  <c r="KE51" i="30"/>
  <c r="KH51" i="30"/>
  <c r="KK51" i="30"/>
  <c r="KN51" i="30"/>
  <c r="KQ51" i="30"/>
  <c r="KT51" i="30"/>
  <c r="KW51" i="30"/>
  <c r="KZ51" i="30"/>
  <c r="LC51" i="30"/>
  <c r="LF51" i="30"/>
  <c r="LI51" i="30"/>
  <c r="GY52" i="30"/>
  <c r="HB52" i="30"/>
  <c r="HE52" i="30"/>
  <c r="HH52" i="30"/>
  <c r="HQ52" i="30"/>
  <c r="HN52" i="30"/>
  <c r="HT52" i="30"/>
  <c r="HW52" i="30"/>
  <c r="HZ52" i="30"/>
  <c r="IC52" i="30"/>
  <c r="IF52" i="30"/>
  <c r="II52" i="30"/>
  <c r="IL52" i="30"/>
  <c r="IR52" i="30"/>
  <c r="IO52" i="30"/>
  <c r="IU52" i="30"/>
  <c r="IX52" i="30"/>
  <c r="JA52" i="30"/>
  <c r="JD52" i="30"/>
  <c r="JG52" i="30"/>
  <c r="JJ52" i="30"/>
  <c r="JM52" i="30"/>
  <c r="JP52" i="30"/>
  <c r="JS52" i="30"/>
  <c r="JV52" i="30"/>
  <c r="JY52" i="30"/>
  <c r="KB52" i="30"/>
  <c r="KE52" i="30"/>
  <c r="KH52" i="30"/>
  <c r="KK52" i="30"/>
  <c r="KN52" i="30"/>
  <c r="KQ52" i="30"/>
  <c r="KT52" i="30"/>
  <c r="KW52" i="30"/>
  <c r="KZ52" i="30"/>
  <c r="LC52" i="30"/>
  <c r="LF52" i="30"/>
  <c r="LI52" i="30"/>
  <c r="GY53" i="30"/>
  <c r="HB53" i="30"/>
  <c r="HE53" i="30"/>
  <c r="HH53" i="30"/>
  <c r="HQ53" i="30"/>
  <c r="HN53" i="30"/>
  <c r="HT53" i="30"/>
  <c r="HW53" i="30"/>
  <c r="HZ53" i="30"/>
  <c r="IC53" i="30"/>
  <c r="IF53" i="30"/>
  <c r="II53" i="30"/>
  <c r="IL53" i="30"/>
  <c r="IR53" i="30"/>
  <c r="IO53" i="30"/>
  <c r="IU53" i="30"/>
  <c r="IX53" i="30"/>
  <c r="JA53" i="30"/>
  <c r="JD53" i="30"/>
  <c r="JG53" i="30"/>
  <c r="JJ53" i="30"/>
  <c r="JM53" i="30"/>
  <c r="JP53" i="30"/>
  <c r="JS53" i="30"/>
  <c r="JV53" i="30"/>
  <c r="JY53" i="30"/>
  <c r="KB53" i="30"/>
  <c r="KE53" i="30"/>
  <c r="KH53" i="30"/>
  <c r="KK53" i="30"/>
  <c r="KN53" i="30"/>
  <c r="KQ53" i="30"/>
  <c r="KT53" i="30"/>
  <c r="KW53" i="30"/>
  <c r="KZ53" i="30"/>
  <c r="LC53" i="30"/>
  <c r="LF53" i="30"/>
  <c r="LI53" i="30"/>
  <c r="GY54" i="30"/>
  <c r="HB54" i="30"/>
  <c r="HE54" i="30"/>
  <c r="HH54" i="30"/>
  <c r="HQ54" i="30"/>
  <c r="HN54" i="30"/>
  <c r="HT54" i="30"/>
  <c r="HW54" i="30"/>
  <c r="HZ54" i="30"/>
  <c r="IC54" i="30"/>
  <c r="IF54" i="30"/>
  <c r="II54" i="30"/>
  <c r="IL54" i="30"/>
  <c r="IR54" i="30"/>
  <c r="IO54" i="30"/>
  <c r="IU54" i="30"/>
  <c r="IX54" i="30"/>
  <c r="JA54" i="30"/>
  <c r="JD54" i="30"/>
  <c r="JG54" i="30"/>
  <c r="JJ54" i="30"/>
  <c r="JM54" i="30"/>
  <c r="JP54" i="30"/>
  <c r="JS54" i="30"/>
  <c r="JV54" i="30"/>
  <c r="JY54" i="30"/>
  <c r="KB54" i="30"/>
  <c r="KE54" i="30"/>
  <c r="KH54" i="30"/>
  <c r="KK54" i="30"/>
  <c r="KN54" i="30"/>
  <c r="KQ54" i="30"/>
  <c r="KT54" i="30"/>
  <c r="KW54" i="30"/>
  <c r="KZ54" i="30"/>
  <c r="LC54" i="30"/>
  <c r="LF54" i="30"/>
  <c r="LI54" i="30"/>
  <c r="GY55" i="30"/>
  <c r="HB55" i="30"/>
  <c r="HE55" i="30"/>
  <c r="HH55" i="30"/>
  <c r="HQ55" i="30"/>
  <c r="HN55" i="30"/>
  <c r="HT55" i="30"/>
  <c r="HW55" i="30"/>
  <c r="HZ55" i="30"/>
  <c r="IC55" i="30"/>
  <c r="IF55" i="30"/>
  <c r="II55" i="30"/>
  <c r="IL55" i="30"/>
  <c r="IR55" i="30"/>
  <c r="IO55" i="30"/>
  <c r="IU55" i="30"/>
  <c r="IX55" i="30"/>
  <c r="JA55" i="30"/>
  <c r="JD55" i="30"/>
  <c r="JG55" i="30"/>
  <c r="JJ55" i="30"/>
  <c r="JM55" i="30"/>
  <c r="JP55" i="30"/>
  <c r="JS55" i="30"/>
  <c r="JV55" i="30"/>
  <c r="JY55" i="30"/>
  <c r="KB55" i="30"/>
  <c r="KE55" i="30"/>
  <c r="KH55" i="30"/>
  <c r="KK55" i="30"/>
  <c r="KN55" i="30"/>
  <c r="KQ55" i="30"/>
  <c r="KT55" i="30"/>
  <c r="KW55" i="30"/>
  <c r="KZ55" i="30"/>
  <c r="LC55" i="30"/>
  <c r="LF55" i="30"/>
  <c r="LI55" i="30"/>
  <c r="GY56" i="30"/>
  <c r="HB56" i="30"/>
  <c r="HE56" i="30"/>
  <c r="HH56" i="30"/>
  <c r="HQ56" i="30"/>
  <c r="HN56" i="30"/>
  <c r="HT56" i="30"/>
  <c r="HW56" i="30"/>
  <c r="HZ56" i="30"/>
  <c r="IC56" i="30"/>
  <c r="IF56" i="30"/>
  <c r="II56" i="30"/>
  <c r="IL56" i="30"/>
  <c r="IR56" i="30"/>
  <c r="IO56" i="30"/>
  <c r="IU56" i="30"/>
  <c r="IX56" i="30"/>
  <c r="JA56" i="30"/>
  <c r="JD56" i="30"/>
  <c r="JG56" i="30"/>
  <c r="JJ56" i="30"/>
  <c r="JM56" i="30"/>
  <c r="JP56" i="30"/>
  <c r="JS56" i="30"/>
  <c r="JV56" i="30"/>
  <c r="JY56" i="30"/>
  <c r="KB56" i="30"/>
  <c r="KE56" i="30"/>
  <c r="KH56" i="30"/>
  <c r="KK56" i="30"/>
  <c r="KN56" i="30"/>
  <c r="KQ56" i="30"/>
  <c r="KT56" i="30"/>
  <c r="KW56" i="30"/>
  <c r="KZ56" i="30"/>
  <c r="LC56" i="30"/>
  <c r="LF56" i="30"/>
  <c r="LI56" i="30"/>
  <c r="GY57" i="30"/>
  <c r="HB57" i="30"/>
  <c r="HE57" i="30"/>
  <c r="HH57" i="30"/>
  <c r="HQ57" i="30"/>
  <c r="HN57" i="30"/>
  <c r="HT57" i="30"/>
  <c r="HW57" i="30"/>
  <c r="HZ57" i="30"/>
  <c r="IC57" i="30"/>
  <c r="IF57" i="30"/>
  <c r="II57" i="30"/>
  <c r="IL57" i="30"/>
  <c r="IR57" i="30"/>
  <c r="IO57" i="30"/>
  <c r="IU57" i="30"/>
  <c r="IX57" i="30"/>
  <c r="JA57" i="30"/>
  <c r="JD57" i="30"/>
  <c r="JG57" i="30"/>
  <c r="JJ57" i="30"/>
  <c r="JM57" i="30"/>
  <c r="JP57" i="30"/>
  <c r="JS57" i="30"/>
  <c r="JV57" i="30"/>
  <c r="JY57" i="30"/>
  <c r="KB57" i="30"/>
  <c r="KE57" i="30"/>
  <c r="KH57" i="30"/>
  <c r="KK57" i="30"/>
  <c r="KN57" i="30"/>
  <c r="KQ57" i="30"/>
  <c r="KT57" i="30"/>
  <c r="KW57" i="30"/>
  <c r="KZ57" i="30"/>
  <c r="LC57" i="30"/>
  <c r="LF57" i="30"/>
  <c r="LI57" i="30"/>
  <c r="LI58" i="30"/>
  <c r="K9" i="30"/>
  <c r="K10" i="30"/>
  <c r="K11" i="30"/>
  <c r="K12" i="30"/>
  <c r="GZ19" i="30"/>
  <c r="W11" i="30"/>
  <c r="W9" i="30"/>
  <c r="W12" i="30"/>
  <c r="HC19" i="30"/>
  <c r="HF19" i="30"/>
  <c r="HI19" i="30"/>
  <c r="HR19" i="30"/>
  <c r="HO19" i="30"/>
  <c r="HU19" i="30"/>
  <c r="HX19" i="30"/>
  <c r="IA19" i="30"/>
  <c r="ID19" i="30"/>
  <c r="IG19" i="30"/>
  <c r="IJ19" i="30"/>
  <c r="IM19" i="30"/>
  <c r="IS19" i="30"/>
  <c r="IP19" i="30"/>
  <c r="IV19" i="30"/>
  <c r="IY19" i="30"/>
  <c r="JB19" i="30"/>
  <c r="JE19" i="30"/>
  <c r="JH19" i="30"/>
  <c r="JK19" i="30"/>
  <c r="JN19" i="30"/>
  <c r="JQ19" i="30"/>
  <c r="JT19" i="30"/>
  <c r="JW19" i="30"/>
  <c r="JZ19" i="30"/>
  <c r="KC19" i="30"/>
  <c r="KF19" i="30"/>
  <c r="KI19" i="30"/>
  <c r="KL19" i="30"/>
  <c r="KO19" i="30"/>
  <c r="KR19" i="30"/>
  <c r="KU19" i="30"/>
  <c r="KX19" i="30"/>
  <c r="LA19" i="30"/>
  <c r="LD19" i="30"/>
  <c r="LG19" i="30"/>
  <c r="LJ19" i="30"/>
  <c r="GZ20" i="30"/>
  <c r="HC20" i="30"/>
  <c r="HF20" i="30"/>
  <c r="HI20" i="30"/>
  <c r="HR20" i="30"/>
  <c r="HO20" i="30"/>
  <c r="HU20" i="30"/>
  <c r="HX20" i="30"/>
  <c r="IA20" i="30"/>
  <c r="ID20" i="30"/>
  <c r="IG20" i="30"/>
  <c r="IJ20" i="30"/>
  <c r="IM20" i="30"/>
  <c r="IS20" i="30"/>
  <c r="IP20" i="30"/>
  <c r="IV20" i="30"/>
  <c r="IY20" i="30"/>
  <c r="JB20" i="30"/>
  <c r="JE20" i="30"/>
  <c r="JH20" i="30"/>
  <c r="JK20" i="30"/>
  <c r="JN20" i="30"/>
  <c r="JQ20" i="30"/>
  <c r="JT20" i="30"/>
  <c r="JW20" i="30"/>
  <c r="JZ20" i="30"/>
  <c r="KC20" i="30"/>
  <c r="KF20" i="30"/>
  <c r="KI20" i="30"/>
  <c r="KL20" i="30"/>
  <c r="KO20" i="30"/>
  <c r="KR20" i="30"/>
  <c r="KU20" i="30"/>
  <c r="KX20" i="30"/>
  <c r="LA20" i="30"/>
  <c r="LD20" i="30"/>
  <c r="LG20" i="30"/>
  <c r="LJ20" i="30"/>
  <c r="GZ21" i="30"/>
  <c r="HC21" i="30"/>
  <c r="HF21" i="30"/>
  <c r="HI21" i="30"/>
  <c r="HR21" i="30"/>
  <c r="HO21" i="30"/>
  <c r="HU21" i="30"/>
  <c r="HX21" i="30"/>
  <c r="IA21" i="30"/>
  <c r="ID21" i="30"/>
  <c r="IG21" i="30"/>
  <c r="IJ21" i="30"/>
  <c r="IM21" i="30"/>
  <c r="IS21" i="30"/>
  <c r="IP21" i="30"/>
  <c r="IV21" i="30"/>
  <c r="IY21" i="30"/>
  <c r="JB21" i="30"/>
  <c r="JE21" i="30"/>
  <c r="JH21" i="30"/>
  <c r="JK21" i="30"/>
  <c r="JN21" i="30"/>
  <c r="JQ21" i="30"/>
  <c r="JT21" i="30"/>
  <c r="JW21" i="30"/>
  <c r="JZ21" i="30"/>
  <c r="KC21" i="30"/>
  <c r="KF21" i="30"/>
  <c r="KI21" i="30"/>
  <c r="KL21" i="30"/>
  <c r="KO21" i="30"/>
  <c r="KR21" i="30"/>
  <c r="KU21" i="30"/>
  <c r="KX21" i="30"/>
  <c r="LA21" i="30"/>
  <c r="LD21" i="30"/>
  <c r="LG21" i="30"/>
  <c r="LJ21" i="30"/>
  <c r="GZ22" i="30"/>
  <c r="HC22" i="30"/>
  <c r="HF22" i="30"/>
  <c r="HI22" i="30"/>
  <c r="HR22" i="30"/>
  <c r="HO22" i="30"/>
  <c r="HU22" i="30"/>
  <c r="HX22" i="30"/>
  <c r="IA22" i="30"/>
  <c r="ID22" i="30"/>
  <c r="IG22" i="30"/>
  <c r="IJ22" i="30"/>
  <c r="IM22" i="30"/>
  <c r="IS22" i="30"/>
  <c r="IP22" i="30"/>
  <c r="IV22" i="30"/>
  <c r="IY22" i="30"/>
  <c r="JB22" i="30"/>
  <c r="JE22" i="30"/>
  <c r="JH22" i="30"/>
  <c r="JK22" i="30"/>
  <c r="JN22" i="30"/>
  <c r="JQ22" i="30"/>
  <c r="JT22" i="30"/>
  <c r="JW22" i="30"/>
  <c r="JZ22" i="30"/>
  <c r="KC22" i="30"/>
  <c r="KF22" i="30"/>
  <c r="KI22" i="30"/>
  <c r="KL22" i="30"/>
  <c r="KO22" i="30"/>
  <c r="KR22" i="30"/>
  <c r="KU22" i="30"/>
  <c r="KX22" i="30"/>
  <c r="LA22" i="30"/>
  <c r="LD22" i="30"/>
  <c r="LG22" i="30"/>
  <c r="LJ22" i="30"/>
  <c r="GZ23" i="30"/>
  <c r="HC23" i="30"/>
  <c r="HF23" i="30"/>
  <c r="HI23" i="30"/>
  <c r="HR23" i="30"/>
  <c r="HO23" i="30"/>
  <c r="HU23" i="30"/>
  <c r="HX23" i="30"/>
  <c r="IA23" i="30"/>
  <c r="ID23" i="30"/>
  <c r="IG23" i="30"/>
  <c r="IJ23" i="30"/>
  <c r="IM23" i="30"/>
  <c r="IS23" i="30"/>
  <c r="IP23" i="30"/>
  <c r="IV23" i="30"/>
  <c r="IY23" i="30"/>
  <c r="JB23" i="30"/>
  <c r="JE23" i="30"/>
  <c r="JH23" i="30"/>
  <c r="JK23" i="30"/>
  <c r="JN23" i="30"/>
  <c r="JQ23" i="30"/>
  <c r="JT23" i="30"/>
  <c r="JW23" i="30"/>
  <c r="JZ23" i="30"/>
  <c r="KC23" i="30"/>
  <c r="KF23" i="30"/>
  <c r="KI23" i="30"/>
  <c r="KL23" i="30"/>
  <c r="KO23" i="30"/>
  <c r="KR23" i="30"/>
  <c r="KU23" i="30"/>
  <c r="KX23" i="30"/>
  <c r="LA23" i="30"/>
  <c r="LD23" i="30"/>
  <c r="LG23" i="30"/>
  <c r="LJ23" i="30"/>
  <c r="GZ24" i="30"/>
  <c r="HC24" i="30"/>
  <c r="HF24" i="30"/>
  <c r="HI24" i="30"/>
  <c r="HR24" i="30"/>
  <c r="HO24" i="30"/>
  <c r="HU24" i="30"/>
  <c r="HX24" i="30"/>
  <c r="IA24" i="30"/>
  <c r="ID24" i="30"/>
  <c r="IG24" i="30"/>
  <c r="IJ24" i="30"/>
  <c r="IM24" i="30"/>
  <c r="IS24" i="30"/>
  <c r="IP24" i="30"/>
  <c r="IV24" i="30"/>
  <c r="IY24" i="30"/>
  <c r="JB24" i="30"/>
  <c r="JE24" i="30"/>
  <c r="JH24" i="30"/>
  <c r="JK24" i="30"/>
  <c r="JN24" i="30"/>
  <c r="JQ24" i="30"/>
  <c r="JT24" i="30"/>
  <c r="JW24" i="30"/>
  <c r="JZ24" i="30"/>
  <c r="KC24" i="30"/>
  <c r="KF24" i="30"/>
  <c r="KI24" i="30"/>
  <c r="KL24" i="30"/>
  <c r="KO24" i="30"/>
  <c r="KR24" i="30"/>
  <c r="KU24" i="30"/>
  <c r="KX24" i="30"/>
  <c r="LA24" i="30"/>
  <c r="LD24" i="30"/>
  <c r="LG24" i="30"/>
  <c r="LJ24" i="30"/>
  <c r="GZ25" i="30"/>
  <c r="HC25" i="30"/>
  <c r="HF25" i="30"/>
  <c r="HI25" i="30"/>
  <c r="HR25" i="30"/>
  <c r="HO25" i="30"/>
  <c r="HU25" i="30"/>
  <c r="HX25" i="30"/>
  <c r="IA25" i="30"/>
  <c r="ID25" i="30"/>
  <c r="IG25" i="30"/>
  <c r="IJ25" i="30"/>
  <c r="IM25" i="30"/>
  <c r="IS25" i="30"/>
  <c r="IP25" i="30"/>
  <c r="IV25" i="30"/>
  <c r="IY25" i="30"/>
  <c r="JB25" i="30"/>
  <c r="JE25" i="30"/>
  <c r="JH25" i="30"/>
  <c r="JK25" i="30"/>
  <c r="JN25" i="30"/>
  <c r="JQ25" i="30"/>
  <c r="JT25" i="30"/>
  <c r="JW25" i="30"/>
  <c r="JZ25" i="30"/>
  <c r="KC25" i="30"/>
  <c r="KF25" i="30"/>
  <c r="KI25" i="30"/>
  <c r="KL25" i="30"/>
  <c r="KO25" i="30"/>
  <c r="KR25" i="30"/>
  <c r="KU25" i="30"/>
  <c r="KX25" i="30"/>
  <c r="LA25" i="30"/>
  <c r="LD25" i="30"/>
  <c r="LG25" i="30"/>
  <c r="LJ25" i="30"/>
  <c r="GZ26" i="30"/>
  <c r="HC26" i="30"/>
  <c r="HF26" i="30"/>
  <c r="HI26" i="30"/>
  <c r="HR26" i="30"/>
  <c r="HO26" i="30"/>
  <c r="HU26" i="30"/>
  <c r="HX26" i="30"/>
  <c r="IA26" i="30"/>
  <c r="ID26" i="30"/>
  <c r="IG26" i="30"/>
  <c r="IJ26" i="30"/>
  <c r="IM26" i="30"/>
  <c r="IS26" i="30"/>
  <c r="IP26" i="30"/>
  <c r="IV26" i="30"/>
  <c r="IY26" i="30"/>
  <c r="JB26" i="30"/>
  <c r="JE26" i="30"/>
  <c r="JH26" i="30"/>
  <c r="JK26" i="30"/>
  <c r="JN26" i="30"/>
  <c r="JQ26" i="30"/>
  <c r="JT26" i="30"/>
  <c r="JW26" i="30"/>
  <c r="JZ26" i="30"/>
  <c r="KC26" i="30"/>
  <c r="KF26" i="30"/>
  <c r="KI26" i="30"/>
  <c r="KL26" i="30"/>
  <c r="KO26" i="30"/>
  <c r="KR26" i="30"/>
  <c r="KU26" i="30"/>
  <c r="KX26" i="30"/>
  <c r="LA26" i="30"/>
  <c r="LD26" i="30"/>
  <c r="LG26" i="30"/>
  <c r="LJ26" i="30"/>
  <c r="GZ27" i="30"/>
  <c r="HC27" i="30"/>
  <c r="HF27" i="30"/>
  <c r="HI27" i="30"/>
  <c r="HR27" i="30"/>
  <c r="HO27" i="30"/>
  <c r="HU27" i="30"/>
  <c r="HX27" i="30"/>
  <c r="IA27" i="30"/>
  <c r="ID27" i="30"/>
  <c r="IG27" i="30"/>
  <c r="IJ27" i="30"/>
  <c r="IM27" i="30"/>
  <c r="IS27" i="30"/>
  <c r="IP27" i="30"/>
  <c r="IV27" i="30"/>
  <c r="IY27" i="30"/>
  <c r="JB27" i="30"/>
  <c r="JE27" i="30"/>
  <c r="JH27" i="30"/>
  <c r="JK27" i="30"/>
  <c r="JN27" i="30"/>
  <c r="JQ27" i="30"/>
  <c r="JT27" i="30"/>
  <c r="JW27" i="30"/>
  <c r="JZ27" i="30"/>
  <c r="KC27" i="30"/>
  <c r="KF27" i="30"/>
  <c r="KI27" i="30"/>
  <c r="KL27" i="30"/>
  <c r="KO27" i="30"/>
  <c r="KR27" i="30"/>
  <c r="KU27" i="30"/>
  <c r="KX27" i="30"/>
  <c r="LA27" i="30"/>
  <c r="LD27" i="30"/>
  <c r="LG27" i="30"/>
  <c r="LJ27" i="30"/>
  <c r="GZ28" i="30"/>
  <c r="HC28" i="30"/>
  <c r="HF28" i="30"/>
  <c r="HI28" i="30"/>
  <c r="HR28" i="30"/>
  <c r="HO28" i="30"/>
  <c r="HU28" i="30"/>
  <c r="HX28" i="30"/>
  <c r="IA28" i="30"/>
  <c r="ID28" i="30"/>
  <c r="IG28" i="30"/>
  <c r="IJ28" i="30"/>
  <c r="IM28" i="30"/>
  <c r="IS28" i="30"/>
  <c r="IP28" i="30"/>
  <c r="IV28" i="30"/>
  <c r="IY28" i="30"/>
  <c r="JB28" i="30"/>
  <c r="JE28" i="30"/>
  <c r="JH28" i="30"/>
  <c r="JK28" i="30"/>
  <c r="JN28" i="30"/>
  <c r="JQ28" i="30"/>
  <c r="JT28" i="30"/>
  <c r="JW28" i="30"/>
  <c r="JZ28" i="30"/>
  <c r="KC28" i="30"/>
  <c r="KF28" i="30"/>
  <c r="KI28" i="30"/>
  <c r="KL28" i="30"/>
  <c r="KO28" i="30"/>
  <c r="KR28" i="30"/>
  <c r="KU28" i="30"/>
  <c r="KX28" i="30"/>
  <c r="LA28" i="30"/>
  <c r="LD28" i="30"/>
  <c r="LG28" i="30"/>
  <c r="LJ28" i="30"/>
  <c r="GZ29" i="30"/>
  <c r="HC29" i="30"/>
  <c r="HF29" i="30"/>
  <c r="HI29" i="30"/>
  <c r="HR29" i="30"/>
  <c r="HO29" i="30"/>
  <c r="HU29" i="30"/>
  <c r="HX29" i="30"/>
  <c r="IA29" i="30"/>
  <c r="ID29" i="30"/>
  <c r="IG29" i="30"/>
  <c r="IJ29" i="30"/>
  <c r="IM29" i="30"/>
  <c r="IS29" i="30"/>
  <c r="IP29" i="30"/>
  <c r="IV29" i="30"/>
  <c r="IY29" i="30"/>
  <c r="JB29" i="30"/>
  <c r="JE29" i="30"/>
  <c r="JH29" i="30"/>
  <c r="JK29" i="30"/>
  <c r="JN29" i="30"/>
  <c r="JQ29" i="30"/>
  <c r="JT29" i="30"/>
  <c r="JW29" i="30"/>
  <c r="JZ29" i="30"/>
  <c r="KC29" i="30"/>
  <c r="KF29" i="30"/>
  <c r="KI29" i="30"/>
  <c r="KL29" i="30"/>
  <c r="KO29" i="30"/>
  <c r="KR29" i="30"/>
  <c r="KU29" i="30"/>
  <c r="KX29" i="30"/>
  <c r="LA29" i="30"/>
  <c r="LD29" i="30"/>
  <c r="LG29" i="30"/>
  <c r="LJ29" i="30"/>
  <c r="GZ30" i="30"/>
  <c r="HC30" i="30"/>
  <c r="HF30" i="30"/>
  <c r="HI30" i="30"/>
  <c r="HR30" i="30"/>
  <c r="HO30" i="30"/>
  <c r="HU30" i="30"/>
  <c r="HX30" i="30"/>
  <c r="IA30" i="30"/>
  <c r="ID30" i="30"/>
  <c r="IG30" i="30"/>
  <c r="IJ30" i="30"/>
  <c r="IM30" i="30"/>
  <c r="IS30" i="30"/>
  <c r="IP30" i="30"/>
  <c r="IV30" i="30"/>
  <c r="IY30" i="30"/>
  <c r="JB30" i="30"/>
  <c r="JE30" i="30"/>
  <c r="JH30" i="30"/>
  <c r="JK30" i="30"/>
  <c r="JN30" i="30"/>
  <c r="JQ30" i="30"/>
  <c r="JT30" i="30"/>
  <c r="JW30" i="30"/>
  <c r="JZ30" i="30"/>
  <c r="KC30" i="30"/>
  <c r="KF30" i="30"/>
  <c r="KI30" i="30"/>
  <c r="KL30" i="30"/>
  <c r="KO30" i="30"/>
  <c r="KR30" i="30"/>
  <c r="KU30" i="30"/>
  <c r="KX30" i="30"/>
  <c r="LA30" i="30"/>
  <c r="LD30" i="30"/>
  <c r="LG30" i="30"/>
  <c r="LJ30" i="30"/>
  <c r="GZ31" i="30"/>
  <c r="HC31" i="30"/>
  <c r="HF31" i="30"/>
  <c r="HI31" i="30"/>
  <c r="HR31" i="30"/>
  <c r="HO31" i="30"/>
  <c r="HU31" i="30"/>
  <c r="HX31" i="30"/>
  <c r="IA31" i="30"/>
  <c r="ID31" i="30"/>
  <c r="IG31" i="30"/>
  <c r="IJ31" i="30"/>
  <c r="IM31" i="30"/>
  <c r="IS31" i="30"/>
  <c r="IP31" i="30"/>
  <c r="IV31" i="30"/>
  <c r="IY31" i="30"/>
  <c r="JB31" i="30"/>
  <c r="JE31" i="30"/>
  <c r="JH31" i="30"/>
  <c r="JK31" i="30"/>
  <c r="JN31" i="30"/>
  <c r="JQ31" i="30"/>
  <c r="JT31" i="30"/>
  <c r="JW31" i="30"/>
  <c r="JZ31" i="30"/>
  <c r="KC31" i="30"/>
  <c r="KF31" i="30"/>
  <c r="KI31" i="30"/>
  <c r="KL31" i="30"/>
  <c r="KO31" i="30"/>
  <c r="KR31" i="30"/>
  <c r="KU31" i="30"/>
  <c r="KX31" i="30"/>
  <c r="LA31" i="30"/>
  <c r="LD31" i="30"/>
  <c r="LG31" i="30"/>
  <c r="LJ31" i="30"/>
  <c r="GZ32" i="30"/>
  <c r="HC32" i="30"/>
  <c r="HF32" i="30"/>
  <c r="HI32" i="30"/>
  <c r="HR32" i="30"/>
  <c r="HO32" i="30"/>
  <c r="HU32" i="30"/>
  <c r="HX32" i="30"/>
  <c r="IA32" i="30"/>
  <c r="ID32" i="30"/>
  <c r="IG32" i="30"/>
  <c r="IJ32" i="30"/>
  <c r="IM32" i="30"/>
  <c r="IS32" i="30"/>
  <c r="IP32" i="30"/>
  <c r="IV32" i="30"/>
  <c r="IY32" i="30"/>
  <c r="JB32" i="30"/>
  <c r="JE32" i="30"/>
  <c r="JH32" i="30"/>
  <c r="JK32" i="30"/>
  <c r="JN32" i="30"/>
  <c r="JQ32" i="30"/>
  <c r="JT32" i="30"/>
  <c r="JW32" i="30"/>
  <c r="JZ32" i="30"/>
  <c r="KC32" i="30"/>
  <c r="KF32" i="30"/>
  <c r="KI32" i="30"/>
  <c r="KL32" i="30"/>
  <c r="KO32" i="30"/>
  <c r="KR32" i="30"/>
  <c r="KU32" i="30"/>
  <c r="KX32" i="30"/>
  <c r="LA32" i="30"/>
  <c r="LD32" i="30"/>
  <c r="LG32" i="30"/>
  <c r="LJ32" i="30"/>
  <c r="GZ33" i="30"/>
  <c r="HC33" i="30"/>
  <c r="HF33" i="30"/>
  <c r="HI33" i="30"/>
  <c r="HR33" i="30"/>
  <c r="HO33" i="30"/>
  <c r="HU33" i="30"/>
  <c r="HX33" i="30"/>
  <c r="IA33" i="30"/>
  <c r="ID33" i="30"/>
  <c r="IG33" i="30"/>
  <c r="IJ33" i="30"/>
  <c r="IM33" i="30"/>
  <c r="IS33" i="30"/>
  <c r="IP33" i="30"/>
  <c r="IV33" i="30"/>
  <c r="IY33" i="30"/>
  <c r="JB33" i="30"/>
  <c r="JE33" i="30"/>
  <c r="JH33" i="30"/>
  <c r="JK33" i="30"/>
  <c r="JN33" i="30"/>
  <c r="JQ33" i="30"/>
  <c r="JT33" i="30"/>
  <c r="JW33" i="30"/>
  <c r="JZ33" i="30"/>
  <c r="KC33" i="30"/>
  <c r="KF33" i="30"/>
  <c r="KI33" i="30"/>
  <c r="KL33" i="30"/>
  <c r="KO33" i="30"/>
  <c r="KR33" i="30"/>
  <c r="KU33" i="30"/>
  <c r="KX33" i="30"/>
  <c r="LA33" i="30"/>
  <c r="LD33" i="30"/>
  <c r="LG33" i="30"/>
  <c r="LJ33" i="30"/>
  <c r="GZ34" i="30"/>
  <c r="HC34" i="30"/>
  <c r="HF34" i="30"/>
  <c r="HI34" i="30"/>
  <c r="HR34" i="30"/>
  <c r="HO34" i="30"/>
  <c r="HU34" i="30"/>
  <c r="HX34" i="30"/>
  <c r="IA34" i="30"/>
  <c r="ID34" i="30"/>
  <c r="IG34" i="30"/>
  <c r="IJ34" i="30"/>
  <c r="IM34" i="30"/>
  <c r="IS34" i="30"/>
  <c r="IP34" i="30"/>
  <c r="IV34" i="30"/>
  <c r="IY34" i="30"/>
  <c r="JB34" i="30"/>
  <c r="JE34" i="30"/>
  <c r="JH34" i="30"/>
  <c r="JK34" i="30"/>
  <c r="JN34" i="30"/>
  <c r="JQ34" i="30"/>
  <c r="JT34" i="30"/>
  <c r="JW34" i="30"/>
  <c r="JZ34" i="30"/>
  <c r="KC34" i="30"/>
  <c r="KF34" i="30"/>
  <c r="KI34" i="30"/>
  <c r="KL34" i="30"/>
  <c r="KO34" i="30"/>
  <c r="KR34" i="30"/>
  <c r="KU34" i="30"/>
  <c r="KX34" i="30"/>
  <c r="LA34" i="30"/>
  <c r="LD34" i="30"/>
  <c r="LG34" i="30"/>
  <c r="LJ34" i="30"/>
  <c r="GZ35" i="30"/>
  <c r="HC35" i="30"/>
  <c r="HF35" i="30"/>
  <c r="HI35" i="30"/>
  <c r="HR35" i="30"/>
  <c r="HO35" i="30"/>
  <c r="HU35" i="30"/>
  <c r="HX35" i="30"/>
  <c r="IA35" i="30"/>
  <c r="ID35" i="30"/>
  <c r="IG35" i="30"/>
  <c r="IJ35" i="30"/>
  <c r="IM35" i="30"/>
  <c r="IS35" i="30"/>
  <c r="IP35" i="30"/>
  <c r="IV35" i="30"/>
  <c r="IY35" i="30"/>
  <c r="JB35" i="30"/>
  <c r="JE35" i="30"/>
  <c r="JH35" i="30"/>
  <c r="JK35" i="30"/>
  <c r="JN35" i="30"/>
  <c r="JQ35" i="30"/>
  <c r="JT35" i="30"/>
  <c r="JW35" i="30"/>
  <c r="JZ35" i="30"/>
  <c r="KC35" i="30"/>
  <c r="KF35" i="30"/>
  <c r="KI35" i="30"/>
  <c r="KL35" i="30"/>
  <c r="KO35" i="30"/>
  <c r="KR35" i="30"/>
  <c r="KU35" i="30"/>
  <c r="KX35" i="30"/>
  <c r="LA35" i="30"/>
  <c r="LD35" i="30"/>
  <c r="LG35" i="30"/>
  <c r="LJ35" i="30"/>
  <c r="GZ36" i="30"/>
  <c r="HC36" i="30"/>
  <c r="HF36" i="30"/>
  <c r="HI36" i="30"/>
  <c r="HR36" i="30"/>
  <c r="HO36" i="30"/>
  <c r="HU36" i="30"/>
  <c r="HX36" i="30"/>
  <c r="IA36" i="30"/>
  <c r="ID36" i="30"/>
  <c r="IG36" i="30"/>
  <c r="IJ36" i="30"/>
  <c r="IM36" i="30"/>
  <c r="IS36" i="30"/>
  <c r="IP36" i="30"/>
  <c r="IV36" i="30"/>
  <c r="IY36" i="30"/>
  <c r="JB36" i="30"/>
  <c r="JE36" i="30"/>
  <c r="JH36" i="30"/>
  <c r="JK36" i="30"/>
  <c r="JN36" i="30"/>
  <c r="JQ36" i="30"/>
  <c r="JT36" i="30"/>
  <c r="JW36" i="30"/>
  <c r="JZ36" i="30"/>
  <c r="KC36" i="30"/>
  <c r="KF36" i="30"/>
  <c r="KI36" i="30"/>
  <c r="KL36" i="30"/>
  <c r="KO36" i="30"/>
  <c r="KR36" i="30"/>
  <c r="KU36" i="30"/>
  <c r="KX36" i="30"/>
  <c r="LA36" i="30"/>
  <c r="LD36" i="30"/>
  <c r="LG36" i="30"/>
  <c r="LJ36" i="30"/>
  <c r="GZ37" i="30"/>
  <c r="HC37" i="30"/>
  <c r="HF37" i="30"/>
  <c r="HI37" i="30"/>
  <c r="HR37" i="30"/>
  <c r="HO37" i="30"/>
  <c r="HU37" i="30"/>
  <c r="HX37" i="30"/>
  <c r="IA37" i="30"/>
  <c r="ID37" i="30"/>
  <c r="IG37" i="30"/>
  <c r="IJ37" i="30"/>
  <c r="IM37" i="30"/>
  <c r="IS37" i="30"/>
  <c r="IP37" i="30"/>
  <c r="IV37" i="30"/>
  <c r="IY37" i="30"/>
  <c r="JB37" i="30"/>
  <c r="JE37" i="30"/>
  <c r="JH37" i="30"/>
  <c r="JK37" i="30"/>
  <c r="JN37" i="30"/>
  <c r="JQ37" i="30"/>
  <c r="JT37" i="30"/>
  <c r="JW37" i="30"/>
  <c r="JZ37" i="30"/>
  <c r="KC37" i="30"/>
  <c r="KF37" i="30"/>
  <c r="KI37" i="30"/>
  <c r="KL37" i="30"/>
  <c r="KO37" i="30"/>
  <c r="KR37" i="30"/>
  <c r="KU37" i="30"/>
  <c r="KX37" i="30"/>
  <c r="LA37" i="30"/>
  <c r="LD37" i="30"/>
  <c r="LG37" i="30"/>
  <c r="LJ37" i="30"/>
  <c r="GZ38" i="30"/>
  <c r="HC38" i="30"/>
  <c r="HF38" i="30"/>
  <c r="HI38" i="30"/>
  <c r="HR38" i="30"/>
  <c r="HO38" i="30"/>
  <c r="HU38" i="30"/>
  <c r="HX38" i="30"/>
  <c r="IA38" i="30"/>
  <c r="ID38" i="30"/>
  <c r="IG38" i="30"/>
  <c r="IJ38" i="30"/>
  <c r="IM38" i="30"/>
  <c r="IS38" i="30"/>
  <c r="IP38" i="30"/>
  <c r="IV38" i="30"/>
  <c r="IY38" i="30"/>
  <c r="JB38" i="30"/>
  <c r="JE38" i="30"/>
  <c r="JH38" i="30"/>
  <c r="JK38" i="30"/>
  <c r="JN38" i="30"/>
  <c r="JQ38" i="30"/>
  <c r="JT38" i="30"/>
  <c r="JW38" i="30"/>
  <c r="JZ38" i="30"/>
  <c r="KC38" i="30"/>
  <c r="KF38" i="30"/>
  <c r="KI38" i="30"/>
  <c r="KL38" i="30"/>
  <c r="KO38" i="30"/>
  <c r="KR38" i="30"/>
  <c r="KU38" i="30"/>
  <c r="KX38" i="30"/>
  <c r="LA38" i="30"/>
  <c r="LD38" i="30"/>
  <c r="LG38" i="30"/>
  <c r="LJ38" i="30"/>
  <c r="GZ39" i="30"/>
  <c r="HC39" i="30"/>
  <c r="HF39" i="30"/>
  <c r="HI39" i="30"/>
  <c r="HR39" i="30"/>
  <c r="HO39" i="30"/>
  <c r="HU39" i="30"/>
  <c r="HX39" i="30"/>
  <c r="IA39" i="30"/>
  <c r="ID39" i="30"/>
  <c r="IG39" i="30"/>
  <c r="IJ39" i="30"/>
  <c r="IM39" i="30"/>
  <c r="IS39" i="30"/>
  <c r="IP39" i="30"/>
  <c r="IV39" i="30"/>
  <c r="IY39" i="30"/>
  <c r="JB39" i="30"/>
  <c r="JE39" i="30"/>
  <c r="JH39" i="30"/>
  <c r="JK39" i="30"/>
  <c r="JN39" i="30"/>
  <c r="JQ39" i="30"/>
  <c r="JT39" i="30"/>
  <c r="JW39" i="30"/>
  <c r="JZ39" i="30"/>
  <c r="KC39" i="30"/>
  <c r="KF39" i="30"/>
  <c r="KI39" i="30"/>
  <c r="KL39" i="30"/>
  <c r="KO39" i="30"/>
  <c r="KR39" i="30"/>
  <c r="KU39" i="30"/>
  <c r="KX39" i="30"/>
  <c r="LA39" i="30"/>
  <c r="LD39" i="30"/>
  <c r="LG39" i="30"/>
  <c r="LJ39" i="30"/>
  <c r="GZ40" i="30"/>
  <c r="HC40" i="30"/>
  <c r="HF40" i="30"/>
  <c r="HI40" i="30"/>
  <c r="HR40" i="30"/>
  <c r="HO40" i="30"/>
  <c r="HU40" i="30"/>
  <c r="HX40" i="30"/>
  <c r="IA40" i="30"/>
  <c r="ID40" i="30"/>
  <c r="IG40" i="30"/>
  <c r="IJ40" i="30"/>
  <c r="IM40" i="30"/>
  <c r="IS40" i="30"/>
  <c r="IP40" i="30"/>
  <c r="IV40" i="30"/>
  <c r="IY40" i="30"/>
  <c r="JB40" i="30"/>
  <c r="JE40" i="30"/>
  <c r="JH40" i="30"/>
  <c r="JK40" i="30"/>
  <c r="JN40" i="30"/>
  <c r="JQ40" i="30"/>
  <c r="JT40" i="30"/>
  <c r="JW40" i="30"/>
  <c r="JZ40" i="30"/>
  <c r="KC40" i="30"/>
  <c r="KF40" i="30"/>
  <c r="KI40" i="30"/>
  <c r="KL40" i="30"/>
  <c r="KO40" i="30"/>
  <c r="KR40" i="30"/>
  <c r="KU40" i="30"/>
  <c r="KX40" i="30"/>
  <c r="LA40" i="30"/>
  <c r="LD40" i="30"/>
  <c r="LG40" i="30"/>
  <c r="LJ40" i="30"/>
  <c r="GZ41" i="30"/>
  <c r="HC41" i="30"/>
  <c r="HF41" i="30"/>
  <c r="HI41" i="30"/>
  <c r="HR41" i="30"/>
  <c r="HO41" i="30"/>
  <c r="HU41" i="30"/>
  <c r="HX41" i="30"/>
  <c r="IA41" i="30"/>
  <c r="ID41" i="30"/>
  <c r="IG41" i="30"/>
  <c r="IJ41" i="30"/>
  <c r="IM41" i="30"/>
  <c r="IS41" i="30"/>
  <c r="IP41" i="30"/>
  <c r="IV41" i="30"/>
  <c r="IY41" i="30"/>
  <c r="JB41" i="30"/>
  <c r="JE41" i="30"/>
  <c r="JH41" i="30"/>
  <c r="JK41" i="30"/>
  <c r="JN41" i="30"/>
  <c r="JQ41" i="30"/>
  <c r="JT41" i="30"/>
  <c r="JW41" i="30"/>
  <c r="JZ41" i="30"/>
  <c r="KC41" i="30"/>
  <c r="KF41" i="30"/>
  <c r="KI41" i="30"/>
  <c r="KL41" i="30"/>
  <c r="KO41" i="30"/>
  <c r="KR41" i="30"/>
  <c r="KU41" i="30"/>
  <c r="KX41" i="30"/>
  <c r="LA41" i="30"/>
  <c r="LD41" i="30"/>
  <c r="LG41" i="30"/>
  <c r="LJ41" i="30"/>
  <c r="GZ42" i="30"/>
  <c r="HC42" i="30"/>
  <c r="HF42" i="30"/>
  <c r="HI42" i="30"/>
  <c r="HR42" i="30"/>
  <c r="HO42" i="30"/>
  <c r="HU42" i="30"/>
  <c r="HX42" i="30"/>
  <c r="IA42" i="30"/>
  <c r="ID42" i="30"/>
  <c r="IG42" i="30"/>
  <c r="IJ42" i="30"/>
  <c r="IM42" i="30"/>
  <c r="IS42" i="30"/>
  <c r="IP42" i="30"/>
  <c r="IV42" i="30"/>
  <c r="IY42" i="30"/>
  <c r="JB42" i="30"/>
  <c r="JE42" i="30"/>
  <c r="JH42" i="30"/>
  <c r="JK42" i="30"/>
  <c r="JN42" i="30"/>
  <c r="JQ42" i="30"/>
  <c r="JT42" i="30"/>
  <c r="JW42" i="30"/>
  <c r="JZ42" i="30"/>
  <c r="KC42" i="30"/>
  <c r="KF42" i="30"/>
  <c r="KI42" i="30"/>
  <c r="KL42" i="30"/>
  <c r="KO42" i="30"/>
  <c r="KR42" i="30"/>
  <c r="KU42" i="30"/>
  <c r="KX42" i="30"/>
  <c r="LA42" i="30"/>
  <c r="LD42" i="30"/>
  <c r="LG42" i="30"/>
  <c r="LJ42" i="30"/>
  <c r="GZ43" i="30"/>
  <c r="HC43" i="30"/>
  <c r="HF43" i="30"/>
  <c r="HI43" i="30"/>
  <c r="HR43" i="30"/>
  <c r="HO43" i="30"/>
  <c r="HU43" i="30"/>
  <c r="HX43" i="30"/>
  <c r="IA43" i="30"/>
  <c r="ID43" i="30"/>
  <c r="IG43" i="30"/>
  <c r="IJ43" i="30"/>
  <c r="IM43" i="30"/>
  <c r="IS43" i="30"/>
  <c r="IP43" i="30"/>
  <c r="IV43" i="30"/>
  <c r="IY43" i="30"/>
  <c r="JB43" i="30"/>
  <c r="JE43" i="30"/>
  <c r="JH43" i="30"/>
  <c r="JK43" i="30"/>
  <c r="JN43" i="30"/>
  <c r="JQ43" i="30"/>
  <c r="JT43" i="30"/>
  <c r="JW43" i="30"/>
  <c r="JZ43" i="30"/>
  <c r="KC43" i="30"/>
  <c r="KF43" i="30"/>
  <c r="KI43" i="30"/>
  <c r="KL43" i="30"/>
  <c r="KO43" i="30"/>
  <c r="KR43" i="30"/>
  <c r="KU43" i="30"/>
  <c r="KX43" i="30"/>
  <c r="LA43" i="30"/>
  <c r="LD43" i="30"/>
  <c r="LG43" i="30"/>
  <c r="LJ43" i="30"/>
  <c r="GZ44" i="30"/>
  <c r="HC44" i="30"/>
  <c r="HF44" i="30"/>
  <c r="HI44" i="30"/>
  <c r="HR44" i="30"/>
  <c r="HO44" i="30"/>
  <c r="HU44" i="30"/>
  <c r="HX44" i="30"/>
  <c r="IA44" i="30"/>
  <c r="ID44" i="30"/>
  <c r="IG44" i="30"/>
  <c r="IJ44" i="30"/>
  <c r="IM44" i="30"/>
  <c r="IS44" i="30"/>
  <c r="IP44" i="30"/>
  <c r="IV44" i="30"/>
  <c r="IY44" i="30"/>
  <c r="JB44" i="30"/>
  <c r="JE44" i="30"/>
  <c r="JH44" i="30"/>
  <c r="JK44" i="30"/>
  <c r="JN44" i="30"/>
  <c r="JQ44" i="30"/>
  <c r="JT44" i="30"/>
  <c r="JW44" i="30"/>
  <c r="JZ44" i="30"/>
  <c r="KC44" i="30"/>
  <c r="KF44" i="30"/>
  <c r="KI44" i="30"/>
  <c r="KL44" i="30"/>
  <c r="KO44" i="30"/>
  <c r="KR44" i="30"/>
  <c r="KU44" i="30"/>
  <c r="KX44" i="30"/>
  <c r="LA44" i="30"/>
  <c r="LD44" i="30"/>
  <c r="LG44" i="30"/>
  <c r="LJ44" i="30"/>
  <c r="GZ45" i="30"/>
  <c r="HC45" i="30"/>
  <c r="HF45" i="30"/>
  <c r="HI45" i="30"/>
  <c r="HR45" i="30"/>
  <c r="HO45" i="30"/>
  <c r="HU45" i="30"/>
  <c r="HX45" i="30"/>
  <c r="IA45" i="30"/>
  <c r="ID45" i="30"/>
  <c r="IG45" i="30"/>
  <c r="IJ45" i="30"/>
  <c r="IM45" i="30"/>
  <c r="IS45" i="30"/>
  <c r="IP45" i="30"/>
  <c r="IV45" i="30"/>
  <c r="IY45" i="30"/>
  <c r="JB45" i="30"/>
  <c r="JE45" i="30"/>
  <c r="JH45" i="30"/>
  <c r="JK45" i="30"/>
  <c r="JN45" i="30"/>
  <c r="JQ45" i="30"/>
  <c r="JT45" i="30"/>
  <c r="JW45" i="30"/>
  <c r="JZ45" i="30"/>
  <c r="KC45" i="30"/>
  <c r="KF45" i="30"/>
  <c r="KI45" i="30"/>
  <c r="KL45" i="30"/>
  <c r="KO45" i="30"/>
  <c r="KR45" i="30"/>
  <c r="KU45" i="30"/>
  <c r="KX45" i="30"/>
  <c r="LA45" i="30"/>
  <c r="LD45" i="30"/>
  <c r="LG45" i="30"/>
  <c r="LJ45" i="30"/>
  <c r="GZ46" i="30"/>
  <c r="HC46" i="30"/>
  <c r="HF46" i="30"/>
  <c r="HI46" i="30"/>
  <c r="HR46" i="30"/>
  <c r="HO46" i="30"/>
  <c r="HU46" i="30"/>
  <c r="HX46" i="30"/>
  <c r="IA46" i="30"/>
  <c r="ID46" i="30"/>
  <c r="IG46" i="30"/>
  <c r="IJ46" i="30"/>
  <c r="IM46" i="30"/>
  <c r="IS46" i="30"/>
  <c r="IP46" i="30"/>
  <c r="IV46" i="30"/>
  <c r="IY46" i="30"/>
  <c r="JB46" i="30"/>
  <c r="JE46" i="30"/>
  <c r="JH46" i="30"/>
  <c r="JK46" i="30"/>
  <c r="JN46" i="30"/>
  <c r="JQ46" i="30"/>
  <c r="JT46" i="30"/>
  <c r="JW46" i="30"/>
  <c r="JZ46" i="30"/>
  <c r="KC46" i="30"/>
  <c r="KF46" i="30"/>
  <c r="KI46" i="30"/>
  <c r="KL46" i="30"/>
  <c r="KO46" i="30"/>
  <c r="KR46" i="30"/>
  <c r="KU46" i="30"/>
  <c r="KX46" i="30"/>
  <c r="LA46" i="30"/>
  <c r="LD46" i="30"/>
  <c r="LG46" i="30"/>
  <c r="LJ46" i="30"/>
  <c r="GZ47" i="30"/>
  <c r="HC47" i="30"/>
  <c r="HF47" i="30"/>
  <c r="HI47" i="30"/>
  <c r="HR47" i="30"/>
  <c r="HO47" i="30"/>
  <c r="HU47" i="30"/>
  <c r="HX47" i="30"/>
  <c r="IA47" i="30"/>
  <c r="ID47" i="30"/>
  <c r="IG47" i="30"/>
  <c r="IJ47" i="30"/>
  <c r="IM47" i="30"/>
  <c r="IS47" i="30"/>
  <c r="IP47" i="30"/>
  <c r="IV47" i="30"/>
  <c r="IY47" i="30"/>
  <c r="JB47" i="30"/>
  <c r="JE47" i="30"/>
  <c r="JH47" i="30"/>
  <c r="JK47" i="30"/>
  <c r="JN47" i="30"/>
  <c r="JQ47" i="30"/>
  <c r="JT47" i="30"/>
  <c r="JW47" i="30"/>
  <c r="JZ47" i="30"/>
  <c r="KC47" i="30"/>
  <c r="KF47" i="30"/>
  <c r="KI47" i="30"/>
  <c r="KL47" i="30"/>
  <c r="KO47" i="30"/>
  <c r="KR47" i="30"/>
  <c r="KU47" i="30"/>
  <c r="KX47" i="30"/>
  <c r="LA47" i="30"/>
  <c r="LD47" i="30"/>
  <c r="LG47" i="30"/>
  <c r="LJ47" i="30"/>
  <c r="GZ48" i="30"/>
  <c r="HC48" i="30"/>
  <c r="HF48" i="30"/>
  <c r="HI48" i="30"/>
  <c r="HR48" i="30"/>
  <c r="HO48" i="30"/>
  <c r="HU48" i="30"/>
  <c r="HX48" i="30"/>
  <c r="IA48" i="30"/>
  <c r="ID48" i="30"/>
  <c r="IG48" i="30"/>
  <c r="IJ48" i="30"/>
  <c r="IM48" i="30"/>
  <c r="IS48" i="30"/>
  <c r="IP48" i="30"/>
  <c r="IV48" i="30"/>
  <c r="IY48" i="30"/>
  <c r="JB48" i="30"/>
  <c r="JE48" i="30"/>
  <c r="JH48" i="30"/>
  <c r="JK48" i="30"/>
  <c r="JN48" i="30"/>
  <c r="JQ48" i="30"/>
  <c r="JT48" i="30"/>
  <c r="JW48" i="30"/>
  <c r="JZ48" i="30"/>
  <c r="KC48" i="30"/>
  <c r="KF48" i="30"/>
  <c r="KI48" i="30"/>
  <c r="KL48" i="30"/>
  <c r="KO48" i="30"/>
  <c r="KR48" i="30"/>
  <c r="KU48" i="30"/>
  <c r="KX48" i="30"/>
  <c r="LA48" i="30"/>
  <c r="LD48" i="30"/>
  <c r="LG48" i="30"/>
  <c r="LJ48" i="30"/>
  <c r="GZ49" i="30"/>
  <c r="HC49" i="30"/>
  <c r="HF49" i="30"/>
  <c r="HI49" i="30"/>
  <c r="HR49" i="30"/>
  <c r="HO49" i="30"/>
  <c r="HU49" i="30"/>
  <c r="HX49" i="30"/>
  <c r="IA49" i="30"/>
  <c r="ID49" i="30"/>
  <c r="IG49" i="30"/>
  <c r="IJ49" i="30"/>
  <c r="IM49" i="30"/>
  <c r="IS49" i="30"/>
  <c r="IP49" i="30"/>
  <c r="IV49" i="30"/>
  <c r="IY49" i="30"/>
  <c r="JB49" i="30"/>
  <c r="JE49" i="30"/>
  <c r="JH49" i="30"/>
  <c r="JK49" i="30"/>
  <c r="JN49" i="30"/>
  <c r="JQ49" i="30"/>
  <c r="JT49" i="30"/>
  <c r="JW49" i="30"/>
  <c r="JZ49" i="30"/>
  <c r="KC49" i="30"/>
  <c r="KF49" i="30"/>
  <c r="KI49" i="30"/>
  <c r="KL49" i="30"/>
  <c r="KO49" i="30"/>
  <c r="KR49" i="30"/>
  <c r="KU49" i="30"/>
  <c r="KX49" i="30"/>
  <c r="LA49" i="30"/>
  <c r="LD49" i="30"/>
  <c r="LG49" i="30"/>
  <c r="LJ49" i="30"/>
  <c r="GZ50" i="30"/>
  <c r="HC50" i="30"/>
  <c r="HF50" i="30"/>
  <c r="HI50" i="30"/>
  <c r="HR50" i="30"/>
  <c r="HO50" i="30"/>
  <c r="HU50" i="30"/>
  <c r="HX50" i="30"/>
  <c r="IA50" i="30"/>
  <c r="ID50" i="30"/>
  <c r="IG50" i="30"/>
  <c r="IJ50" i="30"/>
  <c r="IM50" i="30"/>
  <c r="IS50" i="30"/>
  <c r="IP50" i="30"/>
  <c r="IV50" i="30"/>
  <c r="IY50" i="30"/>
  <c r="JB50" i="30"/>
  <c r="JE50" i="30"/>
  <c r="JH50" i="30"/>
  <c r="JK50" i="30"/>
  <c r="JN50" i="30"/>
  <c r="JQ50" i="30"/>
  <c r="JT50" i="30"/>
  <c r="JW50" i="30"/>
  <c r="JZ50" i="30"/>
  <c r="KC50" i="30"/>
  <c r="KF50" i="30"/>
  <c r="KI50" i="30"/>
  <c r="KL50" i="30"/>
  <c r="KO50" i="30"/>
  <c r="KR50" i="30"/>
  <c r="KU50" i="30"/>
  <c r="KX50" i="30"/>
  <c r="LA50" i="30"/>
  <c r="LD50" i="30"/>
  <c r="LG50" i="30"/>
  <c r="LJ50" i="30"/>
  <c r="GZ51" i="30"/>
  <c r="HC51" i="30"/>
  <c r="HF51" i="30"/>
  <c r="HI51" i="30"/>
  <c r="HR51" i="30"/>
  <c r="HO51" i="30"/>
  <c r="HU51" i="30"/>
  <c r="HX51" i="30"/>
  <c r="IA51" i="30"/>
  <c r="ID51" i="30"/>
  <c r="IG51" i="30"/>
  <c r="IJ51" i="30"/>
  <c r="IM51" i="30"/>
  <c r="IS51" i="30"/>
  <c r="IP51" i="30"/>
  <c r="IV51" i="30"/>
  <c r="IY51" i="30"/>
  <c r="JB51" i="30"/>
  <c r="JE51" i="30"/>
  <c r="JH51" i="30"/>
  <c r="JK51" i="30"/>
  <c r="JN51" i="30"/>
  <c r="JQ51" i="30"/>
  <c r="JT51" i="30"/>
  <c r="JW51" i="30"/>
  <c r="JZ51" i="30"/>
  <c r="KC51" i="30"/>
  <c r="KF51" i="30"/>
  <c r="KI51" i="30"/>
  <c r="KL51" i="30"/>
  <c r="KO51" i="30"/>
  <c r="KR51" i="30"/>
  <c r="KU51" i="30"/>
  <c r="KX51" i="30"/>
  <c r="LA51" i="30"/>
  <c r="LD51" i="30"/>
  <c r="LG51" i="30"/>
  <c r="LJ51" i="30"/>
  <c r="GZ52" i="30"/>
  <c r="HC52" i="30"/>
  <c r="HF52" i="30"/>
  <c r="HI52" i="30"/>
  <c r="HR52" i="30"/>
  <c r="HO52" i="30"/>
  <c r="HU52" i="30"/>
  <c r="HX52" i="30"/>
  <c r="IA52" i="30"/>
  <c r="ID52" i="30"/>
  <c r="IG52" i="30"/>
  <c r="IJ52" i="30"/>
  <c r="IM52" i="30"/>
  <c r="IS52" i="30"/>
  <c r="IP52" i="30"/>
  <c r="IV52" i="30"/>
  <c r="IY52" i="30"/>
  <c r="JB52" i="30"/>
  <c r="JE52" i="30"/>
  <c r="JH52" i="30"/>
  <c r="JK52" i="30"/>
  <c r="JN52" i="30"/>
  <c r="JQ52" i="30"/>
  <c r="JT52" i="30"/>
  <c r="JW52" i="30"/>
  <c r="JZ52" i="30"/>
  <c r="KC52" i="30"/>
  <c r="KF52" i="30"/>
  <c r="KI52" i="30"/>
  <c r="KL52" i="30"/>
  <c r="KO52" i="30"/>
  <c r="KR52" i="30"/>
  <c r="KU52" i="30"/>
  <c r="KX52" i="30"/>
  <c r="LA52" i="30"/>
  <c r="LD52" i="30"/>
  <c r="LG52" i="30"/>
  <c r="LJ52" i="30"/>
  <c r="GZ53" i="30"/>
  <c r="HC53" i="30"/>
  <c r="HF53" i="30"/>
  <c r="HI53" i="30"/>
  <c r="HR53" i="30"/>
  <c r="HO53" i="30"/>
  <c r="HU53" i="30"/>
  <c r="HX53" i="30"/>
  <c r="IA53" i="30"/>
  <c r="ID53" i="30"/>
  <c r="IG53" i="30"/>
  <c r="IJ53" i="30"/>
  <c r="IM53" i="30"/>
  <c r="IS53" i="30"/>
  <c r="IP53" i="30"/>
  <c r="IV53" i="30"/>
  <c r="IY53" i="30"/>
  <c r="JB53" i="30"/>
  <c r="JE53" i="30"/>
  <c r="JH53" i="30"/>
  <c r="JK53" i="30"/>
  <c r="JN53" i="30"/>
  <c r="JQ53" i="30"/>
  <c r="JT53" i="30"/>
  <c r="JW53" i="30"/>
  <c r="JZ53" i="30"/>
  <c r="KC53" i="30"/>
  <c r="KF53" i="30"/>
  <c r="KI53" i="30"/>
  <c r="KL53" i="30"/>
  <c r="KO53" i="30"/>
  <c r="KR53" i="30"/>
  <c r="KU53" i="30"/>
  <c r="KX53" i="30"/>
  <c r="LA53" i="30"/>
  <c r="LD53" i="30"/>
  <c r="LG53" i="30"/>
  <c r="LJ53" i="30"/>
  <c r="GZ54" i="30"/>
  <c r="HC54" i="30"/>
  <c r="HF54" i="30"/>
  <c r="HI54" i="30"/>
  <c r="HR54" i="30"/>
  <c r="HO54" i="30"/>
  <c r="HU54" i="30"/>
  <c r="HX54" i="30"/>
  <c r="IA54" i="30"/>
  <c r="ID54" i="30"/>
  <c r="IG54" i="30"/>
  <c r="IJ54" i="30"/>
  <c r="IM54" i="30"/>
  <c r="IS54" i="30"/>
  <c r="IP54" i="30"/>
  <c r="IV54" i="30"/>
  <c r="IY54" i="30"/>
  <c r="JB54" i="30"/>
  <c r="JE54" i="30"/>
  <c r="JH54" i="30"/>
  <c r="JK54" i="30"/>
  <c r="JN54" i="30"/>
  <c r="JQ54" i="30"/>
  <c r="JT54" i="30"/>
  <c r="JW54" i="30"/>
  <c r="JZ54" i="30"/>
  <c r="KC54" i="30"/>
  <c r="KF54" i="30"/>
  <c r="KI54" i="30"/>
  <c r="KL54" i="30"/>
  <c r="KO54" i="30"/>
  <c r="KR54" i="30"/>
  <c r="KU54" i="30"/>
  <c r="KX54" i="30"/>
  <c r="LA54" i="30"/>
  <c r="LD54" i="30"/>
  <c r="LG54" i="30"/>
  <c r="LJ54" i="30"/>
  <c r="GZ55" i="30"/>
  <c r="HC55" i="30"/>
  <c r="HF55" i="30"/>
  <c r="HI55" i="30"/>
  <c r="HR55" i="30"/>
  <c r="HO55" i="30"/>
  <c r="HU55" i="30"/>
  <c r="HX55" i="30"/>
  <c r="IA55" i="30"/>
  <c r="ID55" i="30"/>
  <c r="IG55" i="30"/>
  <c r="IJ55" i="30"/>
  <c r="IM55" i="30"/>
  <c r="IS55" i="30"/>
  <c r="IP55" i="30"/>
  <c r="IV55" i="30"/>
  <c r="IY55" i="30"/>
  <c r="JB55" i="30"/>
  <c r="JE55" i="30"/>
  <c r="JH55" i="30"/>
  <c r="JK55" i="30"/>
  <c r="JN55" i="30"/>
  <c r="JQ55" i="30"/>
  <c r="JT55" i="30"/>
  <c r="JW55" i="30"/>
  <c r="JZ55" i="30"/>
  <c r="KC55" i="30"/>
  <c r="KF55" i="30"/>
  <c r="KI55" i="30"/>
  <c r="KL55" i="30"/>
  <c r="KO55" i="30"/>
  <c r="KR55" i="30"/>
  <c r="KU55" i="30"/>
  <c r="KX55" i="30"/>
  <c r="LA55" i="30"/>
  <c r="LD55" i="30"/>
  <c r="LG55" i="30"/>
  <c r="LJ55" i="30"/>
  <c r="GZ56" i="30"/>
  <c r="HC56" i="30"/>
  <c r="HF56" i="30"/>
  <c r="HI56" i="30"/>
  <c r="HR56" i="30"/>
  <c r="HO56" i="30"/>
  <c r="HU56" i="30"/>
  <c r="HX56" i="30"/>
  <c r="IA56" i="30"/>
  <c r="ID56" i="30"/>
  <c r="IG56" i="30"/>
  <c r="IJ56" i="30"/>
  <c r="IM56" i="30"/>
  <c r="IS56" i="30"/>
  <c r="IP56" i="30"/>
  <c r="IV56" i="30"/>
  <c r="IY56" i="30"/>
  <c r="JB56" i="30"/>
  <c r="JE56" i="30"/>
  <c r="JH56" i="30"/>
  <c r="JK56" i="30"/>
  <c r="JN56" i="30"/>
  <c r="JQ56" i="30"/>
  <c r="JT56" i="30"/>
  <c r="JW56" i="30"/>
  <c r="JZ56" i="30"/>
  <c r="KC56" i="30"/>
  <c r="KF56" i="30"/>
  <c r="KI56" i="30"/>
  <c r="KL56" i="30"/>
  <c r="KO56" i="30"/>
  <c r="KR56" i="30"/>
  <c r="KU56" i="30"/>
  <c r="KX56" i="30"/>
  <c r="LA56" i="30"/>
  <c r="LD56" i="30"/>
  <c r="LG56" i="30"/>
  <c r="LJ56" i="30"/>
  <c r="GZ57" i="30"/>
  <c r="HC57" i="30"/>
  <c r="HF57" i="30"/>
  <c r="HI57" i="30"/>
  <c r="HR57" i="30"/>
  <c r="HO57" i="30"/>
  <c r="HU57" i="30"/>
  <c r="HX57" i="30"/>
  <c r="IA57" i="30"/>
  <c r="ID57" i="30"/>
  <c r="IG57" i="30"/>
  <c r="IJ57" i="30"/>
  <c r="IM57" i="30"/>
  <c r="IS57" i="30"/>
  <c r="IP57" i="30"/>
  <c r="IV57" i="30"/>
  <c r="IY57" i="30"/>
  <c r="JB57" i="30"/>
  <c r="JE57" i="30"/>
  <c r="JH57" i="30"/>
  <c r="JK57" i="30"/>
  <c r="JN57" i="30"/>
  <c r="JQ57" i="30"/>
  <c r="JT57" i="30"/>
  <c r="JW57" i="30"/>
  <c r="JZ57" i="30"/>
  <c r="KC57" i="30"/>
  <c r="KF57" i="30"/>
  <c r="KI57" i="30"/>
  <c r="KL57" i="30"/>
  <c r="KO57" i="30"/>
  <c r="KR57" i="30"/>
  <c r="KU57" i="30"/>
  <c r="KX57" i="30"/>
  <c r="LA57" i="30"/>
  <c r="LD57" i="30"/>
  <c r="LG57" i="30"/>
  <c r="LJ57" i="30"/>
  <c r="LJ58" i="30"/>
  <c r="LI60" i="30"/>
  <c r="GJ59" i="30"/>
  <c r="GE59" i="30"/>
  <c r="FZ59" i="30"/>
  <c r="FU59" i="30"/>
  <c r="FP59" i="30"/>
  <c r="FK59" i="30"/>
  <c r="FF59" i="30"/>
  <c r="FA59" i="30"/>
  <c r="EV59" i="30"/>
  <c r="EQ59" i="30"/>
  <c r="EL59" i="30"/>
  <c r="EG59" i="30"/>
  <c r="EB59" i="30"/>
  <c r="DW59" i="30"/>
  <c r="DR59" i="30"/>
  <c r="DM59" i="30"/>
  <c r="DH59" i="30"/>
  <c r="DC59" i="30"/>
  <c r="CX59" i="30"/>
  <c r="CS59" i="30"/>
  <c r="CN59" i="30"/>
  <c r="CI59" i="30"/>
  <c r="CD59" i="30"/>
  <c r="BY59" i="30"/>
  <c r="BT59" i="30"/>
  <c r="BO59" i="30"/>
  <c r="BJ59" i="30"/>
  <c r="BE59" i="30"/>
  <c r="AZ59" i="30"/>
  <c r="AU59" i="30"/>
  <c r="AP59" i="30"/>
  <c r="AK59" i="30"/>
  <c r="AF59" i="30"/>
  <c r="AA59" i="30"/>
  <c r="V59" i="30"/>
  <c r="Q59" i="30"/>
  <c r="L59" i="30"/>
  <c r="G59" i="30"/>
  <c r="GO59" i="30"/>
  <c r="GN18" i="30"/>
  <c r="GT59" i="30"/>
  <c r="GI59" i="30"/>
  <c r="GD59" i="30"/>
  <c r="FY59" i="30"/>
  <c r="FT59" i="30"/>
  <c r="FO59" i="30"/>
  <c r="FJ59" i="30"/>
  <c r="FE59" i="30"/>
  <c r="EZ59" i="30"/>
  <c r="EU59" i="30"/>
  <c r="EP59" i="30"/>
  <c r="EK59" i="30"/>
  <c r="EF59" i="30"/>
  <c r="EA59" i="30"/>
  <c r="DV59" i="30"/>
  <c r="DQ59" i="30"/>
  <c r="DL59" i="30"/>
  <c r="DG59" i="30"/>
  <c r="DB59" i="30"/>
  <c r="CW59" i="30"/>
  <c r="CR59" i="30"/>
  <c r="CM59" i="30"/>
  <c r="CH59" i="30"/>
  <c r="CC59" i="30"/>
  <c r="BX59" i="30"/>
  <c r="BS59" i="30"/>
  <c r="BN59" i="30"/>
  <c r="BI59" i="30"/>
  <c r="BD59" i="30"/>
  <c r="AY59" i="30"/>
  <c r="AT59" i="30"/>
  <c r="AO59" i="30"/>
  <c r="AJ59" i="30"/>
  <c r="AE59" i="30"/>
  <c r="Z59" i="30"/>
  <c r="U59" i="30"/>
  <c r="P59" i="30"/>
  <c r="K59" i="30"/>
  <c r="F59" i="30"/>
  <c r="GN59" i="30"/>
  <c r="GS59" i="30"/>
  <c r="GH59" i="30"/>
  <c r="GC59" i="30"/>
  <c r="FX59" i="30"/>
  <c r="FS59" i="30"/>
  <c r="FN59" i="30"/>
  <c r="FI59" i="30"/>
  <c r="FD59" i="30"/>
  <c r="EY59" i="30"/>
  <c r="ET59" i="30"/>
  <c r="EO59" i="30"/>
  <c r="EJ59" i="30"/>
  <c r="EE59" i="30"/>
  <c r="DZ59" i="30"/>
  <c r="DU59" i="30"/>
  <c r="DP59" i="30"/>
  <c r="DK59" i="30"/>
  <c r="DF59" i="30"/>
  <c r="DA59" i="30"/>
  <c r="CV59" i="30"/>
  <c r="CQ59" i="30"/>
  <c r="CL59" i="30"/>
  <c r="CG59" i="30"/>
  <c r="CB59" i="30"/>
  <c r="BW59" i="30"/>
  <c r="BR59" i="30"/>
  <c r="BM59" i="30"/>
  <c r="BH59" i="30"/>
  <c r="BC59" i="30"/>
  <c r="AX59" i="30"/>
  <c r="AS59" i="30"/>
  <c r="AN59" i="30"/>
  <c r="AI59" i="30"/>
  <c r="AD59" i="30"/>
  <c r="Y59" i="30"/>
  <c r="T59" i="30"/>
  <c r="O59" i="30"/>
  <c r="J59" i="30"/>
  <c r="E59" i="30"/>
  <c r="GM59" i="30"/>
  <c r="GR59" i="30"/>
  <c r="GG59" i="30"/>
  <c r="GB59" i="30"/>
  <c r="FW59" i="30"/>
  <c r="FR59" i="30"/>
  <c r="FM59" i="30"/>
  <c r="FH59" i="30"/>
  <c r="FC59" i="30"/>
  <c r="EX59" i="30"/>
  <c r="ES59" i="30"/>
  <c r="EN59" i="30"/>
  <c r="EI59" i="30"/>
  <c r="ED59" i="30"/>
  <c r="DY59" i="30"/>
  <c r="DT59" i="30"/>
  <c r="DO59" i="30"/>
  <c r="DJ59" i="30"/>
  <c r="DE59" i="30"/>
  <c r="CZ59" i="30"/>
  <c r="CU59" i="30"/>
  <c r="CP59" i="30"/>
  <c r="CK59" i="30"/>
  <c r="CF59" i="30"/>
  <c r="CA59" i="30"/>
  <c r="BV59" i="30"/>
  <c r="BQ59" i="30"/>
  <c r="BL59" i="30"/>
  <c r="BG59" i="30"/>
  <c r="BB59" i="30"/>
  <c r="AW59" i="30"/>
  <c r="AR59" i="30"/>
  <c r="AM59" i="30"/>
  <c r="AH59" i="30"/>
  <c r="AC59" i="30"/>
  <c r="X59" i="30"/>
  <c r="S59" i="30"/>
  <c r="N59" i="30"/>
  <c r="I59" i="30"/>
  <c r="D59" i="30"/>
  <c r="GL59" i="30"/>
  <c r="GQ59" i="30"/>
  <c r="GK59" i="30"/>
  <c r="GP59" i="30"/>
  <c r="LG58" i="30"/>
  <c r="LF58" i="30"/>
  <c r="LE58" i="30"/>
  <c r="LD58" i="30"/>
  <c r="LC58" i="30"/>
  <c r="LB58" i="30"/>
  <c r="LA58" i="30"/>
  <c r="KZ58" i="30"/>
  <c r="KY58" i="30"/>
  <c r="KX58" i="30"/>
  <c r="KW58" i="30"/>
  <c r="KV58" i="30"/>
  <c r="KU58" i="30"/>
  <c r="KT58" i="30"/>
  <c r="KS58" i="30"/>
  <c r="KR58" i="30"/>
  <c r="KQ58" i="30"/>
  <c r="KP58" i="30"/>
  <c r="KO58" i="30"/>
  <c r="KN58" i="30"/>
  <c r="KM58" i="30"/>
  <c r="KL58" i="30"/>
  <c r="KK58" i="30"/>
  <c r="KJ58" i="30"/>
  <c r="KI58" i="30"/>
  <c r="KH58" i="30"/>
  <c r="KG58" i="30"/>
  <c r="KF58" i="30"/>
  <c r="KE58" i="30"/>
  <c r="KD58" i="30"/>
  <c r="KC58" i="30"/>
  <c r="KB58" i="30"/>
  <c r="KA58" i="30"/>
  <c r="JZ58" i="30"/>
  <c r="JY58" i="30"/>
  <c r="JX58" i="30"/>
  <c r="JW58" i="30"/>
  <c r="JV58" i="30"/>
  <c r="JU58" i="30"/>
  <c r="JT58" i="30"/>
  <c r="JS58" i="30"/>
  <c r="JR58" i="30"/>
  <c r="JQ58" i="30"/>
  <c r="JP58" i="30"/>
  <c r="JO58" i="30"/>
  <c r="JN58" i="30"/>
  <c r="JM58" i="30"/>
  <c r="JL58" i="30"/>
  <c r="JK58" i="30"/>
  <c r="JJ58" i="30"/>
  <c r="JI58" i="30"/>
  <c r="JH58" i="30"/>
  <c r="JG58" i="30"/>
  <c r="JF58" i="30"/>
  <c r="JE58" i="30"/>
  <c r="JD58" i="30"/>
  <c r="JC58" i="30"/>
  <c r="JB58" i="30"/>
  <c r="JA58" i="30"/>
  <c r="IZ58" i="30"/>
  <c r="IY58" i="30"/>
  <c r="IX58" i="30"/>
  <c r="IW58" i="30"/>
  <c r="IV58" i="30"/>
  <c r="IU58" i="30"/>
  <c r="IT58" i="30"/>
  <c r="IS58" i="30"/>
  <c r="IR58" i="30"/>
  <c r="IQ58" i="30"/>
  <c r="IP58" i="30"/>
  <c r="IO58" i="30"/>
  <c r="IN58" i="30"/>
  <c r="IM58" i="30"/>
  <c r="IL58" i="30"/>
  <c r="IK58" i="30"/>
  <c r="IJ58" i="30"/>
  <c r="II58" i="30"/>
  <c r="IH58" i="30"/>
  <c r="IG58" i="30"/>
  <c r="IF58" i="30"/>
  <c r="IE58" i="30"/>
  <c r="ID58" i="30"/>
  <c r="IC58" i="30"/>
  <c r="IB58" i="30"/>
  <c r="IA58" i="30"/>
  <c r="HZ58" i="30"/>
  <c r="HY58" i="30"/>
  <c r="HX58" i="30"/>
  <c r="HW58" i="30"/>
  <c r="HV58" i="30"/>
  <c r="HU58" i="30"/>
  <c r="HT58" i="30"/>
  <c r="HS58" i="30"/>
  <c r="HR58" i="30"/>
  <c r="HQ58" i="30"/>
  <c r="HP58" i="30"/>
  <c r="HO58" i="30"/>
  <c r="HN58" i="30"/>
  <c r="HM58" i="30"/>
  <c r="HL58" i="30"/>
  <c r="HK58" i="30"/>
  <c r="HJ58" i="30"/>
  <c r="HI58" i="30"/>
  <c r="HH58" i="30"/>
  <c r="HG58" i="30"/>
  <c r="HF58" i="30"/>
  <c r="HE58" i="30"/>
  <c r="HD58" i="30"/>
  <c r="HC58" i="30"/>
  <c r="HB58" i="30"/>
  <c r="HA58" i="30"/>
  <c r="GZ58" i="30"/>
  <c r="GY58" i="30"/>
  <c r="GX58" i="30"/>
  <c r="GO58" i="30"/>
  <c r="GT58" i="30"/>
  <c r="GN58" i="30"/>
  <c r="GS58" i="30"/>
  <c r="GM58" i="30"/>
  <c r="GR58" i="30"/>
  <c r="GL58" i="30"/>
  <c r="GQ58" i="30"/>
  <c r="GK58" i="30"/>
  <c r="GP58" i="30"/>
  <c r="GW20" i="30"/>
  <c r="GW21" i="30"/>
  <c r="GW22" i="30"/>
  <c r="GW23" i="30"/>
  <c r="GW24" i="30"/>
  <c r="GW25" i="30"/>
  <c r="GW26" i="30"/>
  <c r="GW27" i="30"/>
  <c r="GW28" i="30"/>
  <c r="GW29" i="30"/>
  <c r="GW30" i="30"/>
  <c r="GW31" i="30"/>
  <c r="GW32" i="30"/>
  <c r="GW33" i="30"/>
  <c r="GW34" i="30"/>
  <c r="GW35" i="30"/>
  <c r="GW36" i="30"/>
  <c r="GW37" i="30"/>
  <c r="GW38" i="30"/>
  <c r="GW39" i="30"/>
  <c r="GW40" i="30"/>
  <c r="GW41" i="30"/>
  <c r="GW42" i="30"/>
  <c r="GW43" i="30"/>
  <c r="GW44" i="30"/>
  <c r="GW45" i="30"/>
  <c r="GW46" i="30"/>
  <c r="GW47" i="30"/>
  <c r="GW48" i="30"/>
  <c r="GW49" i="30"/>
  <c r="GW50" i="30"/>
  <c r="GW51" i="30"/>
  <c r="GW52" i="30"/>
  <c r="GW53" i="30"/>
  <c r="GW54" i="30"/>
  <c r="GW55" i="30"/>
  <c r="GW56" i="30"/>
  <c r="GW57" i="30"/>
  <c r="GO57" i="30"/>
  <c r="GT57" i="30"/>
  <c r="GN57" i="30"/>
  <c r="GS57" i="30"/>
  <c r="GM57" i="30"/>
  <c r="GR57" i="30"/>
  <c r="GL57" i="30"/>
  <c r="GQ57" i="30"/>
  <c r="GK57" i="30"/>
  <c r="GP57" i="30"/>
  <c r="GO56" i="30"/>
  <c r="GT56" i="30"/>
  <c r="GN56" i="30"/>
  <c r="GS56" i="30"/>
  <c r="GM56" i="30"/>
  <c r="GR56" i="30"/>
  <c r="GL56" i="30"/>
  <c r="GQ56" i="30"/>
  <c r="GK56" i="30"/>
  <c r="GP56" i="30"/>
  <c r="GO55" i="30"/>
  <c r="GT55" i="30"/>
  <c r="GN55" i="30"/>
  <c r="GS55" i="30"/>
  <c r="GM55" i="30"/>
  <c r="GR55" i="30"/>
  <c r="GL55" i="30"/>
  <c r="GQ55" i="30"/>
  <c r="GK55" i="30"/>
  <c r="GP55" i="30"/>
  <c r="GO54" i="30"/>
  <c r="GT54" i="30"/>
  <c r="GN54" i="30"/>
  <c r="GS54" i="30"/>
  <c r="GM54" i="30"/>
  <c r="GR54" i="30"/>
  <c r="GL54" i="30"/>
  <c r="GQ54" i="30"/>
  <c r="GK54" i="30"/>
  <c r="GP54" i="30"/>
  <c r="GO53" i="30"/>
  <c r="GT53" i="30"/>
  <c r="GN53" i="30"/>
  <c r="GS53" i="30"/>
  <c r="GM53" i="30"/>
  <c r="GR53" i="30"/>
  <c r="GL53" i="30"/>
  <c r="GQ53" i="30"/>
  <c r="GK53" i="30"/>
  <c r="GP53" i="30"/>
  <c r="GO52" i="30"/>
  <c r="GT52" i="30"/>
  <c r="GN52" i="30"/>
  <c r="GS52" i="30"/>
  <c r="GM52" i="30"/>
  <c r="GR52" i="30"/>
  <c r="GL52" i="30"/>
  <c r="GQ52" i="30"/>
  <c r="GK52" i="30"/>
  <c r="GP52" i="30"/>
  <c r="GO51" i="30"/>
  <c r="GT51" i="30"/>
  <c r="GN51" i="30"/>
  <c r="GS51" i="30"/>
  <c r="GM51" i="30"/>
  <c r="GR51" i="30"/>
  <c r="GL51" i="30"/>
  <c r="GQ51" i="30"/>
  <c r="GK51" i="30"/>
  <c r="GP51" i="30"/>
  <c r="GO50" i="30"/>
  <c r="GT50" i="30"/>
  <c r="GN50" i="30"/>
  <c r="GS50" i="30"/>
  <c r="GM50" i="30"/>
  <c r="GR50" i="30"/>
  <c r="GL50" i="30"/>
  <c r="GQ50" i="30"/>
  <c r="GK50" i="30"/>
  <c r="GP50" i="30"/>
  <c r="GO49" i="30"/>
  <c r="GT49" i="30"/>
  <c r="GN49" i="30"/>
  <c r="GS49" i="30"/>
  <c r="GM49" i="30"/>
  <c r="GR49" i="30"/>
  <c r="GL49" i="30"/>
  <c r="GQ49" i="30"/>
  <c r="GK49" i="30"/>
  <c r="GP49" i="30"/>
  <c r="GO48" i="30"/>
  <c r="GT48" i="30"/>
  <c r="GN48" i="30"/>
  <c r="GS48" i="30"/>
  <c r="GM48" i="30"/>
  <c r="GR48" i="30"/>
  <c r="GL48" i="30"/>
  <c r="GQ48" i="30"/>
  <c r="GK48" i="30"/>
  <c r="GP48" i="30"/>
  <c r="GO47" i="30"/>
  <c r="GT47" i="30"/>
  <c r="GN47" i="30"/>
  <c r="GS47" i="30"/>
  <c r="GM47" i="30"/>
  <c r="GR47" i="30"/>
  <c r="GL47" i="30"/>
  <c r="GQ47" i="30"/>
  <c r="GK47" i="30"/>
  <c r="GP47" i="30"/>
  <c r="GO46" i="30"/>
  <c r="GT46" i="30"/>
  <c r="GN46" i="30"/>
  <c r="GS46" i="30"/>
  <c r="GM46" i="30"/>
  <c r="GR46" i="30"/>
  <c r="GL46" i="30"/>
  <c r="GQ46" i="30"/>
  <c r="GK46" i="30"/>
  <c r="GP46" i="30"/>
  <c r="GO45" i="30"/>
  <c r="GT45" i="30"/>
  <c r="GN45" i="30"/>
  <c r="GS45" i="30"/>
  <c r="GM45" i="30"/>
  <c r="GR45" i="30"/>
  <c r="GL45" i="30"/>
  <c r="GQ45" i="30"/>
  <c r="GK45" i="30"/>
  <c r="GP45" i="30"/>
  <c r="GO44" i="30"/>
  <c r="GT44" i="30"/>
  <c r="GN44" i="30"/>
  <c r="GS44" i="30"/>
  <c r="GM44" i="30"/>
  <c r="GR44" i="30"/>
  <c r="GL44" i="30"/>
  <c r="GQ44" i="30"/>
  <c r="GK44" i="30"/>
  <c r="GP44" i="30"/>
  <c r="GO43" i="30"/>
  <c r="GT43" i="30"/>
  <c r="GN43" i="30"/>
  <c r="GS43" i="30"/>
  <c r="GM43" i="30"/>
  <c r="GR43" i="30"/>
  <c r="GL43" i="30"/>
  <c r="GQ43" i="30"/>
  <c r="GK43" i="30"/>
  <c r="GP43" i="30"/>
  <c r="GO42" i="30"/>
  <c r="GT42" i="30"/>
  <c r="GN42" i="30"/>
  <c r="GS42" i="30"/>
  <c r="GM42" i="30"/>
  <c r="GR42" i="30"/>
  <c r="GL42" i="30"/>
  <c r="GQ42" i="30"/>
  <c r="GK42" i="30"/>
  <c r="GP42" i="30"/>
  <c r="GO41" i="30"/>
  <c r="GT41" i="30"/>
  <c r="GN41" i="30"/>
  <c r="GS41" i="30"/>
  <c r="GM41" i="30"/>
  <c r="GR41" i="30"/>
  <c r="GL41" i="30"/>
  <c r="GQ41" i="30"/>
  <c r="GK41" i="30"/>
  <c r="GP41" i="30"/>
  <c r="GO40" i="30"/>
  <c r="GT40" i="30"/>
  <c r="GN40" i="30"/>
  <c r="GS40" i="30"/>
  <c r="GM40" i="30"/>
  <c r="GR40" i="30"/>
  <c r="GL40" i="30"/>
  <c r="GQ40" i="30"/>
  <c r="GK40" i="30"/>
  <c r="GP40" i="30"/>
  <c r="GO39" i="30"/>
  <c r="GT39" i="30"/>
  <c r="GN39" i="30"/>
  <c r="GS39" i="30"/>
  <c r="GM39" i="30"/>
  <c r="GR39" i="30"/>
  <c r="GL39" i="30"/>
  <c r="GQ39" i="30"/>
  <c r="GK39" i="30"/>
  <c r="GP39" i="30"/>
  <c r="GO38" i="30"/>
  <c r="GT38" i="30"/>
  <c r="GN38" i="30"/>
  <c r="GS38" i="30"/>
  <c r="GM38" i="30"/>
  <c r="GR38" i="30"/>
  <c r="GL38" i="30"/>
  <c r="GQ38" i="30"/>
  <c r="GK38" i="30"/>
  <c r="GP38" i="30"/>
  <c r="GO37" i="30"/>
  <c r="GT37" i="30"/>
  <c r="GN37" i="30"/>
  <c r="GS37" i="30"/>
  <c r="GM37" i="30"/>
  <c r="GR37" i="30"/>
  <c r="GL37" i="30"/>
  <c r="GQ37" i="30"/>
  <c r="GK37" i="30"/>
  <c r="GP37" i="30"/>
  <c r="GO36" i="30"/>
  <c r="GT36" i="30"/>
  <c r="GN36" i="30"/>
  <c r="GS36" i="30"/>
  <c r="GM36" i="30"/>
  <c r="GR36" i="30"/>
  <c r="GL36" i="30"/>
  <c r="GQ36" i="30"/>
  <c r="GK36" i="30"/>
  <c r="GP36" i="30"/>
  <c r="GO35" i="30"/>
  <c r="GT35" i="30"/>
  <c r="GN35" i="30"/>
  <c r="GS35" i="30"/>
  <c r="GM35" i="30"/>
  <c r="GR35" i="30"/>
  <c r="GL35" i="30"/>
  <c r="GQ35" i="30"/>
  <c r="GK35" i="30"/>
  <c r="GP35" i="30"/>
  <c r="GO34" i="30"/>
  <c r="GT34" i="30"/>
  <c r="GN34" i="30"/>
  <c r="GS34" i="30"/>
  <c r="GM34" i="30"/>
  <c r="GR34" i="30"/>
  <c r="GL34" i="30"/>
  <c r="GQ34" i="30"/>
  <c r="GK34" i="30"/>
  <c r="GP34" i="30"/>
  <c r="GO33" i="30"/>
  <c r="GT33" i="30"/>
  <c r="GN33" i="30"/>
  <c r="GS33" i="30"/>
  <c r="GM33" i="30"/>
  <c r="GR33" i="30"/>
  <c r="GL33" i="30"/>
  <c r="GQ33" i="30"/>
  <c r="GK33" i="30"/>
  <c r="GP33" i="30"/>
  <c r="GO32" i="30"/>
  <c r="GT32" i="30"/>
  <c r="GN32" i="30"/>
  <c r="GS32" i="30"/>
  <c r="GM32" i="30"/>
  <c r="GR32" i="30"/>
  <c r="GL32" i="30"/>
  <c r="GQ32" i="30"/>
  <c r="GK32" i="30"/>
  <c r="GP32" i="30"/>
  <c r="GO31" i="30"/>
  <c r="GT31" i="30"/>
  <c r="GN31" i="30"/>
  <c r="GS31" i="30"/>
  <c r="GM31" i="30"/>
  <c r="GR31" i="30"/>
  <c r="GL31" i="30"/>
  <c r="GQ31" i="30"/>
  <c r="GK31" i="30"/>
  <c r="GP31" i="30"/>
  <c r="GO30" i="30"/>
  <c r="GT30" i="30"/>
  <c r="GN30" i="30"/>
  <c r="GS30" i="30"/>
  <c r="GM30" i="30"/>
  <c r="GR30" i="30"/>
  <c r="GL30" i="30"/>
  <c r="GQ30" i="30"/>
  <c r="GK30" i="30"/>
  <c r="GP30" i="30"/>
  <c r="GO29" i="30"/>
  <c r="GT29" i="30"/>
  <c r="GN29" i="30"/>
  <c r="GS29" i="30"/>
  <c r="GM29" i="30"/>
  <c r="GR29" i="30"/>
  <c r="GL29" i="30"/>
  <c r="GQ29" i="30"/>
  <c r="GK29" i="30"/>
  <c r="GP29" i="30"/>
  <c r="GO28" i="30"/>
  <c r="GT28" i="30"/>
  <c r="GN28" i="30"/>
  <c r="GS28" i="30"/>
  <c r="GM28" i="30"/>
  <c r="GR28" i="30"/>
  <c r="GL28" i="30"/>
  <c r="GQ28" i="30"/>
  <c r="GK28" i="30"/>
  <c r="GP28" i="30"/>
  <c r="GO27" i="30"/>
  <c r="GT27" i="30"/>
  <c r="GN27" i="30"/>
  <c r="GS27" i="30"/>
  <c r="GM27" i="30"/>
  <c r="GR27" i="30"/>
  <c r="GL27" i="30"/>
  <c r="GQ27" i="30"/>
  <c r="GK27" i="30"/>
  <c r="GP27" i="30"/>
  <c r="GO26" i="30"/>
  <c r="GT26" i="30"/>
  <c r="GN26" i="30"/>
  <c r="GS26" i="30"/>
  <c r="GM26" i="30"/>
  <c r="GR26" i="30"/>
  <c r="GL26" i="30"/>
  <c r="GQ26" i="30"/>
  <c r="GK26" i="30"/>
  <c r="GP26" i="30"/>
  <c r="GO25" i="30"/>
  <c r="GT25" i="30"/>
  <c r="GN25" i="30"/>
  <c r="GS25" i="30"/>
  <c r="GM25" i="30"/>
  <c r="GR25" i="30"/>
  <c r="GL25" i="30"/>
  <c r="GQ25" i="30"/>
  <c r="GK25" i="30"/>
  <c r="GP25" i="30"/>
  <c r="GO24" i="30"/>
  <c r="GT24" i="30"/>
  <c r="GN24" i="30"/>
  <c r="GS24" i="30"/>
  <c r="GM24" i="30"/>
  <c r="GR24" i="30"/>
  <c r="GL24" i="30"/>
  <c r="GQ24" i="30"/>
  <c r="GK24" i="30"/>
  <c r="GP24" i="30"/>
  <c r="GO23" i="30"/>
  <c r="GT23" i="30"/>
  <c r="GN23" i="30"/>
  <c r="GS23" i="30"/>
  <c r="GM23" i="30"/>
  <c r="GR23" i="30"/>
  <c r="GL23" i="30"/>
  <c r="GQ23" i="30"/>
  <c r="GK23" i="30"/>
  <c r="GP23" i="30"/>
  <c r="GO22" i="30"/>
  <c r="GT22" i="30"/>
  <c r="GN22" i="30"/>
  <c r="GS22" i="30"/>
  <c r="GM22" i="30"/>
  <c r="GR22" i="30"/>
  <c r="GL22" i="30"/>
  <c r="GQ22" i="30"/>
  <c r="GK22" i="30"/>
  <c r="GP22" i="30"/>
  <c r="GO21" i="30"/>
  <c r="GT21" i="30"/>
  <c r="GN21" i="30"/>
  <c r="GS21" i="30"/>
  <c r="GM21" i="30"/>
  <c r="GR21" i="30"/>
  <c r="GL21" i="30"/>
  <c r="GQ21" i="30"/>
  <c r="GK21" i="30"/>
  <c r="GP21" i="30"/>
  <c r="GO20" i="30"/>
  <c r="GT20" i="30"/>
  <c r="GN20" i="30"/>
  <c r="GS20" i="30"/>
  <c r="GM20" i="30"/>
  <c r="GR20" i="30"/>
  <c r="GL20" i="30"/>
  <c r="GQ20" i="30"/>
  <c r="GK20" i="30"/>
  <c r="GP20" i="30"/>
  <c r="GS18" i="30"/>
  <c r="W13" i="30"/>
  <c r="V13" i="30"/>
  <c r="U13" i="30"/>
  <c r="T13" i="30"/>
  <c r="S13" i="30"/>
  <c r="R13" i="30"/>
  <c r="Q13" i="30"/>
  <c r="P13" i="30"/>
  <c r="O13" i="30"/>
  <c r="T12" i="30"/>
  <c r="S12" i="30"/>
  <c r="R12" i="30"/>
  <c r="O12" i="30"/>
  <c r="T11" i="30"/>
  <c r="S11" i="30"/>
  <c r="R11" i="30"/>
  <c r="O11" i="30"/>
  <c r="E11" i="30"/>
  <c r="D11" i="30"/>
  <c r="W10" i="30"/>
  <c r="V10" i="30"/>
  <c r="U10" i="30"/>
  <c r="D10" i="30"/>
  <c r="C35" i="1"/>
  <c r="F20" i="27"/>
  <c r="G20" i="27"/>
  <c r="C20" i="27"/>
  <c r="I9" i="27"/>
  <c r="D20" i="27"/>
  <c r="I10" i="27"/>
  <c r="E20" i="27"/>
  <c r="I11" i="27"/>
  <c r="I12" i="27"/>
  <c r="GX19" i="27"/>
  <c r="K20" i="27"/>
  <c r="L20" i="27"/>
  <c r="H20" i="27"/>
  <c r="I20" i="27"/>
  <c r="J20" i="27"/>
  <c r="HA19" i="27"/>
  <c r="P20" i="27"/>
  <c r="Q20" i="27"/>
  <c r="M20" i="27"/>
  <c r="N20" i="27"/>
  <c r="O20" i="27"/>
  <c r="HD19" i="27"/>
  <c r="U20" i="27"/>
  <c r="V20" i="27"/>
  <c r="R20" i="27"/>
  <c r="S20" i="27"/>
  <c r="T20" i="27"/>
  <c r="HG19" i="27"/>
  <c r="Z20" i="27"/>
  <c r="AA20" i="27"/>
  <c r="W20" i="27"/>
  <c r="X20" i="27"/>
  <c r="Y20" i="27"/>
  <c r="HJ19" i="27"/>
  <c r="AJ20" i="27"/>
  <c r="AK20" i="27"/>
  <c r="AG20" i="27"/>
  <c r="AH20" i="27"/>
  <c r="AI20" i="27"/>
  <c r="HP19" i="27"/>
  <c r="AE20" i="27"/>
  <c r="AF20" i="27"/>
  <c r="AB20" i="27"/>
  <c r="AC20" i="27"/>
  <c r="AD20" i="27"/>
  <c r="HM19" i="27"/>
  <c r="AO20" i="27"/>
  <c r="AP20" i="27"/>
  <c r="AL20" i="27"/>
  <c r="AM20" i="27"/>
  <c r="AN20" i="27"/>
  <c r="HS19" i="27"/>
  <c r="AT20" i="27"/>
  <c r="AU20" i="27"/>
  <c r="AQ20" i="27"/>
  <c r="AR20" i="27"/>
  <c r="AS20" i="27"/>
  <c r="HV19" i="27"/>
  <c r="AY20" i="27"/>
  <c r="AZ20" i="27"/>
  <c r="AV20" i="27"/>
  <c r="AW20" i="27"/>
  <c r="AX20" i="27"/>
  <c r="HY19" i="27"/>
  <c r="BD20" i="27"/>
  <c r="BE20" i="27"/>
  <c r="BA20" i="27"/>
  <c r="BB20" i="27"/>
  <c r="BC20" i="27"/>
  <c r="IB19" i="27"/>
  <c r="BI20" i="27"/>
  <c r="BJ20" i="27"/>
  <c r="BF20" i="27"/>
  <c r="BG20" i="27"/>
  <c r="BH20" i="27"/>
  <c r="IE19" i="27"/>
  <c r="BN20" i="27"/>
  <c r="BO20" i="27"/>
  <c r="BK20" i="27"/>
  <c r="BL20" i="27"/>
  <c r="BM20" i="27"/>
  <c r="IH19" i="27"/>
  <c r="BS20" i="27"/>
  <c r="BT20" i="27"/>
  <c r="BP20" i="27"/>
  <c r="BQ20" i="27"/>
  <c r="BR20" i="27"/>
  <c r="IK19" i="27"/>
  <c r="CC20" i="27"/>
  <c r="CD20" i="27"/>
  <c r="BZ20" i="27"/>
  <c r="CA20" i="27"/>
  <c r="CB20" i="27"/>
  <c r="IQ19" i="27"/>
  <c r="BX20" i="27"/>
  <c r="BY20" i="27"/>
  <c r="BU20" i="27"/>
  <c r="BV20" i="27"/>
  <c r="BW20" i="27"/>
  <c r="IN19" i="27"/>
  <c r="CH20" i="27"/>
  <c r="CI20" i="27"/>
  <c r="CE20" i="27"/>
  <c r="CF20" i="27"/>
  <c r="CG20" i="27"/>
  <c r="IT19" i="27"/>
  <c r="CM20" i="27"/>
  <c r="CN20" i="27"/>
  <c r="CJ20" i="27"/>
  <c r="CK20" i="27"/>
  <c r="CL20" i="27"/>
  <c r="IW19" i="27"/>
  <c r="CW20" i="27"/>
  <c r="CX20" i="27"/>
  <c r="CT20" i="27"/>
  <c r="CU20" i="27"/>
  <c r="CV20" i="27"/>
  <c r="JC19" i="27"/>
  <c r="DB20" i="27"/>
  <c r="DC20" i="27"/>
  <c r="CY20" i="27"/>
  <c r="CZ20" i="27"/>
  <c r="DA20" i="27"/>
  <c r="JF19" i="27"/>
  <c r="DG20" i="27"/>
  <c r="DH20" i="27"/>
  <c r="DD20" i="27"/>
  <c r="DE20" i="27"/>
  <c r="DF20" i="27"/>
  <c r="JI19" i="27"/>
  <c r="DL20" i="27"/>
  <c r="DM20" i="27"/>
  <c r="DI20" i="27"/>
  <c r="DJ20" i="27"/>
  <c r="DK20" i="27"/>
  <c r="JL19" i="27"/>
  <c r="DQ20" i="27"/>
  <c r="DR20" i="27"/>
  <c r="DN20" i="27"/>
  <c r="DO20" i="27"/>
  <c r="DP20" i="27"/>
  <c r="JO19" i="27"/>
  <c r="DV20" i="27"/>
  <c r="DW20" i="27"/>
  <c r="DS20" i="27"/>
  <c r="DT20" i="27"/>
  <c r="DU20" i="27"/>
  <c r="JR19" i="27"/>
  <c r="EA20" i="27"/>
  <c r="EB20" i="27"/>
  <c r="DX20" i="27"/>
  <c r="DY20" i="27"/>
  <c r="DZ20" i="27"/>
  <c r="JU19" i="27"/>
  <c r="EF20" i="27"/>
  <c r="EG20" i="27"/>
  <c r="EC20" i="27"/>
  <c r="ED20" i="27"/>
  <c r="EE20" i="27"/>
  <c r="JX19" i="27"/>
  <c r="EK20" i="27"/>
  <c r="EL20" i="27"/>
  <c r="EH20" i="27"/>
  <c r="EI20" i="27"/>
  <c r="EJ20" i="27"/>
  <c r="KA19" i="27"/>
  <c r="EP20" i="27"/>
  <c r="EQ20" i="27"/>
  <c r="EM20" i="27"/>
  <c r="EN20" i="27"/>
  <c r="EO20" i="27"/>
  <c r="KD19" i="27"/>
  <c r="EU20" i="27"/>
  <c r="EV20" i="27"/>
  <c r="ER20" i="27"/>
  <c r="ES20" i="27"/>
  <c r="ET20" i="27"/>
  <c r="KG19" i="27"/>
  <c r="EZ20" i="27"/>
  <c r="FA20" i="27"/>
  <c r="EW20" i="27"/>
  <c r="EX20" i="27"/>
  <c r="EY20" i="27"/>
  <c r="KJ19" i="27"/>
  <c r="FE20" i="27"/>
  <c r="FF20" i="27"/>
  <c r="FB20" i="27"/>
  <c r="FC20" i="27"/>
  <c r="FD20" i="27"/>
  <c r="KM19" i="27"/>
  <c r="FJ20" i="27"/>
  <c r="FK20" i="27"/>
  <c r="FG20" i="27"/>
  <c r="FH20" i="27"/>
  <c r="FI20" i="27"/>
  <c r="KP19" i="27"/>
  <c r="FO20" i="27"/>
  <c r="FP20" i="27"/>
  <c r="FL20" i="27"/>
  <c r="FM20" i="27"/>
  <c r="FN20" i="27"/>
  <c r="KS19" i="27"/>
  <c r="FT20" i="27"/>
  <c r="FU20" i="27"/>
  <c r="FQ20" i="27"/>
  <c r="FR20" i="27"/>
  <c r="FS20" i="27"/>
  <c r="KV19" i="27"/>
  <c r="FY20" i="27"/>
  <c r="FZ20" i="27"/>
  <c r="FV20" i="27"/>
  <c r="FW20" i="27"/>
  <c r="FX20" i="27"/>
  <c r="KY19" i="27"/>
  <c r="GD20" i="27"/>
  <c r="GE20" i="27"/>
  <c r="GA20" i="27"/>
  <c r="GB20" i="27"/>
  <c r="GC20" i="27"/>
  <c r="LB19" i="27"/>
  <c r="GI20" i="27"/>
  <c r="GJ20" i="27"/>
  <c r="GF20" i="27"/>
  <c r="GG20" i="27"/>
  <c r="GH20" i="27"/>
  <c r="LE19" i="27"/>
  <c r="LH19" i="27"/>
  <c r="H9" i="27"/>
  <c r="H10" i="27"/>
  <c r="H11" i="27"/>
  <c r="G9" i="27"/>
  <c r="G10" i="27"/>
  <c r="G11" i="27"/>
  <c r="F21" i="27"/>
  <c r="G21" i="27"/>
  <c r="D9" i="27"/>
  <c r="C21" i="27"/>
  <c r="E9" i="27"/>
  <c r="E10" i="27"/>
  <c r="D21" i="27"/>
  <c r="F9" i="27"/>
  <c r="F10" i="27"/>
  <c r="F11" i="27"/>
  <c r="E21" i="27"/>
  <c r="GX20" i="27"/>
  <c r="K21" i="27"/>
  <c r="L21" i="27"/>
  <c r="H21" i="27"/>
  <c r="I21" i="27"/>
  <c r="J21" i="27"/>
  <c r="HA20" i="27"/>
  <c r="P21" i="27"/>
  <c r="Q21" i="27"/>
  <c r="M21" i="27"/>
  <c r="N21" i="27"/>
  <c r="O21" i="27"/>
  <c r="HD20" i="27"/>
  <c r="U21" i="27"/>
  <c r="V21" i="27"/>
  <c r="R21" i="27"/>
  <c r="S21" i="27"/>
  <c r="T21" i="27"/>
  <c r="HG20" i="27"/>
  <c r="Z21" i="27"/>
  <c r="AA21" i="27"/>
  <c r="W21" i="27"/>
  <c r="X21" i="27"/>
  <c r="Y21" i="27"/>
  <c r="HJ20" i="27"/>
  <c r="AJ21" i="27"/>
  <c r="AK21" i="27"/>
  <c r="AG21" i="27"/>
  <c r="AH21" i="27"/>
  <c r="AI21" i="27"/>
  <c r="HP20" i="27"/>
  <c r="AE21" i="27"/>
  <c r="AF21" i="27"/>
  <c r="AB21" i="27"/>
  <c r="AC21" i="27"/>
  <c r="AD21" i="27"/>
  <c r="HM20" i="27"/>
  <c r="AO21" i="27"/>
  <c r="AP21" i="27"/>
  <c r="AL21" i="27"/>
  <c r="AM21" i="27"/>
  <c r="AN21" i="27"/>
  <c r="HS20" i="27"/>
  <c r="AT21" i="27"/>
  <c r="AU21" i="27"/>
  <c r="AQ21" i="27"/>
  <c r="AR21" i="27"/>
  <c r="AS21" i="27"/>
  <c r="HV20" i="27"/>
  <c r="AY21" i="27"/>
  <c r="AZ21" i="27"/>
  <c r="AV21" i="27"/>
  <c r="AW21" i="27"/>
  <c r="AX21" i="27"/>
  <c r="HY20" i="27"/>
  <c r="BD21" i="27"/>
  <c r="BE21" i="27"/>
  <c r="BA21" i="27"/>
  <c r="BB21" i="27"/>
  <c r="BC21" i="27"/>
  <c r="IB20" i="27"/>
  <c r="BI21" i="27"/>
  <c r="BJ21" i="27"/>
  <c r="BF21" i="27"/>
  <c r="BG21" i="27"/>
  <c r="BH21" i="27"/>
  <c r="IE20" i="27"/>
  <c r="BN21" i="27"/>
  <c r="BO21" i="27"/>
  <c r="BK21" i="27"/>
  <c r="BL21" i="27"/>
  <c r="BM21" i="27"/>
  <c r="IH20" i="27"/>
  <c r="BS21" i="27"/>
  <c r="BT21" i="27"/>
  <c r="BP21" i="27"/>
  <c r="BQ21" i="27"/>
  <c r="BR21" i="27"/>
  <c r="IK20" i="27"/>
  <c r="CC21" i="27"/>
  <c r="CD21" i="27"/>
  <c r="BZ21" i="27"/>
  <c r="CA21" i="27"/>
  <c r="CB21" i="27"/>
  <c r="IQ20" i="27"/>
  <c r="BX21" i="27"/>
  <c r="BY21" i="27"/>
  <c r="BU21" i="27"/>
  <c r="BV21" i="27"/>
  <c r="BW21" i="27"/>
  <c r="IN20" i="27"/>
  <c r="CH21" i="27"/>
  <c r="CI21" i="27"/>
  <c r="CE21" i="27"/>
  <c r="CF21" i="27"/>
  <c r="CG21" i="27"/>
  <c r="IT20" i="27"/>
  <c r="CM21" i="27"/>
  <c r="CN21" i="27"/>
  <c r="CJ21" i="27"/>
  <c r="CK21" i="27"/>
  <c r="CL21" i="27"/>
  <c r="IW20" i="27"/>
  <c r="CW21" i="27"/>
  <c r="CX21" i="27"/>
  <c r="CT21" i="27"/>
  <c r="CU21" i="27"/>
  <c r="CV21" i="27"/>
  <c r="JC20" i="27"/>
  <c r="DB21" i="27"/>
  <c r="DC21" i="27"/>
  <c r="CY21" i="27"/>
  <c r="CZ21" i="27"/>
  <c r="DA21" i="27"/>
  <c r="JF20" i="27"/>
  <c r="DG21" i="27"/>
  <c r="DH21" i="27"/>
  <c r="DD21" i="27"/>
  <c r="DE21" i="27"/>
  <c r="DF21" i="27"/>
  <c r="JI20" i="27"/>
  <c r="DL21" i="27"/>
  <c r="DM21" i="27"/>
  <c r="DI21" i="27"/>
  <c r="DJ21" i="27"/>
  <c r="DK21" i="27"/>
  <c r="JL20" i="27"/>
  <c r="DQ21" i="27"/>
  <c r="DR21" i="27"/>
  <c r="DN21" i="27"/>
  <c r="DO21" i="27"/>
  <c r="DP21" i="27"/>
  <c r="JO20" i="27"/>
  <c r="DV21" i="27"/>
  <c r="DW21" i="27"/>
  <c r="DS21" i="27"/>
  <c r="DT21" i="27"/>
  <c r="DU21" i="27"/>
  <c r="JR20" i="27"/>
  <c r="EA21" i="27"/>
  <c r="EB21" i="27"/>
  <c r="DX21" i="27"/>
  <c r="DY21" i="27"/>
  <c r="DZ21" i="27"/>
  <c r="JU20" i="27"/>
  <c r="EF21" i="27"/>
  <c r="EG21" i="27"/>
  <c r="EC21" i="27"/>
  <c r="ED21" i="27"/>
  <c r="EE21" i="27"/>
  <c r="JX20" i="27"/>
  <c r="EK21" i="27"/>
  <c r="EL21" i="27"/>
  <c r="EH21" i="27"/>
  <c r="EI21" i="27"/>
  <c r="EJ21" i="27"/>
  <c r="KA20" i="27"/>
  <c r="EP21" i="27"/>
  <c r="EQ21" i="27"/>
  <c r="EM21" i="27"/>
  <c r="EN21" i="27"/>
  <c r="EO21" i="27"/>
  <c r="KD20" i="27"/>
  <c r="EU21" i="27"/>
  <c r="EV21" i="27"/>
  <c r="ER21" i="27"/>
  <c r="ES21" i="27"/>
  <c r="ET21" i="27"/>
  <c r="KG20" i="27"/>
  <c r="EZ21" i="27"/>
  <c r="FA21" i="27"/>
  <c r="EW21" i="27"/>
  <c r="EX21" i="27"/>
  <c r="EY21" i="27"/>
  <c r="KJ20" i="27"/>
  <c r="FE21" i="27"/>
  <c r="FF21" i="27"/>
  <c r="FB21" i="27"/>
  <c r="FC21" i="27"/>
  <c r="FD21" i="27"/>
  <c r="KM20" i="27"/>
  <c r="FJ21" i="27"/>
  <c r="FK21" i="27"/>
  <c r="FG21" i="27"/>
  <c r="FH21" i="27"/>
  <c r="FI21" i="27"/>
  <c r="KP20" i="27"/>
  <c r="FO21" i="27"/>
  <c r="FP21" i="27"/>
  <c r="FL21" i="27"/>
  <c r="FM21" i="27"/>
  <c r="FN21" i="27"/>
  <c r="KS20" i="27"/>
  <c r="FT21" i="27"/>
  <c r="FU21" i="27"/>
  <c r="FQ21" i="27"/>
  <c r="FR21" i="27"/>
  <c r="FS21" i="27"/>
  <c r="KV20" i="27"/>
  <c r="FY21" i="27"/>
  <c r="FZ21" i="27"/>
  <c r="FV21" i="27"/>
  <c r="FW21" i="27"/>
  <c r="FX21" i="27"/>
  <c r="KY20" i="27"/>
  <c r="GD21" i="27"/>
  <c r="GE21" i="27"/>
  <c r="GA21" i="27"/>
  <c r="GB21" i="27"/>
  <c r="GC21" i="27"/>
  <c r="LB20" i="27"/>
  <c r="GI21" i="27"/>
  <c r="GJ21" i="27"/>
  <c r="GF21" i="27"/>
  <c r="GG21" i="27"/>
  <c r="GH21" i="27"/>
  <c r="LE20" i="27"/>
  <c r="LH20" i="27"/>
  <c r="F22" i="27"/>
  <c r="G22" i="27"/>
  <c r="C22" i="27"/>
  <c r="D22" i="27"/>
  <c r="E22" i="27"/>
  <c r="GX21" i="27"/>
  <c r="K22" i="27"/>
  <c r="L22" i="27"/>
  <c r="H22" i="27"/>
  <c r="I22" i="27"/>
  <c r="J22" i="27"/>
  <c r="HA21" i="27"/>
  <c r="P22" i="27"/>
  <c r="Q22" i="27"/>
  <c r="M22" i="27"/>
  <c r="N22" i="27"/>
  <c r="O22" i="27"/>
  <c r="HD21" i="27"/>
  <c r="U22" i="27"/>
  <c r="V22" i="27"/>
  <c r="R22" i="27"/>
  <c r="S22" i="27"/>
  <c r="T22" i="27"/>
  <c r="HG21" i="27"/>
  <c r="Z22" i="27"/>
  <c r="AA22" i="27"/>
  <c r="W22" i="27"/>
  <c r="X22" i="27"/>
  <c r="Y22" i="27"/>
  <c r="HJ21" i="27"/>
  <c r="AJ22" i="27"/>
  <c r="AK22" i="27"/>
  <c r="AG22" i="27"/>
  <c r="AH22" i="27"/>
  <c r="AI22" i="27"/>
  <c r="HP21" i="27"/>
  <c r="AE22" i="27"/>
  <c r="AF22" i="27"/>
  <c r="AB22" i="27"/>
  <c r="AC22" i="27"/>
  <c r="AD22" i="27"/>
  <c r="HM21" i="27"/>
  <c r="AO22" i="27"/>
  <c r="AP22" i="27"/>
  <c r="AL22" i="27"/>
  <c r="AM22" i="27"/>
  <c r="AN22" i="27"/>
  <c r="HS21" i="27"/>
  <c r="AT22" i="27"/>
  <c r="AU22" i="27"/>
  <c r="AQ22" i="27"/>
  <c r="AR22" i="27"/>
  <c r="AS22" i="27"/>
  <c r="HV21" i="27"/>
  <c r="AY22" i="27"/>
  <c r="AZ22" i="27"/>
  <c r="AV22" i="27"/>
  <c r="AW22" i="27"/>
  <c r="AX22" i="27"/>
  <c r="HY21" i="27"/>
  <c r="BD22" i="27"/>
  <c r="BE22" i="27"/>
  <c r="BA22" i="27"/>
  <c r="BB22" i="27"/>
  <c r="BC22" i="27"/>
  <c r="IB21" i="27"/>
  <c r="BI22" i="27"/>
  <c r="BJ22" i="27"/>
  <c r="BF22" i="27"/>
  <c r="BG22" i="27"/>
  <c r="BH22" i="27"/>
  <c r="IE21" i="27"/>
  <c r="BN22" i="27"/>
  <c r="BO22" i="27"/>
  <c r="BK22" i="27"/>
  <c r="BL22" i="27"/>
  <c r="BM22" i="27"/>
  <c r="IH21" i="27"/>
  <c r="BS22" i="27"/>
  <c r="BT22" i="27"/>
  <c r="BP22" i="27"/>
  <c r="BQ22" i="27"/>
  <c r="BR22" i="27"/>
  <c r="IK21" i="27"/>
  <c r="CC22" i="27"/>
  <c r="CD22" i="27"/>
  <c r="BZ22" i="27"/>
  <c r="CA22" i="27"/>
  <c r="CB22" i="27"/>
  <c r="IQ21" i="27"/>
  <c r="BX22" i="27"/>
  <c r="BY22" i="27"/>
  <c r="BU22" i="27"/>
  <c r="BV22" i="27"/>
  <c r="BW22" i="27"/>
  <c r="IN21" i="27"/>
  <c r="CH22" i="27"/>
  <c r="CI22" i="27"/>
  <c r="CE22" i="27"/>
  <c r="CF22" i="27"/>
  <c r="CG22" i="27"/>
  <c r="IT21" i="27"/>
  <c r="CM22" i="27"/>
  <c r="CN22" i="27"/>
  <c r="CJ22" i="27"/>
  <c r="CK22" i="27"/>
  <c r="CL22" i="27"/>
  <c r="IW21" i="27"/>
  <c r="CW22" i="27"/>
  <c r="CX22" i="27"/>
  <c r="CT22" i="27"/>
  <c r="CU22" i="27"/>
  <c r="CV22" i="27"/>
  <c r="JC21" i="27"/>
  <c r="DB22" i="27"/>
  <c r="DC22" i="27"/>
  <c r="CY22" i="27"/>
  <c r="CZ22" i="27"/>
  <c r="DA22" i="27"/>
  <c r="JF21" i="27"/>
  <c r="DG22" i="27"/>
  <c r="DH22" i="27"/>
  <c r="DD22" i="27"/>
  <c r="DE22" i="27"/>
  <c r="DF22" i="27"/>
  <c r="JI21" i="27"/>
  <c r="DL22" i="27"/>
  <c r="DM22" i="27"/>
  <c r="DI22" i="27"/>
  <c r="DJ22" i="27"/>
  <c r="DK22" i="27"/>
  <c r="JL21" i="27"/>
  <c r="DQ22" i="27"/>
  <c r="DR22" i="27"/>
  <c r="DN22" i="27"/>
  <c r="DO22" i="27"/>
  <c r="DP22" i="27"/>
  <c r="JO21" i="27"/>
  <c r="DV22" i="27"/>
  <c r="DW22" i="27"/>
  <c r="DS22" i="27"/>
  <c r="DT22" i="27"/>
  <c r="DU22" i="27"/>
  <c r="JR21" i="27"/>
  <c r="EA22" i="27"/>
  <c r="EB22" i="27"/>
  <c r="DX22" i="27"/>
  <c r="DY22" i="27"/>
  <c r="DZ22" i="27"/>
  <c r="JU21" i="27"/>
  <c r="EF22" i="27"/>
  <c r="EG22" i="27"/>
  <c r="EC22" i="27"/>
  <c r="ED22" i="27"/>
  <c r="EE22" i="27"/>
  <c r="JX21" i="27"/>
  <c r="EK22" i="27"/>
  <c r="EL22" i="27"/>
  <c r="EH22" i="27"/>
  <c r="EI22" i="27"/>
  <c r="EJ22" i="27"/>
  <c r="KA21" i="27"/>
  <c r="EP22" i="27"/>
  <c r="EQ22" i="27"/>
  <c r="EM22" i="27"/>
  <c r="EN22" i="27"/>
  <c r="EO22" i="27"/>
  <c r="KD21" i="27"/>
  <c r="EU22" i="27"/>
  <c r="EV22" i="27"/>
  <c r="ER22" i="27"/>
  <c r="ES22" i="27"/>
  <c r="ET22" i="27"/>
  <c r="KG21" i="27"/>
  <c r="EZ22" i="27"/>
  <c r="FA22" i="27"/>
  <c r="EW22" i="27"/>
  <c r="EX22" i="27"/>
  <c r="EY22" i="27"/>
  <c r="KJ21" i="27"/>
  <c r="FE22" i="27"/>
  <c r="FF22" i="27"/>
  <c r="FB22" i="27"/>
  <c r="FC22" i="27"/>
  <c r="FD22" i="27"/>
  <c r="KM21" i="27"/>
  <c r="FJ22" i="27"/>
  <c r="FK22" i="27"/>
  <c r="FG22" i="27"/>
  <c r="FH22" i="27"/>
  <c r="FI22" i="27"/>
  <c r="KP21" i="27"/>
  <c r="FO22" i="27"/>
  <c r="FP22" i="27"/>
  <c r="FL22" i="27"/>
  <c r="FM22" i="27"/>
  <c r="FN22" i="27"/>
  <c r="KS21" i="27"/>
  <c r="FT22" i="27"/>
  <c r="FU22" i="27"/>
  <c r="FQ22" i="27"/>
  <c r="FR22" i="27"/>
  <c r="FS22" i="27"/>
  <c r="KV21" i="27"/>
  <c r="FY22" i="27"/>
  <c r="FZ22" i="27"/>
  <c r="FV22" i="27"/>
  <c r="FW22" i="27"/>
  <c r="FX22" i="27"/>
  <c r="KY21" i="27"/>
  <c r="GD22" i="27"/>
  <c r="GE22" i="27"/>
  <c r="GA22" i="27"/>
  <c r="GB22" i="27"/>
  <c r="GC22" i="27"/>
  <c r="LB21" i="27"/>
  <c r="GI22" i="27"/>
  <c r="GJ22" i="27"/>
  <c r="GF22" i="27"/>
  <c r="GG22" i="27"/>
  <c r="GH22" i="27"/>
  <c r="LE21" i="27"/>
  <c r="LH21" i="27"/>
  <c r="F23" i="27"/>
  <c r="G23" i="27"/>
  <c r="C23" i="27"/>
  <c r="D23" i="27"/>
  <c r="E23" i="27"/>
  <c r="GX22" i="27"/>
  <c r="K23" i="27"/>
  <c r="L23" i="27"/>
  <c r="H23" i="27"/>
  <c r="I23" i="27"/>
  <c r="J23" i="27"/>
  <c r="HA22" i="27"/>
  <c r="P23" i="27"/>
  <c r="Q23" i="27"/>
  <c r="M23" i="27"/>
  <c r="N23" i="27"/>
  <c r="O23" i="27"/>
  <c r="HD22" i="27"/>
  <c r="U23" i="27"/>
  <c r="V23" i="27"/>
  <c r="R23" i="27"/>
  <c r="S23" i="27"/>
  <c r="T23" i="27"/>
  <c r="HG22" i="27"/>
  <c r="Z23" i="27"/>
  <c r="AA23" i="27"/>
  <c r="W23" i="27"/>
  <c r="X23" i="27"/>
  <c r="Y23" i="27"/>
  <c r="HJ22" i="27"/>
  <c r="AJ23" i="27"/>
  <c r="AK23" i="27"/>
  <c r="AG23" i="27"/>
  <c r="AH23" i="27"/>
  <c r="AI23" i="27"/>
  <c r="HP22" i="27"/>
  <c r="AE23" i="27"/>
  <c r="AF23" i="27"/>
  <c r="AB23" i="27"/>
  <c r="AC23" i="27"/>
  <c r="AD23" i="27"/>
  <c r="HM22" i="27"/>
  <c r="AO23" i="27"/>
  <c r="AP23" i="27"/>
  <c r="AL23" i="27"/>
  <c r="AM23" i="27"/>
  <c r="AN23" i="27"/>
  <c r="HS22" i="27"/>
  <c r="AT23" i="27"/>
  <c r="AU23" i="27"/>
  <c r="AQ23" i="27"/>
  <c r="AR23" i="27"/>
  <c r="AS23" i="27"/>
  <c r="HV22" i="27"/>
  <c r="AY23" i="27"/>
  <c r="AZ23" i="27"/>
  <c r="AV23" i="27"/>
  <c r="AW23" i="27"/>
  <c r="AX23" i="27"/>
  <c r="HY22" i="27"/>
  <c r="BD23" i="27"/>
  <c r="BE23" i="27"/>
  <c r="BA23" i="27"/>
  <c r="BB23" i="27"/>
  <c r="BC23" i="27"/>
  <c r="IB22" i="27"/>
  <c r="BI23" i="27"/>
  <c r="BJ23" i="27"/>
  <c r="BF23" i="27"/>
  <c r="BG23" i="27"/>
  <c r="BH23" i="27"/>
  <c r="IE22" i="27"/>
  <c r="BN23" i="27"/>
  <c r="BO23" i="27"/>
  <c r="BK23" i="27"/>
  <c r="BL23" i="27"/>
  <c r="BM23" i="27"/>
  <c r="IH22" i="27"/>
  <c r="BS23" i="27"/>
  <c r="BT23" i="27"/>
  <c r="BP23" i="27"/>
  <c r="BQ23" i="27"/>
  <c r="BR23" i="27"/>
  <c r="IK22" i="27"/>
  <c r="CC23" i="27"/>
  <c r="CD23" i="27"/>
  <c r="BZ23" i="27"/>
  <c r="CA23" i="27"/>
  <c r="CB23" i="27"/>
  <c r="IQ22" i="27"/>
  <c r="BX23" i="27"/>
  <c r="BY23" i="27"/>
  <c r="BU23" i="27"/>
  <c r="BV23" i="27"/>
  <c r="BW23" i="27"/>
  <c r="IN22" i="27"/>
  <c r="CH23" i="27"/>
  <c r="CI23" i="27"/>
  <c r="CE23" i="27"/>
  <c r="CF23" i="27"/>
  <c r="CG23" i="27"/>
  <c r="IT22" i="27"/>
  <c r="CM23" i="27"/>
  <c r="CN23" i="27"/>
  <c r="CJ23" i="27"/>
  <c r="CK23" i="27"/>
  <c r="CL23" i="27"/>
  <c r="IW22" i="27"/>
  <c r="CW23" i="27"/>
  <c r="CX23" i="27"/>
  <c r="CT23" i="27"/>
  <c r="CU23" i="27"/>
  <c r="CV23" i="27"/>
  <c r="JC22" i="27"/>
  <c r="DB23" i="27"/>
  <c r="DC23" i="27"/>
  <c r="CY23" i="27"/>
  <c r="CZ23" i="27"/>
  <c r="DA23" i="27"/>
  <c r="JF22" i="27"/>
  <c r="DG23" i="27"/>
  <c r="DH23" i="27"/>
  <c r="DD23" i="27"/>
  <c r="DE23" i="27"/>
  <c r="DF23" i="27"/>
  <c r="JI22" i="27"/>
  <c r="DL23" i="27"/>
  <c r="DM23" i="27"/>
  <c r="DI23" i="27"/>
  <c r="DJ23" i="27"/>
  <c r="DK23" i="27"/>
  <c r="JL22" i="27"/>
  <c r="DQ23" i="27"/>
  <c r="DR23" i="27"/>
  <c r="DN23" i="27"/>
  <c r="DO23" i="27"/>
  <c r="DP23" i="27"/>
  <c r="JO22" i="27"/>
  <c r="DV23" i="27"/>
  <c r="DW23" i="27"/>
  <c r="DS23" i="27"/>
  <c r="DT23" i="27"/>
  <c r="DU23" i="27"/>
  <c r="JR22" i="27"/>
  <c r="EA23" i="27"/>
  <c r="EB23" i="27"/>
  <c r="DX23" i="27"/>
  <c r="DY23" i="27"/>
  <c r="DZ23" i="27"/>
  <c r="JU22" i="27"/>
  <c r="EF23" i="27"/>
  <c r="EG23" i="27"/>
  <c r="EC23" i="27"/>
  <c r="ED23" i="27"/>
  <c r="EE23" i="27"/>
  <c r="JX22" i="27"/>
  <c r="EK23" i="27"/>
  <c r="EL23" i="27"/>
  <c r="EH23" i="27"/>
  <c r="EI23" i="27"/>
  <c r="EJ23" i="27"/>
  <c r="KA22" i="27"/>
  <c r="EP23" i="27"/>
  <c r="EQ23" i="27"/>
  <c r="EM23" i="27"/>
  <c r="EN23" i="27"/>
  <c r="EO23" i="27"/>
  <c r="KD22" i="27"/>
  <c r="EU23" i="27"/>
  <c r="EV23" i="27"/>
  <c r="ER23" i="27"/>
  <c r="ES23" i="27"/>
  <c r="ET23" i="27"/>
  <c r="KG22" i="27"/>
  <c r="EZ23" i="27"/>
  <c r="FA23" i="27"/>
  <c r="EW23" i="27"/>
  <c r="EX23" i="27"/>
  <c r="EY23" i="27"/>
  <c r="KJ22" i="27"/>
  <c r="FE23" i="27"/>
  <c r="FF23" i="27"/>
  <c r="FB23" i="27"/>
  <c r="FC23" i="27"/>
  <c r="FD23" i="27"/>
  <c r="KM22" i="27"/>
  <c r="FJ23" i="27"/>
  <c r="FK23" i="27"/>
  <c r="FG23" i="27"/>
  <c r="FH23" i="27"/>
  <c r="FI23" i="27"/>
  <c r="KP22" i="27"/>
  <c r="FO23" i="27"/>
  <c r="FP23" i="27"/>
  <c r="FL23" i="27"/>
  <c r="FM23" i="27"/>
  <c r="FN23" i="27"/>
  <c r="KS22" i="27"/>
  <c r="FT23" i="27"/>
  <c r="FU23" i="27"/>
  <c r="FQ23" i="27"/>
  <c r="FR23" i="27"/>
  <c r="FS23" i="27"/>
  <c r="KV22" i="27"/>
  <c r="FY23" i="27"/>
  <c r="FZ23" i="27"/>
  <c r="FV23" i="27"/>
  <c r="FW23" i="27"/>
  <c r="FX23" i="27"/>
  <c r="KY22" i="27"/>
  <c r="GD23" i="27"/>
  <c r="GE23" i="27"/>
  <c r="GA23" i="27"/>
  <c r="GB23" i="27"/>
  <c r="GC23" i="27"/>
  <c r="LB22" i="27"/>
  <c r="GI23" i="27"/>
  <c r="GJ23" i="27"/>
  <c r="GF23" i="27"/>
  <c r="GG23" i="27"/>
  <c r="GH23" i="27"/>
  <c r="LE22" i="27"/>
  <c r="LH22" i="27"/>
  <c r="F24" i="27"/>
  <c r="G24" i="27"/>
  <c r="C24" i="27"/>
  <c r="D24" i="27"/>
  <c r="E24" i="27"/>
  <c r="GX23" i="27"/>
  <c r="K24" i="27"/>
  <c r="L24" i="27"/>
  <c r="H24" i="27"/>
  <c r="I24" i="27"/>
  <c r="J24" i="27"/>
  <c r="HA23" i="27"/>
  <c r="P24" i="27"/>
  <c r="Q24" i="27"/>
  <c r="M24" i="27"/>
  <c r="N24" i="27"/>
  <c r="O24" i="27"/>
  <c r="HD23" i="27"/>
  <c r="U24" i="27"/>
  <c r="V24" i="27"/>
  <c r="R24" i="27"/>
  <c r="S24" i="27"/>
  <c r="T24" i="27"/>
  <c r="HG23" i="27"/>
  <c r="Z24" i="27"/>
  <c r="AA24" i="27"/>
  <c r="W24" i="27"/>
  <c r="X24" i="27"/>
  <c r="Y24" i="27"/>
  <c r="HJ23" i="27"/>
  <c r="AJ24" i="27"/>
  <c r="AK24" i="27"/>
  <c r="AG24" i="27"/>
  <c r="AH24" i="27"/>
  <c r="AI24" i="27"/>
  <c r="HP23" i="27"/>
  <c r="AE24" i="27"/>
  <c r="AF24" i="27"/>
  <c r="AB24" i="27"/>
  <c r="AC24" i="27"/>
  <c r="AD24" i="27"/>
  <c r="HM23" i="27"/>
  <c r="AO24" i="27"/>
  <c r="AP24" i="27"/>
  <c r="AL24" i="27"/>
  <c r="AM24" i="27"/>
  <c r="AN24" i="27"/>
  <c r="HS23" i="27"/>
  <c r="AT24" i="27"/>
  <c r="AU24" i="27"/>
  <c r="AQ24" i="27"/>
  <c r="AR24" i="27"/>
  <c r="AS24" i="27"/>
  <c r="HV23" i="27"/>
  <c r="AY24" i="27"/>
  <c r="AZ24" i="27"/>
  <c r="AV24" i="27"/>
  <c r="AW24" i="27"/>
  <c r="AX24" i="27"/>
  <c r="HY23" i="27"/>
  <c r="BD24" i="27"/>
  <c r="BE24" i="27"/>
  <c r="BA24" i="27"/>
  <c r="BB24" i="27"/>
  <c r="BC24" i="27"/>
  <c r="IB23" i="27"/>
  <c r="BI24" i="27"/>
  <c r="BJ24" i="27"/>
  <c r="BF24" i="27"/>
  <c r="BG24" i="27"/>
  <c r="BH24" i="27"/>
  <c r="IE23" i="27"/>
  <c r="BN24" i="27"/>
  <c r="BO24" i="27"/>
  <c r="BK24" i="27"/>
  <c r="BL24" i="27"/>
  <c r="BM24" i="27"/>
  <c r="IH23" i="27"/>
  <c r="BS24" i="27"/>
  <c r="BT24" i="27"/>
  <c r="BP24" i="27"/>
  <c r="BQ24" i="27"/>
  <c r="BR24" i="27"/>
  <c r="IK23" i="27"/>
  <c r="CC24" i="27"/>
  <c r="CD24" i="27"/>
  <c r="BZ24" i="27"/>
  <c r="CA24" i="27"/>
  <c r="CB24" i="27"/>
  <c r="IQ23" i="27"/>
  <c r="BX24" i="27"/>
  <c r="BY24" i="27"/>
  <c r="BU24" i="27"/>
  <c r="BV24" i="27"/>
  <c r="BW24" i="27"/>
  <c r="IN23" i="27"/>
  <c r="CH24" i="27"/>
  <c r="CI24" i="27"/>
  <c r="CE24" i="27"/>
  <c r="CF24" i="27"/>
  <c r="CG24" i="27"/>
  <c r="IT23" i="27"/>
  <c r="CM24" i="27"/>
  <c r="CN24" i="27"/>
  <c r="CJ24" i="27"/>
  <c r="CK24" i="27"/>
  <c r="CL24" i="27"/>
  <c r="IW23" i="27"/>
  <c r="CW24" i="27"/>
  <c r="CX24" i="27"/>
  <c r="CT24" i="27"/>
  <c r="CU24" i="27"/>
  <c r="CV24" i="27"/>
  <c r="JC23" i="27"/>
  <c r="DB24" i="27"/>
  <c r="DC24" i="27"/>
  <c r="CY24" i="27"/>
  <c r="CZ24" i="27"/>
  <c r="DA24" i="27"/>
  <c r="JF23" i="27"/>
  <c r="DG24" i="27"/>
  <c r="DH24" i="27"/>
  <c r="DD24" i="27"/>
  <c r="DE24" i="27"/>
  <c r="DF24" i="27"/>
  <c r="JI23" i="27"/>
  <c r="DL24" i="27"/>
  <c r="DM24" i="27"/>
  <c r="DI24" i="27"/>
  <c r="DJ24" i="27"/>
  <c r="DK24" i="27"/>
  <c r="JL23" i="27"/>
  <c r="DQ24" i="27"/>
  <c r="DR24" i="27"/>
  <c r="DN24" i="27"/>
  <c r="DO24" i="27"/>
  <c r="DP24" i="27"/>
  <c r="JO23" i="27"/>
  <c r="DV24" i="27"/>
  <c r="DW24" i="27"/>
  <c r="DS24" i="27"/>
  <c r="DT24" i="27"/>
  <c r="DU24" i="27"/>
  <c r="JR23" i="27"/>
  <c r="EA24" i="27"/>
  <c r="EB24" i="27"/>
  <c r="DX24" i="27"/>
  <c r="DY24" i="27"/>
  <c r="DZ24" i="27"/>
  <c r="JU23" i="27"/>
  <c r="EF24" i="27"/>
  <c r="EG24" i="27"/>
  <c r="EC24" i="27"/>
  <c r="ED24" i="27"/>
  <c r="EE24" i="27"/>
  <c r="JX23" i="27"/>
  <c r="EK24" i="27"/>
  <c r="EL24" i="27"/>
  <c r="EH24" i="27"/>
  <c r="EI24" i="27"/>
  <c r="EJ24" i="27"/>
  <c r="KA23" i="27"/>
  <c r="EP24" i="27"/>
  <c r="EQ24" i="27"/>
  <c r="EM24" i="27"/>
  <c r="EN24" i="27"/>
  <c r="EO24" i="27"/>
  <c r="KD23" i="27"/>
  <c r="EU24" i="27"/>
  <c r="EV24" i="27"/>
  <c r="ER24" i="27"/>
  <c r="ES24" i="27"/>
  <c r="ET24" i="27"/>
  <c r="KG23" i="27"/>
  <c r="EZ24" i="27"/>
  <c r="FA24" i="27"/>
  <c r="EW24" i="27"/>
  <c r="EX24" i="27"/>
  <c r="EY24" i="27"/>
  <c r="KJ23" i="27"/>
  <c r="FE24" i="27"/>
  <c r="FF24" i="27"/>
  <c r="FB24" i="27"/>
  <c r="FC24" i="27"/>
  <c r="FD24" i="27"/>
  <c r="KM23" i="27"/>
  <c r="FJ24" i="27"/>
  <c r="FK24" i="27"/>
  <c r="FG24" i="27"/>
  <c r="FH24" i="27"/>
  <c r="FI24" i="27"/>
  <c r="KP23" i="27"/>
  <c r="FO24" i="27"/>
  <c r="FP24" i="27"/>
  <c r="FL24" i="27"/>
  <c r="FM24" i="27"/>
  <c r="FN24" i="27"/>
  <c r="KS23" i="27"/>
  <c r="FT24" i="27"/>
  <c r="FU24" i="27"/>
  <c r="FQ24" i="27"/>
  <c r="FR24" i="27"/>
  <c r="FS24" i="27"/>
  <c r="KV23" i="27"/>
  <c r="FY24" i="27"/>
  <c r="FZ24" i="27"/>
  <c r="FV24" i="27"/>
  <c r="FW24" i="27"/>
  <c r="FX24" i="27"/>
  <c r="KY23" i="27"/>
  <c r="GD24" i="27"/>
  <c r="GE24" i="27"/>
  <c r="GA24" i="27"/>
  <c r="GB24" i="27"/>
  <c r="GC24" i="27"/>
  <c r="LB23" i="27"/>
  <c r="GI24" i="27"/>
  <c r="GJ24" i="27"/>
  <c r="GF24" i="27"/>
  <c r="GG24" i="27"/>
  <c r="GH24" i="27"/>
  <c r="LE23" i="27"/>
  <c r="LH23" i="27"/>
  <c r="F25" i="27"/>
  <c r="G25" i="27"/>
  <c r="C25" i="27"/>
  <c r="D25" i="27"/>
  <c r="E25" i="27"/>
  <c r="GX24" i="27"/>
  <c r="K25" i="27"/>
  <c r="L25" i="27"/>
  <c r="H25" i="27"/>
  <c r="I25" i="27"/>
  <c r="J25" i="27"/>
  <c r="HA24" i="27"/>
  <c r="P25" i="27"/>
  <c r="Q25" i="27"/>
  <c r="M25" i="27"/>
  <c r="N25" i="27"/>
  <c r="O25" i="27"/>
  <c r="HD24" i="27"/>
  <c r="U25" i="27"/>
  <c r="V25" i="27"/>
  <c r="R25" i="27"/>
  <c r="S25" i="27"/>
  <c r="T25" i="27"/>
  <c r="HG24" i="27"/>
  <c r="Z25" i="27"/>
  <c r="AA25" i="27"/>
  <c r="W25" i="27"/>
  <c r="X25" i="27"/>
  <c r="Y25" i="27"/>
  <c r="HJ24" i="27"/>
  <c r="AJ25" i="27"/>
  <c r="AK25" i="27"/>
  <c r="AG25" i="27"/>
  <c r="AH25" i="27"/>
  <c r="AI25" i="27"/>
  <c r="HP24" i="27"/>
  <c r="AE25" i="27"/>
  <c r="AF25" i="27"/>
  <c r="AB25" i="27"/>
  <c r="AC25" i="27"/>
  <c r="AD25" i="27"/>
  <c r="HM24" i="27"/>
  <c r="AO25" i="27"/>
  <c r="AP25" i="27"/>
  <c r="AL25" i="27"/>
  <c r="AM25" i="27"/>
  <c r="AN25" i="27"/>
  <c r="HS24" i="27"/>
  <c r="AT25" i="27"/>
  <c r="AU25" i="27"/>
  <c r="AQ25" i="27"/>
  <c r="AR25" i="27"/>
  <c r="AS25" i="27"/>
  <c r="HV24" i="27"/>
  <c r="AY25" i="27"/>
  <c r="AZ25" i="27"/>
  <c r="AV25" i="27"/>
  <c r="AW25" i="27"/>
  <c r="AX25" i="27"/>
  <c r="HY24" i="27"/>
  <c r="BD25" i="27"/>
  <c r="BE25" i="27"/>
  <c r="BA25" i="27"/>
  <c r="BB25" i="27"/>
  <c r="BC25" i="27"/>
  <c r="IB24" i="27"/>
  <c r="BI25" i="27"/>
  <c r="BJ25" i="27"/>
  <c r="BF25" i="27"/>
  <c r="BG25" i="27"/>
  <c r="BH25" i="27"/>
  <c r="IE24" i="27"/>
  <c r="BN25" i="27"/>
  <c r="BO25" i="27"/>
  <c r="BK25" i="27"/>
  <c r="BL25" i="27"/>
  <c r="BM25" i="27"/>
  <c r="IH24" i="27"/>
  <c r="BS25" i="27"/>
  <c r="BT25" i="27"/>
  <c r="BP25" i="27"/>
  <c r="BQ25" i="27"/>
  <c r="BR25" i="27"/>
  <c r="IK24" i="27"/>
  <c r="CC25" i="27"/>
  <c r="CD25" i="27"/>
  <c r="BZ25" i="27"/>
  <c r="CA25" i="27"/>
  <c r="CB25" i="27"/>
  <c r="IQ24" i="27"/>
  <c r="BX25" i="27"/>
  <c r="BY25" i="27"/>
  <c r="BU25" i="27"/>
  <c r="BV25" i="27"/>
  <c r="BW25" i="27"/>
  <c r="IN24" i="27"/>
  <c r="CH25" i="27"/>
  <c r="CI25" i="27"/>
  <c r="CE25" i="27"/>
  <c r="CF25" i="27"/>
  <c r="CG25" i="27"/>
  <c r="IT24" i="27"/>
  <c r="CM25" i="27"/>
  <c r="CN25" i="27"/>
  <c r="CJ25" i="27"/>
  <c r="CK25" i="27"/>
  <c r="CL25" i="27"/>
  <c r="IW24" i="27"/>
  <c r="CW25" i="27"/>
  <c r="CX25" i="27"/>
  <c r="CT25" i="27"/>
  <c r="CU25" i="27"/>
  <c r="CV25" i="27"/>
  <c r="JC24" i="27"/>
  <c r="DB25" i="27"/>
  <c r="DC25" i="27"/>
  <c r="CY25" i="27"/>
  <c r="CZ25" i="27"/>
  <c r="DA25" i="27"/>
  <c r="JF24" i="27"/>
  <c r="DG25" i="27"/>
  <c r="DH25" i="27"/>
  <c r="DD25" i="27"/>
  <c r="DE25" i="27"/>
  <c r="DF25" i="27"/>
  <c r="JI24" i="27"/>
  <c r="DL25" i="27"/>
  <c r="DM25" i="27"/>
  <c r="DI25" i="27"/>
  <c r="DJ25" i="27"/>
  <c r="DK25" i="27"/>
  <c r="JL24" i="27"/>
  <c r="DQ25" i="27"/>
  <c r="DR25" i="27"/>
  <c r="DN25" i="27"/>
  <c r="DO25" i="27"/>
  <c r="DP25" i="27"/>
  <c r="JO24" i="27"/>
  <c r="DV25" i="27"/>
  <c r="DW25" i="27"/>
  <c r="DS25" i="27"/>
  <c r="DT25" i="27"/>
  <c r="DU25" i="27"/>
  <c r="JR24" i="27"/>
  <c r="EA25" i="27"/>
  <c r="EB25" i="27"/>
  <c r="DX25" i="27"/>
  <c r="DY25" i="27"/>
  <c r="DZ25" i="27"/>
  <c r="JU24" i="27"/>
  <c r="EF25" i="27"/>
  <c r="EG25" i="27"/>
  <c r="EC25" i="27"/>
  <c r="ED25" i="27"/>
  <c r="EE25" i="27"/>
  <c r="JX24" i="27"/>
  <c r="EK25" i="27"/>
  <c r="EL25" i="27"/>
  <c r="EH25" i="27"/>
  <c r="EI25" i="27"/>
  <c r="EJ25" i="27"/>
  <c r="KA24" i="27"/>
  <c r="EP25" i="27"/>
  <c r="EQ25" i="27"/>
  <c r="EM25" i="27"/>
  <c r="EN25" i="27"/>
  <c r="EO25" i="27"/>
  <c r="KD24" i="27"/>
  <c r="EU25" i="27"/>
  <c r="EV25" i="27"/>
  <c r="ER25" i="27"/>
  <c r="ES25" i="27"/>
  <c r="ET25" i="27"/>
  <c r="KG24" i="27"/>
  <c r="EZ25" i="27"/>
  <c r="FA25" i="27"/>
  <c r="EW25" i="27"/>
  <c r="EX25" i="27"/>
  <c r="EY25" i="27"/>
  <c r="KJ24" i="27"/>
  <c r="FE25" i="27"/>
  <c r="FF25" i="27"/>
  <c r="FB25" i="27"/>
  <c r="FC25" i="27"/>
  <c r="FD25" i="27"/>
  <c r="KM24" i="27"/>
  <c r="FJ25" i="27"/>
  <c r="FK25" i="27"/>
  <c r="FG25" i="27"/>
  <c r="FH25" i="27"/>
  <c r="FI25" i="27"/>
  <c r="KP24" i="27"/>
  <c r="FO25" i="27"/>
  <c r="FP25" i="27"/>
  <c r="FL25" i="27"/>
  <c r="FM25" i="27"/>
  <c r="FN25" i="27"/>
  <c r="KS24" i="27"/>
  <c r="FT25" i="27"/>
  <c r="FU25" i="27"/>
  <c r="FQ25" i="27"/>
  <c r="FR25" i="27"/>
  <c r="FS25" i="27"/>
  <c r="KV24" i="27"/>
  <c r="FY25" i="27"/>
  <c r="FZ25" i="27"/>
  <c r="FV25" i="27"/>
  <c r="FW25" i="27"/>
  <c r="FX25" i="27"/>
  <c r="KY24" i="27"/>
  <c r="GD25" i="27"/>
  <c r="GE25" i="27"/>
  <c r="GA25" i="27"/>
  <c r="GB25" i="27"/>
  <c r="GC25" i="27"/>
  <c r="LB24" i="27"/>
  <c r="GI25" i="27"/>
  <c r="GJ25" i="27"/>
  <c r="GF25" i="27"/>
  <c r="GG25" i="27"/>
  <c r="GH25" i="27"/>
  <c r="LE24" i="27"/>
  <c r="LH24" i="27"/>
  <c r="F26" i="27"/>
  <c r="G26" i="27"/>
  <c r="C26" i="27"/>
  <c r="D26" i="27"/>
  <c r="E26" i="27"/>
  <c r="GX25" i="27"/>
  <c r="K26" i="27"/>
  <c r="L26" i="27"/>
  <c r="H26" i="27"/>
  <c r="I26" i="27"/>
  <c r="J26" i="27"/>
  <c r="HA25" i="27"/>
  <c r="P26" i="27"/>
  <c r="Q26" i="27"/>
  <c r="M26" i="27"/>
  <c r="N26" i="27"/>
  <c r="O26" i="27"/>
  <c r="HD25" i="27"/>
  <c r="U26" i="27"/>
  <c r="V26" i="27"/>
  <c r="R26" i="27"/>
  <c r="S26" i="27"/>
  <c r="T26" i="27"/>
  <c r="HG25" i="27"/>
  <c r="Z26" i="27"/>
  <c r="AA26" i="27"/>
  <c r="W26" i="27"/>
  <c r="X26" i="27"/>
  <c r="Y26" i="27"/>
  <c r="HJ25" i="27"/>
  <c r="AJ26" i="27"/>
  <c r="AK26" i="27"/>
  <c r="AG26" i="27"/>
  <c r="AH26" i="27"/>
  <c r="AI26" i="27"/>
  <c r="HP25" i="27"/>
  <c r="AE26" i="27"/>
  <c r="AF26" i="27"/>
  <c r="AB26" i="27"/>
  <c r="AC26" i="27"/>
  <c r="AD26" i="27"/>
  <c r="HM25" i="27"/>
  <c r="AO26" i="27"/>
  <c r="AP26" i="27"/>
  <c r="AL26" i="27"/>
  <c r="AM26" i="27"/>
  <c r="AN26" i="27"/>
  <c r="HS25" i="27"/>
  <c r="AT26" i="27"/>
  <c r="AU26" i="27"/>
  <c r="AQ26" i="27"/>
  <c r="AR26" i="27"/>
  <c r="AS26" i="27"/>
  <c r="HV25" i="27"/>
  <c r="AY26" i="27"/>
  <c r="AZ26" i="27"/>
  <c r="AV26" i="27"/>
  <c r="AW26" i="27"/>
  <c r="AX26" i="27"/>
  <c r="HY25" i="27"/>
  <c r="BD26" i="27"/>
  <c r="BE26" i="27"/>
  <c r="BA26" i="27"/>
  <c r="BB26" i="27"/>
  <c r="BC26" i="27"/>
  <c r="IB25" i="27"/>
  <c r="BI26" i="27"/>
  <c r="BJ26" i="27"/>
  <c r="BF26" i="27"/>
  <c r="BG26" i="27"/>
  <c r="BH26" i="27"/>
  <c r="IE25" i="27"/>
  <c r="BN26" i="27"/>
  <c r="BO26" i="27"/>
  <c r="BK26" i="27"/>
  <c r="BL26" i="27"/>
  <c r="BM26" i="27"/>
  <c r="IH25" i="27"/>
  <c r="BS26" i="27"/>
  <c r="BT26" i="27"/>
  <c r="BP26" i="27"/>
  <c r="BQ26" i="27"/>
  <c r="BR26" i="27"/>
  <c r="IK25" i="27"/>
  <c r="CC26" i="27"/>
  <c r="CD26" i="27"/>
  <c r="BZ26" i="27"/>
  <c r="CA26" i="27"/>
  <c r="CB26" i="27"/>
  <c r="IQ25" i="27"/>
  <c r="BX26" i="27"/>
  <c r="BY26" i="27"/>
  <c r="BU26" i="27"/>
  <c r="BV26" i="27"/>
  <c r="BW26" i="27"/>
  <c r="IN25" i="27"/>
  <c r="CH26" i="27"/>
  <c r="CI26" i="27"/>
  <c r="CE26" i="27"/>
  <c r="CF26" i="27"/>
  <c r="CG26" i="27"/>
  <c r="IT25" i="27"/>
  <c r="CM26" i="27"/>
  <c r="CN26" i="27"/>
  <c r="CJ26" i="27"/>
  <c r="CK26" i="27"/>
  <c r="CL26" i="27"/>
  <c r="IW25" i="27"/>
  <c r="CW26" i="27"/>
  <c r="CX26" i="27"/>
  <c r="CT26" i="27"/>
  <c r="CU26" i="27"/>
  <c r="CV26" i="27"/>
  <c r="JC25" i="27"/>
  <c r="DB26" i="27"/>
  <c r="DC26" i="27"/>
  <c r="CY26" i="27"/>
  <c r="CZ26" i="27"/>
  <c r="DA26" i="27"/>
  <c r="JF25" i="27"/>
  <c r="DG26" i="27"/>
  <c r="DH26" i="27"/>
  <c r="DD26" i="27"/>
  <c r="DE26" i="27"/>
  <c r="DF26" i="27"/>
  <c r="JI25" i="27"/>
  <c r="DL26" i="27"/>
  <c r="DM26" i="27"/>
  <c r="DI26" i="27"/>
  <c r="DJ26" i="27"/>
  <c r="DK26" i="27"/>
  <c r="JL25" i="27"/>
  <c r="DQ26" i="27"/>
  <c r="DR26" i="27"/>
  <c r="DN26" i="27"/>
  <c r="DO26" i="27"/>
  <c r="DP26" i="27"/>
  <c r="JO25" i="27"/>
  <c r="DV26" i="27"/>
  <c r="DW26" i="27"/>
  <c r="DS26" i="27"/>
  <c r="DT26" i="27"/>
  <c r="DU26" i="27"/>
  <c r="JR25" i="27"/>
  <c r="EA26" i="27"/>
  <c r="EB26" i="27"/>
  <c r="DX26" i="27"/>
  <c r="DY26" i="27"/>
  <c r="DZ26" i="27"/>
  <c r="JU25" i="27"/>
  <c r="EF26" i="27"/>
  <c r="EG26" i="27"/>
  <c r="EC26" i="27"/>
  <c r="ED26" i="27"/>
  <c r="EE26" i="27"/>
  <c r="JX25" i="27"/>
  <c r="EK26" i="27"/>
  <c r="EL26" i="27"/>
  <c r="EH26" i="27"/>
  <c r="EI26" i="27"/>
  <c r="EJ26" i="27"/>
  <c r="KA25" i="27"/>
  <c r="EP26" i="27"/>
  <c r="EQ26" i="27"/>
  <c r="EM26" i="27"/>
  <c r="EN26" i="27"/>
  <c r="EO26" i="27"/>
  <c r="KD25" i="27"/>
  <c r="EU26" i="27"/>
  <c r="EV26" i="27"/>
  <c r="ER26" i="27"/>
  <c r="ES26" i="27"/>
  <c r="ET26" i="27"/>
  <c r="KG25" i="27"/>
  <c r="EZ26" i="27"/>
  <c r="FA26" i="27"/>
  <c r="EW26" i="27"/>
  <c r="EX26" i="27"/>
  <c r="EY26" i="27"/>
  <c r="KJ25" i="27"/>
  <c r="FE26" i="27"/>
  <c r="FF26" i="27"/>
  <c r="FB26" i="27"/>
  <c r="FC26" i="27"/>
  <c r="FD26" i="27"/>
  <c r="KM25" i="27"/>
  <c r="FJ26" i="27"/>
  <c r="FK26" i="27"/>
  <c r="FG26" i="27"/>
  <c r="FH26" i="27"/>
  <c r="FI26" i="27"/>
  <c r="KP25" i="27"/>
  <c r="FO26" i="27"/>
  <c r="FP26" i="27"/>
  <c r="FL26" i="27"/>
  <c r="FM26" i="27"/>
  <c r="FN26" i="27"/>
  <c r="KS25" i="27"/>
  <c r="FT26" i="27"/>
  <c r="FU26" i="27"/>
  <c r="FQ26" i="27"/>
  <c r="FR26" i="27"/>
  <c r="FS26" i="27"/>
  <c r="KV25" i="27"/>
  <c r="FY26" i="27"/>
  <c r="FZ26" i="27"/>
  <c r="FV26" i="27"/>
  <c r="FW26" i="27"/>
  <c r="FX26" i="27"/>
  <c r="KY25" i="27"/>
  <c r="GD26" i="27"/>
  <c r="GE26" i="27"/>
  <c r="GA26" i="27"/>
  <c r="GB26" i="27"/>
  <c r="GC26" i="27"/>
  <c r="LB25" i="27"/>
  <c r="GI26" i="27"/>
  <c r="GJ26" i="27"/>
  <c r="GF26" i="27"/>
  <c r="GG26" i="27"/>
  <c r="GH26" i="27"/>
  <c r="LE25" i="27"/>
  <c r="LH25" i="27"/>
  <c r="F27" i="27"/>
  <c r="G27" i="27"/>
  <c r="C27" i="27"/>
  <c r="D27" i="27"/>
  <c r="E27" i="27"/>
  <c r="GX26" i="27"/>
  <c r="K27" i="27"/>
  <c r="L27" i="27"/>
  <c r="H27" i="27"/>
  <c r="I27" i="27"/>
  <c r="J27" i="27"/>
  <c r="HA26" i="27"/>
  <c r="P27" i="27"/>
  <c r="Q27" i="27"/>
  <c r="M27" i="27"/>
  <c r="N27" i="27"/>
  <c r="O27" i="27"/>
  <c r="HD26" i="27"/>
  <c r="U27" i="27"/>
  <c r="V27" i="27"/>
  <c r="R27" i="27"/>
  <c r="S27" i="27"/>
  <c r="T27" i="27"/>
  <c r="HG26" i="27"/>
  <c r="Z27" i="27"/>
  <c r="AA27" i="27"/>
  <c r="W27" i="27"/>
  <c r="X27" i="27"/>
  <c r="Y27" i="27"/>
  <c r="HJ26" i="27"/>
  <c r="AJ27" i="27"/>
  <c r="AK27" i="27"/>
  <c r="AG27" i="27"/>
  <c r="AH27" i="27"/>
  <c r="AI27" i="27"/>
  <c r="U12" i="27"/>
  <c r="U10" i="27"/>
  <c r="U13" i="27"/>
  <c r="HP26" i="27"/>
  <c r="AE27" i="27"/>
  <c r="AF27" i="27"/>
  <c r="AB27" i="27"/>
  <c r="AC27" i="27"/>
  <c r="AD27" i="27"/>
  <c r="HM26" i="27"/>
  <c r="AO27" i="27"/>
  <c r="AP27" i="27"/>
  <c r="AL27" i="27"/>
  <c r="AM27" i="27"/>
  <c r="AN27" i="27"/>
  <c r="HS26" i="27"/>
  <c r="AT27" i="27"/>
  <c r="AU27" i="27"/>
  <c r="AQ27" i="27"/>
  <c r="AR27" i="27"/>
  <c r="AS27" i="27"/>
  <c r="HV26" i="27"/>
  <c r="AY27" i="27"/>
  <c r="AZ27" i="27"/>
  <c r="AV27" i="27"/>
  <c r="AW27" i="27"/>
  <c r="AX27" i="27"/>
  <c r="HY26" i="27"/>
  <c r="BD27" i="27"/>
  <c r="BE27" i="27"/>
  <c r="BA27" i="27"/>
  <c r="BB27" i="27"/>
  <c r="BC27" i="27"/>
  <c r="IB26" i="27"/>
  <c r="BI27" i="27"/>
  <c r="BJ27" i="27"/>
  <c r="BF27" i="27"/>
  <c r="BG27" i="27"/>
  <c r="BH27" i="27"/>
  <c r="IE26" i="27"/>
  <c r="BN27" i="27"/>
  <c r="BO27" i="27"/>
  <c r="BK27" i="27"/>
  <c r="BL27" i="27"/>
  <c r="BM27" i="27"/>
  <c r="IH26" i="27"/>
  <c r="BS27" i="27"/>
  <c r="BT27" i="27"/>
  <c r="BP27" i="27"/>
  <c r="BQ27" i="27"/>
  <c r="BR27" i="27"/>
  <c r="IK26" i="27"/>
  <c r="CC27" i="27"/>
  <c r="CD27" i="27"/>
  <c r="BZ27" i="27"/>
  <c r="CA27" i="27"/>
  <c r="CB27" i="27"/>
  <c r="IQ26" i="27"/>
  <c r="BX27" i="27"/>
  <c r="BY27" i="27"/>
  <c r="BU27" i="27"/>
  <c r="BV27" i="27"/>
  <c r="BW27" i="27"/>
  <c r="IN26" i="27"/>
  <c r="CH27" i="27"/>
  <c r="CI27" i="27"/>
  <c r="CE27" i="27"/>
  <c r="CF27" i="27"/>
  <c r="CG27" i="27"/>
  <c r="IT26" i="27"/>
  <c r="CM27" i="27"/>
  <c r="CN27" i="27"/>
  <c r="CJ27" i="27"/>
  <c r="CK27" i="27"/>
  <c r="CL27" i="27"/>
  <c r="IW26" i="27"/>
  <c r="CW27" i="27"/>
  <c r="CX27" i="27"/>
  <c r="CT27" i="27"/>
  <c r="CU27" i="27"/>
  <c r="CV27" i="27"/>
  <c r="JC26" i="27"/>
  <c r="DB27" i="27"/>
  <c r="DC27" i="27"/>
  <c r="CY27" i="27"/>
  <c r="CZ27" i="27"/>
  <c r="DA27" i="27"/>
  <c r="JF26" i="27"/>
  <c r="DG27" i="27"/>
  <c r="DH27" i="27"/>
  <c r="DD27" i="27"/>
  <c r="DE27" i="27"/>
  <c r="DF27" i="27"/>
  <c r="JI26" i="27"/>
  <c r="DL27" i="27"/>
  <c r="DM27" i="27"/>
  <c r="DI27" i="27"/>
  <c r="DJ27" i="27"/>
  <c r="DK27" i="27"/>
  <c r="JL26" i="27"/>
  <c r="DQ27" i="27"/>
  <c r="DR27" i="27"/>
  <c r="DN27" i="27"/>
  <c r="DO27" i="27"/>
  <c r="DP27" i="27"/>
  <c r="JO26" i="27"/>
  <c r="DV27" i="27"/>
  <c r="DW27" i="27"/>
  <c r="DS27" i="27"/>
  <c r="DT27" i="27"/>
  <c r="DU27" i="27"/>
  <c r="JR26" i="27"/>
  <c r="EA27" i="27"/>
  <c r="EB27" i="27"/>
  <c r="DX27" i="27"/>
  <c r="DY27" i="27"/>
  <c r="DZ27" i="27"/>
  <c r="JU26" i="27"/>
  <c r="EF27" i="27"/>
  <c r="EG27" i="27"/>
  <c r="EC27" i="27"/>
  <c r="ED27" i="27"/>
  <c r="EE27" i="27"/>
  <c r="JX26" i="27"/>
  <c r="EK27" i="27"/>
  <c r="EL27" i="27"/>
  <c r="EH27" i="27"/>
  <c r="EI27" i="27"/>
  <c r="EJ27" i="27"/>
  <c r="KA26" i="27"/>
  <c r="EP27" i="27"/>
  <c r="EQ27" i="27"/>
  <c r="EM27" i="27"/>
  <c r="EN27" i="27"/>
  <c r="EO27" i="27"/>
  <c r="KD26" i="27"/>
  <c r="EU27" i="27"/>
  <c r="EV27" i="27"/>
  <c r="ER27" i="27"/>
  <c r="ES27" i="27"/>
  <c r="ET27" i="27"/>
  <c r="KG26" i="27"/>
  <c r="EZ27" i="27"/>
  <c r="FA27" i="27"/>
  <c r="EW27" i="27"/>
  <c r="EX27" i="27"/>
  <c r="EY27" i="27"/>
  <c r="KJ26" i="27"/>
  <c r="FE27" i="27"/>
  <c r="FF27" i="27"/>
  <c r="FB27" i="27"/>
  <c r="FC27" i="27"/>
  <c r="FD27" i="27"/>
  <c r="KM26" i="27"/>
  <c r="FJ27" i="27"/>
  <c r="FK27" i="27"/>
  <c r="FG27" i="27"/>
  <c r="FH27" i="27"/>
  <c r="FI27" i="27"/>
  <c r="KP26" i="27"/>
  <c r="FO27" i="27"/>
  <c r="FP27" i="27"/>
  <c r="FL27" i="27"/>
  <c r="FM27" i="27"/>
  <c r="FN27" i="27"/>
  <c r="KS26" i="27"/>
  <c r="FT27" i="27"/>
  <c r="FU27" i="27"/>
  <c r="FQ27" i="27"/>
  <c r="FR27" i="27"/>
  <c r="FS27" i="27"/>
  <c r="KV26" i="27"/>
  <c r="FY27" i="27"/>
  <c r="FZ27" i="27"/>
  <c r="FV27" i="27"/>
  <c r="FW27" i="27"/>
  <c r="FX27" i="27"/>
  <c r="KY26" i="27"/>
  <c r="GD27" i="27"/>
  <c r="GE27" i="27"/>
  <c r="GA27" i="27"/>
  <c r="GB27" i="27"/>
  <c r="GC27" i="27"/>
  <c r="LB26" i="27"/>
  <c r="GI27" i="27"/>
  <c r="GJ27" i="27"/>
  <c r="GF27" i="27"/>
  <c r="GG27" i="27"/>
  <c r="GH27" i="27"/>
  <c r="LE26" i="27"/>
  <c r="LH26" i="27"/>
  <c r="F28" i="27"/>
  <c r="G28" i="27"/>
  <c r="C28" i="27"/>
  <c r="D28" i="27"/>
  <c r="E28" i="27"/>
  <c r="GX27" i="27"/>
  <c r="K28" i="27"/>
  <c r="L28" i="27"/>
  <c r="H28" i="27"/>
  <c r="I28" i="27"/>
  <c r="J28" i="27"/>
  <c r="HA27" i="27"/>
  <c r="P28" i="27"/>
  <c r="Q28" i="27"/>
  <c r="M28" i="27"/>
  <c r="N28" i="27"/>
  <c r="O28" i="27"/>
  <c r="HD27" i="27"/>
  <c r="U28" i="27"/>
  <c r="V28" i="27"/>
  <c r="R28" i="27"/>
  <c r="S28" i="27"/>
  <c r="T28" i="27"/>
  <c r="HG27" i="27"/>
  <c r="Z28" i="27"/>
  <c r="AA28" i="27"/>
  <c r="W28" i="27"/>
  <c r="X28" i="27"/>
  <c r="Y28" i="27"/>
  <c r="HJ27" i="27"/>
  <c r="AJ28" i="27"/>
  <c r="AK28" i="27"/>
  <c r="P12" i="27"/>
  <c r="P13" i="27"/>
  <c r="AG28" i="27"/>
  <c r="Q12" i="27"/>
  <c r="Q13" i="27"/>
  <c r="AH28" i="27"/>
  <c r="AI28" i="27"/>
  <c r="HP27" i="27"/>
  <c r="AE28" i="27"/>
  <c r="AF28" i="27"/>
  <c r="AB28" i="27"/>
  <c r="AC28" i="27"/>
  <c r="AD28" i="27"/>
  <c r="HM27" i="27"/>
  <c r="AO28" i="27"/>
  <c r="AP28" i="27"/>
  <c r="AL28" i="27"/>
  <c r="AM28" i="27"/>
  <c r="AN28" i="27"/>
  <c r="HS27" i="27"/>
  <c r="AT28" i="27"/>
  <c r="AU28" i="27"/>
  <c r="AQ28" i="27"/>
  <c r="AR28" i="27"/>
  <c r="AS28" i="27"/>
  <c r="HV27" i="27"/>
  <c r="AY28" i="27"/>
  <c r="AZ28" i="27"/>
  <c r="AV28" i="27"/>
  <c r="AW28" i="27"/>
  <c r="AX28" i="27"/>
  <c r="HY27" i="27"/>
  <c r="BD28" i="27"/>
  <c r="BE28" i="27"/>
  <c r="BA28" i="27"/>
  <c r="BB28" i="27"/>
  <c r="BC28" i="27"/>
  <c r="IB27" i="27"/>
  <c r="BI28" i="27"/>
  <c r="BJ28" i="27"/>
  <c r="BF28" i="27"/>
  <c r="BG28" i="27"/>
  <c r="BH28" i="27"/>
  <c r="IE27" i="27"/>
  <c r="BN28" i="27"/>
  <c r="BO28" i="27"/>
  <c r="BK28" i="27"/>
  <c r="BL28" i="27"/>
  <c r="BM28" i="27"/>
  <c r="IH27" i="27"/>
  <c r="BS28" i="27"/>
  <c r="BT28" i="27"/>
  <c r="BP28" i="27"/>
  <c r="BQ28" i="27"/>
  <c r="BR28" i="27"/>
  <c r="IK27" i="27"/>
  <c r="CC28" i="27"/>
  <c r="CD28" i="27"/>
  <c r="BZ28" i="27"/>
  <c r="CA28" i="27"/>
  <c r="CB28" i="27"/>
  <c r="IQ27" i="27"/>
  <c r="BX28" i="27"/>
  <c r="BY28" i="27"/>
  <c r="BU28" i="27"/>
  <c r="BV28" i="27"/>
  <c r="BW28" i="27"/>
  <c r="IN27" i="27"/>
  <c r="CH28" i="27"/>
  <c r="CI28" i="27"/>
  <c r="CE28" i="27"/>
  <c r="CF28" i="27"/>
  <c r="CG28" i="27"/>
  <c r="IT27" i="27"/>
  <c r="CM28" i="27"/>
  <c r="CN28" i="27"/>
  <c r="CJ28" i="27"/>
  <c r="CK28" i="27"/>
  <c r="CL28" i="27"/>
  <c r="IW27" i="27"/>
  <c r="CW28" i="27"/>
  <c r="CX28" i="27"/>
  <c r="CT28" i="27"/>
  <c r="CU28" i="27"/>
  <c r="CV28" i="27"/>
  <c r="JC27" i="27"/>
  <c r="DB28" i="27"/>
  <c r="DC28" i="27"/>
  <c r="CY28" i="27"/>
  <c r="CZ28" i="27"/>
  <c r="DA28" i="27"/>
  <c r="JF27" i="27"/>
  <c r="DG28" i="27"/>
  <c r="DH28" i="27"/>
  <c r="DD28" i="27"/>
  <c r="DE28" i="27"/>
  <c r="DF28" i="27"/>
  <c r="JI27" i="27"/>
  <c r="DL28" i="27"/>
  <c r="DM28" i="27"/>
  <c r="DI28" i="27"/>
  <c r="DJ28" i="27"/>
  <c r="DK28" i="27"/>
  <c r="JL27" i="27"/>
  <c r="DQ28" i="27"/>
  <c r="DR28" i="27"/>
  <c r="DN28" i="27"/>
  <c r="DO28" i="27"/>
  <c r="DP28" i="27"/>
  <c r="JO27" i="27"/>
  <c r="DV28" i="27"/>
  <c r="DW28" i="27"/>
  <c r="DS28" i="27"/>
  <c r="DT28" i="27"/>
  <c r="DU28" i="27"/>
  <c r="JR27" i="27"/>
  <c r="EA28" i="27"/>
  <c r="EB28" i="27"/>
  <c r="DX28" i="27"/>
  <c r="DY28" i="27"/>
  <c r="DZ28" i="27"/>
  <c r="JU27" i="27"/>
  <c r="EF28" i="27"/>
  <c r="EG28" i="27"/>
  <c r="EC28" i="27"/>
  <c r="ED28" i="27"/>
  <c r="EE28" i="27"/>
  <c r="JX27" i="27"/>
  <c r="EK28" i="27"/>
  <c r="EL28" i="27"/>
  <c r="EH28" i="27"/>
  <c r="EI28" i="27"/>
  <c r="EJ28" i="27"/>
  <c r="KA27" i="27"/>
  <c r="EP28" i="27"/>
  <c r="EQ28" i="27"/>
  <c r="EM28" i="27"/>
  <c r="EN28" i="27"/>
  <c r="EO28" i="27"/>
  <c r="KD27" i="27"/>
  <c r="EU28" i="27"/>
  <c r="EV28" i="27"/>
  <c r="ER28" i="27"/>
  <c r="ES28" i="27"/>
  <c r="ET28" i="27"/>
  <c r="KG27" i="27"/>
  <c r="EZ28" i="27"/>
  <c r="FA28" i="27"/>
  <c r="EW28" i="27"/>
  <c r="EX28" i="27"/>
  <c r="EY28" i="27"/>
  <c r="KJ27" i="27"/>
  <c r="FE28" i="27"/>
  <c r="FF28" i="27"/>
  <c r="FB28" i="27"/>
  <c r="FC28" i="27"/>
  <c r="FD28" i="27"/>
  <c r="KM27" i="27"/>
  <c r="FJ28" i="27"/>
  <c r="FK28" i="27"/>
  <c r="FG28" i="27"/>
  <c r="FH28" i="27"/>
  <c r="FI28" i="27"/>
  <c r="KP27" i="27"/>
  <c r="FO28" i="27"/>
  <c r="FP28" i="27"/>
  <c r="FL28" i="27"/>
  <c r="FM28" i="27"/>
  <c r="FN28" i="27"/>
  <c r="KS27" i="27"/>
  <c r="FT28" i="27"/>
  <c r="FU28" i="27"/>
  <c r="FQ28" i="27"/>
  <c r="FR28" i="27"/>
  <c r="FS28" i="27"/>
  <c r="KV27" i="27"/>
  <c r="FY28" i="27"/>
  <c r="FZ28" i="27"/>
  <c r="FV28" i="27"/>
  <c r="FW28" i="27"/>
  <c r="FX28" i="27"/>
  <c r="KY27" i="27"/>
  <c r="GD28" i="27"/>
  <c r="GE28" i="27"/>
  <c r="GA28" i="27"/>
  <c r="GB28" i="27"/>
  <c r="GC28" i="27"/>
  <c r="LB27" i="27"/>
  <c r="GI28" i="27"/>
  <c r="GJ28" i="27"/>
  <c r="GF28" i="27"/>
  <c r="GG28" i="27"/>
  <c r="GH28" i="27"/>
  <c r="LE27" i="27"/>
  <c r="LH27" i="27"/>
  <c r="F29" i="27"/>
  <c r="G29" i="27"/>
  <c r="C29" i="27"/>
  <c r="D29" i="27"/>
  <c r="E29" i="27"/>
  <c r="GX28" i="27"/>
  <c r="K29" i="27"/>
  <c r="L29" i="27"/>
  <c r="H29" i="27"/>
  <c r="I29" i="27"/>
  <c r="J29" i="27"/>
  <c r="HA28" i="27"/>
  <c r="P29" i="27"/>
  <c r="Q29" i="27"/>
  <c r="M29" i="27"/>
  <c r="N29" i="27"/>
  <c r="O29" i="27"/>
  <c r="HD28" i="27"/>
  <c r="U29" i="27"/>
  <c r="V29" i="27"/>
  <c r="R29" i="27"/>
  <c r="S29" i="27"/>
  <c r="T29" i="27"/>
  <c r="HG28" i="27"/>
  <c r="Z29" i="27"/>
  <c r="AA29" i="27"/>
  <c r="W29" i="27"/>
  <c r="X29" i="27"/>
  <c r="Y29" i="27"/>
  <c r="HJ28" i="27"/>
  <c r="AJ29" i="27"/>
  <c r="AK29" i="27"/>
  <c r="AG29" i="27"/>
  <c r="AH29" i="27"/>
  <c r="AI29" i="27"/>
  <c r="HP28" i="27"/>
  <c r="AE29" i="27"/>
  <c r="AF29" i="27"/>
  <c r="AB29" i="27"/>
  <c r="AC29" i="27"/>
  <c r="AD29" i="27"/>
  <c r="HM28" i="27"/>
  <c r="AO29" i="27"/>
  <c r="AP29" i="27"/>
  <c r="AL29" i="27"/>
  <c r="AM29" i="27"/>
  <c r="AN29" i="27"/>
  <c r="HS28" i="27"/>
  <c r="AT29" i="27"/>
  <c r="AU29" i="27"/>
  <c r="AQ29" i="27"/>
  <c r="AR29" i="27"/>
  <c r="AS29" i="27"/>
  <c r="HV28" i="27"/>
  <c r="AY29" i="27"/>
  <c r="AZ29" i="27"/>
  <c r="AV29" i="27"/>
  <c r="AW29" i="27"/>
  <c r="AX29" i="27"/>
  <c r="HY28" i="27"/>
  <c r="BD29" i="27"/>
  <c r="BE29" i="27"/>
  <c r="BA29" i="27"/>
  <c r="BB29" i="27"/>
  <c r="BC29" i="27"/>
  <c r="IB28" i="27"/>
  <c r="BI29" i="27"/>
  <c r="BJ29" i="27"/>
  <c r="BF29" i="27"/>
  <c r="BG29" i="27"/>
  <c r="BH29" i="27"/>
  <c r="IE28" i="27"/>
  <c r="BN29" i="27"/>
  <c r="BO29" i="27"/>
  <c r="BK29" i="27"/>
  <c r="BL29" i="27"/>
  <c r="BM29" i="27"/>
  <c r="IH28" i="27"/>
  <c r="BS29" i="27"/>
  <c r="BT29" i="27"/>
  <c r="BP29" i="27"/>
  <c r="BQ29" i="27"/>
  <c r="BR29" i="27"/>
  <c r="IK28" i="27"/>
  <c r="CC29" i="27"/>
  <c r="CD29" i="27"/>
  <c r="BZ29" i="27"/>
  <c r="CA29" i="27"/>
  <c r="CB29" i="27"/>
  <c r="IQ28" i="27"/>
  <c r="BX29" i="27"/>
  <c r="BY29" i="27"/>
  <c r="BU29" i="27"/>
  <c r="BV29" i="27"/>
  <c r="BW29" i="27"/>
  <c r="IN28" i="27"/>
  <c r="CH29" i="27"/>
  <c r="CI29" i="27"/>
  <c r="CE29" i="27"/>
  <c r="CF29" i="27"/>
  <c r="CG29" i="27"/>
  <c r="IT28" i="27"/>
  <c r="CM29" i="27"/>
  <c r="CN29" i="27"/>
  <c r="CJ29" i="27"/>
  <c r="CK29" i="27"/>
  <c r="CL29" i="27"/>
  <c r="IW28" i="27"/>
  <c r="CW29" i="27"/>
  <c r="CX29" i="27"/>
  <c r="CT29" i="27"/>
  <c r="CU29" i="27"/>
  <c r="CV29" i="27"/>
  <c r="JC28" i="27"/>
  <c r="DB29" i="27"/>
  <c r="DC29" i="27"/>
  <c r="CY29" i="27"/>
  <c r="CZ29" i="27"/>
  <c r="DA29" i="27"/>
  <c r="JF28" i="27"/>
  <c r="DG29" i="27"/>
  <c r="DH29" i="27"/>
  <c r="DD29" i="27"/>
  <c r="DE29" i="27"/>
  <c r="DF29" i="27"/>
  <c r="JI28" i="27"/>
  <c r="DL29" i="27"/>
  <c r="DM29" i="27"/>
  <c r="DI29" i="27"/>
  <c r="DJ29" i="27"/>
  <c r="DK29" i="27"/>
  <c r="JL28" i="27"/>
  <c r="DQ29" i="27"/>
  <c r="DR29" i="27"/>
  <c r="DN29" i="27"/>
  <c r="DO29" i="27"/>
  <c r="DP29" i="27"/>
  <c r="JO28" i="27"/>
  <c r="DV29" i="27"/>
  <c r="DW29" i="27"/>
  <c r="DS29" i="27"/>
  <c r="DT29" i="27"/>
  <c r="DU29" i="27"/>
  <c r="JR28" i="27"/>
  <c r="EA29" i="27"/>
  <c r="EB29" i="27"/>
  <c r="DX29" i="27"/>
  <c r="DY29" i="27"/>
  <c r="DZ29" i="27"/>
  <c r="JU28" i="27"/>
  <c r="EF29" i="27"/>
  <c r="EG29" i="27"/>
  <c r="EC29" i="27"/>
  <c r="ED29" i="27"/>
  <c r="EE29" i="27"/>
  <c r="JX28" i="27"/>
  <c r="EK29" i="27"/>
  <c r="EL29" i="27"/>
  <c r="EH29" i="27"/>
  <c r="EI29" i="27"/>
  <c r="EJ29" i="27"/>
  <c r="KA28" i="27"/>
  <c r="EP29" i="27"/>
  <c r="EQ29" i="27"/>
  <c r="EM29" i="27"/>
  <c r="EN29" i="27"/>
  <c r="EO29" i="27"/>
  <c r="KD28" i="27"/>
  <c r="EU29" i="27"/>
  <c r="EV29" i="27"/>
  <c r="ER29" i="27"/>
  <c r="ES29" i="27"/>
  <c r="ET29" i="27"/>
  <c r="KG28" i="27"/>
  <c r="EZ29" i="27"/>
  <c r="FA29" i="27"/>
  <c r="EW29" i="27"/>
  <c r="EX29" i="27"/>
  <c r="EY29" i="27"/>
  <c r="KJ28" i="27"/>
  <c r="FE29" i="27"/>
  <c r="FF29" i="27"/>
  <c r="FB29" i="27"/>
  <c r="FC29" i="27"/>
  <c r="FD29" i="27"/>
  <c r="KM28" i="27"/>
  <c r="FJ29" i="27"/>
  <c r="FK29" i="27"/>
  <c r="FG29" i="27"/>
  <c r="FH29" i="27"/>
  <c r="FI29" i="27"/>
  <c r="KP28" i="27"/>
  <c r="FO29" i="27"/>
  <c r="FP29" i="27"/>
  <c r="FL29" i="27"/>
  <c r="FM29" i="27"/>
  <c r="FN29" i="27"/>
  <c r="KS28" i="27"/>
  <c r="FT29" i="27"/>
  <c r="FU29" i="27"/>
  <c r="FQ29" i="27"/>
  <c r="FR29" i="27"/>
  <c r="FS29" i="27"/>
  <c r="KV28" i="27"/>
  <c r="FY29" i="27"/>
  <c r="FZ29" i="27"/>
  <c r="FV29" i="27"/>
  <c r="FW29" i="27"/>
  <c r="FX29" i="27"/>
  <c r="KY28" i="27"/>
  <c r="GD29" i="27"/>
  <c r="GE29" i="27"/>
  <c r="GA29" i="27"/>
  <c r="GB29" i="27"/>
  <c r="GC29" i="27"/>
  <c r="LB28" i="27"/>
  <c r="GI29" i="27"/>
  <c r="GJ29" i="27"/>
  <c r="GF29" i="27"/>
  <c r="GG29" i="27"/>
  <c r="GH29" i="27"/>
  <c r="LE28" i="27"/>
  <c r="LH28" i="27"/>
  <c r="F30" i="27"/>
  <c r="G30" i="27"/>
  <c r="C30" i="27"/>
  <c r="D30" i="27"/>
  <c r="E30" i="27"/>
  <c r="GX29" i="27"/>
  <c r="K30" i="27"/>
  <c r="L30" i="27"/>
  <c r="H30" i="27"/>
  <c r="I30" i="27"/>
  <c r="J30" i="27"/>
  <c r="HA29" i="27"/>
  <c r="P30" i="27"/>
  <c r="Q30" i="27"/>
  <c r="M30" i="27"/>
  <c r="N30" i="27"/>
  <c r="O30" i="27"/>
  <c r="HD29" i="27"/>
  <c r="U30" i="27"/>
  <c r="V30" i="27"/>
  <c r="R30" i="27"/>
  <c r="S30" i="27"/>
  <c r="T30" i="27"/>
  <c r="HG29" i="27"/>
  <c r="Z30" i="27"/>
  <c r="AA30" i="27"/>
  <c r="W30" i="27"/>
  <c r="X30" i="27"/>
  <c r="Y30" i="27"/>
  <c r="HJ29" i="27"/>
  <c r="AJ30" i="27"/>
  <c r="AK30" i="27"/>
  <c r="AG30" i="27"/>
  <c r="AH30" i="27"/>
  <c r="AI30" i="27"/>
  <c r="HP29" i="27"/>
  <c r="AE30" i="27"/>
  <c r="AF30" i="27"/>
  <c r="AB30" i="27"/>
  <c r="AC30" i="27"/>
  <c r="AD30" i="27"/>
  <c r="HM29" i="27"/>
  <c r="AO30" i="27"/>
  <c r="AP30" i="27"/>
  <c r="AL30" i="27"/>
  <c r="AM30" i="27"/>
  <c r="AN30" i="27"/>
  <c r="HS29" i="27"/>
  <c r="AT30" i="27"/>
  <c r="AU30" i="27"/>
  <c r="AQ30" i="27"/>
  <c r="AR30" i="27"/>
  <c r="AS30" i="27"/>
  <c r="HV29" i="27"/>
  <c r="AY30" i="27"/>
  <c r="AZ30" i="27"/>
  <c r="AV30" i="27"/>
  <c r="AW30" i="27"/>
  <c r="AX30" i="27"/>
  <c r="HY29" i="27"/>
  <c r="BD30" i="27"/>
  <c r="BE30" i="27"/>
  <c r="BA30" i="27"/>
  <c r="BB30" i="27"/>
  <c r="BC30" i="27"/>
  <c r="IB29" i="27"/>
  <c r="BI30" i="27"/>
  <c r="BJ30" i="27"/>
  <c r="BF30" i="27"/>
  <c r="BG30" i="27"/>
  <c r="BH30" i="27"/>
  <c r="IE29" i="27"/>
  <c r="BN30" i="27"/>
  <c r="BO30" i="27"/>
  <c r="BK30" i="27"/>
  <c r="BL30" i="27"/>
  <c r="BM30" i="27"/>
  <c r="IH29" i="27"/>
  <c r="BS30" i="27"/>
  <c r="BT30" i="27"/>
  <c r="BP30" i="27"/>
  <c r="BQ30" i="27"/>
  <c r="BR30" i="27"/>
  <c r="IK29" i="27"/>
  <c r="CC30" i="27"/>
  <c r="CD30" i="27"/>
  <c r="BZ30" i="27"/>
  <c r="CA30" i="27"/>
  <c r="CB30" i="27"/>
  <c r="IQ29" i="27"/>
  <c r="BX30" i="27"/>
  <c r="BY30" i="27"/>
  <c r="BU30" i="27"/>
  <c r="BV30" i="27"/>
  <c r="BW30" i="27"/>
  <c r="IN29" i="27"/>
  <c r="CH30" i="27"/>
  <c r="CI30" i="27"/>
  <c r="CE30" i="27"/>
  <c r="CF30" i="27"/>
  <c r="CG30" i="27"/>
  <c r="IT29" i="27"/>
  <c r="CM30" i="27"/>
  <c r="CN30" i="27"/>
  <c r="CJ30" i="27"/>
  <c r="CK30" i="27"/>
  <c r="CL30" i="27"/>
  <c r="IW29" i="27"/>
  <c r="CW30" i="27"/>
  <c r="CX30" i="27"/>
  <c r="CT30" i="27"/>
  <c r="CU30" i="27"/>
  <c r="CV30" i="27"/>
  <c r="JC29" i="27"/>
  <c r="DB30" i="27"/>
  <c r="DC30" i="27"/>
  <c r="CY30" i="27"/>
  <c r="CZ30" i="27"/>
  <c r="DA30" i="27"/>
  <c r="JF29" i="27"/>
  <c r="DG30" i="27"/>
  <c r="DH30" i="27"/>
  <c r="DD30" i="27"/>
  <c r="DE30" i="27"/>
  <c r="DF30" i="27"/>
  <c r="JI29" i="27"/>
  <c r="DL30" i="27"/>
  <c r="DM30" i="27"/>
  <c r="DI30" i="27"/>
  <c r="DJ30" i="27"/>
  <c r="DK30" i="27"/>
  <c r="JL29" i="27"/>
  <c r="DQ30" i="27"/>
  <c r="DR30" i="27"/>
  <c r="DN30" i="27"/>
  <c r="DO30" i="27"/>
  <c r="DP30" i="27"/>
  <c r="JO29" i="27"/>
  <c r="DV30" i="27"/>
  <c r="DW30" i="27"/>
  <c r="DS30" i="27"/>
  <c r="DT30" i="27"/>
  <c r="DU30" i="27"/>
  <c r="JR29" i="27"/>
  <c r="EA30" i="27"/>
  <c r="EB30" i="27"/>
  <c r="DX30" i="27"/>
  <c r="DY30" i="27"/>
  <c r="DZ30" i="27"/>
  <c r="JU29" i="27"/>
  <c r="EF30" i="27"/>
  <c r="EG30" i="27"/>
  <c r="EC30" i="27"/>
  <c r="ED30" i="27"/>
  <c r="EE30" i="27"/>
  <c r="JX29" i="27"/>
  <c r="EK30" i="27"/>
  <c r="EL30" i="27"/>
  <c r="EH30" i="27"/>
  <c r="EI30" i="27"/>
  <c r="EJ30" i="27"/>
  <c r="KA29" i="27"/>
  <c r="EP30" i="27"/>
  <c r="EQ30" i="27"/>
  <c r="EM30" i="27"/>
  <c r="EN30" i="27"/>
  <c r="EO30" i="27"/>
  <c r="KD29" i="27"/>
  <c r="EU30" i="27"/>
  <c r="EV30" i="27"/>
  <c r="ER30" i="27"/>
  <c r="ES30" i="27"/>
  <c r="ET30" i="27"/>
  <c r="KG29" i="27"/>
  <c r="EZ30" i="27"/>
  <c r="FA30" i="27"/>
  <c r="EW30" i="27"/>
  <c r="EX30" i="27"/>
  <c r="EY30" i="27"/>
  <c r="KJ29" i="27"/>
  <c r="FE30" i="27"/>
  <c r="FF30" i="27"/>
  <c r="FB30" i="27"/>
  <c r="FC30" i="27"/>
  <c r="FD30" i="27"/>
  <c r="KM29" i="27"/>
  <c r="FJ30" i="27"/>
  <c r="FK30" i="27"/>
  <c r="FG30" i="27"/>
  <c r="FH30" i="27"/>
  <c r="FI30" i="27"/>
  <c r="KP29" i="27"/>
  <c r="FO30" i="27"/>
  <c r="FP30" i="27"/>
  <c r="FL30" i="27"/>
  <c r="FM30" i="27"/>
  <c r="FN30" i="27"/>
  <c r="KS29" i="27"/>
  <c r="FT30" i="27"/>
  <c r="FU30" i="27"/>
  <c r="FQ30" i="27"/>
  <c r="FR30" i="27"/>
  <c r="FS30" i="27"/>
  <c r="KV29" i="27"/>
  <c r="FY30" i="27"/>
  <c r="FZ30" i="27"/>
  <c r="FV30" i="27"/>
  <c r="FW30" i="27"/>
  <c r="FX30" i="27"/>
  <c r="KY29" i="27"/>
  <c r="GD30" i="27"/>
  <c r="GE30" i="27"/>
  <c r="GA30" i="27"/>
  <c r="GB30" i="27"/>
  <c r="GC30" i="27"/>
  <c r="LB29" i="27"/>
  <c r="GI30" i="27"/>
  <c r="GJ30" i="27"/>
  <c r="GF30" i="27"/>
  <c r="GG30" i="27"/>
  <c r="GH30" i="27"/>
  <c r="LE29" i="27"/>
  <c r="LH29" i="27"/>
  <c r="F31" i="27"/>
  <c r="G31" i="27"/>
  <c r="C31" i="27"/>
  <c r="D31" i="27"/>
  <c r="E31" i="27"/>
  <c r="GX30" i="27"/>
  <c r="K31" i="27"/>
  <c r="L31" i="27"/>
  <c r="H31" i="27"/>
  <c r="I31" i="27"/>
  <c r="J31" i="27"/>
  <c r="HA30" i="27"/>
  <c r="P31" i="27"/>
  <c r="Q31" i="27"/>
  <c r="M31" i="27"/>
  <c r="N31" i="27"/>
  <c r="O31" i="27"/>
  <c r="HD30" i="27"/>
  <c r="U31" i="27"/>
  <c r="V31" i="27"/>
  <c r="R31" i="27"/>
  <c r="S31" i="27"/>
  <c r="T31" i="27"/>
  <c r="HG30" i="27"/>
  <c r="Z31" i="27"/>
  <c r="AA31" i="27"/>
  <c r="W31" i="27"/>
  <c r="X31" i="27"/>
  <c r="Y31" i="27"/>
  <c r="HJ30" i="27"/>
  <c r="AJ31" i="27"/>
  <c r="AK31" i="27"/>
  <c r="AG31" i="27"/>
  <c r="AH31" i="27"/>
  <c r="AI31" i="27"/>
  <c r="HP30" i="27"/>
  <c r="AE31" i="27"/>
  <c r="AF31" i="27"/>
  <c r="AB31" i="27"/>
  <c r="AC31" i="27"/>
  <c r="AD31" i="27"/>
  <c r="HM30" i="27"/>
  <c r="AO31" i="27"/>
  <c r="AP31" i="27"/>
  <c r="AL31" i="27"/>
  <c r="AM31" i="27"/>
  <c r="AN31" i="27"/>
  <c r="HS30" i="27"/>
  <c r="AT31" i="27"/>
  <c r="AU31" i="27"/>
  <c r="AQ31" i="27"/>
  <c r="AR31" i="27"/>
  <c r="AS31" i="27"/>
  <c r="HV30" i="27"/>
  <c r="AY31" i="27"/>
  <c r="AZ31" i="27"/>
  <c r="AV31" i="27"/>
  <c r="AW31" i="27"/>
  <c r="AX31" i="27"/>
  <c r="HY30" i="27"/>
  <c r="BD31" i="27"/>
  <c r="BE31" i="27"/>
  <c r="BA31" i="27"/>
  <c r="BB31" i="27"/>
  <c r="BC31" i="27"/>
  <c r="IB30" i="27"/>
  <c r="BI31" i="27"/>
  <c r="BJ31" i="27"/>
  <c r="BF31" i="27"/>
  <c r="BG31" i="27"/>
  <c r="BH31" i="27"/>
  <c r="IE30" i="27"/>
  <c r="BN31" i="27"/>
  <c r="BO31" i="27"/>
  <c r="BK31" i="27"/>
  <c r="BL31" i="27"/>
  <c r="BM31" i="27"/>
  <c r="IH30" i="27"/>
  <c r="BS31" i="27"/>
  <c r="BT31" i="27"/>
  <c r="BP31" i="27"/>
  <c r="BQ31" i="27"/>
  <c r="BR31" i="27"/>
  <c r="IK30" i="27"/>
  <c r="CC31" i="27"/>
  <c r="CD31" i="27"/>
  <c r="BZ31" i="27"/>
  <c r="CA31" i="27"/>
  <c r="CB31" i="27"/>
  <c r="IQ30" i="27"/>
  <c r="BX31" i="27"/>
  <c r="BY31" i="27"/>
  <c r="BU31" i="27"/>
  <c r="BV31" i="27"/>
  <c r="BW31" i="27"/>
  <c r="IN30" i="27"/>
  <c r="CH31" i="27"/>
  <c r="CI31" i="27"/>
  <c r="CE31" i="27"/>
  <c r="CF31" i="27"/>
  <c r="CG31" i="27"/>
  <c r="IT30" i="27"/>
  <c r="CM31" i="27"/>
  <c r="CN31" i="27"/>
  <c r="CJ31" i="27"/>
  <c r="CK31" i="27"/>
  <c r="CL31" i="27"/>
  <c r="IW30" i="27"/>
  <c r="CW31" i="27"/>
  <c r="CX31" i="27"/>
  <c r="CT31" i="27"/>
  <c r="CU31" i="27"/>
  <c r="CV31" i="27"/>
  <c r="JC30" i="27"/>
  <c r="DB31" i="27"/>
  <c r="DC31" i="27"/>
  <c r="CY31" i="27"/>
  <c r="CZ31" i="27"/>
  <c r="DA31" i="27"/>
  <c r="JF30" i="27"/>
  <c r="DG31" i="27"/>
  <c r="DH31" i="27"/>
  <c r="DD31" i="27"/>
  <c r="DE31" i="27"/>
  <c r="DF31" i="27"/>
  <c r="JI30" i="27"/>
  <c r="DL31" i="27"/>
  <c r="DM31" i="27"/>
  <c r="DI31" i="27"/>
  <c r="DJ31" i="27"/>
  <c r="DK31" i="27"/>
  <c r="JL30" i="27"/>
  <c r="DQ31" i="27"/>
  <c r="DR31" i="27"/>
  <c r="DN31" i="27"/>
  <c r="DO31" i="27"/>
  <c r="DP31" i="27"/>
  <c r="JO30" i="27"/>
  <c r="DV31" i="27"/>
  <c r="DW31" i="27"/>
  <c r="DS31" i="27"/>
  <c r="DT31" i="27"/>
  <c r="DU31" i="27"/>
  <c r="JR30" i="27"/>
  <c r="EA31" i="27"/>
  <c r="EB31" i="27"/>
  <c r="DX31" i="27"/>
  <c r="DY31" i="27"/>
  <c r="DZ31" i="27"/>
  <c r="JU30" i="27"/>
  <c r="EF31" i="27"/>
  <c r="EG31" i="27"/>
  <c r="EC31" i="27"/>
  <c r="ED31" i="27"/>
  <c r="EE31" i="27"/>
  <c r="JX30" i="27"/>
  <c r="EK31" i="27"/>
  <c r="EL31" i="27"/>
  <c r="EH31" i="27"/>
  <c r="EI31" i="27"/>
  <c r="EJ31" i="27"/>
  <c r="KA30" i="27"/>
  <c r="EP31" i="27"/>
  <c r="EQ31" i="27"/>
  <c r="EM31" i="27"/>
  <c r="EN31" i="27"/>
  <c r="EO31" i="27"/>
  <c r="KD30" i="27"/>
  <c r="EU31" i="27"/>
  <c r="EV31" i="27"/>
  <c r="ER31" i="27"/>
  <c r="ES31" i="27"/>
  <c r="ET31" i="27"/>
  <c r="KG30" i="27"/>
  <c r="EZ31" i="27"/>
  <c r="FA31" i="27"/>
  <c r="EW31" i="27"/>
  <c r="EX31" i="27"/>
  <c r="EY31" i="27"/>
  <c r="KJ30" i="27"/>
  <c r="FE31" i="27"/>
  <c r="FF31" i="27"/>
  <c r="FB31" i="27"/>
  <c r="FC31" i="27"/>
  <c r="FD31" i="27"/>
  <c r="KM30" i="27"/>
  <c r="FJ31" i="27"/>
  <c r="FK31" i="27"/>
  <c r="FG31" i="27"/>
  <c r="FH31" i="27"/>
  <c r="FI31" i="27"/>
  <c r="KP30" i="27"/>
  <c r="FO31" i="27"/>
  <c r="FP31" i="27"/>
  <c r="FL31" i="27"/>
  <c r="FM31" i="27"/>
  <c r="FN31" i="27"/>
  <c r="KS30" i="27"/>
  <c r="FT31" i="27"/>
  <c r="FU31" i="27"/>
  <c r="FQ31" i="27"/>
  <c r="FR31" i="27"/>
  <c r="FS31" i="27"/>
  <c r="KV30" i="27"/>
  <c r="FY31" i="27"/>
  <c r="FZ31" i="27"/>
  <c r="FV31" i="27"/>
  <c r="FW31" i="27"/>
  <c r="FX31" i="27"/>
  <c r="KY30" i="27"/>
  <c r="GD31" i="27"/>
  <c r="GE31" i="27"/>
  <c r="GA31" i="27"/>
  <c r="GB31" i="27"/>
  <c r="GC31" i="27"/>
  <c r="LB30" i="27"/>
  <c r="GI31" i="27"/>
  <c r="GJ31" i="27"/>
  <c r="GF31" i="27"/>
  <c r="GG31" i="27"/>
  <c r="GH31" i="27"/>
  <c r="LE30" i="27"/>
  <c r="LH30" i="27"/>
  <c r="F32" i="27"/>
  <c r="G32" i="27"/>
  <c r="C32" i="27"/>
  <c r="D32" i="27"/>
  <c r="E32" i="27"/>
  <c r="GX31" i="27"/>
  <c r="K32" i="27"/>
  <c r="L32" i="27"/>
  <c r="H32" i="27"/>
  <c r="I32" i="27"/>
  <c r="J32" i="27"/>
  <c r="HA31" i="27"/>
  <c r="P32" i="27"/>
  <c r="Q32" i="27"/>
  <c r="M32" i="27"/>
  <c r="N32" i="27"/>
  <c r="O32" i="27"/>
  <c r="HD31" i="27"/>
  <c r="U32" i="27"/>
  <c r="V32" i="27"/>
  <c r="R32" i="27"/>
  <c r="S32" i="27"/>
  <c r="T32" i="27"/>
  <c r="HG31" i="27"/>
  <c r="Z32" i="27"/>
  <c r="AA32" i="27"/>
  <c r="W32" i="27"/>
  <c r="X32" i="27"/>
  <c r="Y32" i="27"/>
  <c r="HJ31" i="27"/>
  <c r="AJ32" i="27"/>
  <c r="AK32" i="27"/>
  <c r="AG32" i="27"/>
  <c r="AH32" i="27"/>
  <c r="AI32" i="27"/>
  <c r="HP31" i="27"/>
  <c r="AE32" i="27"/>
  <c r="AF32" i="27"/>
  <c r="AB32" i="27"/>
  <c r="AC32" i="27"/>
  <c r="AD32" i="27"/>
  <c r="HM31" i="27"/>
  <c r="AO32" i="27"/>
  <c r="AP32" i="27"/>
  <c r="AL32" i="27"/>
  <c r="AM32" i="27"/>
  <c r="AN32" i="27"/>
  <c r="HS31" i="27"/>
  <c r="AT32" i="27"/>
  <c r="AU32" i="27"/>
  <c r="AQ32" i="27"/>
  <c r="AR32" i="27"/>
  <c r="AS32" i="27"/>
  <c r="HV31" i="27"/>
  <c r="AY32" i="27"/>
  <c r="AZ32" i="27"/>
  <c r="AV32" i="27"/>
  <c r="AW32" i="27"/>
  <c r="AX32" i="27"/>
  <c r="HY31" i="27"/>
  <c r="BD32" i="27"/>
  <c r="BE32" i="27"/>
  <c r="BA32" i="27"/>
  <c r="BB32" i="27"/>
  <c r="BC32" i="27"/>
  <c r="IB31" i="27"/>
  <c r="BI32" i="27"/>
  <c r="BJ32" i="27"/>
  <c r="BF32" i="27"/>
  <c r="BG32" i="27"/>
  <c r="BH32" i="27"/>
  <c r="IE31" i="27"/>
  <c r="BN32" i="27"/>
  <c r="BO32" i="27"/>
  <c r="BK32" i="27"/>
  <c r="BL32" i="27"/>
  <c r="BM32" i="27"/>
  <c r="IH31" i="27"/>
  <c r="BS32" i="27"/>
  <c r="BT32" i="27"/>
  <c r="BP32" i="27"/>
  <c r="BQ32" i="27"/>
  <c r="BR32" i="27"/>
  <c r="IK31" i="27"/>
  <c r="CC32" i="27"/>
  <c r="CD32" i="27"/>
  <c r="BZ32" i="27"/>
  <c r="CA32" i="27"/>
  <c r="CB32" i="27"/>
  <c r="IQ31" i="27"/>
  <c r="BX32" i="27"/>
  <c r="BY32" i="27"/>
  <c r="BU32" i="27"/>
  <c r="BV32" i="27"/>
  <c r="BW32" i="27"/>
  <c r="IN31" i="27"/>
  <c r="CH32" i="27"/>
  <c r="CI32" i="27"/>
  <c r="CE32" i="27"/>
  <c r="CF32" i="27"/>
  <c r="CG32" i="27"/>
  <c r="IT31" i="27"/>
  <c r="CM32" i="27"/>
  <c r="CN32" i="27"/>
  <c r="CJ32" i="27"/>
  <c r="CK32" i="27"/>
  <c r="CL32" i="27"/>
  <c r="IW31" i="27"/>
  <c r="CW32" i="27"/>
  <c r="CX32" i="27"/>
  <c r="CT32" i="27"/>
  <c r="CU32" i="27"/>
  <c r="CV32" i="27"/>
  <c r="JC31" i="27"/>
  <c r="DB32" i="27"/>
  <c r="DC32" i="27"/>
  <c r="CY32" i="27"/>
  <c r="CZ32" i="27"/>
  <c r="DA32" i="27"/>
  <c r="JF31" i="27"/>
  <c r="DG32" i="27"/>
  <c r="DH32" i="27"/>
  <c r="DD32" i="27"/>
  <c r="DE32" i="27"/>
  <c r="DF32" i="27"/>
  <c r="JI31" i="27"/>
  <c r="DL32" i="27"/>
  <c r="DM32" i="27"/>
  <c r="DI32" i="27"/>
  <c r="DJ32" i="27"/>
  <c r="DK32" i="27"/>
  <c r="JL31" i="27"/>
  <c r="DQ32" i="27"/>
  <c r="DR32" i="27"/>
  <c r="DN32" i="27"/>
  <c r="DO32" i="27"/>
  <c r="DP32" i="27"/>
  <c r="JO31" i="27"/>
  <c r="DV32" i="27"/>
  <c r="DW32" i="27"/>
  <c r="DS32" i="27"/>
  <c r="DT32" i="27"/>
  <c r="DU32" i="27"/>
  <c r="JR31" i="27"/>
  <c r="EA32" i="27"/>
  <c r="EB32" i="27"/>
  <c r="DX32" i="27"/>
  <c r="DY32" i="27"/>
  <c r="DZ32" i="27"/>
  <c r="JU31" i="27"/>
  <c r="EF32" i="27"/>
  <c r="EG32" i="27"/>
  <c r="EC32" i="27"/>
  <c r="ED32" i="27"/>
  <c r="EE32" i="27"/>
  <c r="JX31" i="27"/>
  <c r="EK32" i="27"/>
  <c r="EL32" i="27"/>
  <c r="EH32" i="27"/>
  <c r="EI32" i="27"/>
  <c r="EJ32" i="27"/>
  <c r="KA31" i="27"/>
  <c r="EP32" i="27"/>
  <c r="EQ32" i="27"/>
  <c r="EM32" i="27"/>
  <c r="EN32" i="27"/>
  <c r="EO32" i="27"/>
  <c r="KD31" i="27"/>
  <c r="EU32" i="27"/>
  <c r="EV32" i="27"/>
  <c r="ER32" i="27"/>
  <c r="ES32" i="27"/>
  <c r="ET32" i="27"/>
  <c r="KG31" i="27"/>
  <c r="EZ32" i="27"/>
  <c r="FA32" i="27"/>
  <c r="EW32" i="27"/>
  <c r="EX32" i="27"/>
  <c r="EY32" i="27"/>
  <c r="KJ31" i="27"/>
  <c r="FE32" i="27"/>
  <c r="FF32" i="27"/>
  <c r="FB32" i="27"/>
  <c r="FC32" i="27"/>
  <c r="FD32" i="27"/>
  <c r="KM31" i="27"/>
  <c r="FJ32" i="27"/>
  <c r="FK32" i="27"/>
  <c r="FG32" i="27"/>
  <c r="FH32" i="27"/>
  <c r="FI32" i="27"/>
  <c r="KP31" i="27"/>
  <c r="FO32" i="27"/>
  <c r="FP32" i="27"/>
  <c r="FL32" i="27"/>
  <c r="FM32" i="27"/>
  <c r="FN32" i="27"/>
  <c r="KS31" i="27"/>
  <c r="FT32" i="27"/>
  <c r="FU32" i="27"/>
  <c r="FQ32" i="27"/>
  <c r="FR32" i="27"/>
  <c r="FS32" i="27"/>
  <c r="KV31" i="27"/>
  <c r="FY32" i="27"/>
  <c r="FZ32" i="27"/>
  <c r="FV32" i="27"/>
  <c r="FW32" i="27"/>
  <c r="FX32" i="27"/>
  <c r="KY31" i="27"/>
  <c r="GD32" i="27"/>
  <c r="GE32" i="27"/>
  <c r="GA32" i="27"/>
  <c r="GB32" i="27"/>
  <c r="GC32" i="27"/>
  <c r="LB31" i="27"/>
  <c r="GI32" i="27"/>
  <c r="GJ32" i="27"/>
  <c r="GF32" i="27"/>
  <c r="GG32" i="27"/>
  <c r="GH32" i="27"/>
  <c r="LE31" i="27"/>
  <c r="LH31" i="27"/>
  <c r="F33" i="27"/>
  <c r="G33" i="27"/>
  <c r="C33" i="27"/>
  <c r="D33" i="27"/>
  <c r="E33" i="27"/>
  <c r="GX32" i="27"/>
  <c r="K33" i="27"/>
  <c r="L33" i="27"/>
  <c r="H33" i="27"/>
  <c r="I33" i="27"/>
  <c r="J33" i="27"/>
  <c r="HA32" i="27"/>
  <c r="P33" i="27"/>
  <c r="Q33" i="27"/>
  <c r="M33" i="27"/>
  <c r="N33" i="27"/>
  <c r="O33" i="27"/>
  <c r="HD32" i="27"/>
  <c r="U33" i="27"/>
  <c r="V33" i="27"/>
  <c r="R33" i="27"/>
  <c r="S33" i="27"/>
  <c r="T33" i="27"/>
  <c r="HG32" i="27"/>
  <c r="Z33" i="27"/>
  <c r="AA33" i="27"/>
  <c r="W33" i="27"/>
  <c r="X33" i="27"/>
  <c r="Y33" i="27"/>
  <c r="HJ32" i="27"/>
  <c r="AJ33" i="27"/>
  <c r="AK33" i="27"/>
  <c r="AG33" i="27"/>
  <c r="AH33" i="27"/>
  <c r="AI33" i="27"/>
  <c r="HP32" i="27"/>
  <c r="AE33" i="27"/>
  <c r="AF33" i="27"/>
  <c r="AB33" i="27"/>
  <c r="AC33" i="27"/>
  <c r="AD33" i="27"/>
  <c r="HM32" i="27"/>
  <c r="AO33" i="27"/>
  <c r="AP33" i="27"/>
  <c r="AL33" i="27"/>
  <c r="AM33" i="27"/>
  <c r="AN33" i="27"/>
  <c r="HS32" i="27"/>
  <c r="AT33" i="27"/>
  <c r="AU33" i="27"/>
  <c r="AQ33" i="27"/>
  <c r="AR33" i="27"/>
  <c r="AS33" i="27"/>
  <c r="HV32" i="27"/>
  <c r="AY33" i="27"/>
  <c r="AZ33" i="27"/>
  <c r="AV33" i="27"/>
  <c r="AW33" i="27"/>
  <c r="AX33" i="27"/>
  <c r="HY32" i="27"/>
  <c r="BD33" i="27"/>
  <c r="BE33" i="27"/>
  <c r="BA33" i="27"/>
  <c r="BB33" i="27"/>
  <c r="BC33" i="27"/>
  <c r="IB32" i="27"/>
  <c r="BI33" i="27"/>
  <c r="BJ33" i="27"/>
  <c r="BF33" i="27"/>
  <c r="BG33" i="27"/>
  <c r="BH33" i="27"/>
  <c r="IE32" i="27"/>
  <c r="BN33" i="27"/>
  <c r="BO33" i="27"/>
  <c r="BK33" i="27"/>
  <c r="BL33" i="27"/>
  <c r="BM33" i="27"/>
  <c r="IH32" i="27"/>
  <c r="BS33" i="27"/>
  <c r="BT33" i="27"/>
  <c r="BP33" i="27"/>
  <c r="BQ33" i="27"/>
  <c r="BR33" i="27"/>
  <c r="IK32" i="27"/>
  <c r="CC33" i="27"/>
  <c r="CD33" i="27"/>
  <c r="BZ33" i="27"/>
  <c r="CA33" i="27"/>
  <c r="CB33" i="27"/>
  <c r="IQ32" i="27"/>
  <c r="BX33" i="27"/>
  <c r="BY33" i="27"/>
  <c r="BU33" i="27"/>
  <c r="BV33" i="27"/>
  <c r="BW33" i="27"/>
  <c r="IN32" i="27"/>
  <c r="CH33" i="27"/>
  <c r="CI33" i="27"/>
  <c r="CE33" i="27"/>
  <c r="CF33" i="27"/>
  <c r="CG33" i="27"/>
  <c r="IT32" i="27"/>
  <c r="CM33" i="27"/>
  <c r="CN33" i="27"/>
  <c r="CJ33" i="27"/>
  <c r="CK33" i="27"/>
  <c r="CL33" i="27"/>
  <c r="IW32" i="27"/>
  <c r="CW33" i="27"/>
  <c r="CX33" i="27"/>
  <c r="CT33" i="27"/>
  <c r="CU33" i="27"/>
  <c r="CV33" i="27"/>
  <c r="JC32" i="27"/>
  <c r="DB33" i="27"/>
  <c r="DC33" i="27"/>
  <c r="CY33" i="27"/>
  <c r="CZ33" i="27"/>
  <c r="DA33" i="27"/>
  <c r="JF32" i="27"/>
  <c r="DG33" i="27"/>
  <c r="DH33" i="27"/>
  <c r="DD33" i="27"/>
  <c r="DE33" i="27"/>
  <c r="DF33" i="27"/>
  <c r="JI32" i="27"/>
  <c r="DL33" i="27"/>
  <c r="DM33" i="27"/>
  <c r="DI33" i="27"/>
  <c r="DJ33" i="27"/>
  <c r="DK33" i="27"/>
  <c r="JL32" i="27"/>
  <c r="DQ33" i="27"/>
  <c r="DR33" i="27"/>
  <c r="DN33" i="27"/>
  <c r="DO33" i="27"/>
  <c r="DP33" i="27"/>
  <c r="JO32" i="27"/>
  <c r="DV33" i="27"/>
  <c r="DW33" i="27"/>
  <c r="DS33" i="27"/>
  <c r="DT33" i="27"/>
  <c r="DU33" i="27"/>
  <c r="JR32" i="27"/>
  <c r="EA33" i="27"/>
  <c r="EB33" i="27"/>
  <c r="DX33" i="27"/>
  <c r="DY33" i="27"/>
  <c r="DZ33" i="27"/>
  <c r="JU32" i="27"/>
  <c r="EF33" i="27"/>
  <c r="EG33" i="27"/>
  <c r="EC33" i="27"/>
  <c r="ED33" i="27"/>
  <c r="EE33" i="27"/>
  <c r="JX32" i="27"/>
  <c r="EK33" i="27"/>
  <c r="EL33" i="27"/>
  <c r="EH33" i="27"/>
  <c r="EI33" i="27"/>
  <c r="EJ33" i="27"/>
  <c r="KA32" i="27"/>
  <c r="EP33" i="27"/>
  <c r="EQ33" i="27"/>
  <c r="EM33" i="27"/>
  <c r="EN33" i="27"/>
  <c r="EO33" i="27"/>
  <c r="KD32" i="27"/>
  <c r="EU33" i="27"/>
  <c r="EV33" i="27"/>
  <c r="ER33" i="27"/>
  <c r="ES33" i="27"/>
  <c r="ET33" i="27"/>
  <c r="KG32" i="27"/>
  <c r="EZ33" i="27"/>
  <c r="FA33" i="27"/>
  <c r="EW33" i="27"/>
  <c r="EX33" i="27"/>
  <c r="EY33" i="27"/>
  <c r="KJ32" i="27"/>
  <c r="FE33" i="27"/>
  <c r="FF33" i="27"/>
  <c r="FB33" i="27"/>
  <c r="FC33" i="27"/>
  <c r="FD33" i="27"/>
  <c r="KM32" i="27"/>
  <c r="FJ33" i="27"/>
  <c r="FK33" i="27"/>
  <c r="FG33" i="27"/>
  <c r="FH33" i="27"/>
  <c r="FI33" i="27"/>
  <c r="KP32" i="27"/>
  <c r="FO33" i="27"/>
  <c r="FP33" i="27"/>
  <c r="FL33" i="27"/>
  <c r="FM33" i="27"/>
  <c r="FN33" i="27"/>
  <c r="KS32" i="27"/>
  <c r="FT33" i="27"/>
  <c r="FU33" i="27"/>
  <c r="FQ33" i="27"/>
  <c r="FR33" i="27"/>
  <c r="FS33" i="27"/>
  <c r="KV32" i="27"/>
  <c r="FY33" i="27"/>
  <c r="FZ33" i="27"/>
  <c r="FV33" i="27"/>
  <c r="FW33" i="27"/>
  <c r="FX33" i="27"/>
  <c r="KY32" i="27"/>
  <c r="GD33" i="27"/>
  <c r="GE33" i="27"/>
  <c r="GA33" i="27"/>
  <c r="GB33" i="27"/>
  <c r="GC33" i="27"/>
  <c r="LB32" i="27"/>
  <c r="GI33" i="27"/>
  <c r="GJ33" i="27"/>
  <c r="GF33" i="27"/>
  <c r="GG33" i="27"/>
  <c r="GH33" i="27"/>
  <c r="LE32" i="27"/>
  <c r="LH32" i="27"/>
  <c r="F34" i="27"/>
  <c r="G34" i="27"/>
  <c r="C34" i="27"/>
  <c r="D34" i="27"/>
  <c r="E34" i="27"/>
  <c r="GX33" i="27"/>
  <c r="K34" i="27"/>
  <c r="L34" i="27"/>
  <c r="H34" i="27"/>
  <c r="I34" i="27"/>
  <c r="J34" i="27"/>
  <c r="HA33" i="27"/>
  <c r="P34" i="27"/>
  <c r="Q34" i="27"/>
  <c r="M34" i="27"/>
  <c r="N34" i="27"/>
  <c r="O34" i="27"/>
  <c r="HD33" i="27"/>
  <c r="U34" i="27"/>
  <c r="V34" i="27"/>
  <c r="R34" i="27"/>
  <c r="S34" i="27"/>
  <c r="T34" i="27"/>
  <c r="HG33" i="27"/>
  <c r="Z34" i="27"/>
  <c r="AA34" i="27"/>
  <c r="W34" i="27"/>
  <c r="X34" i="27"/>
  <c r="Y34" i="27"/>
  <c r="HJ33" i="27"/>
  <c r="AJ34" i="27"/>
  <c r="AK34" i="27"/>
  <c r="AG34" i="27"/>
  <c r="AH34" i="27"/>
  <c r="AI34" i="27"/>
  <c r="HP33" i="27"/>
  <c r="AE34" i="27"/>
  <c r="AF34" i="27"/>
  <c r="AB34" i="27"/>
  <c r="AC34" i="27"/>
  <c r="AD34" i="27"/>
  <c r="HM33" i="27"/>
  <c r="AO34" i="27"/>
  <c r="AP34" i="27"/>
  <c r="AL34" i="27"/>
  <c r="AM34" i="27"/>
  <c r="AN34" i="27"/>
  <c r="HS33" i="27"/>
  <c r="AT34" i="27"/>
  <c r="AU34" i="27"/>
  <c r="AQ34" i="27"/>
  <c r="AR34" i="27"/>
  <c r="AS34" i="27"/>
  <c r="HV33" i="27"/>
  <c r="AY34" i="27"/>
  <c r="AZ34" i="27"/>
  <c r="AV34" i="27"/>
  <c r="AW34" i="27"/>
  <c r="AX34" i="27"/>
  <c r="HY33" i="27"/>
  <c r="BD34" i="27"/>
  <c r="BE34" i="27"/>
  <c r="BA34" i="27"/>
  <c r="BB34" i="27"/>
  <c r="BC34" i="27"/>
  <c r="IB33" i="27"/>
  <c r="BI34" i="27"/>
  <c r="BJ34" i="27"/>
  <c r="BF34" i="27"/>
  <c r="BG34" i="27"/>
  <c r="BH34" i="27"/>
  <c r="IE33" i="27"/>
  <c r="BN34" i="27"/>
  <c r="BO34" i="27"/>
  <c r="BK34" i="27"/>
  <c r="BL34" i="27"/>
  <c r="BM34" i="27"/>
  <c r="IH33" i="27"/>
  <c r="BS34" i="27"/>
  <c r="BT34" i="27"/>
  <c r="BP34" i="27"/>
  <c r="BQ34" i="27"/>
  <c r="BR34" i="27"/>
  <c r="IK33" i="27"/>
  <c r="CC34" i="27"/>
  <c r="CD34" i="27"/>
  <c r="BZ34" i="27"/>
  <c r="CA34" i="27"/>
  <c r="CB34" i="27"/>
  <c r="IQ33" i="27"/>
  <c r="BX34" i="27"/>
  <c r="BY34" i="27"/>
  <c r="BU34" i="27"/>
  <c r="BV34" i="27"/>
  <c r="BW34" i="27"/>
  <c r="IN33" i="27"/>
  <c r="CH34" i="27"/>
  <c r="CI34" i="27"/>
  <c r="CE34" i="27"/>
  <c r="CF34" i="27"/>
  <c r="CG34" i="27"/>
  <c r="IT33" i="27"/>
  <c r="CM34" i="27"/>
  <c r="CN34" i="27"/>
  <c r="CJ34" i="27"/>
  <c r="CK34" i="27"/>
  <c r="CL34" i="27"/>
  <c r="IW33" i="27"/>
  <c r="CW34" i="27"/>
  <c r="CX34" i="27"/>
  <c r="CT34" i="27"/>
  <c r="CU34" i="27"/>
  <c r="CV34" i="27"/>
  <c r="JC33" i="27"/>
  <c r="DB34" i="27"/>
  <c r="DC34" i="27"/>
  <c r="CY34" i="27"/>
  <c r="CZ34" i="27"/>
  <c r="DA34" i="27"/>
  <c r="JF33" i="27"/>
  <c r="DG34" i="27"/>
  <c r="DH34" i="27"/>
  <c r="DD34" i="27"/>
  <c r="DE34" i="27"/>
  <c r="DF34" i="27"/>
  <c r="JI33" i="27"/>
  <c r="DL34" i="27"/>
  <c r="DM34" i="27"/>
  <c r="DI34" i="27"/>
  <c r="DJ34" i="27"/>
  <c r="DK34" i="27"/>
  <c r="JL33" i="27"/>
  <c r="DQ34" i="27"/>
  <c r="DR34" i="27"/>
  <c r="DN34" i="27"/>
  <c r="DO34" i="27"/>
  <c r="DP34" i="27"/>
  <c r="JO33" i="27"/>
  <c r="DV34" i="27"/>
  <c r="DW34" i="27"/>
  <c r="DS34" i="27"/>
  <c r="DT34" i="27"/>
  <c r="DU34" i="27"/>
  <c r="JR33" i="27"/>
  <c r="EA34" i="27"/>
  <c r="EB34" i="27"/>
  <c r="DX34" i="27"/>
  <c r="DY34" i="27"/>
  <c r="DZ34" i="27"/>
  <c r="JU33" i="27"/>
  <c r="EF34" i="27"/>
  <c r="EG34" i="27"/>
  <c r="EC34" i="27"/>
  <c r="ED34" i="27"/>
  <c r="EE34" i="27"/>
  <c r="JX33" i="27"/>
  <c r="EK34" i="27"/>
  <c r="EL34" i="27"/>
  <c r="EH34" i="27"/>
  <c r="EI34" i="27"/>
  <c r="EJ34" i="27"/>
  <c r="KA33" i="27"/>
  <c r="EP34" i="27"/>
  <c r="EQ34" i="27"/>
  <c r="EM34" i="27"/>
  <c r="EN34" i="27"/>
  <c r="EO34" i="27"/>
  <c r="KD33" i="27"/>
  <c r="EU34" i="27"/>
  <c r="EV34" i="27"/>
  <c r="ER34" i="27"/>
  <c r="ES34" i="27"/>
  <c r="ET34" i="27"/>
  <c r="KG33" i="27"/>
  <c r="EZ34" i="27"/>
  <c r="FA34" i="27"/>
  <c r="EW34" i="27"/>
  <c r="EX34" i="27"/>
  <c r="EY34" i="27"/>
  <c r="KJ33" i="27"/>
  <c r="FE34" i="27"/>
  <c r="FF34" i="27"/>
  <c r="FB34" i="27"/>
  <c r="FC34" i="27"/>
  <c r="FD34" i="27"/>
  <c r="KM33" i="27"/>
  <c r="FJ34" i="27"/>
  <c r="FK34" i="27"/>
  <c r="FG34" i="27"/>
  <c r="FH34" i="27"/>
  <c r="FI34" i="27"/>
  <c r="KP33" i="27"/>
  <c r="FO34" i="27"/>
  <c r="FP34" i="27"/>
  <c r="FL34" i="27"/>
  <c r="FM34" i="27"/>
  <c r="FN34" i="27"/>
  <c r="KS33" i="27"/>
  <c r="FT34" i="27"/>
  <c r="FU34" i="27"/>
  <c r="FQ34" i="27"/>
  <c r="FR34" i="27"/>
  <c r="FS34" i="27"/>
  <c r="KV33" i="27"/>
  <c r="FY34" i="27"/>
  <c r="FZ34" i="27"/>
  <c r="FV34" i="27"/>
  <c r="FW34" i="27"/>
  <c r="FX34" i="27"/>
  <c r="KY33" i="27"/>
  <c r="GD34" i="27"/>
  <c r="GE34" i="27"/>
  <c r="GA34" i="27"/>
  <c r="GB34" i="27"/>
  <c r="GC34" i="27"/>
  <c r="LB33" i="27"/>
  <c r="GI34" i="27"/>
  <c r="GJ34" i="27"/>
  <c r="GF34" i="27"/>
  <c r="GG34" i="27"/>
  <c r="GH34" i="27"/>
  <c r="LE33" i="27"/>
  <c r="LH33" i="27"/>
  <c r="F35" i="27"/>
  <c r="G35" i="27"/>
  <c r="C35" i="27"/>
  <c r="D35" i="27"/>
  <c r="E35" i="27"/>
  <c r="GX34" i="27"/>
  <c r="K35" i="27"/>
  <c r="L35" i="27"/>
  <c r="H35" i="27"/>
  <c r="I35" i="27"/>
  <c r="J35" i="27"/>
  <c r="HA34" i="27"/>
  <c r="P35" i="27"/>
  <c r="Q35" i="27"/>
  <c r="M35" i="27"/>
  <c r="N35" i="27"/>
  <c r="O35" i="27"/>
  <c r="HD34" i="27"/>
  <c r="U35" i="27"/>
  <c r="V35" i="27"/>
  <c r="R35" i="27"/>
  <c r="S35" i="27"/>
  <c r="T35" i="27"/>
  <c r="HG34" i="27"/>
  <c r="Z35" i="27"/>
  <c r="AA35" i="27"/>
  <c r="W35" i="27"/>
  <c r="X35" i="27"/>
  <c r="Y35" i="27"/>
  <c r="HJ34" i="27"/>
  <c r="AJ35" i="27"/>
  <c r="AK35" i="27"/>
  <c r="AG35" i="27"/>
  <c r="AH35" i="27"/>
  <c r="AI35" i="27"/>
  <c r="HP34" i="27"/>
  <c r="AE35" i="27"/>
  <c r="AF35" i="27"/>
  <c r="AB35" i="27"/>
  <c r="AC35" i="27"/>
  <c r="AD35" i="27"/>
  <c r="HM34" i="27"/>
  <c r="AO35" i="27"/>
  <c r="AP35" i="27"/>
  <c r="AL35" i="27"/>
  <c r="AM35" i="27"/>
  <c r="AN35" i="27"/>
  <c r="HS34" i="27"/>
  <c r="AT35" i="27"/>
  <c r="AU35" i="27"/>
  <c r="AQ35" i="27"/>
  <c r="AR35" i="27"/>
  <c r="AS35" i="27"/>
  <c r="HV34" i="27"/>
  <c r="AY35" i="27"/>
  <c r="AZ35" i="27"/>
  <c r="AV35" i="27"/>
  <c r="AW35" i="27"/>
  <c r="AX35" i="27"/>
  <c r="HY34" i="27"/>
  <c r="BD35" i="27"/>
  <c r="BE35" i="27"/>
  <c r="BA35" i="27"/>
  <c r="BB35" i="27"/>
  <c r="BC35" i="27"/>
  <c r="IB34" i="27"/>
  <c r="BI35" i="27"/>
  <c r="BJ35" i="27"/>
  <c r="BF35" i="27"/>
  <c r="BG35" i="27"/>
  <c r="BH35" i="27"/>
  <c r="IE34" i="27"/>
  <c r="BN35" i="27"/>
  <c r="BO35" i="27"/>
  <c r="BK35" i="27"/>
  <c r="BL35" i="27"/>
  <c r="BM35" i="27"/>
  <c r="IH34" i="27"/>
  <c r="BS35" i="27"/>
  <c r="BT35" i="27"/>
  <c r="BP35" i="27"/>
  <c r="BQ35" i="27"/>
  <c r="BR35" i="27"/>
  <c r="IK34" i="27"/>
  <c r="CC35" i="27"/>
  <c r="CD35" i="27"/>
  <c r="BZ35" i="27"/>
  <c r="CA35" i="27"/>
  <c r="CB35" i="27"/>
  <c r="IQ34" i="27"/>
  <c r="BX35" i="27"/>
  <c r="BY35" i="27"/>
  <c r="BU35" i="27"/>
  <c r="BV35" i="27"/>
  <c r="BW35" i="27"/>
  <c r="IN34" i="27"/>
  <c r="CH35" i="27"/>
  <c r="CI35" i="27"/>
  <c r="CE35" i="27"/>
  <c r="CF35" i="27"/>
  <c r="CG35" i="27"/>
  <c r="IT34" i="27"/>
  <c r="CM35" i="27"/>
  <c r="CN35" i="27"/>
  <c r="CJ35" i="27"/>
  <c r="CK35" i="27"/>
  <c r="CL35" i="27"/>
  <c r="IW34" i="27"/>
  <c r="CW35" i="27"/>
  <c r="CX35" i="27"/>
  <c r="CT35" i="27"/>
  <c r="CU35" i="27"/>
  <c r="CV35" i="27"/>
  <c r="JC34" i="27"/>
  <c r="DB35" i="27"/>
  <c r="DC35" i="27"/>
  <c r="CY35" i="27"/>
  <c r="CZ35" i="27"/>
  <c r="DA35" i="27"/>
  <c r="JF34" i="27"/>
  <c r="DG35" i="27"/>
  <c r="DH35" i="27"/>
  <c r="DD35" i="27"/>
  <c r="DE35" i="27"/>
  <c r="DF35" i="27"/>
  <c r="JI34" i="27"/>
  <c r="DL35" i="27"/>
  <c r="DM35" i="27"/>
  <c r="DI35" i="27"/>
  <c r="DJ35" i="27"/>
  <c r="DK35" i="27"/>
  <c r="JL34" i="27"/>
  <c r="DQ35" i="27"/>
  <c r="DR35" i="27"/>
  <c r="DN35" i="27"/>
  <c r="DO35" i="27"/>
  <c r="DP35" i="27"/>
  <c r="JO34" i="27"/>
  <c r="DV35" i="27"/>
  <c r="DW35" i="27"/>
  <c r="DS35" i="27"/>
  <c r="DT35" i="27"/>
  <c r="DU35" i="27"/>
  <c r="JR34" i="27"/>
  <c r="EA35" i="27"/>
  <c r="EB35" i="27"/>
  <c r="DX35" i="27"/>
  <c r="DY35" i="27"/>
  <c r="DZ35" i="27"/>
  <c r="JU34" i="27"/>
  <c r="EF35" i="27"/>
  <c r="EG35" i="27"/>
  <c r="EC35" i="27"/>
  <c r="ED35" i="27"/>
  <c r="EE35" i="27"/>
  <c r="JX34" i="27"/>
  <c r="EK35" i="27"/>
  <c r="EL35" i="27"/>
  <c r="EH35" i="27"/>
  <c r="EI35" i="27"/>
  <c r="EJ35" i="27"/>
  <c r="KA34" i="27"/>
  <c r="EP35" i="27"/>
  <c r="EQ35" i="27"/>
  <c r="EM35" i="27"/>
  <c r="EN35" i="27"/>
  <c r="EO35" i="27"/>
  <c r="KD34" i="27"/>
  <c r="EU35" i="27"/>
  <c r="EV35" i="27"/>
  <c r="ER35" i="27"/>
  <c r="ES35" i="27"/>
  <c r="ET35" i="27"/>
  <c r="KG34" i="27"/>
  <c r="EZ35" i="27"/>
  <c r="FA35" i="27"/>
  <c r="EW35" i="27"/>
  <c r="EX35" i="27"/>
  <c r="EY35" i="27"/>
  <c r="KJ34" i="27"/>
  <c r="FE35" i="27"/>
  <c r="FF35" i="27"/>
  <c r="FB35" i="27"/>
  <c r="FC35" i="27"/>
  <c r="FD35" i="27"/>
  <c r="KM34" i="27"/>
  <c r="FJ35" i="27"/>
  <c r="FK35" i="27"/>
  <c r="FG35" i="27"/>
  <c r="FH35" i="27"/>
  <c r="FI35" i="27"/>
  <c r="KP34" i="27"/>
  <c r="FO35" i="27"/>
  <c r="FP35" i="27"/>
  <c r="FL35" i="27"/>
  <c r="FM35" i="27"/>
  <c r="FN35" i="27"/>
  <c r="KS34" i="27"/>
  <c r="FT35" i="27"/>
  <c r="FU35" i="27"/>
  <c r="FQ35" i="27"/>
  <c r="FR35" i="27"/>
  <c r="FS35" i="27"/>
  <c r="KV34" i="27"/>
  <c r="FY35" i="27"/>
  <c r="FZ35" i="27"/>
  <c r="FV35" i="27"/>
  <c r="FW35" i="27"/>
  <c r="FX35" i="27"/>
  <c r="KY34" i="27"/>
  <c r="GD35" i="27"/>
  <c r="GE35" i="27"/>
  <c r="GA35" i="27"/>
  <c r="GB35" i="27"/>
  <c r="GC35" i="27"/>
  <c r="LB34" i="27"/>
  <c r="GI35" i="27"/>
  <c r="GJ35" i="27"/>
  <c r="GF35" i="27"/>
  <c r="GG35" i="27"/>
  <c r="GH35" i="27"/>
  <c r="LE34" i="27"/>
  <c r="LH34" i="27"/>
  <c r="F36" i="27"/>
  <c r="G36" i="27"/>
  <c r="C36" i="27"/>
  <c r="D36" i="27"/>
  <c r="E36" i="27"/>
  <c r="GX35" i="27"/>
  <c r="K36" i="27"/>
  <c r="L36" i="27"/>
  <c r="H36" i="27"/>
  <c r="I36" i="27"/>
  <c r="J36" i="27"/>
  <c r="HA35" i="27"/>
  <c r="P36" i="27"/>
  <c r="Q36" i="27"/>
  <c r="M36" i="27"/>
  <c r="N36" i="27"/>
  <c r="O36" i="27"/>
  <c r="HD35" i="27"/>
  <c r="U36" i="27"/>
  <c r="V36" i="27"/>
  <c r="R36" i="27"/>
  <c r="S36" i="27"/>
  <c r="T36" i="27"/>
  <c r="HG35" i="27"/>
  <c r="Z36" i="27"/>
  <c r="AA36" i="27"/>
  <c r="W36" i="27"/>
  <c r="X36" i="27"/>
  <c r="Y36" i="27"/>
  <c r="HJ35" i="27"/>
  <c r="AJ36" i="27"/>
  <c r="AK36" i="27"/>
  <c r="AG36" i="27"/>
  <c r="AH36" i="27"/>
  <c r="AI36" i="27"/>
  <c r="HP35" i="27"/>
  <c r="AE36" i="27"/>
  <c r="AF36" i="27"/>
  <c r="AB36" i="27"/>
  <c r="AC36" i="27"/>
  <c r="AD36" i="27"/>
  <c r="HM35" i="27"/>
  <c r="AO36" i="27"/>
  <c r="AP36" i="27"/>
  <c r="AL36" i="27"/>
  <c r="AM36" i="27"/>
  <c r="AN36" i="27"/>
  <c r="HS35" i="27"/>
  <c r="AT36" i="27"/>
  <c r="AU36" i="27"/>
  <c r="AQ36" i="27"/>
  <c r="AR36" i="27"/>
  <c r="AS36" i="27"/>
  <c r="HV35" i="27"/>
  <c r="AY36" i="27"/>
  <c r="AZ36" i="27"/>
  <c r="AV36" i="27"/>
  <c r="AW36" i="27"/>
  <c r="AX36" i="27"/>
  <c r="HY35" i="27"/>
  <c r="BD36" i="27"/>
  <c r="BE36" i="27"/>
  <c r="BA36" i="27"/>
  <c r="BB36" i="27"/>
  <c r="BC36" i="27"/>
  <c r="IB35" i="27"/>
  <c r="BI36" i="27"/>
  <c r="BJ36" i="27"/>
  <c r="BF36" i="27"/>
  <c r="BG36" i="27"/>
  <c r="BH36" i="27"/>
  <c r="IE35" i="27"/>
  <c r="BN36" i="27"/>
  <c r="BO36" i="27"/>
  <c r="BK36" i="27"/>
  <c r="BL36" i="27"/>
  <c r="BM36" i="27"/>
  <c r="IH35" i="27"/>
  <c r="BS36" i="27"/>
  <c r="BT36" i="27"/>
  <c r="BP36" i="27"/>
  <c r="BQ36" i="27"/>
  <c r="BR36" i="27"/>
  <c r="IK35" i="27"/>
  <c r="CC36" i="27"/>
  <c r="CD36" i="27"/>
  <c r="BZ36" i="27"/>
  <c r="CA36" i="27"/>
  <c r="CB36" i="27"/>
  <c r="IQ35" i="27"/>
  <c r="BX36" i="27"/>
  <c r="BY36" i="27"/>
  <c r="BU36" i="27"/>
  <c r="BV36" i="27"/>
  <c r="BW36" i="27"/>
  <c r="IN35" i="27"/>
  <c r="CH36" i="27"/>
  <c r="CI36" i="27"/>
  <c r="CE36" i="27"/>
  <c r="CF36" i="27"/>
  <c r="CG36" i="27"/>
  <c r="IT35" i="27"/>
  <c r="CM36" i="27"/>
  <c r="CN36" i="27"/>
  <c r="CJ36" i="27"/>
  <c r="CK36" i="27"/>
  <c r="CL36" i="27"/>
  <c r="IW35" i="27"/>
  <c r="CW36" i="27"/>
  <c r="CX36" i="27"/>
  <c r="CT36" i="27"/>
  <c r="CU36" i="27"/>
  <c r="CV36" i="27"/>
  <c r="JC35" i="27"/>
  <c r="DB36" i="27"/>
  <c r="DC36" i="27"/>
  <c r="CY36" i="27"/>
  <c r="CZ36" i="27"/>
  <c r="DA36" i="27"/>
  <c r="JF35" i="27"/>
  <c r="DG36" i="27"/>
  <c r="DH36" i="27"/>
  <c r="DD36" i="27"/>
  <c r="DE36" i="27"/>
  <c r="DF36" i="27"/>
  <c r="JI35" i="27"/>
  <c r="DL36" i="27"/>
  <c r="DM36" i="27"/>
  <c r="DI36" i="27"/>
  <c r="DJ36" i="27"/>
  <c r="DK36" i="27"/>
  <c r="JL35" i="27"/>
  <c r="DQ36" i="27"/>
  <c r="DR36" i="27"/>
  <c r="DN36" i="27"/>
  <c r="DO36" i="27"/>
  <c r="DP36" i="27"/>
  <c r="JO35" i="27"/>
  <c r="DV36" i="27"/>
  <c r="DW36" i="27"/>
  <c r="DS36" i="27"/>
  <c r="DT36" i="27"/>
  <c r="DU36" i="27"/>
  <c r="JR35" i="27"/>
  <c r="EA36" i="27"/>
  <c r="EB36" i="27"/>
  <c r="DX36" i="27"/>
  <c r="DY36" i="27"/>
  <c r="DZ36" i="27"/>
  <c r="JU35" i="27"/>
  <c r="EF36" i="27"/>
  <c r="EG36" i="27"/>
  <c r="EC36" i="27"/>
  <c r="ED36" i="27"/>
  <c r="EE36" i="27"/>
  <c r="JX35" i="27"/>
  <c r="EK36" i="27"/>
  <c r="EL36" i="27"/>
  <c r="EH36" i="27"/>
  <c r="EI36" i="27"/>
  <c r="EJ36" i="27"/>
  <c r="KA35" i="27"/>
  <c r="EP36" i="27"/>
  <c r="EQ36" i="27"/>
  <c r="EM36" i="27"/>
  <c r="EN36" i="27"/>
  <c r="EO36" i="27"/>
  <c r="KD35" i="27"/>
  <c r="EU36" i="27"/>
  <c r="EV36" i="27"/>
  <c r="ER36" i="27"/>
  <c r="ES36" i="27"/>
  <c r="ET36" i="27"/>
  <c r="KG35" i="27"/>
  <c r="EZ36" i="27"/>
  <c r="FA36" i="27"/>
  <c r="EW36" i="27"/>
  <c r="EX36" i="27"/>
  <c r="EY36" i="27"/>
  <c r="KJ35" i="27"/>
  <c r="FE36" i="27"/>
  <c r="FF36" i="27"/>
  <c r="FB36" i="27"/>
  <c r="FC36" i="27"/>
  <c r="FD36" i="27"/>
  <c r="KM35" i="27"/>
  <c r="FJ36" i="27"/>
  <c r="FK36" i="27"/>
  <c r="FG36" i="27"/>
  <c r="FH36" i="27"/>
  <c r="FI36" i="27"/>
  <c r="KP35" i="27"/>
  <c r="FO36" i="27"/>
  <c r="FP36" i="27"/>
  <c r="FL36" i="27"/>
  <c r="FM36" i="27"/>
  <c r="FN36" i="27"/>
  <c r="KS35" i="27"/>
  <c r="FT36" i="27"/>
  <c r="FU36" i="27"/>
  <c r="FQ36" i="27"/>
  <c r="FR36" i="27"/>
  <c r="FS36" i="27"/>
  <c r="KV35" i="27"/>
  <c r="FY36" i="27"/>
  <c r="FZ36" i="27"/>
  <c r="FV36" i="27"/>
  <c r="FW36" i="27"/>
  <c r="FX36" i="27"/>
  <c r="KY35" i="27"/>
  <c r="GD36" i="27"/>
  <c r="GE36" i="27"/>
  <c r="GA36" i="27"/>
  <c r="GB36" i="27"/>
  <c r="GC36" i="27"/>
  <c r="LB35" i="27"/>
  <c r="GI36" i="27"/>
  <c r="GJ36" i="27"/>
  <c r="GF36" i="27"/>
  <c r="GG36" i="27"/>
  <c r="GH36" i="27"/>
  <c r="LE35" i="27"/>
  <c r="LH35" i="27"/>
  <c r="F37" i="27"/>
  <c r="G37" i="27"/>
  <c r="C37" i="27"/>
  <c r="D37" i="27"/>
  <c r="E37" i="27"/>
  <c r="GX36" i="27"/>
  <c r="K37" i="27"/>
  <c r="L37" i="27"/>
  <c r="H37" i="27"/>
  <c r="I37" i="27"/>
  <c r="J37" i="27"/>
  <c r="HA36" i="27"/>
  <c r="P37" i="27"/>
  <c r="Q37" i="27"/>
  <c r="M37" i="27"/>
  <c r="N37" i="27"/>
  <c r="O37" i="27"/>
  <c r="HD36" i="27"/>
  <c r="U37" i="27"/>
  <c r="V37" i="27"/>
  <c r="R37" i="27"/>
  <c r="S37" i="27"/>
  <c r="T37" i="27"/>
  <c r="HG36" i="27"/>
  <c r="Z37" i="27"/>
  <c r="AA37" i="27"/>
  <c r="W37" i="27"/>
  <c r="X37" i="27"/>
  <c r="Y37" i="27"/>
  <c r="HJ36" i="27"/>
  <c r="AJ37" i="27"/>
  <c r="AK37" i="27"/>
  <c r="AG37" i="27"/>
  <c r="AH37" i="27"/>
  <c r="AI37" i="27"/>
  <c r="HP36" i="27"/>
  <c r="AE37" i="27"/>
  <c r="AF37" i="27"/>
  <c r="AB37" i="27"/>
  <c r="AC37" i="27"/>
  <c r="AD37" i="27"/>
  <c r="HM36" i="27"/>
  <c r="AO37" i="27"/>
  <c r="AP37" i="27"/>
  <c r="AL37" i="27"/>
  <c r="AM37" i="27"/>
  <c r="AN37" i="27"/>
  <c r="HS36" i="27"/>
  <c r="AT37" i="27"/>
  <c r="AU37" i="27"/>
  <c r="AQ37" i="27"/>
  <c r="AR37" i="27"/>
  <c r="AS37" i="27"/>
  <c r="HV36" i="27"/>
  <c r="AY37" i="27"/>
  <c r="AZ37" i="27"/>
  <c r="AV37" i="27"/>
  <c r="AW37" i="27"/>
  <c r="AX37" i="27"/>
  <c r="HY36" i="27"/>
  <c r="BD37" i="27"/>
  <c r="BE37" i="27"/>
  <c r="BA37" i="27"/>
  <c r="BB37" i="27"/>
  <c r="BC37" i="27"/>
  <c r="IB36" i="27"/>
  <c r="BI37" i="27"/>
  <c r="BJ37" i="27"/>
  <c r="BF37" i="27"/>
  <c r="BG37" i="27"/>
  <c r="BH37" i="27"/>
  <c r="IE36" i="27"/>
  <c r="BN37" i="27"/>
  <c r="BO37" i="27"/>
  <c r="BK37" i="27"/>
  <c r="BL37" i="27"/>
  <c r="BM37" i="27"/>
  <c r="IH36" i="27"/>
  <c r="BS37" i="27"/>
  <c r="BT37" i="27"/>
  <c r="BP37" i="27"/>
  <c r="BQ37" i="27"/>
  <c r="BR37" i="27"/>
  <c r="IK36" i="27"/>
  <c r="CC37" i="27"/>
  <c r="CD37" i="27"/>
  <c r="BZ37" i="27"/>
  <c r="CA37" i="27"/>
  <c r="CB37" i="27"/>
  <c r="IQ36" i="27"/>
  <c r="BX37" i="27"/>
  <c r="BY37" i="27"/>
  <c r="BU37" i="27"/>
  <c r="BV37" i="27"/>
  <c r="BW37" i="27"/>
  <c r="IN36" i="27"/>
  <c r="CH37" i="27"/>
  <c r="CI37" i="27"/>
  <c r="CE37" i="27"/>
  <c r="CF37" i="27"/>
  <c r="CG37" i="27"/>
  <c r="IT36" i="27"/>
  <c r="CM37" i="27"/>
  <c r="CN37" i="27"/>
  <c r="CJ37" i="27"/>
  <c r="CK37" i="27"/>
  <c r="CL37" i="27"/>
  <c r="IW36" i="27"/>
  <c r="CW37" i="27"/>
  <c r="CX37" i="27"/>
  <c r="CT37" i="27"/>
  <c r="CU37" i="27"/>
  <c r="CV37" i="27"/>
  <c r="JC36" i="27"/>
  <c r="DB37" i="27"/>
  <c r="DC37" i="27"/>
  <c r="CY37" i="27"/>
  <c r="CZ37" i="27"/>
  <c r="DA37" i="27"/>
  <c r="JF36" i="27"/>
  <c r="DG37" i="27"/>
  <c r="DH37" i="27"/>
  <c r="DD37" i="27"/>
  <c r="DE37" i="27"/>
  <c r="DF37" i="27"/>
  <c r="JI36" i="27"/>
  <c r="DL37" i="27"/>
  <c r="DM37" i="27"/>
  <c r="DI37" i="27"/>
  <c r="DJ37" i="27"/>
  <c r="DK37" i="27"/>
  <c r="JL36" i="27"/>
  <c r="DQ37" i="27"/>
  <c r="DR37" i="27"/>
  <c r="DN37" i="27"/>
  <c r="DO37" i="27"/>
  <c r="DP37" i="27"/>
  <c r="JO36" i="27"/>
  <c r="DV37" i="27"/>
  <c r="DW37" i="27"/>
  <c r="DS37" i="27"/>
  <c r="DT37" i="27"/>
  <c r="DU37" i="27"/>
  <c r="JR36" i="27"/>
  <c r="EA37" i="27"/>
  <c r="EB37" i="27"/>
  <c r="DX37" i="27"/>
  <c r="DY37" i="27"/>
  <c r="DZ37" i="27"/>
  <c r="JU36" i="27"/>
  <c r="EF37" i="27"/>
  <c r="EG37" i="27"/>
  <c r="EC37" i="27"/>
  <c r="ED37" i="27"/>
  <c r="EE37" i="27"/>
  <c r="JX36" i="27"/>
  <c r="EK37" i="27"/>
  <c r="EL37" i="27"/>
  <c r="EH37" i="27"/>
  <c r="EI37" i="27"/>
  <c r="EJ37" i="27"/>
  <c r="KA36" i="27"/>
  <c r="EP37" i="27"/>
  <c r="EQ37" i="27"/>
  <c r="EM37" i="27"/>
  <c r="EN37" i="27"/>
  <c r="EO37" i="27"/>
  <c r="KD36" i="27"/>
  <c r="EU37" i="27"/>
  <c r="EV37" i="27"/>
  <c r="ER37" i="27"/>
  <c r="ES37" i="27"/>
  <c r="ET37" i="27"/>
  <c r="KG36" i="27"/>
  <c r="EZ37" i="27"/>
  <c r="FA37" i="27"/>
  <c r="EW37" i="27"/>
  <c r="EX37" i="27"/>
  <c r="EY37" i="27"/>
  <c r="KJ36" i="27"/>
  <c r="FE37" i="27"/>
  <c r="FF37" i="27"/>
  <c r="FB37" i="27"/>
  <c r="FC37" i="27"/>
  <c r="FD37" i="27"/>
  <c r="KM36" i="27"/>
  <c r="FJ37" i="27"/>
  <c r="FK37" i="27"/>
  <c r="FG37" i="27"/>
  <c r="FH37" i="27"/>
  <c r="FI37" i="27"/>
  <c r="KP36" i="27"/>
  <c r="FO37" i="27"/>
  <c r="FP37" i="27"/>
  <c r="FL37" i="27"/>
  <c r="FM37" i="27"/>
  <c r="FN37" i="27"/>
  <c r="KS36" i="27"/>
  <c r="FT37" i="27"/>
  <c r="FU37" i="27"/>
  <c r="FQ37" i="27"/>
  <c r="FR37" i="27"/>
  <c r="FS37" i="27"/>
  <c r="KV36" i="27"/>
  <c r="FY37" i="27"/>
  <c r="FZ37" i="27"/>
  <c r="FV37" i="27"/>
  <c r="FW37" i="27"/>
  <c r="FX37" i="27"/>
  <c r="KY36" i="27"/>
  <c r="GD37" i="27"/>
  <c r="GE37" i="27"/>
  <c r="GA37" i="27"/>
  <c r="GB37" i="27"/>
  <c r="GC37" i="27"/>
  <c r="LB36" i="27"/>
  <c r="GI37" i="27"/>
  <c r="GJ37" i="27"/>
  <c r="GF37" i="27"/>
  <c r="GG37" i="27"/>
  <c r="GH37" i="27"/>
  <c r="LE36" i="27"/>
  <c r="LH36" i="27"/>
  <c r="F38" i="27"/>
  <c r="G38" i="27"/>
  <c r="C38" i="27"/>
  <c r="D38" i="27"/>
  <c r="E38" i="27"/>
  <c r="GX37" i="27"/>
  <c r="K38" i="27"/>
  <c r="L38" i="27"/>
  <c r="H38" i="27"/>
  <c r="I38" i="27"/>
  <c r="J38" i="27"/>
  <c r="HA37" i="27"/>
  <c r="P38" i="27"/>
  <c r="Q38" i="27"/>
  <c r="M38" i="27"/>
  <c r="N38" i="27"/>
  <c r="O38" i="27"/>
  <c r="HD37" i="27"/>
  <c r="U38" i="27"/>
  <c r="V38" i="27"/>
  <c r="R38" i="27"/>
  <c r="S38" i="27"/>
  <c r="T38" i="27"/>
  <c r="HG37" i="27"/>
  <c r="Z38" i="27"/>
  <c r="AA38" i="27"/>
  <c r="W38" i="27"/>
  <c r="X38" i="27"/>
  <c r="Y38" i="27"/>
  <c r="HJ37" i="27"/>
  <c r="AJ38" i="27"/>
  <c r="AK38" i="27"/>
  <c r="AG38" i="27"/>
  <c r="AH38" i="27"/>
  <c r="AI38" i="27"/>
  <c r="HP37" i="27"/>
  <c r="AE38" i="27"/>
  <c r="AF38" i="27"/>
  <c r="AB38" i="27"/>
  <c r="AC38" i="27"/>
  <c r="AD38" i="27"/>
  <c r="HM37" i="27"/>
  <c r="AO38" i="27"/>
  <c r="AP38" i="27"/>
  <c r="AL38" i="27"/>
  <c r="AM38" i="27"/>
  <c r="AN38" i="27"/>
  <c r="HS37" i="27"/>
  <c r="AT38" i="27"/>
  <c r="AU38" i="27"/>
  <c r="AQ38" i="27"/>
  <c r="AR38" i="27"/>
  <c r="AS38" i="27"/>
  <c r="HV37" i="27"/>
  <c r="AY38" i="27"/>
  <c r="AZ38" i="27"/>
  <c r="AV38" i="27"/>
  <c r="AW38" i="27"/>
  <c r="AX38" i="27"/>
  <c r="HY37" i="27"/>
  <c r="BD38" i="27"/>
  <c r="BE38" i="27"/>
  <c r="BA38" i="27"/>
  <c r="BB38" i="27"/>
  <c r="BC38" i="27"/>
  <c r="IB37" i="27"/>
  <c r="BI38" i="27"/>
  <c r="BJ38" i="27"/>
  <c r="BF38" i="27"/>
  <c r="BG38" i="27"/>
  <c r="BH38" i="27"/>
  <c r="IE37" i="27"/>
  <c r="BN38" i="27"/>
  <c r="BO38" i="27"/>
  <c r="BK38" i="27"/>
  <c r="BL38" i="27"/>
  <c r="BM38" i="27"/>
  <c r="IH37" i="27"/>
  <c r="BS38" i="27"/>
  <c r="BT38" i="27"/>
  <c r="BP38" i="27"/>
  <c r="BQ38" i="27"/>
  <c r="BR38" i="27"/>
  <c r="IK37" i="27"/>
  <c r="CC38" i="27"/>
  <c r="CD38" i="27"/>
  <c r="BZ38" i="27"/>
  <c r="CA38" i="27"/>
  <c r="CB38" i="27"/>
  <c r="IQ37" i="27"/>
  <c r="BX38" i="27"/>
  <c r="BY38" i="27"/>
  <c r="BU38" i="27"/>
  <c r="BV38" i="27"/>
  <c r="BW38" i="27"/>
  <c r="IN37" i="27"/>
  <c r="CH38" i="27"/>
  <c r="CI38" i="27"/>
  <c r="CE38" i="27"/>
  <c r="CF38" i="27"/>
  <c r="CG38" i="27"/>
  <c r="IT37" i="27"/>
  <c r="CM38" i="27"/>
  <c r="CN38" i="27"/>
  <c r="CJ38" i="27"/>
  <c r="CK38" i="27"/>
  <c r="CL38" i="27"/>
  <c r="IW37" i="27"/>
  <c r="CW38" i="27"/>
  <c r="CX38" i="27"/>
  <c r="CT38" i="27"/>
  <c r="CU38" i="27"/>
  <c r="CV38" i="27"/>
  <c r="JC37" i="27"/>
  <c r="DB38" i="27"/>
  <c r="DC38" i="27"/>
  <c r="CY38" i="27"/>
  <c r="CZ38" i="27"/>
  <c r="DA38" i="27"/>
  <c r="JF37" i="27"/>
  <c r="DG38" i="27"/>
  <c r="DH38" i="27"/>
  <c r="DD38" i="27"/>
  <c r="DE38" i="27"/>
  <c r="DF38" i="27"/>
  <c r="JI37" i="27"/>
  <c r="DL38" i="27"/>
  <c r="DM38" i="27"/>
  <c r="DI38" i="27"/>
  <c r="DJ38" i="27"/>
  <c r="DK38" i="27"/>
  <c r="JL37" i="27"/>
  <c r="DQ38" i="27"/>
  <c r="DR38" i="27"/>
  <c r="DN38" i="27"/>
  <c r="DO38" i="27"/>
  <c r="DP38" i="27"/>
  <c r="JO37" i="27"/>
  <c r="DV38" i="27"/>
  <c r="DW38" i="27"/>
  <c r="DS38" i="27"/>
  <c r="DT38" i="27"/>
  <c r="DU38" i="27"/>
  <c r="JR37" i="27"/>
  <c r="EA38" i="27"/>
  <c r="EB38" i="27"/>
  <c r="DX38" i="27"/>
  <c r="DY38" i="27"/>
  <c r="DZ38" i="27"/>
  <c r="JU37" i="27"/>
  <c r="EF38" i="27"/>
  <c r="EG38" i="27"/>
  <c r="EC38" i="27"/>
  <c r="ED38" i="27"/>
  <c r="EE38" i="27"/>
  <c r="JX37" i="27"/>
  <c r="EK38" i="27"/>
  <c r="EL38" i="27"/>
  <c r="EH38" i="27"/>
  <c r="EI38" i="27"/>
  <c r="EJ38" i="27"/>
  <c r="KA37" i="27"/>
  <c r="EP38" i="27"/>
  <c r="EQ38" i="27"/>
  <c r="EM38" i="27"/>
  <c r="EN38" i="27"/>
  <c r="EO38" i="27"/>
  <c r="KD37" i="27"/>
  <c r="EU38" i="27"/>
  <c r="EV38" i="27"/>
  <c r="ER38" i="27"/>
  <c r="ES38" i="27"/>
  <c r="ET38" i="27"/>
  <c r="KG37" i="27"/>
  <c r="EZ38" i="27"/>
  <c r="FA38" i="27"/>
  <c r="EW38" i="27"/>
  <c r="EX38" i="27"/>
  <c r="EY38" i="27"/>
  <c r="KJ37" i="27"/>
  <c r="FE38" i="27"/>
  <c r="FF38" i="27"/>
  <c r="FB38" i="27"/>
  <c r="FC38" i="27"/>
  <c r="FD38" i="27"/>
  <c r="KM37" i="27"/>
  <c r="FJ38" i="27"/>
  <c r="FK38" i="27"/>
  <c r="FG38" i="27"/>
  <c r="FH38" i="27"/>
  <c r="FI38" i="27"/>
  <c r="KP37" i="27"/>
  <c r="FO38" i="27"/>
  <c r="FP38" i="27"/>
  <c r="FL38" i="27"/>
  <c r="FM38" i="27"/>
  <c r="FN38" i="27"/>
  <c r="KS37" i="27"/>
  <c r="FT38" i="27"/>
  <c r="FU38" i="27"/>
  <c r="FQ38" i="27"/>
  <c r="FR38" i="27"/>
  <c r="FS38" i="27"/>
  <c r="KV37" i="27"/>
  <c r="FY38" i="27"/>
  <c r="FZ38" i="27"/>
  <c r="FV38" i="27"/>
  <c r="FW38" i="27"/>
  <c r="FX38" i="27"/>
  <c r="KY37" i="27"/>
  <c r="GD38" i="27"/>
  <c r="GE38" i="27"/>
  <c r="GA38" i="27"/>
  <c r="GB38" i="27"/>
  <c r="GC38" i="27"/>
  <c r="LB37" i="27"/>
  <c r="GI38" i="27"/>
  <c r="GJ38" i="27"/>
  <c r="GF38" i="27"/>
  <c r="GG38" i="27"/>
  <c r="GH38" i="27"/>
  <c r="LE37" i="27"/>
  <c r="LH37" i="27"/>
  <c r="F39" i="27"/>
  <c r="G39" i="27"/>
  <c r="C39" i="27"/>
  <c r="D39" i="27"/>
  <c r="E39" i="27"/>
  <c r="GX38" i="27"/>
  <c r="K39" i="27"/>
  <c r="L39" i="27"/>
  <c r="H39" i="27"/>
  <c r="I39" i="27"/>
  <c r="J39" i="27"/>
  <c r="HA38" i="27"/>
  <c r="P39" i="27"/>
  <c r="Q39" i="27"/>
  <c r="M39" i="27"/>
  <c r="N39" i="27"/>
  <c r="O39" i="27"/>
  <c r="HD38" i="27"/>
  <c r="U39" i="27"/>
  <c r="V39" i="27"/>
  <c r="R39" i="27"/>
  <c r="S39" i="27"/>
  <c r="T39" i="27"/>
  <c r="HG38" i="27"/>
  <c r="Z39" i="27"/>
  <c r="AA39" i="27"/>
  <c r="W39" i="27"/>
  <c r="X39" i="27"/>
  <c r="Y39" i="27"/>
  <c r="HJ38" i="27"/>
  <c r="AJ39" i="27"/>
  <c r="AK39" i="27"/>
  <c r="AG39" i="27"/>
  <c r="AH39" i="27"/>
  <c r="AI39" i="27"/>
  <c r="HP38" i="27"/>
  <c r="AE39" i="27"/>
  <c r="AF39" i="27"/>
  <c r="AB39" i="27"/>
  <c r="AC39" i="27"/>
  <c r="AD39" i="27"/>
  <c r="HM38" i="27"/>
  <c r="AO39" i="27"/>
  <c r="AP39" i="27"/>
  <c r="AL39" i="27"/>
  <c r="AM39" i="27"/>
  <c r="AN39" i="27"/>
  <c r="HS38" i="27"/>
  <c r="AT39" i="27"/>
  <c r="AU39" i="27"/>
  <c r="AQ39" i="27"/>
  <c r="AR39" i="27"/>
  <c r="AS39" i="27"/>
  <c r="HV38" i="27"/>
  <c r="AY39" i="27"/>
  <c r="AZ39" i="27"/>
  <c r="AV39" i="27"/>
  <c r="AW39" i="27"/>
  <c r="AX39" i="27"/>
  <c r="HY38" i="27"/>
  <c r="BD39" i="27"/>
  <c r="BE39" i="27"/>
  <c r="BA39" i="27"/>
  <c r="BB39" i="27"/>
  <c r="BC39" i="27"/>
  <c r="IB38" i="27"/>
  <c r="BI39" i="27"/>
  <c r="BJ39" i="27"/>
  <c r="BF39" i="27"/>
  <c r="BG39" i="27"/>
  <c r="BH39" i="27"/>
  <c r="IE38" i="27"/>
  <c r="BN39" i="27"/>
  <c r="BO39" i="27"/>
  <c r="BK39" i="27"/>
  <c r="BL39" i="27"/>
  <c r="BM39" i="27"/>
  <c r="IH38" i="27"/>
  <c r="BS39" i="27"/>
  <c r="BT39" i="27"/>
  <c r="BP39" i="27"/>
  <c r="BQ39" i="27"/>
  <c r="BR39" i="27"/>
  <c r="IK38" i="27"/>
  <c r="CC39" i="27"/>
  <c r="CD39" i="27"/>
  <c r="BZ39" i="27"/>
  <c r="CA39" i="27"/>
  <c r="CB39" i="27"/>
  <c r="IQ38" i="27"/>
  <c r="BX39" i="27"/>
  <c r="BY39" i="27"/>
  <c r="BU39" i="27"/>
  <c r="BV39" i="27"/>
  <c r="BW39" i="27"/>
  <c r="IN38" i="27"/>
  <c r="CH39" i="27"/>
  <c r="CI39" i="27"/>
  <c r="CE39" i="27"/>
  <c r="CF39" i="27"/>
  <c r="CG39" i="27"/>
  <c r="IT38" i="27"/>
  <c r="CM39" i="27"/>
  <c r="CN39" i="27"/>
  <c r="CJ39" i="27"/>
  <c r="CK39" i="27"/>
  <c r="CL39" i="27"/>
  <c r="IW38" i="27"/>
  <c r="CW39" i="27"/>
  <c r="CX39" i="27"/>
  <c r="CT39" i="27"/>
  <c r="CU39" i="27"/>
  <c r="CV39" i="27"/>
  <c r="JC38" i="27"/>
  <c r="DB39" i="27"/>
  <c r="DC39" i="27"/>
  <c r="CY39" i="27"/>
  <c r="CZ39" i="27"/>
  <c r="DA39" i="27"/>
  <c r="JF38" i="27"/>
  <c r="DG39" i="27"/>
  <c r="DH39" i="27"/>
  <c r="DD39" i="27"/>
  <c r="DE39" i="27"/>
  <c r="DF39" i="27"/>
  <c r="JI38" i="27"/>
  <c r="DL39" i="27"/>
  <c r="DM39" i="27"/>
  <c r="DI39" i="27"/>
  <c r="DJ39" i="27"/>
  <c r="DK39" i="27"/>
  <c r="JL38" i="27"/>
  <c r="DQ39" i="27"/>
  <c r="DR39" i="27"/>
  <c r="DN39" i="27"/>
  <c r="DO39" i="27"/>
  <c r="DP39" i="27"/>
  <c r="JO38" i="27"/>
  <c r="DV39" i="27"/>
  <c r="DW39" i="27"/>
  <c r="DS39" i="27"/>
  <c r="DT39" i="27"/>
  <c r="DU39" i="27"/>
  <c r="JR38" i="27"/>
  <c r="EA39" i="27"/>
  <c r="EB39" i="27"/>
  <c r="DX39" i="27"/>
  <c r="DY39" i="27"/>
  <c r="DZ39" i="27"/>
  <c r="JU38" i="27"/>
  <c r="EF39" i="27"/>
  <c r="EG39" i="27"/>
  <c r="EC39" i="27"/>
  <c r="ED39" i="27"/>
  <c r="EE39" i="27"/>
  <c r="JX38" i="27"/>
  <c r="EK39" i="27"/>
  <c r="EL39" i="27"/>
  <c r="EH39" i="27"/>
  <c r="EI39" i="27"/>
  <c r="EJ39" i="27"/>
  <c r="KA38" i="27"/>
  <c r="EP39" i="27"/>
  <c r="EQ39" i="27"/>
  <c r="EM39" i="27"/>
  <c r="EN39" i="27"/>
  <c r="EO39" i="27"/>
  <c r="KD38" i="27"/>
  <c r="EU39" i="27"/>
  <c r="EV39" i="27"/>
  <c r="ER39" i="27"/>
  <c r="ES39" i="27"/>
  <c r="ET39" i="27"/>
  <c r="KG38" i="27"/>
  <c r="EZ39" i="27"/>
  <c r="FA39" i="27"/>
  <c r="EW39" i="27"/>
  <c r="EX39" i="27"/>
  <c r="EY39" i="27"/>
  <c r="KJ38" i="27"/>
  <c r="FE39" i="27"/>
  <c r="FF39" i="27"/>
  <c r="FB39" i="27"/>
  <c r="FC39" i="27"/>
  <c r="FD39" i="27"/>
  <c r="KM38" i="27"/>
  <c r="FJ39" i="27"/>
  <c r="FK39" i="27"/>
  <c r="FG39" i="27"/>
  <c r="FH39" i="27"/>
  <c r="FI39" i="27"/>
  <c r="KP38" i="27"/>
  <c r="FO39" i="27"/>
  <c r="FP39" i="27"/>
  <c r="FL39" i="27"/>
  <c r="FM39" i="27"/>
  <c r="FN39" i="27"/>
  <c r="KS38" i="27"/>
  <c r="FT39" i="27"/>
  <c r="FU39" i="27"/>
  <c r="FQ39" i="27"/>
  <c r="FR39" i="27"/>
  <c r="FS39" i="27"/>
  <c r="KV38" i="27"/>
  <c r="FY39" i="27"/>
  <c r="FZ39" i="27"/>
  <c r="FV39" i="27"/>
  <c r="FW39" i="27"/>
  <c r="FX39" i="27"/>
  <c r="KY38" i="27"/>
  <c r="GD39" i="27"/>
  <c r="GE39" i="27"/>
  <c r="GA39" i="27"/>
  <c r="GB39" i="27"/>
  <c r="GC39" i="27"/>
  <c r="LB38" i="27"/>
  <c r="GI39" i="27"/>
  <c r="GJ39" i="27"/>
  <c r="GF39" i="27"/>
  <c r="GG39" i="27"/>
  <c r="GH39" i="27"/>
  <c r="LE38" i="27"/>
  <c r="LH38" i="27"/>
  <c r="F40" i="27"/>
  <c r="G40" i="27"/>
  <c r="C40" i="27"/>
  <c r="D40" i="27"/>
  <c r="E40" i="27"/>
  <c r="GX39" i="27"/>
  <c r="K40" i="27"/>
  <c r="L40" i="27"/>
  <c r="H40" i="27"/>
  <c r="I40" i="27"/>
  <c r="J40" i="27"/>
  <c r="HA39" i="27"/>
  <c r="P40" i="27"/>
  <c r="Q40" i="27"/>
  <c r="M40" i="27"/>
  <c r="N40" i="27"/>
  <c r="O40" i="27"/>
  <c r="HD39" i="27"/>
  <c r="U40" i="27"/>
  <c r="V40" i="27"/>
  <c r="R40" i="27"/>
  <c r="S40" i="27"/>
  <c r="T40" i="27"/>
  <c r="HG39" i="27"/>
  <c r="Z40" i="27"/>
  <c r="AA40" i="27"/>
  <c r="W40" i="27"/>
  <c r="X40" i="27"/>
  <c r="Y40" i="27"/>
  <c r="HJ39" i="27"/>
  <c r="AJ40" i="27"/>
  <c r="AK40" i="27"/>
  <c r="AG40" i="27"/>
  <c r="AH40" i="27"/>
  <c r="AI40" i="27"/>
  <c r="HP39" i="27"/>
  <c r="AE40" i="27"/>
  <c r="AF40" i="27"/>
  <c r="AB40" i="27"/>
  <c r="AC40" i="27"/>
  <c r="AD40" i="27"/>
  <c r="HM39" i="27"/>
  <c r="AO40" i="27"/>
  <c r="AP40" i="27"/>
  <c r="AL40" i="27"/>
  <c r="AM40" i="27"/>
  <c r="AN40" i="27"/>
  <c r="HS39" i="27"/>
  <c r="AT40" i="27"/>
  <c r="AU40" i="27"/>
  <c r="AQ40" i="27"/>
  <c r="AR40" i="27"/>
  <c r="AS40" i="27"/>
  <c r="HV39" i="27"/>
  <c r="AY40" i="27"/>
  <c r="AZ40" i="27"/>
  <c r="AV40" i="27"/>
  <c r="AW40" i="27"/>
  <c r="AX40" i="27"/>
  <c r="HY39" i="27"/>
  <c r="BD40" i="27"/>
  <c r="BE40" i="27"/>
  <c r="BA40" i="27"/>
  <c r="BB40" i="27"/>
  <c r="BC40" i="27"/>
  <c r="IB39" i="27"/>
  <c r="BI40" i="27"/>
  <c r="BJ40" i="27"/>
  <c r="BF40" i="27"/>
  <c r="BG40" i="27"/>
  <c r="BH40" i="27"/>
  <c r="IE39" i="27"/>
  <c r="BN40" i="27"/>
  <c r="BO40" i="27"/>
  <c r="BK40" i="27"/>
  <c r="BL40" i="27"/>
  <c r="BM40" i="27"/>
  <c r="IH39" i="27"/>
  <c r="BS40" i="27"/>
  <c r="BT40" i="27"/>
  <c r="BP40" i="27"/>
  <c r="BQ40" i="27"/>
  <c r="BR40" i="27"/>
  <c r="IK39" i="27"/>
  <c r="CC40" i="27"/>
  <c r="CD40" i="27"/>
  <c r="BZ40" i="27"/>
  <c r="CA40" i="27"/>
  <c r="CB40" i="27"/>
  <c r="IQ39" i="27"/>
  <c r="BX40" i="27"/>
  <c r="BY40" i="27"/>
  <c r="BU40" i="27"/>
  <c r="BV40" i="27"/>
  <c r="BW40" i="27"/>
  <c r="IN39" i="27"/>
  <c r="CH40" i="27"/>
  <c r="CI40" i="27"/>
  <c r="CE40" i="27"/>
  <c r="CF40" i="27"/>
  <c r="CG40" i="27"/>
  <c r="IT39" i="27"/>
  <c r="CM40" i="27"/>
  <c r="CN40" i="27"/>
  <c r="CJ40" i="27"/>
  <c r="CK40" i="27"/>
  <c r="CL40" i="27"/>
  <c r="IW39" i="27"/>
  <c r="CW40" i="27"/>
  <c r="CX40" i="27"/>
  <c r="CT40" i="27"/>
  <c r="CU40" i="27"/>
  <c r="CV40" i="27"/>
  <c r="JC39" i="27"/>
  <c r="DB40" i="27"/>
  <c r="DC40" i="27"/>
  <c r="CY40" i="27"/>
  <c r="CZ40" i="27"/>
  <c r="DA40" i="27"/>
  <c r="JF39" i="27"/>
  <c r="DG40" i="27"/>
  <c r="DH40" i="27"/>
  <c r="DD40" i="27"/>
  <c r="DE40" i="27"/>
  <c r="DF40" i="27"/>
  <c r="JI39" i="27"/>
  <c r="DL40" i="27"/>
  <c r="DM40" i="27"/>
  <c r="DI40" i="27"/>
  <c r="DJ40" i="27"/>
  <c r="DK40" i="27"/>
  <c r="JL39" i="27"/>
  <c r="DQ40" i="27"/>
  <c r="DR40" i="27"/>
  <c r="DN40" i="27"/>
  <c r="DO40" i="27"/>
  <c r="DP40" i="27"/>
  <c r="JO39" i="27"/>
  <c r="DV40" i="27"/>
  <c r="DW40" i="27"/>
  <c r="DS40" i="27"/>
  <c r="DT40" i="27"/>
  <c r="DU40" i="27"/>
  <c r="JR39" i="27"/>
  <c r="EA40" i="27"/>
  <c r="EB40" i="27"/>
  <c r="DX40" i="27"/>
  <c r="DY40" i="27"/>
  <c r="DZ40" i="27"/>
  <c r="JU39" i="27"/>
  <c r="EF40" i="27"/>
  <c r="EG40" i="27"/>
  <c r="EC40" i="27"/>
  <c r="ED40" i="27"/>
  <c r="EE40" i="27"/>
  <c r="JX39" i="27"/>
  <c r="EK40" i="27"/>
  <c r="EL40" i="27"/>
  <c r="EH40" i="27"/>
  <c r="EI40" i="27"/>
  <c r="EJ40" i="27"/>
  <c r="KA39" i="27"/>
  <c r="EP40" i="27"/>
  <c r="EQ40" i="27"/>
  <c r="EM40" i="27"/>
  <c r="EN40" i="27"/>
  <c r="EO40" i="27"/>
  <c r="KD39" i="27"/>
  <c r="EU40" i="27"/>
  <c r="EV40" i="27"/>
  <c r="ER40" i="27"/>
  <c r="ES40" i="27"/>
  <c r="ET40" i="27"/>
  <c r="KG39" i="27"/>
  <c r="EZ40" i="27"/>
  <c r="FA40" i="27"/>
  <c r="EW40" i="27"/>
  <c r="EX40" i="27"/>
  <c r="EY40" i="27"/>
  <c r="KJ39" i="27"/>
  <c r="FE40" i="27"/>
  <c r="FF40" i="27"/>
  <c r="FB40" i="27"/>
  <c r="FC40" i="27"/>
  <c r="FD40" i="27"/>
  <c r="KM39" i="27"/>
  <c r="FJ40" i="27"/>
  <c r="FK40" i="27"/>
  <c r="FG40" i="27"/>
  <c r="FH40" i="27"/>
  <c r="FI40" i="27"/>
  <c r="KP39" i="27"/>
  <c r="FO40" i="27"/>
  <c r="FP40" i="27"/>
  <c r="FL40" i="27"/>
  <c r="FM40" i="27"/>
  <c r="FN40" i="27"/>
  <c r="KS39" i="27"/>
  <c r="FT40" i="27"/>
  <c r="FU40" i="27"/>
  <c r="FQ40" i="27"/>
  <c r="FR40" i="27"/>
  <c r="FS40" i="27"/>
  <c r="KV39" i="27"/>
  <c r="FY40" i="27"/>
  <c r="FZ40" i="27"/>
  <c r="FV40" i="27"/>
  <c r="FW40" i="27"/>
  <c r="FX40" i="27"/>
  <c r="KY39" i="27"/>
  <c r="GD40" i="27"/>
  <c r="GE40" i="27"/>
  <c r="GA40" i="27"/>
  <c r="GB40" i="27"/>
  <c r="GC40" i="27"/>
  <c r="LB39" i="27"/>
  <c r="GI40" i="27"/>
  <c r="GJ40" i="27"/>
  <c r="GF40" i="27"/>
  <c r="GG40" i="27"/>
  <c r="GH40" i="27"/>
  <c r="LE39" i="27"/>
  <c r="LH39" i="27"/>
  <c r="F41" i="27"/>
  <c r="G41" i="27"/>
  <c r="C41" i="27"/>
  <c r="D41" i="27"/>
  <c r="E41" i="27"/>
  <c r="GX40" i="27"/>
  <c r="K41" i="27"/>
  <c r="L41" i="27"/>
  <c r="H41" i="27"/>
  <c r="I41" i="27"/>
  <c r="J41" i="27"/>
  <c r="HA40" i="27"/>
  <c r="P41" i="27"/>
  <c r="Q41" i="27"/>
  <c r="M41" i="27"/>
  <c r="N41" i="27"/>
  <c r="O41" i="27"/>
  <c r="HD40" i="27"/>
  <c r="U41" i="27"/>
  <c r="V41" i="27"/>
  <c r="R41" i="27"/>
  <c r="S41" i="27"/>
  <c r="T41" i="27"/>
  <c r="HG40" i="27"/>
  <c r="Z41" i="27"/>
  <c r="AA41" i="27"/>
  <c r="W41" i="27"/>
  <c r="X41" i="27"/>
  <c r="Y41" i="27"/>
  <c r="HJ40" i="27"/>
  <c r="AJ41" i="27"/>
  <c r="AK41" i="27"/>
  <c r="AG41" i="27"/>
  <c r="AH41" i="27"/>
  <c r="AI41" i="27"/>
  <c r="HP40" i="27"/>
  <c r="AE41" i="27"/>
  <c r="AF41" i="27"/>
  <c r="AB41" i="27"/>
  <c r="AC41" i="27"/>
  <c r="AD41" i="27"/>
  <c r="HM40" i="27"/>
  <c r="AO41" i="27"/>
  <c r="AP41" i="27"/>
  <c r="AL41" i="27"/>
  <c r="AM41" i="27"/>
  <c r="AN41" i="27"/>
  <c r="HS40" i="27"/>
  <c r="AT41" i="27"/>
  <c r="AU41" i="27"/>
  <c r="AQ41" i="27"/>
  <c r="AR41" i="27"/>
  <c r="AS41" i="27"/>
  <c r="HV40" i="27"/>
  <c r="AY41" i="27"/>
  <c r="AZ41" i="27"/>
  <c r="AV41" i="27"/>
  <c r="AW41" i="27"/>
  <c r="AX41" i="27"/>
  <c r="HY40" i="27"/>
  <c r="BD41" i="27"/>
  <c r="BE41" i="27"/>
  <c r="BA41" i="27"/>
  <c r="BB41" i="27"/>
  <c r="BC41" i="27"/>
  <c r="IB40" i="27"/>
  <c r="BI41" i="27"/>
  <c r="BJ41" i="27"/>
  <c r="BF41" i="27"/>
  <c r="BG41" i="27"/>
  <c r="BH41" i="27"/>
  <c r="IE40" i="27"/>
  <c r="BN41" i="27"/>
  <c r="BO41" i="27"/>
  <c r="BK41" i="27"/>
  <c r="BL41" i="27"/>
  <c r="BM41" i="27"/>
  <c r="IH40" i="27"/>
  <c r="BS41" i="27"/>
  <c r="BT41" i="27"/>
  <c r="BP41" i="27"/>
  <c r="BQ41" i="27"/>
  <c r="BR41" i="27"/>
  <c r="IK40" i="27"/>
  <c r="CC41" i="27"/>
  <c r="CD41" i="27"/>
  <c r="BZ41" i="27"/>
  <c r="CA41" i="27"/>
  <c r="CB41" i="27"/>
  <c r="IQ40" i="27"/>
  <c r="BX41" i="27"/>
  <c r="BY41" i="27"/>
  <c r="BU41" i="27"/>
  <c r="BV41" i="27"/>
  <c r="BW41" i="27"/>
  <c r="IN40" i="27"/>
  <c r="CH41" i="27"/>
  <c r="CI41" i="27"/>
  <c r="CE41" i="27"/>
  <c r="CF41" i="27"/>
  <c r="CG41" i="27"/>
  <c r="IT40" i="27"/>
  <c r="CM41" i="27"/>
  <c r="CN41" i="27"/>
  <c r="CJ41" i="27"/>
  <c r="CK41" i="27"/>
  <c r="CL41" i="27"/>
  <c r="IW40" i="27"/>
  <c r="CW41" i="27"/>
  <c r="CX41" i="27"/>
  <c r="CT41" i="27"/>
  <c r="CU41" i="27"/>
  <c r="CV41" i="27"/>
  <c r="JC40" i="27"/>
  <c r="DB41" i="27"/>
  <c r="DC41" i="27"/>
  <c r="CY41" i="27"/>
  <c r="CZ41" i="27"/>
  <c r="DA41" i="27"/>
  <c r="JF40" i="27"/>
  <c r="DG41" i="27"/>
  <c r="DH41" i="27"/>
  <c r="DD41" i="27"/>
  <c r="DE41" i="27"/>
  <c r="DF41" i="27"/>
  <c r="JI40" i="27"/>
  <c r="DL41" i="27"/>
  <c r="DM41" i="27"/>
  <c r="DI41" i="27"/>
  <c r="DJ41" i="27"/>
  <c r="DK41" i="27"/>
  <c r="JL40" i="27"/>
  <c r="DQ41" i="27"/>
  <c r="DR41" i="27"/>
  <c r="DN41" i="27"/>
  <c r="DO41" i="27"/>
  <c r="DP41" i="27"/>
  <c r="JO40" i="27"/>
  <c r="DV41" i="27"/>
  <c r="DW41" i="27"/>
  <c r="DS41" i="27"/>
  <c r="DT41" i="27"/>
  <c r="DU41" i="27"/>
  <c r="JR40" i="27"/>
  <c r="EA41" i="27"/>
  <c r="EB41" i="27"/>
  <c r="DX41" i="27"/>
  <c r="DY41" i="27"/>
  <c r="DZ41" i="27"/>
  <c r="JU40" i="27"/>
  <c r="EF41" i="27"/>
  <c r="EG41" i="27"/>
  <c r="EC41" i="27"/>
  <c r="ED41" i="27"/>
  <c r="EE41" i="27"/>
  <c r="JX40" i="27"/>
  <c r="EK41" i="27"/>
  <c r="EL41" i="27"/>
  <c r="EH41" i="27"/>
  <c r="EI41" i="27"/>
  <c r="EJ41" i="27"/>
  <c r="KA40" i="27"/>
  <c r="EP41" i="27"/>
  <c r="EQ41" i="27"/>
  <c r="EM41" i="27"/>
  <c r="EN41" i="27"/>
  <c r="EO41" i="27"/>
  <c r="KD40" i="27"/>
  <c r="EU41" i="27"/>
  <c r="EV41" i="27"/>
  <c r="ER41" i="27"/>
  <c r="ES41" i="27"/>
  <c r="ET41" i="27"/>
  <c r="KG40" i="27"/>
  <c r="EZ41" i="27"/>
  <c r="FA41" i="27"/>
  <c r="EW41" i="27"/>
  <c r="EX41" i="27"/>
  <c r="EY41" i="27"/>
  <c r="KJ40" i="27"/>
  <c r="FE41" i="27"/>
  <c r="FF41" i="27"/>
  <c r="FB41" i="27"/>
  <c r="FC41" i="27"/>
  <c r="FD41" i="27"/>
  <c r="KM40" i="27"/>
  <c r="FJ41" i="27"/>
  <c r="FK41" i="27"/>
  <c r="FG41" i="27"/>
  <c r="FH41" i="27"/>
  <c r="FI41" i="27"/>
  <c r="KP40" i="27"/>
  <c r="FO41" i="27"/>
  <c r="FP41" i="27"/>
  <c r="FL41" i="27"/>
  <c r="FM41" i="27"/>
  <c r="FN41" i="27"/>
  <c r="KS40" i="27"/>
  <c r="FT41" i="27"/>
  <c r="FU41" i="27"/>
  <c r="FQ41" i="27"/>
  <c r="FR41" i="27"/>
  <c r="FS41" i="27"/>
  <c r="KV40" i="27"/>
  <c r="FY41" i="27"/>
  <c r="FZ41" i="27"/>
  <c r="FV41" i="27"/>
  <c r="FW41" i="27"/>
  <c r="FX41" i="27"/>
  <c r="KY40" i="27"/>
  <c r="GD41" i="27"/>
  <c r="GE41" i="27"/>
  <c r="GA41" i="27"/>
  <c r="GB41" i="27"/>
  <c r="GC41" i="27"/>
  <c r="LB40" i="27"/>
  <c r="GI41" i="27"/>
  <c r="GJ41" i="27"/>
  <c r="GF41" i="27"/>
  <c r="GG41" i="27"/>
  <c r="GH41" i="27"/>
  <c r="LE40" i="27"/>
  <c r="LH40" i="27"/>
  <c r="F42" i="27"/>
  <c r="G42" i="27"/>
  <c r="C42" i="27"/>
  <c r="D42" i="27"/>
  <c r="E42" i="27"/>
  <c r="GX41" i="27"/>
  <c r="K42" i="27"/>
  <c r="L42" i="27"/>
  <c r="H42" i="27"/>
  <c r="I42" i="27"/>
  <c r="J42" i="27"/>
  <c r="HA41" i="27"/>
  <c r="P42" i="27"/>
  <c r="Q42" i="27"/>
  <c r="M42" i="27"/>
  <c r="N42" i="27"/>
  <c r="O42" i="27"/>
  <c r="HD41" i="27"/>
  <c r="U42" i="27"/>
  <c r="V42" i="27"/>
  <c r="R42" i="27"/>
  <c r="S42" i="27"/>
  <c r="T42" i="27"/>
  <c r="HG41" i="27"/>
  <c r="Z42" i="27"/>
  <c r="AA42" i="27"/>
  <c r="W42" i="27"/>
  <c r="X42" i="27"/>
  <c r="Y42" i="27"/>
  <c r="HJ41" i="27"/>
  <c r="AJ42" i="27"/>
  <c r="AK42" i="27"/>
  <c r="AG42" i="27"/>
  <c r="AH42" i="27"/>
  <c r="AI42" i="27"/>
  <c r="HP41" i="27"/>
  <c r="AE42" i="27"/>
  <c r="AF42" i="27"/>
  <c r="AB42" i="27"/>
  <c r="AC42" i="27"/>
  <c r="AD42" i="27"/>
  <c r="HM41" i="27"/>
  <c r="AO42" i="27"/>
  <c r="AP42" i="27"/>
  <c r="AL42" i="27"/>
  <c r="AM42" i="27"/>
  <c r="AN42" i="27"/>
  <c r="HS41" i="27"/>
  <c r="AT42" i="27"/>
  <c r="AU42" i="27"/>
  <c r="AQ42" i="27"/>
  <c r="AR42" i="27"/>
  <c r="AS42" i="27"/>
  <c r="HV41" i="27"/>
  <c r="AY42" i="27"/>
  <c r="AZ42" i="27"/>
  <c r="AV42" i="27"/>
  <c r="AW42" i="27"/>
  <c r="AX42" i="27"/>
  <c r="HY41" i="27"/>
  <c r="BD42" i="27"/>
  <c r="BE42" i="27"/>
  <c r="BA42" i="27"/>
  <c r="BB42" i="27"/>
  <c r="BC42" i="27"/>
  <c r="IB41" i="27"/>
  <c r="BI42" i="27"/>
  <c r="BJ42" i="27"/>
  <c r="BF42" i="27"/>
  <c r="BG42" i="27"/>
  <c r="BH42" i="27"/>
  <c r="IE41" i="27"/>
  <c r="BN42" i="27"/>
  <c r="BO42" i="27"/>
  <c r="BK42" i="27"/>
  <c r="BL42" i="27"/>
  <c r="BM42" i="27"/>
  <c r="IH41" i="27"/>
  <c r="BS42" i="27"/>
  <c r="BT42" i="27"/>
  <c r="BP42" i="27"/>
  <c r="BQ42" i="27"/>
  <c r="BR42" i="27"/>
  <c r="IK41" i="27"/>
  <c r="CC42" i="27"/>
  <c r="CD42" i="27"/>
  <c r="BZ42" i="27"/>
  <c r="CA42" i="27"/>
  <c r="CB42" i="27"/>
  <c r="IQ41" i="27"/>
  <c r="BX42" i="27"/>
  <c r="BY42" i="27"/>
  <c r="BU42" i="27"/>
  <c r="BV42" i="27"/>
  <c r="BW42" i="27"/>
  <c r="IN41" i="27"/>
  <c r="CH42" i="27"/>
  <c r="CI42" i="27"/>
  <c r="CE42" i="27"/>
  <c r="CF42" i="27"/>
  <c r="CG42" i="27"/>
  <c r="IT41" i="27"/>
  <c r="CM42" i="27"/>
  <c r="CN42" i="27"/>
  <c r="CJ42" i="27"/>
  <c r="CK42" i="27"/>
  <c r="CL42" i="27"/>
  <c r="IW41" i="27"/>
  <c r="CW42" i="27"/>
  <c r="CX42" i="27"/>
  <c r="CT42" i="27"/>
  <c r="CU42" i="27"/>
  <c r="CV42" i="27"/>
  <c r="JC41" i="27"/>
  <c r="DB42" i="27"/>
  <c r="DC42" i="27"/>
  <c r="CY42" i="27"/>
  <c r="CZ42" i="27"/>
  <c r="DA42" i="27"/>
  <c r="JF41" i="27"/>
  <c r="DG42" i="27"/>
  <c r="DH42" i="27"/>
  <c r="DD42" i="27"/>
  <c r="DE42" i="27"/>
  <c r="DF42" i="27"/>
  <c r="JI41" i="27"/>
  <c r="DL42" i="27"/>
  <c r="DM42" i="27"/>
  <c r="DI42" i="27"/>
  <c r="DJ42" i="27"/>
  <c r="DK42" i="27"/>
  <c r="JL41" i="27"/>
  <c r="DQ42" i="27"/>
  <c r="DR42" i="27"/>
  <c r="DN42" i="27"/>
  <c r="DO42" i="27"/>
  <c r="DP42" i="27"/>
  <c r="JO41" i="27"/>
  <c r="DV42" i="27"/>
  <c r="DW42" i="27"/>
  <c r="DS42" i="27"/>
  <c r="DT42" i="27"/>
  <c r="DU42" i="27"/>
  <c r="JR41" i="27"/>
  <c r="EA42" i="27"/>
  <c r="EB42" i="27"/>
  <c r="DX42" i="27"/>
  <c r="DY42" i="27"/>
  <c r="DZ42" i="27"/>
  <c r="JU41" i="27"/>
  <c r="EF42" i="27"/>
  <c r="EG42" i="27"/>
  <c r="EC42" i="27"/>
  <c r="ED42" i="27"/>
  <c r="EE42" i="27"/>
  <c r="JX41" i="27"/>
  <c r="EK42" i="27"/>
  <c r="EL42" i="27"/>
  <c r="EH42" i="27"/>
  <c r="EI42" i="27"/>
  <c r="EJ42" i="27"/>
  <c r="KA41" i="27"/>
  <c r="EP42" i="27"/>
  <c r="EQ42" i="27"/>
  <c r="EM42" i="27"/>
  <c r="EN42" i="27"/>
  <c r="EO42" i="27"/>
  <c r="KD41" i="27"/>
  <c r="EU42" i="27"/>
  <c r="EV42" i="27"/>
  <c r="ER42" i="27"/>
  <c r="ES42" i="27"/>
  <c r="ET42" i="27"/>
  <c r="KG41" i="27"/>
  <c r="EZ42" i="27"/>
  <c r="FA42" i="27"/>
  <c r="EW42" i="27"/>
  <c r="EX42" i="27"/>
  <c r="EY42" i="27"/>
  <c r="KJ41" i="27"/>
  <c r="FE42" i="27"/>
  <c r="FF42" i="27"/>
  <c r="FB42" i="27"/>
  <c r="FC42" i="27"/>
  <c r="FD42" i="27"/>
  <c r="KM41" i="27"/>
  <c r="FJ42" i="27"/>
  <c r="FK42" i="27"/>
  <c r="FG42" i="27"/>
  <c r="FH42" i="27"/>
  <c r="FI42" i="27"/>
  <c r="KP41" i="27"/>
  <c r="FO42" i="27"/>
  <c r="FP42" i="27"/>
  <c r="FL42" i="27"/>
  <c r="FM42" i="27"/>
  <c r="FN42" i="27"/>
  <c r="KS41" i="27"/>
  <c r="FT42" i="27"/>
  <c r="FU42" i="27"/>
  <c r="FQ42" i="27"/>
  <c r="FR42" i="27"/>
  <c r="FS42" i="27"/>
  <c r="KV41" i="27"/>
  <c r="FY42" i="27"/>
  <c r="FZ42" i="27"/>
  <c r="FV42" i="27"/>
  <c r="FW42" i="27"/>
  <c r="FX42" i="27"/>
  <c r="KY41" i="27"/>
  <c r="GD42" i="27"/>
  <c r="GE42" i="27"/>
  <c r="GA42" i="27"/>
  <c r="GB42" i="27"/>
  <c r="GC42" i="27"/>
  <c r="LB41" i="27"/>
  <c r="GI42" i="27"/>
  <c r="GJ42" i="27"/>
  <c r="GF42" i="27"/>
  <c r="GG42" i="27"/>
  <c r="GH42" i="27"/>
  <c r="LE41" i="27"/>
  <c r="LH41" i="27"/>
  <c r="F43" i="27"/>
  <c r="G43" i="27"/>
  <c r="C43" i="27"/>
  <c r="D43" i="27"/>
  <c r="E43" i="27"/>
  <c r="GX42" i="27"/>
  <c r="K43" i="27"/>
  <c r="L43" i="27"/>
  <c r="H43" i="27"/>
  <c r="I43" i="27"/>
  <c r="J43" i="27"/>
  <c r="HA42" i="27"/>
  <c r="P43" i="27"/>
  <c r="Q43" i="27"/>
  <c r="M43" i="27"/>
  <c r="N43" i="27"/>
  <c r="O43" i="27"/>
  <c r="HD42" i="27"/>
  <c r="U43" i="27"/>
  <c r="V43" i="27"/>
  <c r="R43" i="27"/>
  <c r="S43" i="27"/>
  <c r="T43" i="27"/>
  <c r="HG42" i="27"/>
  <c r="Z43" i="27"/>
  <c r="AA43" i="27"/>
  <c r="W43" i="27"/>
  <c r="X43" i="27"/>
  <c r="Y43" i="27"/>
  <c r="HJ42" i="27"/>
  <c r="AJ43" i="27"/>
  <c r="AK43" i="27"/>
  <c r="AG43" i="27"/>
  <c r="AH43" i="27"/>
  <c r="AI43" i="27"/>
  <c r="HP42" i="27"/>
  <c r="AE43" i="27"/>
  <c r="AF43" i="27"/>
  <c r="AB43" i="27"/>
  <c r="AC43" i="27"/>
  <c r="AD43" i="27"/>
  <c r="HM42" i="27"/>
  <c r="AO43" i="27"/>
  <c r="AP43" i="27"/>
  <c r="AL43" i="27"/>
  <c r="AM43" i="27"/>
  <c r="AN43" i="27"/>
  <c r="HS42" i="27"/>
  <c r="AT43" i="27"/>
  <c r="AU43" i="27"/>
  <c r="AQ43" i="27"/>
  <c r="AR43" i="27"/>
  <c r="AS43" i="27"/>
  <c r="HV42" i="27"/>
  <c r="AY43" i="27"/>
  <c r="AZ43" i="27"/>
  <c r="AV43" i="27"/>
  <c r="AW43" i="27"/>
  <c r="AX43" i="27"/>
  <c r="HY42" i="27"/>
  <c r="BD43" i="27"/>
  <c r="BE43" i="27"/>
  <c r="BA43" i="27"/>
  <c r="BB43" i="27"/>
  <c r="BC43" i="27"/>
  <c r="IB42" i="27"/>
  <c r="BI43" i="27"/>
  <c r="BJ43" i="27"/>
  <c r="BF43" i="27"/>
  <c r="BG43" i="27"/>
  <c r="BH43" i="27"/>
  <c r="IE42" i="27"/>
  <c r="BN43" i="27"/>
  <c r="BO43" i="27"/>
  <c r="BK43" i="27"/>
  <c r="BL43" i="27"/>
  <c r="BM43" i="27"/>
  <c r="IH42" i="27"/>
  <c r="BS43" i="27"/>
  <c r="BT43" i="27"/>
  <c r="BP43" i="27"/>
  <c r="BQ43" i="27"/>
  <c r="BR43" i="27"/>
  <c r="IK42" i="27"/>
  <c r="CC43" i="27"/>
  <c r="CD43" i="27"/>
  <c r="BZ43" i="27"/>
  <c r="CA43" i="27"/>
  <c r="CB43" i="27"/>
  <c r="IQ42" i="27"/>
  <c r="BX43" i="27"/>
  <c r="BY43" i="27"/>
  <c r="BU43" i="27"/>
  <c r="BV43" i="27"/>
  <c r="BW43" i="27"/>
  <c r="IN42" i="27"/>
  <c r="CH43" i="27"/>
  <c r="CI43" i="27"/>
  <c r="CE43" i="27"/>
  <c r="CF43" i="27"/>
  <c r="CG43" i="27"/>
  <c r="IT42" i="27"/>
  <c r="CM43" i="27"/>
  <c r="CN43" i="27"/>
  <c r="CJ43" i="27"/>
  <c r="CK43" i="27"/>
  <c r="CL43" i="27"/>
  <c r="IW42" i="27"/>
  <c r="CW43" i="27"/>
  <c r="CX43" i="27"/>
  <c r="CT43" i="27"/>
  <c r="CU43" i="27"/>
  <c r="CV43" i="27"/>
  <c r="JC42" i="27"/>
  <c r="DB43" i="27"/>
  <c r="DC43" i="27"/>
  <c r="CY43" i="27"/>
  <c r="CZ43" i="27"/>
  <c r="DA43" i="27"/>
  <c r="JF42" i="27"/>
  <c r="DG43" i="27"/>
  <c r="DH43" i="27"/>
  <c r="DD43" i="27"/>
  <c r="DE43" i="27"/>
  <c r="DF43" i="27"/>
  <c r="JI42" i="27"/>
  <c r="DL43" i="27"/>
  <c r="DM43" i="27"/>
  <c r="DI43" i="27"/>
  <c r="DJ43" i="27"/>
  <c r="DK43" i="27"/>
  <c r="JL42" i="27"/>
  <c r="DQ43" i="27"/>
  <c r="DR43" i="27"/>
  <c r="DN43" i="27"/>
  <c r="DO43" i="27"/>
  <c r="DP43" i="27"/>
  <c r="JO42" i="27"/>
  <c r="DV43" i="27"/>
  <c r="DW43" i="27"/>
  <c r="DS43" i="27"/>
  <c r="DT43" i="27"/>
  <c r="DU43" i="27"/>
  <c r="JR42" i="27"/>
  <c r="EA43" i="27"/>
  <c r="EB43" i="27"/>
  <c r="DX43" i="27"/>
  <c r="DY43" i="27"/>
  <c r="DZ43" i="27"/>
  <c r="JU42" i="27"/>
  <c r="EF43" i="27"/>
  <c r="EG43" i="27"/>
  <c r="EC43" i="27"/>
  <c r="ED43" i="27"/>
  <c r="EE43" i="27"/>
  <c r="JX42" i="27"/>
  <c r="EK43" i="27"/>
  <c r="EL43" i="27"/>
  <c r="EH43" i="27"/>
  <c r="EI43" i="27"/>
  <c r="EJ43" i="27"/>
  <c r="KA42" i="27"/>
  <c r="EP43" i="27"/>
  <c r="EQ43" i="27"/>
  <c r="EM43" i="27"/>
  <c r="EN43" i="27"/>
  <c r="EO43" i="27"/>
  <c r="KD42" i="27"/>
  <c r="EU43" i="27"/>
  <c r="EV43" i="27"/>
  <c r="ER43" i="27"/>
  <c r="ES43" i="27"/>
  <c r="ET43" i="27"/>
  <c r="KG42" i="27"/>
  <c r="EZ43" i="27"/>
  <c r="FA43" i="27"/>
  <c r="EW43" i="27"/>
  <c r="EX43" i="27"/>
  <c r="EY43" i="27"/>
  <c r="KJ42" i="27"/>
  <c r="FE43" i="27"/>
  <c r="FF43" i="27"/>
  <c r="FB43" i="27"/>
  <c r="FC43" i="27"/>
  <c r="FD43" i="27"/>
  <c r="KM42" i="27"/>
  <c r="FJ43" i="27"/>
  <c r="FK43" i="27"/>
  <c r="FG43" i="27"/>
  <c r="FH43" i="27"/>
  <c r="FI43" i="27"/>
  <c r="KP42" i="27"/>
  <c r="FO43" i="27"/>
  <c r="FP43" i="27"/>
  <c r="FL43" i="27"/>
  <c r="FM43" i="27"/>
  <c r="FN43" i="27"/>
  <c r="KS42" i="27"/>
  <c r="FT43" i="27"/>
  <c r="FU43" i="27"/>
  <c r="FQ43" i="27"/>
  <c r="FR43" i="27"/>
  <c r="FS43" i="27"/>
  <c r="KV42" i="27"/>
  <c r="FY43" i="27"/>
  <c r="FZ43" i="27"/>
  <c r="FV43" i="27"/>
  <c r="FW43" i="27"/>
  <c r="FX43" i="27"/>
  <c r="KY42" i="27"/>
  <c r="GD43" i="27"/>
  <c r="GE43" i="27"/>
  <c r="GA43" i="27"/>
  <c r="GB43" i="27"/>
  <c r="GC43" i="27"/>
  <c r="LB42" i="27"/>
  <c r="GI43" i="27"/>
  <c r="GJ43" i="27"/>
  <c r="GF43" i="27"/>
  <c r="GG43" i="27"/>
  <c r="GH43" i="27"/>
  <c r="LE42" i="27"/>
  <c r="LH42" i="27"/>
  <c r="F44" i="27"/>
  <c r="G44" i="27"/>
  <c r="C44" i="27"/>
  <c r="D44" i="27"/>
  <c r="E44" i="27"/>
  <c r="GX43" i="27"/>
  <c r="K44" i="27"/>
  <c r="L44" i="27"/>
  <c r="H44" i="27"/>
  <c r="I44" i="27"/>
  <c r="J44" i="27"/>
  <c r="HA43" i="27"/>
  <c r="P44" i="27"/>
  <c r="Q44" i="27"/>
  <c r="M44" i="27"/>
  <c r="N44" i="27"/>
  <c r="O44" i="27"/>
  <c r="HD43" i="27"/>
  <c r="U44" i="27"/>
  <c r="V44" i="27"/>
  <c r="R44" i="27"/>
  <c r="S44" i="27"/>
  <c r="T44" i="27"/>
  <c r="HG43" i="27"/>
  <c r="Z44" i="27"/>
  <c r="AA44" i="27"/>
  <c r="W44" i="27"/>
  <c r="X44" i="27"/>
  <c r="Y44" i="27"/>
  <c r="HJ43" i="27"/>
  <c r="AJ44" i="27"/>
  <c r="AK44" i="27"/>
  <c r="AG44" i="27"/>
  <c r="AH44" i="27"/>
  <c r="AI44" i="27"/>
  <c r="HP43" i="27"/>
  <c r="AE44" i="27"/>
  <c r="AF44" i="27"/>
  <c r="AB44" i="27"/>
  <c r="AC44" i="27"/>
  <c r="AD44" i="27"/>
  <c r="HM43" i="27"/>
  <c r="AO44" i="27"/>
  <c r="AP44" i="27"/>
  <c r="AL44" i="27"/>
  <c r="AM44" i="27"/>
  <c r="AN44" i="27"/>
  <c r="HS43" i="27"/>
  <c r="AT44" i="27"/>
  <c r="AU44" i="27"/>
  <c r="AQ44" i="27"/>
  <c r="AR44" i="27"/>
  <c r="AS44" i="27"/>
  <c r="HV43" i="27"/>
  <c r="AY44" i="27"/>
  <c r="AZ44" i="27"/>
  <c r="AV44" i="27"/>
  <c r="AW44" i="27"/>
  <c r="AX44" i="27"/>
  <c r="HY43" i="27"/>
  <c r="BD44" i="27"/>
  <c r="BE44" i="27"/>
  <c r="BA44" i="27"/>
  <c r="BB44" i="27"/>
  <c r="BC44" i="27"/>
  <c r="IB43" i="27"/>
  <c r="BI44" i="27"/>
  <c r="BJ44" i="27"/>
  <c r="BF44" i="27"/>
  <c r="BG44" i="27"/>
  <c r="BH44" i="27"/>
  <c r="IE43" i="27"/>
  <c r="BN44" i="27"/>
  <c r="BO44" i="27"/>
  <c r="BK44" i="27"/>
  <c r="BL44" i="27"/>
  <c r="BM44" i="27"/>
  <c r="IH43" i="27"/>
  <c r="BS44" i="27"/>
  <c r="BT44" i="27"/>
  <c r="BP44" i="27"/>
  <c r="BQ44" i="27"/>
  <c r="BR44" i="27"/>
  <c r="IK43" i="27"/>
  <c r="CC44" i="27"/>
  <c r="CD44" i="27"/>
  <c r="BZ44" i="27"/>
  <c r="CA44" i="27"/>
  <c r="CB44" i="27"/>
  <c r="IQ43" i="27"/>
  <c r="BX44" i="27"/>
  <c r="BY44" i="27"/>
  <c r="BU44" i="27"/>
  <c r="BV44" i="27"/>
  <c r="BW44" i="27"/>
  <c r="IN43" i="27"/>
  <c r="CH44" i="27"/>
  <c r="CI44" i="27"/>
  <c r="CE44" i="27"/>
  <c r="CF44" i="27"/>
  <c r="CG44" i="27"/>
  <c r="IT43" i="27"/>
  <c r="CM44" i="27"/>
  <c r="CN44" i="27"/>
  <c r="CJ44" i="27"/>
  <c r="CK44" i="27"/>
  <c r="CL44" i="27"/>
  <c r="IW43" i="27"/>
  <c r="CW44" i="27"/>
  <c r="CX44" i="27"/>
  <c r="CT44" i="27"/>
  <c r="CU44" i="27"/>
  <c r="CV44" i="27"/>
  <c r="JC43" i="27"/>
  <c r="DB44" i="27"/>
  <c r="DC44" i="27"/>
  <c r="CY44" i="27"/>
  <c r="CZ44" i="27"/>
  <c r="DA44" i="27"/>
  <c r="JF43" i="27"/>
  <c r="DG44" i="27"/>
  <c r="DH44" i="27"/>
  <c r="DD44" i="27"/>
  <c r="DE44" i="27"/>
  <c r="DF44" i="27"/>
  <c r="JI43" i="27"/>
  <c r="DL44" i="27"/>
  <c r="DM44" i="27"/>
  <c r="DI44" i="27"/>
  <c r="DJ44" i="27"/>
  <c r="DK44" i="27"/>
  <c r="JL43" i="27"/>
  <c r="DQ44" i="27"/>
  <c r="DR44" i="27"/>
  <c r="DN44" i="27"/>
  <c r="DO44" i="27"/>
  <c r="DP44" i="27"/>
  <c r="JO43" i="27"/>
  <c r="DV44" i="27"/>
  <c r="DW44" i="27"/>
  <c r="DS44" i="27"/>
  <c r="DT44" i="27"/>
  <c r="DU44" i="27"/>
  <c r="JR43" i="27"/>
  <c r="EA44" i="27"/>
  <c r="EB44" i="27"/>
  <c r="DX44" i="27"/>
  <c r="DY44" i="27"/>
  <c r="DZ44" i="27"/>
  <c r="JU43" i="27"/>
  <c r="EF44" i="27"/>
  <c r="EG44" i="27"/>
  <c r="EC44" i="27"/>
  <c r="ED44" i="27"/>
  <c r="EE44" i="27"/>
  <c r="JX43" i="27"/>
  <c r="EK44" i="27"/>
  <c r="EL44" i="27"/>
  <c r="EH44" i="27"/>
  <c r="EI44" i="27"/>
  <c r="EJ44" i="27"/>
  <c r="KA43" i="27"/>
  <c r="EP44" i="27"/>
  <c r="EQ44" i="27"/>
  <c r="EM44" i="27"/>
  <c r="EN44" i="27"/>
  <c r="EO44" i="27"/>
  <c r="KD43" i="27"/>
  <c r="EU44" i="27"/>
  <c r="EV44" i="27"/>
  <c r="ER44" i="27"/>
  <c r="ES44" i="27"/>
  <c r="ET44" i="27"/>
  <c r="KG43" i="27"/>
  <c r="EZ44" i="27"/>
  <c r="FA44" i="27"/>
  <c r="EW44" i="27"/>
  <c r="EX44" i="27"/>
  <c r="EY44" i="27"/>
  <c r="KJ43" i="27"/>
  <c r="FE44" i="27"/>
  <c r="FF44" i="27"/>
  <c r="FB44" i="27"/>
  <c r="FC44" i="27"/>
  <c r="FD44" i="27"/>
  <c r="KM43" i="27"/>
  <c r="FJ44" i="27"/>
  <c r="FK44" i="27"/>
  <c r="FG44" i="27"/>
  <c r="FH44" i="27"/>
  <c r="FI44" i="27"/>
  <c r="KP43" i="27"/>
  <c r="FO44" i="27"/>
  <c r="FP44" i="27"/>
  <c r="FL44" i="27"/>
  <c r="FM44" i="27"/>
  <c r="FN44" i="27"/>
  <c r="KS43" i="27"/>
  <c r="FT44" i="27"/>
  <c r="FU44" i="27"/>
  <c r="FQ44" i="27"/>
  <c r="FR44" i="27"/>
  <c r="FS44" i="27"/>
  <c r="KV43" i="27"/>
  <c r="FY44" i="27"/>
  <c r="FZ44" i="27"/>
  <c r="FV44" i="27"/>
  <c r="FW44" i="27"/>
  <c r="FX44" i="27"/>
  <c r="KY43" i="27"/>
  <c r="GD44" i="27"/>
  <c r="GE44" i="27"/>
  <c r="GA44" i="27"/>
  <c r="GB44" i="27"/>
  <c r="GC44" i="27"/>
  <c r="LB43" i="27"/>
  <c r="GI44" i="27"/>
  <c r="GJ44" i="27"/>
  <c r="GF44" i="27"/>
  <c r="GG44" i="27"/>
  <c r="GH44" i="27"/>
  <c r="LE43" i="27"/>
  <c r="LH43" i="27"/>
  <c r="F45" i="27"/>
  <c r="G45" i="27"/>
  <c r="C45" i="27"/>
  <c r="D45" i="27"/>
  <c r="E45" i="27"/>
  <c r="GX44" i="27"/>
  <c r="K45" i="27"/>
  <c r="L45" i="27"/>
  <c r="H45" i="27"/>
  <c r="I45" i="27"/>
  <c r="J45" i="27"/>
  <c r="HA44" i="27"/>
  <c r="P45" i="27"/>
  <c r="Q45" i="27"/>
  <c r="M45" i="27"/>
  <c r="N45" i="27"/>
  <c r="O45" i="27"/>
  <c r="HD44" i="27"/>
  <c r="U45" i="27"/>
  <c r="V45" i="27"/>
  <c r="R45" i="27"/>
  <c r="S45" i="27"/>
  <c r="T45" i="27"/>
  <c r="HG44" i="27"/>
  <c r="Z45" i="27"/>
  <c r="AA45" i="27"/>
  <c r="W45" i="27"/>
  <c r="X45" i="27"/>
  <c r="Y45" i="27"/>
  <c r="HJ44" i="27"/>
  <c r="AJ45" i="27"/>
  <c r="AK45" i="27"/>
  <c r="AG45" i="27"/>
  <c r="AH45" i="27"/>
  <c r="AI45" i="27"/>
  <c r="HP44" i="27"/>
  <c r="AE45" i="27"/>
  <c r="AF45" i="27"/>
  <c r="AB45" i="27"/>
  <c r="AC45" i="27"/>
  <c r="AD45" i="27"/>
  <c r="HM44" i="27"/>
  <c r="AO45" i="27"/>
  <c r="AP45" i="27"/>
  <c r="AL45" i="27"/>
  <c r="AM45" i="27"/>
  <c r="AN45" i="27"/>
  <c r="HS44" i="27"/>
  <c r="AT45" i="27"/>
  <c r="AU45" i="27"/>
  <c r="AQ45" i="27"/>
  <c r="AR45" i="27"/>
  <c r="AS45" i="27"/>
  <c r="HV44" i="27"/>
  <c r="AY45" i="27"/>
  <c r="AZ45" i="27"/>
  <c r="AV45" i="27"/>
  <c r="AW45" i="27"/>
  <c r="AX45" i="27"/>
  <c r="HY44" i="27"/>
  <c r="BD45" i="27"/>
  <c r="BE45" i="27"/>
  <c r="BA45" i="27"/>
  <c r="BB45" i="27"/>
  <c r="BC45" i="27"/>
  <c r="IB44" i="27"/>
  <c r="BI45" i="27"/>
  <c r="BJ45" i="27"/>
  <c r="BF45" i="27"/>
  <c r="BG45" i="27"/>
  <c r="BH45" i="27"/>
  <c r="IE44" i="27"/>
  <c r="BN45" i="27"/>
  <c r="BO45" i="27"/>
  <c r="BK45" i="27"/>
  <c r="BL45" i="27"/>
  <c r="BM45" i="27"/>
  <c r="IH44" i="27"/>
  <c r="BS45" i="27"/>
  <c r="BT45" i="27"/>
  <c r="BP45" i="27"/>
  <c r="BQ45" i="27"/>
  <c r="BR45" i="27"/>
  <c r="IK44" i="27"/>
  <c r="CC45" i="27"/>
  <c r="CD45" i="27"/>
  <c r="BZ45" i="27"/>
  <c r="CA45" i="27"/>
  <c r="CB45" i="27"/>
  <c r="IQ44" i="27"/>
  <c r="BX45" i="27"/>
  <c r="BY45" i="27"/>
  <c r="BU45" i="27"/>
  <c r="BV45" i="27"/>
  <c r="BW45" i="27"/>
  <c r="IN44" i="27"/>
  <c r="CH45" i="27"/>
  <c r="CI45" i="27"/>
  <c r="CE45" i="27"/>
  <c r="CF45" i="27"/>
  <c r="CG45" i="27"/>
  <c r="IT44" i="27"/>
  <c r="CM45" i="27"/>
  <c r="CN45" i="27"/>
  <c r="CJ45" i="27"/>
  <c r="CK45" i="27"/>
  <c r="CL45" i="27"/>
  <c r="IW44" i="27"/>
  <c r="CW45" i="27"/>
  <c r="CX45" i="27"/>
  <c r="CT45" i="27"/>
  <c r="CU45" i="27"/>
  <c r="CV45" i="27"/>
  <c r="JC44" i="27"/>
  <c r="DB45" i="27"/>
  <c r="DC45" i="27"/>
  <c r="CY45" i="27"/>
  <c r="CZ45" i="27"/>
  <c r="DA45" i="27"/>
  <c r="JF44" i="27"/>
  <c r="DG45" i="27"/>
  <c r="DH45" i="27"/>
  <c r="DD45" i="27"/>
  <c r="DE45" i="27"/>
  <c r="DF45" i="27"/>
  <c r="JI44" i="27"/>
  <c r="DL45" i="27"/>
  <c r="DM45" i="27"/>
  <c r="DI45" i="27"/>
  <c r="DJ45" i="27"/>
  <c r="DK45" i="27"/>
  <c r="JL44" i="27"/>
  <c r="DQ45" i="27"/>
  <c r="DR45" i="27"/>
  <c r="DN45" i="27"/>
  <c r="DO45" i="27"/>
  <c r="DP45" i="27"/>
  <c r="JO44" i="27"/>
  <c r="DV45" i="27"/>
  <c r="DW45" i="27"/>
  <c r="DS45" i="27"/>
  <c r="DT45" i="27"/>
  <c r="DU45" i="27"/>
  <c r="JR44" i="27"/>
  <c r="EA45" i="27"/>
  <c r="EB45" i="27"/>
  <c r="DX45" i="27"/>
  <c r="DY45" i="27"/>
  <c r="DZ45" i="27"/>
  <c r="JU44" i="27"/>
  <c r="EF45" i="27"/>
  <c r="EG45" i="27"/>
  <c r="EC45" i="27"/>
  <c r="ED45" i="27"/>
  <c r="EE45" i="27"/>
  <c r="JX44" i="27"/>
  <c r="EK45" i="27"/>
  <c r="EL45" i="27"/>
  <c r="EH45" i="27"/>
  <c r="EI45" i="27"/>
  <c r="EJ45" i="27"/>
  <c r="KA44" i="27"/>
  <c r="EP45" i="27"/>
  <c r="EQ45" i="27"/>
  <c r="EM45" i="27"/>
  <c r="EN45" i="27"/>
  <c r="EO45" i="27"/>
  <c r="KD44" i="27"/>
  <c r="EU45" i="27"/>
  <c r="EV45" i="27"/>
  <c r="ER45" i="27"/>
  <c r="ES45" i="27"/>
  <c r="ET45" i="27"/>
  <c r="KG44" i="27"/>
  <c r="EZ45" i="27"/>
  <c r="FA45" i="27"/>
  <c r="EW45" i="27"/>
  <c r="EX45" i="27"/>
  <c r="EY45" i="27"/>
  <c r="KJ44" i="27"/>
  <c r="FE45" i="27"/>
  <c r="FF45" i="27"/>
  <c r="FB45" i="27"/>
  <c r="FC45" i="27"/>
  <c r="FD45" i="27"/>
  <c r="KM44" i="27"/>
  <c r="FJ45" i="27"/>
  <c r="FK45" i="27"/>
  <c r="FG45" i="27"/>
  <c r="FH45" i="27"/>
  <c r="FI45" i="27"/>
  <c r="KP44" i="27"/>
  <c r="FO45" i="27"/>
  <c r="FP45" i="27"/>
  <c r="FL45" i="27"/>
  <c r="FM45" i="27"/>
  <c r="FN45" i="27"/>
  <c r="KS44" i="27"/>
  <c r="FT45" i="27"/>
  <c r="FU45" i="27"/>
  <c r="FQ45" i="27"/>
  <c r="FR45" i="27"/>
  <c r="FS45" i="27"/>
  <c r="KV44" i="27"/>
  <c r="FY45" i="27"/>
  <c r="FZ45" i="27"/>
  <c r="FV45" i="27"/>
  <c r="FW45" i="27"/>
  <c r="FX45" i="27"/>
  <c r="KY44" i="27"/>
  <c r="GD45" i="27"/>
  <c r="GE45" i="27"/>
  <c r="GA45" i="27"/>
  <c r="GB45" i="27"/>
  <c r="GC45" i="27"/>
  <c r="LB44" i="27"/>
  <c r="GI45" i="27"/>
  <c r="GJ45" i="27"/>
  <c r="GF45" i="27"/>
  <c r="GG45" i="27"/>
  <c r="GH45" i="27"/>
  <c r="LE44" i="27"/>
  <c r="LH44" i="27"/>
  <c r="F46" i="27"/>
  <c r="G46" i="27"/>
  <c r="C46" i="27"/>
  <c r="D46" i="27"/>
  <c r="E46" i="27"/>
  <c r="GX45" i="27"/>
  <c r="K46" i="27"/>
  <c r="L46" i="27"/>
  <c r="H46" i="27"/>
  <c r="I46" i="27"/>
  <c r="J46" i="27"/>
  <c r="HA45" i="27"/>
  <c r="P46" i="27"/>
  <c r="Q46" i="27"/>
  <c r="M46" i="27"/>
  <c r="N46" i="27"/>
  <c r="O46" i="27"/>
  <c r="HD45" i="27"/>
  <c r="U46" i="27"/>
  <c r="V46" i="27"/>
  <c r="R46" i="27"/>
  <c r="S46" i="27"/>
  <c r="T46" i="27"/>
  <c r="HG45" i="27"/>
  <c r="Z46" i="27"/>
  <c r="AA46" i="27"/>
  <c r="W46" i="27"/>
  <c r="X46" i="27"/>
  <c r="Y46" i="27"/>
  <c r="HJ45" i="27"/>
  <c r="AJ46" i="27"/>
  <c r="AK46" i="27"/>
  <c r="AG46" i="27"/>
  <c r="AH46" i="27"/>
  <c r="AI46" i="27"/>
  <c r="HP45" i="27"/>
  <c r="AE46" i="27"/>
  <c r="AF46" i="27"/>
  <c r="AB46" i="27"/>
  <c r="AC46" i="27"/>
  <c r="AD46" i="27"/>
  <c r="HM45" i="27"/>
  <c r="AO46" i="27"/>
  <c r="AP46" i="27"/>
  <c r="AL46" i="27"/>
  <c r="AM46" i="27"/>
  <c r="AN46" i="27"/>
  <c r="HS45" i="27"/>
  <c r="AT46" i="27"/>
  <c r="AU46" i="27"/>
  <c r="AQ46" i="27"/>
  <c r="AR46" i="27"/>
  <c r="AS46" i="27"/>
  <c r="HV45" i="27"/>
  <c r="AY46" i="27"/>
  <c r="AZ46" i="27"/>
  <c r="AV46" i="27"/>
  <c r="AW46" i="27"/>
  <c r="AX46" i="27"/>
  <c r="HY45" i="27"/>
  <c r="BD46" i="27"/>
  <c r="BE46" i="27"/>
  <c r="BA46" i="27"/>
  <c r="BB46" i="27"/>
  <c r="BC46" i="27"/>
  <c r="IB45" i="27"/>
  <c r="BI46" i="27"/>
  <c r="BJ46" i="27"/>
  <c r="BF46" i="27"/>
  <c r="BG46" i="27"/>
  <c r="BH46" i="27"/>
  <c r="IE45" i="27"/>
  <c r="BN46" i="27"/>
  <c r="BO46" i="27"/>
  <c r="BK46" i="27"/>
  <c r="BL46" i="27"/>
  <c r="BM46" i="27"/>
  <c r="IH45" i="27"/>
  <c r="BS46" i="27"/>
  <c r="BT46" i="27"/>
  <c r="BP46" i="27"/>
  <c r="BQ46" i="27"/>
  <c r="BR46" i="27"/>
  <c r="IK45" i="27"/>
  <c r="CC46" i="27"/>
  <c r="CD46" i="27"/>
  <c r="BZ46" i="27"/>
  <c r="CA46" i="27"/>
  <c r="CB46" i="27"/>
  <c r="IQ45" i="27"/>
  <c r="BX46" i="27"/>
  <c r="BY46" i="27"/>
  <c r="BU46" i="27"/>
  <c r="BV46" i="27"/>
  <c r="BW46" i="27"/>
  <c r="IN45" i="27"/>
  <c r="CH46" i="27"/>
  <c r="CI46" i="27"/>
  <c r="CE46" i="27"/>
  <c r="CF46" i="27"/>
  <c r="CG46" i="27"/>
  <c r="IT45" i="27"/>
  <c r="CM46" i="27"/>
  <c r="CN46" i="27"/>
  <c r="CJ46" i="27"/>
  <c r="CK46" i="27"/>
  <c r="CL46" i="27"/>
  <c r="IW45" i="27"/>
  <c r="CW46" i="27"/>
  <c r="CX46" i="27"/>
  <c r="CT46" i="27"/>
  <c r="CU46" i="27"/>
  <c r="CV46" i="27"/>
  <c r="JC45" i="27"/>
  <c r="DB46" i="27"/>
  <c r="DC46" i="27"/>
  <c r="CY46" i="27"/>
  <c r="CZ46" i="27"/>
  <c r="DA46" i="27"/>
  <c r="JF45" i="27"/>
  <c r="DG46" i="27"/>
  <c r="DH46" i="27"/>
  <c r="DD46" i="27"/>
  <c r="DE46" i="27"/>
  <c r="DF46" i="27"/>
  <c r="JI45" i="27"/>
  <c r="DL46" i="27"/>
  <c r="DM46" i="27"/>
  <c r="DI46" i="27"/>
  <c r="DJ46" i="27"/>
  <c r="DK46" i="27"/>
  <c r="JL45" i="27"/>
  <c r="DQ46" i="27"/>
  <c r="DR46" i="27"/>
  <c r="DN46" i="27"/>
  <c r="DO46" i="27"/>
  <c r="DP46" i="27"/>
  <c r="JO45" i="27"/>
  <c r="DV46" i="27"/>
  <c r="DW46" i="27"/>
  <c r="DS46" i="27"/>
  <c r="DT46" i="27"/>
  <c r="DU46" i="27"/>
  <c r="JR45" i="27"/>
  <c r="EA46" i="27"/>
  <c r="EB46" i="27"/>
  <c r="DX46" i="27"/>
  <c r="DY46" i="27"/>
  <c r="DZ46" i="27"/>
  <c r="JU45" i="27"/>
  <c r="EF46" i="27"/>
  <c r="EG46" i="27"/>
  <c r="EC46" i="27"/>
  <c r="ED46" i="27"/>
  <c r="EE46" i="27"/>
  <c r="JX45" i="27"/>
  <c r="EK46" i="27"/>
  <c r="EL46" i="27"/>
  <c r="EH46" i="27"/>
  <c r="EI46" i="27"/>
  <c r="EJ46" i="27"/>
  <c r="KA45" i="27"/>
  <c r="EP46" i="27"/>
  <c r="EQ46" i="27"/>
  <c r="EM46" i="27"/>
  <c r="EN46" i="27"/>
  <c r="EO46" i="27"/>
  <c r="KD45" i="27"/>
  <c r="EU46" i="27"/>
  <c r="EV46" i="27"/>
  <c r="ER46" i="27"/>
  <c r="ES46" i="27"/>
  <c r="ET46" i="27"/>
  <c r="KG45" i="27"/>
  <c r="EZ46" i="27"/>
  <c r="FA46" i="27"/>
  <c r="EW46" i="27"/>
  <c r="EX46" i="27"/>
  <c r="EY46" i="27"/>
  <c r="KJ45" i="27"/>
  <c r="FE46" i="27"/>
  <c r="FF46" i="27"/>
  <c r="FB46" i="27"/>
  <c r="FC46" i="27"/>
  <c r="FD46" i="27"/>
  <c r="KM45" i="27"/>
  <c r="FJ46" i="27"/>
  <c r="FK46" i="27"/>
  <c r="FG46" i="27"/>
  <c r="FH46" i="27"/>
  <c r="FI46" i="27"/>
  <c r="KP45" i="27"/>
  <c r="FO46" i="27"/>
  <c r="FP46" i="27"/>
  <c r="FL46" i="27"/>
  <c r="FM46" i="27"/>
  <c r="FN46" i="27"/>
  <c r="KS45" i="27"/>
  <c r="FT46" i="27"/>
  <c r="FU46" i="27"/>
  <c r="FQ46" i="27"/>
  <c r="FR46" i="27"/>
  <c r="FS46" i="27"/>
  <c r="KV45" i="27"/>
  <c r="FY46" i="27"/>
  <c r="FZ46" i="27"/>
  <c r="FV46" i="27"/>
  <c r="FW46" i="27"/>
  <c r="FX46" i="27"/>
  <c r="KY45" i="27"/>
  <c r="GD46" i="27"/>
  <c r="GE46" i="27"/>
  <c r="GA46" i="27"/>
  <c r="GB46" i="27"/>
  <c r="GC46" i="27"/>
  <c r="LB45" i="27"/>
  <c r="GI46" i="27"/>
  <c r="GJ46" i="27"/>
  <c r="GF46" i="27"/>
  <c r="GG46" i="27"/>
  <c r="GH46" i="27"/>
  <c r="LE45" i="27"/>
  <c r="LH45" i="27"/>
  <c r="F47" i="27"/>
  <c r="G47" i="27"/>
  <c r="C47" i="27"/>
  <c r="D47" i="27"/>
  <c r="E47" i="27"/>
  <c r="GX46" i="27"/>
  <c r="K47" i="27"/>
  <c r="L47" i="27"/>
  <c r="H47" i="27"/>
  <c r="I47" i="27"/>
  <c r="J47" i="27"/>
  <c r="HA46" i="27"/>
  <c r="P47" i="27"/>
  <c r="Q47" i="27"/>
  <c r="M47" i="27"/>
  <c r="N47" i="27"/>
  <c r="O47" i="27"/>
  <c r="HD46" i="27"/>
  <c r="U47" i="27"/>
  <c r="V47" i="27"/>
  <c r="R47" i="27"/>
  <c r="S47" i="27"/>
  <c r="T47" i="27"/>
  <c r="HG46" i="27"/>
  <c r="Z47" i="27"/>
  <c r="AA47" i="27"/>
  <c r="W47" i="27"/>
  <c r="X47" i="27"/>
  <c r="Y47" i="27"/>
  <c r="HJ46" i="27"/>
  <c r="AJ47" i="27"/>
  <c r="AK47" i="27"/>
  <c r="AG47" i="27"/>
  <c r="AH47" i="27"/>
  <c r="AI47" i="27"/>
  <c r="HP46" i="27"/>
  <c r="AE47" i="27"/>
  <c r="AF47" i="27"/>
  <c r="AB47" i="27"/>
  <c r="AC47" i="27"/>
  <c r="AD47" i="27"/>
  <c r="HM46" i="27"/>
  <c r="AO47" i="27"/>
  <c r="AP47" i="27"/>
  <c r="AL47" i="27"/>
  <c r="AM47" i="27"/>
  <c r="AN47" i="27"/>
  <c r="HS46" i="27"/>
  <c r="AT47" i="27"/>
  <c r="AU47" i="27"/>
  <c r="AQ47" i="27"/>
  <c r="AR47" i="27"/>
  <c r="AS47" i="27"/>
  <c r="HV46" i="27"/>
  <c r="AY47" i="27"/>
  <c r="AZ47" i="27"/>
  <c r="AV47" i="27"/>
  <c r="AW47" i="27"/>
  <c r="AX47" i="27"/>
  <c r="HY46" i="27"/>
  <c r="BD47" i="27"/>
  <c r="BE47" i="27"/>
  <c r="BA47" i="27"/>
  <c r="BB47" i="27"/>
  <c r="BC47" i="27"/>
  <c r="IB46" i="27"/>
  <c r="BI47" i="27"/>
  <c r="BJ47" i="27"/>
  <c r="BF47" i="27"/>
  <c r="BG47" i="27"/>
  <c r="BH47" i="27"/>
  <c r="IE46" i="27"/>
  <c r="BN47" i="27"/>
  <c r="BO47" i="27"/>
  <c r="BK47" i="27"/>
  <c r="BL47" i="27"/>
  <c r="BM47" i="27"/>
  <c r="IH46" i="27"/>
  <c r="BS47" i="27"/>
  <c r="BT47" i="27"/>
  <c r="BP47" i="27"/>
  <c r="BQ47" i="27"/>
  <c r="BR47" i="27"/>
  <c r="IK46" i="27"/>
  <c r="CC47" i="27"/>
  <c r="CD47" i="27"/>
  <c r="BZ47" i="27"/>
  <c r="CA47" i="27"/>
  <c r="CB47" i="27"/>
  <c r="IQ46" i="27"/>
  <c r="BX47" i="27"/>
  <c r="BY47" i="27"/>
  <c r="BU47" i="27"/>
  <c r="BV47" i="27"/>
  <c r="BW47" i="27"/>
  <c r="IN46" i="27"/>
  <c r="CH47" i="27"/>
  <c r="CI47" i="27"/>
  <c r="CE47" i="27"/>
  <c r="CF47" i="27"/>
  <c r="CG47" i="27"/>
  <c r="IT46" i="27"/>
  <c r="CM47" i="27"/>
  <c r="CN47" i="27"/>
  <c r="CJ47" i="27"/>
  <c r="CK47" i="27"/>
  <c r="CL47" i="27"/>
  <c r="IW46" i="27"/>
  <c r="CW47" i="27"/>
  <c r="CX47" i="27"/>
  <c r="CT47" i="27"/>
  <c r="CU47" i="27"/>
  <c r="CV47" i="27"/>
  <c r="JC46" i="27"/>
  <c r="DB47" i="27"/>
  <c r="DC47" i="27"/>
  <c r="CY47" i="27"/>
  <c r="CZ47" i="27"/>
  <c r="DA47" i="27"/>
  <c r="JF46" i="27"/>
  <c r="DG47" i="27"/>
  <c r="DH47" i="27"/>
  <c r="DD47" i="27"/>
  <c r="DE47" i="27"/>
  <c r="DF47" i="27"/>
  <c r="JI46" i="27"/>
  <c r="DL47" i="27"/>
  <c r="DM47" i="27"/>
  <c r="DI47" i="27"/>
  <c r="DJ47" i="27"/>
  <c r="DK47" i="27"/>
  <c r="JL46" i="27"/>
  <c r="DQ47" i="27"/>
  <c r="DR47" i="27"/>
  <c r="DN47" i="27"/>
  <c r="DO47" i="27"/>
  <c r="DP47" i="27"/>
  <c r="JO46" i="27"/>
  <c r="DV47" i="27"/>
  <c r="DW47" i="27"/>
  <c r="DS47" i="27"/>
  <c r="DT47" i="27"/>
  <c r="DU47" i="27"/>
  <c r="JR46" i="27"/>
  <c r="EA47" i="27"/>
  <c r="EB47" i="27"/>
  <c r="DX47" i="27"/>
  <c r="DY47" i="27"/>
  <c r="DZ47" i="27"/>
  <c r="JU46" i="27"/>
  <c r="EF47" i="27"/>
  <c r="EG47" i="27"/>
  <c r="EC47" i="27"/>
  <c r="ED47" i="27"/>
  <c r="EE47" i="27"/>
  <c r="JX46" i="27"/>
  <c r="EK47" i="27"/>
  <c r="EL47" i="27"/>
  <c r="EH47" i="27"/>
  <c r="EI47" i="27"/>
  <c r="EJ47" i="27"/>
  <c r="KA46" i="27"/>
  <c r="EP47" i="27"/>
  <c r="EQ47" i="27"/>
  <c r="EM47" i="27"/>
  <c r="EN47" i="27"/>
  <c r="EO47" i="27"/>
  <c r="KD46" i="27"/>
  <c r="EU47" i="27"/>
  <c r="EV47" i="27"/>
  <c r="ER47" i="27"/>
  <c r="ES47" i="27"/>
  <c r="ET47" i="27"/>
  <c r="KG46" i="27"/>
  <c r="EZ47" i="27"/>
  <c r="FA47" i="27"/>
  <c r="EW47" i="27"/>
  <c r="EX47" i="27"/>
  <c r="EY47" i="27"/>
  <c r="KJ46" i="27"/>
  <c r="FE47" i="27"/>
  <c r="FF47" i="27"/>
  <c r="FB47" i="27"/>
  <c r="FC47" i="27"/>
  <c r="FD47" i="27"/>
  <c r="KM46" i="27"/>
  <c r="FJ47" i="27"/>
  <c r="FK47" i="27"/>
  <c r="FG47" i="27"/>
  <c r="FH47" i="27"/>
  <c r="FI47" i="27"/>
  <c r="KP46" i="27"/>
  <c r="FO47" i="27"/>
  <c r="FP47" i="27"/>
  <c r="FL47" i="27"/>
  <c r="FM47" i="27"/>
  <c r="FN47" i="27"/>
  <c r="KS46" i="27"/>
  <c r="FT47" i="27"/>
  <c r="FU47" i="27"/>
  <c r="FQ47" i="27"/>
  <c r="FR47" i="27"/>
  <c r="FS47" i="27"/>
  <c r="KV46" i="27"/>
  <c r="FY47" i="27"/>
  <c r="FZ47" i="27"/>
  <c r="FV47" i="27"/>
  <c r="FW47" i="27"/>
  <c r="FX47" i="27"/>
  <c r="KY46" i="27"/>
  <c r="GD47" i="27"/>
  <c r="GE47" i="27"/>
  <c r="GA47" i="27"/>
  <c r="GB47" i="27"/>
  <c r="GC47" i="27"/>
  <c r="LB46" i="27"/>
  <c r="GI47" i="27"/>
  <c r="GJ47" i="27"/>
  <c r="GF47" i="27"/>
  <c r="GG47" i="27"/>
  <c r="GH47" i="27"/>
  <c r="LE46" i="27"/>
  <c r="LH46" i="27"/>
  <c r="F48" i="27"/>
  <c r="G48" i="27"/>
  <c r="C48" i="27"/>
  <c r="D48" i="27"/>
  <c r="E48" i="27"/>
  <c r="GX47" i="27"/>
  <c r="K48" i="27"/>
  <c r="L48" i="27"/>
  <c r="H48" i="27"/>
  <c r="I48" i="27"/>
  <c r="J48" i="27"/>
  <c r="HA47" i="27"/>
  <c r="P48" i="27"/>
  <c r="Q48" i="27"/>
  <c r="M48" i="27"/>
  <c r="N48" i="27"/>
  <c r="O48" i="27"/>
  <c r="HD47" i="27"/>
  <c r="U48" i="27"/>
  <c r="V48" i="27"/>
  <c r="R48" i="27"/>
  <c r="S48" i="27"/>
  <c r="T48" i="27"/>
  <c r="HG47" i="27"/>
  <c r="Z48" i="27"/>
  <c r="AA48" i="27"/>
  <c r="W48" i="27"/>
  <c r="X48" i="27"/>
  <c r="Y48" i="27"/>
  <c r="HJ47" i="27"/>
  <c r="AJ48" i="27"/>
  <c r="AK48" i="27"/>
  <c r="AG48" i="27"/>
  <c r="AH48" i="27"/>
  <c r="AI48" i="27"/>
  <c r="HP47" i="27"/>
  <c r="AE48" i="27"/>
  <c r="AF48" i="27"/>
  <c r="AB48" i="27"/>
  <c r="AC48" i="27"/>
  <c r="AD48" i="27"/>
  <c r="HM47" i="27"/>
  <c r="AO48" i="27"/>
  <c r="AP48" i="27"/>
  <c r="AL48" i="27"/>
  <c r="AM48" i="27"/>
  <c r="AN48" i="27"/>
  <c r="HS47" i="27"/>
  <c r="AT48" i="27"/>
  <c r="AU48" i="27"/>
  <c r="AQ48" i="27"/>
  <c r="AR48" i="27"/>
  <c r="AS48" i="27"/>
  <c r="HV47" i="27"/>
  <c r="AY48" i="27"/>
  <c r="AZ48" i="27"/>
  <c r="AV48" i="27"/>
  <c r="AW48" i="27"/>
  <c r="AX48" i="27"/>
  <c r="HY47" i="27"/>
  <c r="BD48" i="27"/>
  <c r="BE48" i="27"/>
  <c r="BA48" i="27"/>
  <c r="BB48" i="27"/>
  <c r="BC48" i="27"/>
  <c r="IB47" i="27"/>
  <c r="BI48" i="27"/>
  <c r="BJ48" i="27"/>
  <c r="BF48" i="27"/>
  <c r="BG48" i="27"/>
  <c r="BH48" i="27"/>
  <c r="IE47" i="27"/>
  <c r="BN48" i="27"/>
  <c r="BO48" i="27"/>
  <c r="BK48" i="27"/>
  <c r="BL48" i="27"/>
  <c r="BM48" i="27"/>
  <c r="IH47" i="27"/>
  <c r="BS48" i="27"/>
  <c r="BT48" i="27"/>
  <c r="BP48" i="27"/>
  <c r="BQ48" i="27"/>
  <c r="BR48" i="27"/>
  <c r="IK47" i="27"/>
  <c r="CC48" i="27"/>
  <c r="CD48" i="27"/>
  <c r="BZ48" i="27"/>
  <c r="CA48" i="27"/>
  <c r="CB48" i="27"/>
  <c r="IQ47" i="27"/>
  <c r="BX48" i="27"/>
  <c r="BY48" i="27"/>
  <c r="BU48" i="27"/>
  <c r="BV48" i="27"/>
  <c r="BW48" i="27"/>
  <c r="IN47" i="27"/>
  <c r="CH48" i="27"/>
  <c r="CI48" i="27"/>
  <c r="CE48" i="27"/>
  <c r="CF48" i="27"/>
  <c r="CG48" i="27"/>
  <c r="IT47" i="27"/>
  <c r="CM48" i="27"/>
  <c r="CN48" i="27"/>
  <c r="CJ48" i="27"/>
  <c r="CK48" i="27"/>
  <c r="CL48" i="27"/>
  <c r="IW47" i="27"/>
  <c r="CW48" i="27"/>
  <c r="CX48" i="27"/>
  <c r="CT48" i="27"/>
  <c r="CU48" i="27"/>
  <c r="CV48" i="27"/>
  <c r="JC47" i="27"/>
  <c r="DB48" i="27"/>
  <c r="DC48" i="27"/>
  <c r="CY48" i="27"/>
  <c r="CZ48" i="27"/>
  <c r="DA48" i="27"/>
  <c r="JF47" i="27"/>
  <c r="DG48" i="27"/>
  <c r="DH48" i="27"/>
  <c r="DD48" i="27"/>
  <c r="DE48" i="27"/>
  <c r="DF48" i="27"/>
  <c r="JI47" i="27"/>
  <c r="DL48" i="27"/>
  <c r="DM48" i="27"/>
  <c r="DI48" i="27"/>
  <c r="DJ48" i="27"/>
  <c r="DK48" i="27"/>
  <c r="JL47" i="27"/>
  <c r="DQ48" i="27"/>
  <c r="DR48" i="27"/>
  <c r="DN48" i="27"/>
  <c r="DO48" i="27"/>
  <c r="DP48" i="27"/>
  <c r="JO47" i="27"/>
  <c r="DV48" i="27"/>
  <c r="DW48" i="27"/>
  <c r="DS48" i="27"/>
  <c r="DT48" i="27"/>
  <c r="DU48" i="27"/>
  <c r="JR47" i="27"/>
  <c r="EA48" i="27"/>
  <c r="EB48" i="27"/>
  <c r="DX48" i="27"/>
  <c r="DY48" i="27"/>
  <c r="DZ48" i="27"/>
  <c r="JU47" i="27"/>
  <c r="EF48" i="27"/>
  <c r="EG48" i="27"/>
  <c r="EC48" i="27"/>
  <c r="ED48" i="27"/>
  <c r="EE48" i="27"/>
  <c r="JX47" i="27"/>
  <c r="EK48" i="27"/>
  <c r="EL48" i="27"/>
  <c r="EH48" i="27"/>
  <c r="EI48" i="27"/>
  <c r="EJ48" i="27"/>
  <c r="KA47" i="27"/>
  <c r="EP48" i="27"/>
  <c r="EQ48" i="27"/>
  <c r="EM48" i="27"/>
  <c r="EN48" i="27"/>
  <c r="EO48" i="27"/>
  <c r="KD47" i="27"/>
  <c r="EU48" i="27"/>
  <c r="EV48" i="27"/>
  <c r="ER48" i="27"/>
  <c r="ES48" i="27"/>
  <c r="ET48" i="27"/>
  <c r="KG47" i="27"/>
  <c r="EZ48" i="27"/>
  <c r="FA48" i="27"/>
  <c r="EW48" i="27"/>
  <c r="EX48" i="27"/>
  <c r="EY48" i="27"/>
  <c r="KJ47" i="27"/>
  <c r="FE48" i="27"/>
  <c r="FF48" i="27"/>
  <c r="FB48" i="27"/>
  <c r="FC48" i="27"/>
  <c r="FD48" i="27"/>
  <c r="KM47" i="27"/>
  <c r="FJ48" i="27"/>
  <c r="FK48" i="27"/>
  <c r="FG48" i="27"/>
  <c r="FH48" i="27"/>
  <c r="FI48" i="27"/>
  <c r="KP47" i="27"/>
  <c r="FO48" i="27"/>
  <c r="FP48" i="27"/>
  <c r="FL48" i="27"/>
  <c r="FM48" i="27"/>
  <c r="FN48" i="27"/>
  <c r="KS47" i="27"/>
  <c r="FT48" i="27"/>
  <c r="FU48" i="27"/>
  <c r="FQ48" i="27"/>
  <c r="FR48" i="27"/>
  <c r="FS48" i="27"/>
  <c r="KV47" i="27"/>
  <c r="FY48" i="27"/>
  <c r="FZ48" i="27"/>
  <c r="FV48" i="27"/>
  <c r="FW48" i="27"/>
  <c r="FX48" i="27"/>
  <c r="KY47" i="27"/>
  <c r="GD48" i="27"/>
  <c r="GE48" i="27"/>
  <c r="GA48" i="27"/>
  <c r="GB48" i="27"/>
  <c r="GC48" i="27"/>
  <c r="LB47" i="27"/>
  <c r="GI48" i="27"/>
  <c r="GJ48" i="27"/>
  <c r="GF48" i="27"/>
  <c r="GG48" i="27"/>
  <c r="GH48" i="27"/>
  <c r="LE47" i="27"/>
  <c r="LH47" i="27"/>
  <c r="F49" i="27"/>
  <c r="G49" i="27"/>
  <c r="C49" i="27"/>
  <c r="D49" i="27"/>
  <c r="E49" i="27"/>
  <c r="GX48" i="27"/>
  <c r="K49" i="27"/>
  <c r="L49" i="27"/>
  <c r="H49" i="27"/>
  <c r="I49" i="27"/>
  <c r="J49" i="27"/>
  <c r="HA48" i="27"/>
  <c r="P49" i="27"/>
  <c r="Q49" i="27"/>
  <c r="M49" i="27"/>
  <c r="N49" i="27"/>
  <c r="O49" i="27"/>
  <c r="HD48" i="27"/>
  <c r="U49" i="27"/>
  <c r="V49" i="27"/>
  <c r="R49" i="27"/>
  <c r="S49" i="27"/>
  <c r="T49" i="27"/>
  <c r="HG48" i="27"/>
  <c r="Z49" i="27"/>
  <c r="AA49" i="27"/>
  <c r="W49" i="27"/>
  <c r="X49" i="27"/>
  <c r="Y49" i="27"/>
  <c r="HJ48" i="27"/>
  <c r="AJ49" i="27"/>
  <c r="AK49" i="27"/>
  <c r="AG49" i="27"/>
  <c r="AH49" i="27"/>
  <c r="AI49" i="27"/>
  <c r="HP48" i="27"/>
  <c r="AE49" i="27"/>
  <c r="AF49" i="27"/>
  <c r="AB49" i="27"/>
  <c r="AC49" i="27"/>
  <c r="AD49" i="27"/>
  <c r="HM48" i="27"/>
  <c r="AO49" i="27"/>
  <c r="AP49" i="27"/>
  <c r="AL49" i="27"/>
  <c r="AM49" i="27"/>
  <c r="AN49" i="27"/>
  <c r="HS48" i="27"/>
  <c r="AT49" i="27"/>
  <c r="AU49" i="27"/>
  <c r="AQ49" i="27"/>
  <c r="AR49" i="27"/>
  <c r="AS49" i="27"/>
  <c r="HV48" i="27"/>
  <c r="AY49" i="27"/>
  <c r="AZ49" i="27"/>
  <c r="AV49" i="27"/>
  <c r="AW49" i="27"/>
  <c r="AX49" i="27"/>
  <c r="HY48" i="27"/>
  <c r="BD49" i="27"/>
  <c r="BE49" i="27"/>
  <c r="BA49" i="27"/>
  <c r="BB49" i="27"/>
  <c r="BC49" i="27"/>
  <c r="IB48" i="27"/>
  <c r="BI49" i="27"/>
  <c r="BJ49" i="27"/>
  <c r="BF49" i="27"/>
  <c r="BG49" i="27"/>
  <c r="BH49" i="27"/>
  <c r="IE48" i="27"/>
  <c r="BN49" i="27"/>
  <c r="BO49" i="27"/>
  <c r="BK49" i="27"/>
  <c r="BL49" i="27"/>
  <c r="BM49" i="27"/>
  <c r="IH48" i="27"/>
  <c r="BS49" i="27"/>
  <c r="BT49" i="27"/>
  <c r="BP49" i="27"/>
  <c r="BQ49" i="27"/>
  <c r="BR49" i="27"/>
  <c r="IK48" i="27"/>
  <c r="CC49" i="27"/>
  <c r="CD49" i="27"/>
  <c r="BZ49" i="27"/>
  <c r="CA49" i="27"/>
  <c r="CB49" i="27"/>
  <c r="IQ48" i="27"/>
  <c r="BX49" i="27"/>
  <c r="BY49" i="27"/>
  <c r="BU49" i="27"/>
  <c r="BV49" i="27"/>
  <c r="BW49" i="27"/>
  <c r="IN48" i="27"/>
  <c r="CH49" i="27"/>
  <c r="CI49" i="27"/>
  <c r="CE49" i="27"/>
  <c r="CF49" i="27"/>
  <c r="CG49" i="27"/>
  <c r="IT48" i="27"/>
  <c r="CM49" i="27"/>
  <c r="CN49" i="27"/>
  <c r="CJ49" i="27"/>
  <c r="CK49" i="27"/>
  <c r="CL49" i="27"/>
  <c r="IW48" i="27"/>
  <c r="CW49" i="27"/>
  <c r="CX49" i="27"/>
  <c r="CT49" i="27"/>
  <c r="CU49" i="27"/>
  <c r="CV49" i="27"/>
  <c r="JC48" i="27"/>
  <c r="DB49" i="27"/>
  <c r="DC49" i="27"/>
  <c r="CY49" i="27"/>
  <c r="CZ49" i="27"/>
  <c r="DA49" i="27"/>
  <c r="JF48" i="27"/>
  <c r="DG49" i="27"/>
  <c r="DH49" i="27"/>
  <c r="DD49" i="27"/>
  <c r="DE49" i="27"/>
  <c r="DF49" i="27"/>
  <c r="JI48" i="27"/>
  <c r="DL49" i="27"/>
  <c r="DM49" i="27"/>
  <c r="DI49" i="27"/>
  <c r="DJ49" i="27"/>
  <c r="DK49" i="27"/>
  <c r="JL48" i="27"/>
  <c r="DQ49" i="27"/>
  <c r="DR49" i="27"/>
  <c r="DN49" i="27"/>
  <c r="DO49" i="27"/>
  <c r="DP49" i="27"/>
  <c r="JO48" i="27"/>
  <c r="DV49" i="27"/>
  <c r="DW49" i="27"/>
  <c r="DS49" i="27"/>
  <c r="DT49" i="27"/>
  <c r="DU49" i="27"/>
  <c r="JR48" i="27"/>
  <c r="EA49" i="27"/>
  <c r="EB49" i="27"/>
  <c r="DX49" i="27"/>
  <c r="DY49" i="27"/>
  <c r="DZ49" i="27"/>
  <c r="JU48" i="27"/>
  <c r="EF49" i="27"/>
  <c r="EG49" i="27"/>
  <c r="EC49" i="27"/>
  <c r="ED49" i="27"/>
  <c r="EE49" i="27"/>
  <c r="JX48" i="27"/>
  <c r="EK49" i="27"/>
  <c r="EL49" i="27"/>
  <c r="EH49" i="27"/>
  <c r="EI49" i="27"/>
  <c r="EJ49" i="27"/>
  <c r="KA48" i="27"/>
  <c r="EP49" i="27"/>
  <c r="EQ49" i="27"/>
  <c r="EM49" i="27"/>
  <c r="EN49" i="27"/>
  <c r="EO49" i="27"/>
  <c r="KD48" i="27"/>
  <c r="EU49" i="27"/>
  <c r="EV49" i="27"/>
  <c r="ER49" i="27"/>
  <c r="ES49" i="27"/>
  <c r="ET49" i="27"/>
  <c r="KG48" i="27"/>
  <c r="EZ49" i="27"/>
  <c r="FA49" i="27"/>
  <c r="EW49" i="27"/>
  <c r="EX49" i="27"/>
  <c r="EY49" i="27"/>
  <c r="KJ48" i="27"/>
  <c r="FE49" i="27"/>
  <c r="FF49" i="27"/>
  <c r="FB49" i="27"/>
  <c r="FC49" i="27"/>
  <c r="FD49" i="27"/>
  <c r="KM48" i="27"/>
  <c r="FJ49" i="27"/>
  <c r="FK49" i="27"/>
  <c r="FG49" i="27"/>
  <c r="FH49" i="27"/>
  <c r="FI49" i="27"/>
  <c r="KP48" i="27"/>
  <c r="FO49" i="27"/>
  <c r="FP49" i="27"/>
  <c r="FL49" i="27"/>
  <c r="FM49" i="27"/>
  <c r="FN49" i="27"/>
  <c r="KS48" i="27"/>
  <c r="FT49" i="27"/>
  <c r="FU49" i="27"/>
  <c r="FQ49" i="27"/>
  <c r="FR49" i="27"/>
  <c r="FS49" i="27"/>
  <c r="KV48" i="27"/>
  <c r="FY49" i="27"/>
  <c r="FZ49" i="27"/>
  <c r="FV49" i="27"/>
  <c r="FW49" i="27"/>
  <c r="FX49" i="27"/>
  <c r="KY48" i="27"/>
  <c r="GD49" i="27"/>
  <c r="GE49" i="27"/>
  <c r="GA49" i="27"/>
  <c r="GB49" i="27"/>
  <c r="GC49" i="27"/>
  <c r="LB48" i="27"/>
  <c r="GI49" i="27"/>
  <c r="GJ49" i="27"/>
  <c r="GF49" i="27"/>
  <c r="GG49" i="27"/>
  <c r="GH49" i="27"/>
  <c r="LE48" i="27"/>
  <c r="LH48" i="27"/>
  <c r="F50" i="27"/>
  <c r="G50" i="27"/>
  <c r="C50" i="27"/>
  <c r="D50" i="27"/>
  <c r="E50" i="27"/>
  <c r="GX49" i="27"/>
  <c r="K50" i="27"/>
  <c r="L50" i="27"/>
  <c r="H50" i="27"/>
  <c r="I50" i="27"/>
  <c r="J50" i="27"/>
  <c r="HA49" i="27"/>
  <c r="P50" i="27"/>
  <c r="Q50" i="27"/>
  <c r="M50" i="27"/>
  <c r="N50" i="27"/>
  <c r="O50" i="27"/>
  <c r="HD49" i="27"/>
  <c r="U50" i="27"/>
  <c r="V50" i="27"/>
  <c r="R50" i="27"/>
  <c r="S50" i="27"/>
  <c r="T50" i="27"/>
  <c r="HG49" i="27"/>
  <c r="Z50" i="27"/>
  <c r="AA50" i="27"/>
  <c r="W50" i="27"/>
  <c r="X50" i="27"/>
  <c r="Y50" i="27"/>
  <c r="HJ49" i="27"/>
  <c r="AJ50" i="27"/>
  <c r="AK50" i="27"/>
  <c r="AG50" i="27"/>
  <c r="AH50" i="27"/>
  <c r="AI50" i="27"/>
  <c r="HP49" i="27"/>
  <c r="AE50" i="27"/>
  <c r="AF50" i="27"/>
  <c r="AB50" i="27"/>
  <c r="AC50" i="27"/>
  <c r="AD50" i="27"/>
  <c r="HM49" i="27"/>
  <c r="AO50" i="27"/>
  <c r="AP50" i="27"/>
  <c r="AL50" i="27"/>
  <c r="AM50" i="27"/>
  <c r="AN50" i="27"/>
  <c r="HS49" i="27"/>
  <c r="AT50" i="27"/>
  <c r="AU50" i="27"/>
  <c r="AQ50" i="27"/>
  <c r="AR50" i="27"/>
  <c r="AS50" i="27"/>
  <c r="HV49" i="27"/>
  <c r="AY50" i="27"/>
  <c r="AZ50" i="27"/>
  <c r="AV50" i="27"/>
  <c r="AW50" i="27"/>
  <c r="AX50" i="27"/>
  <c r="HY49" i="27"/>
  <c r="BD50" i="27"/>
  <c r="BE50" i="27"/>
  <c r="BA50" i="27"/>
  <c r="BB50" i="27"/>
  <c r="BC50" i="27"/>
  <c r="IB49" i="27"/>
  <c r="BI50" i="27"/>
  <c r="BJ50" i="27"/>
  <c r="BF50" i="27"/>
  <c r="BG50" i="27"/>
  <c r="BH50" i="27"/>
  <c r="IE49" i="27"/>
  <c r="BN50" i="27"/>
  <c r="BO50" i="27"/>
  <c r="BK50" i="27"/>
  <c r="BL50" i="27"/>
  <c r="BM50" i="27"/>
  <c r="IH49" i="27"/>
  <c r="BS50" i="27"/>
  <c r="BT50" i="27"/>
  <c r="BP50" i="27"/>
  <c r="BQ50" i="27"/>
  <c r="BR50" i="27"/>
  <c r="IK49" i="27"/>
  <c r="CC50" i="27"/>
  <c r="CD50" i="27"/>
  <c r="BZ50" i="27"/>
  <c r="CA50" i="27"/>
  <c r="CB50" i="27"/>
  <c r="IQ49" i="27"/>
  <c r="BX50" i="27"/>
  <c r="BY50" i="27"/>
  <c r="BU50" i="27"/>
  <c r="BV50" i="27"/>
  <c r="BW50" i="27"/>
  <c r="IN49" i="27"/>
  <c r="CH50" i="27"/>
  <c r="CI50" i="27"/>
  <c r="CE50" i="27"/>
  <c r="CF50" i="27"/>
  <c r="CG50" i="27"/>
  <c r="IT49" i="27"/>
  <c r="CM50" i="27"/>
  <c r="CN50" i="27"/>
  <c r="CJ50" i="27"/>
  <c r="CK50" i="27"/>
  <c r="CL50" i="27"/>
  <c r="IW49" i="27"/>
  <c r="CW50" i="27"/>
  <c r="CX50" i="27"/>
  <c r="CT50" i="27"/>
  <c r="CU50" i="27"/>
  <c r="CV50" i="27"/>
  <c r="JC49" i="27"/>
  <c r="DB50" i="27"/>
  <c r="DC50" i="27"/>
  <c r="CY50" i="27"/>
  <c r="CZ50" i="27"/>
  <c r="DA50" i="27"/>
  <c r="JF49" i="27"/>
  <c r="DG50" i="27"/>
  <c r="DH50" i="27"/>
  <c r="DD50" i="27"/>
  <c r="DE50" i="27"/>
  <c r="DF50" i="27"/>
  <c r="JI49" i="27"/>
  <c r="DL50" i="27"/>
  <c r="DM50" i="27"/>
  <c r="DI50" i="27"/>
  <c r="DJ50" i="27"/>
  <c r="DK50" i="27"/>
  <c r="JL49" i="27"/>
  <c r="DQ50" i="27"/>
  <c r="DR50" i="27"/>
  <c r="DN50" i="27"/>
  <c r="DO50" i="27"/>
  <c r="DP50" i="27"/>
  <c r="JO49" i="27"/>
  <c r="DV50" i="27"/>
  <c r="DW50" i="27"/>
  <c r="DS50" i="27"/>
  <c r="DT50" i="27"/>
  <c r="DU50" i="27"/>
  <c r="JR49" i="27"/>
  <c r="EA50" i="27"/>
  <c r="EB50" i="27"/>
  <c r="DX50" i="27"/>
  <c r="DY50" i="27"/>
  <c r="DZ50" i="27"/>
  <c r="JU49" i="27"/>
  <c r="EF50" i="27"/>
  <c r="EG50" i="27"/>
  <c r="EC50" i="27"/>
  <c r="ED50" i="27"/>
  <c r="EE50" i="27"/>
  <c r="JX49" i="27"/>
  <c r="EK50" i="27"/>
  <c r="EL50" i="27"/>
  <c r="EH50" i="27"/>
  <c r="EI50" i="27"/>
  <c r="EJ50" i="27"/>
  <c r="KA49" i="27"/>
  <c r="EP50" i="27"/>
  <c r="EQ50" i="27"/>
  <c r="EM50" i="27"/>
  <c r="EN50" i="27"/>
  <c r="EO50" i="27"/>
  <c r="KD49" i="27"/>
  <c r="EU50" i="27"/>
  <c r="EV50" i="27"/>
  <c r="ER50" i="27"/>
  <c r="ES50" i="27"/>
  <c r="ET50" i="27"/>
  <c r="KG49" i="27"/>
  <c r="EZ50" i="27"/>
  <c r="FA50" i="27"/>
  <c r="EW50" i="27"/>
  <c r="EX50" i="27"/>
  <c r="EY50" i="27"/>
  <c r="KJ49" i="27"/>
  <c r="FE50" i="27"/>
  <c r="FF50" i="27"/>
  <c r="FB50" i="27"/>
  <c r="FC50" i="27"/>
  <c r="FD50" i="27"/>
  <c r="KM49" i="27"/>
  <c r="FJ50" i="27"/>
  <c r="FK50" i="27"/>
  <c r="FG50" i="27"/>
  <c r="FH50" i="27"/>
  <c r="FI50" i="27"/>
  <c r="KP49" i="27"/>
  <c r="FO50" i="27"/>
  <c r="FP50" i="27"/>
  <c r="FL50" i="27"/>
  <c r="FM50" i="27"/>
  <c r="FN50" i="27"/>
  <c r="KS49" i="27"/>
  <c r="FT50" i="27"/>
  <c r="FU50" i="27"/>
  <c r="FQ50" i="27"/>
  <c r="FR50" i="27"/>
  <c r="FS50" i="27"/>
  <c r="KV49" i="27"/>
  <c r="FY50" i="27"/>
  <c r="FZ50" i="27"/>
  <c r="FV50" i="27"/>
  <c r="FW50" i="27"/>
  <c r="FX50" i="27"/>
  <c r="KY49" i="27"/>
  <c r="GD50" i="27"/>
  <c r="GE50" i="27"/>
  <c r="GA50" i="27"/>
  <c r="GB50" i="27"/>
  <c r="GC50" i="27"/>
  <c r="LB49" i="27"/>
  <c r="GI50" i="27"/>
  <c r="GJ50" i="27"/>
  <c r="GF50" i="27"/>
  <c r="GG50" i="27"/>
  <c r="GH50" i="27"/>
  <c r="LE49" i="27"/>
  <c r="LH49" i="27"/>
  <c r="F51" i="27"/>
  <c r="G51" i="27"/>
  <c r="C51" i="27"/>
  <c r="D51" i="27"/>
  <c r="E51" i="27"/>
  <c r="GX50" i="27"/>
  <c r="K51" i="27"/>
  <c r="L51" i="27"/>
  <c r="H51" i="27"/>
  <c r="I51" i="27"/>
  <c r="J51" i="27"/>
  <c r="HA50" i="27"/>
  <c r="P51" i="27"/>
  <c r="Q51" i="27"/>
  <c r="M51" i="27"/>
  <c r="N51" i="27"/>
  <c r="O51" i="27"/>
  <c r="HD50" i="27"/>
  <c r="U51" i="27"/>
  <c r="V51" i="27"/>
  <c r="R51" i="27"/>
  <c r="S51" i="27"/>
  <c r="T51" i="27"/>
  <c r="HG50" i="27"/>
  <c r="Z51" i="27"/>
  <c r="AA51" i="27"/>
  <c r="W51" i="27"/>
  <c r="X51" i="27"/>
  <c r="Y51" i="27"/>
  <c r="HJ50" i="27"/>
  <c r="AJ51" i="27"/>
  <c r="AK51" i="27"/>
  <c r="AG51" i="27"/>
  <c r="AH51" i="27"/>
  <c r="AI51" i="27"/>
  <c r="HP50" i="27"/>
  <c r="AE51" i="27"/>
  <c r="AF51" i="27"/>
  <c r="AB51" i="27"/>
  <c r="AC51" i="27"/>
  <c r="AD51" i="27"/>
  <c r="HM50" i="27"/>
  <c r="AO51" i="27"/>
  <c r="AP51" i="27"/>
  <c r="AL51" i="27"/>
  <c r="AM51" i="27"/>
  <c r="AN51" i="27"/>
  <c r="HS50" i="27"/>
  <c r="AT51" i="27"/>
  <c r="AU51" i="27"/>
  <c r="AQ51" i="27"/>
  <c r="AR51" i="27"/>
  <c r="AS51" i="27"/>
  <c r="HV50" i="27"/>
  <c r="AY51" i="27"/>
  <c r="AZ51" i="27"/>
  <c r="AV51" i="27"/>
  <c r="AW51" i="27"/>
  <c r="AX51" i="27"/>
  <c r="HY50" i="27"/>
  <c r="BD51" i="27"/>
  <c r="BE51" i="27"/>
  <c r="BA51" i="27"/>
  <c r="BB51" i="27"/>
  <c r="BC51" i="27"/>
  <c r="IB50" i="27"/>
  <c r="BI51" i="27"/>
  <c r="BJ51" i="27"/>
  <c r="BF51" i="27"/>
  <c r="BG51" i="27"/>
  <c r="BH51" i="27"/>
  <c r="IE50" i="27"/>
  <c r="BN51" i="27"/>
  <c r="BO51" i="27"/>
  <c r="BK51" i="27"/>
  <c r="BL51" i="27"/>
  <c r="BM51" i="27"/>
  <c r="IH50" i="27"/>
  <c r="BS51" i="27"/>
  <c r="BT51" i="27"/>
  <c r="BP51" i="27"/>
  <c r="BQ51" i="27"/>
  <c r="BR51" i="27"/>
  <c r="IK50" i="27"/>
  <c r="CC51" i="27"/>
  <c r="CD51" i="27"/>
  <c r="BZ51" i="27"/>
  <c r="CA51" i="27"/>
  <c r="CB51" i="27"/>
  <c r="IQ50" i="27"/>
  <c r="BX51" i="27"/>
  <c r="BY51" i="27"/>
  <c r="BU51" i="27"/>
  <c r="BV51" i="27"/>
  <c r="BW51" i="27"/>
  <c r="IN50" i="27"/>
  <c r="CH51" i="27"/>
  <c r="CI51" i="27"/>
  <c r="CE51" i="27"/>
  <c r="CF51" i="27"/>
  <c r="CG51" i="27"/>
  <c r="IT50" i="27"/>
  <c r="CM51" i="27"/>
  <c r="CN51" i="27"/>
  <c r="CJ51" i="27"/>
  <c r="CK51" i="27"/>
  <c r="CL51" i="27"/>
  <c r="IW50" i="27"/>
  <c r="CW51" i="27"/>
  <c r="CX51" i="27"/>
  <c r="CT51" i="27"/>
  <c r="CU51" i="27"/>
  <c r="CV51" i="27"/>
  <c r="JC50" i="27"/>
  <c r="DB51" i="27"/>
  <c r="DC51" i="27"/>
  <c r="CY51" i="27"/>
  <c r="CZ51" i="27"/>
  <c r="DA51" i="27"/>
  <c r="JF50" i="27"/>
  <c r="DG51" i="27"/>
  <c r="DH51" i="27"/>
  <c r="DD51" i="27"/>
  <c r="DE51" i="27"/>
  <c r="DF51" i="27"/>
  <c r="JI50" i="27"/>
  <c r="DL51" i="27"/>
  <c r="DM51" i="27"/>
  <c r="DI51" i="27"/>
  <c r="DJ51" i="27"/>
  <c r="DK51" i="27"/>
  <c r="JL50" i="27"/>
  <c r="DQ51" i="27"/>
  <c r="DR51" i="27"/>
  <c r="DN51" i="27"/>
  <c r="DO51" i="27"/>
  <c r="DP51" i="27"/>
  <c r="JO50" i="27"/>
  <c r="DV51" i="27"/>
  <c r="DW51" i="27"/>
  <c r="DS51" i="27"/>
  <c r="DT51" i="27"/>
  <c r="DU51" i="27"/>
  <c r="JR50" i="27"/>
  <c r="EA51" i="27"/>
  <c r="EB51" i="27"/>
  <c r="DX51" i="27"/>
  <c r="DY51" i="27"/>
  <c r="DZ51" i="27"/>
  <c r="JU50" i="27"/>
  <c r="EF51" i="27"/>
  <c r="EG51" i="27"/>
  <c r="EC51" i="27"/>
  <c r="ED51" i="27"/>
  <c r="EE51" i="27"/>
  <c r="JX50" i="27"/>
  <c r="EK51" i="27"/>
  <c r="EL51" i="27"/>
  <c r="EH51" i="27"/>
  <c r="EI51" i="27"/>
  <c r="EJ51" i="27"/>
  <c r="KA50" i="27"/>
  <c r="EP51" i="27"/>
  <c r="EQ51" i="27"/>
  <c r="EM51" i="27"/>
  <c r="EN51" i="27"/>
  <c r="EO51" i="27"/>
  <c r="KD50" i="27"/>
  <c r="EU51" i="27"/>
  <c r="EV51" i="27"/>
  <c r="ER51" i="27"/>
  <c r="ES51" i="27"/>
  <c r="ET51" i="27"/>
  <c r="KG50" i="27"/>
  <c r="EZ51" i="27"/>
  <c r="FA51" i="27"/>
  <c r="EW51" i="27"/>
  <c r="EX51" i="27"/>
  <c r="EY51" i="27"/>
  <c r="KJ50" i="27"/>
  <c r="FE51" i="27"/>
  <c r="FF51" i="27"/>
  <c r="FB51" i="27"/>
  <c r="FC51" i="27"/>
  <c r="FD51" i="27"/>
  <c r="KM50" i="27"/>
  <c r="FJ51" i="27"/>
  <c r="FK51" i="27"/>
  <c r="FG51" i="27"/>
  <c r="FH51" i="27"/>
  <c r="FI51" i="27"/>
  <c r="KP50" i="27"/>
  <c r="FO51" i="27"/>
  <c r="FP51" i="27"/>
  <c r="FL51" i="27"/>
  <c r="FM51" i="27"/>
  <c r="FN51" i="27"/>
  <c r="KS50" i="27"/>
  <c r="FT51" i="27"/>
  <c r="FU51" i="27"/>
  <c r="FQ51" i="27"/>
  <c r="FR51" i="27"/>
  <c r="FS51" i="27"/>
  <c r="KV50" i="27"/>
  <c r="FY51" i="27"/>
  <c r="FZ51" i="27"/>
  <c r="FV51" i="27"/>
  <c r="FW51" i="27"/>
  <c r="FX51" i="27"/>
  <c r="KY50" i="27"/>
  <c r="GD51" i="27"/>
  <c r="GE51" i="27"/>
  <c r="GA51" i="27"/>
  <c r="GB51" i="27"/>
  <c r="GC51" i="27"/>
  <c r="LB50" i="27"/>
  <c r="GI51" i="27"/>
  <c r="GJ51" i="27"/>
  <c r="GF51" i="27"/>
  <c r="GG51" i="27"/>
  <c r="GH51" i="27"/>
  <c r="LE50" i="27"/>
  <c r="LH50" i="27"/>
  <c r="F52" i="27"/>
  <c r="G52" i="27"/>
  <c r="C52" i="27"/>
  <c r="D52" i="27"/>
  <c r="E52" i="27"/>
  <c r="GX51" i="27"/>
  <c r="K52" i="27"/>
  <c r="L52" i="27"/>
  <c r="H52" i="27"/>
  <c r="I52" i="27"/>
  <c r="J52" i="27"/>
  <c r="HA51" i="27"/>
  <c r="P52" i="27"/>
  <c r="Q52" i="27"/>
  <c r="M52" i="27"/>
  <c r="N52" i="27"/>
  <c r="O52" i="27"/>
  <c r="HD51" i="27"/>
  <c r="U52" i="27"/>
  <c r="V52" i="27"/>
  <c r="R52" i="27"/>
  <c r="S52" i="27"/>
  <c r="T52" i="27"/>
  <c r="HG51" i="27"/>
  <c r="Z52" i="27"/>
  <c r="AA52" i="27"/>
  <c r="W52" i="27"/>
  <c r="X52" i="27"/>
  <c r="Y52" i="27"/>
  <c r="HJ51" i="27"/>
  <c r="AJ52" i="27"/>
  <c r="AK52" i="27"/>
  <c r="AG52" i="27"/>
  <c r="AH52" i="27"/>
  <c r="AI52" i="27"/>
  <c r="HP51" i="27"/>
  <c r="AE52" i="27"/>
  <c r="AF52" i="27"/>
  <c r="AB52" i="27"/>
  <c r="AC52" i="27"/>
  <c r="AD52" i="27"/>
  <c r="HM51" i="27"/>
  <c r="AO52" i="27"/>
  <c r="AP52" i="27"/>
  <c r="AL52" i="27"/>
  <c r="AM52" i="27"/>
  <c r="AN52" i="27"/>
  <c r="HS51" i="27"/>
  <c r="AT52" i="27"/>
  <c r="AU52" i="27"/>
  <c r="AQ52" i="27"/>
  <c r="AR52" i="27"/>
  <c r="AS52" i="27"/>
  <c r="HV51" i="27"/>
  <c r="AY52" i="27"/>
  <c r="AZ52" i="27"/>
  <c r="AV52" i="27"/>
  <c r="AW52" i="27"/>
  <c r="AX52" i="27"/>
  <c r="HY51" i="27"/>
  <c r="BD52" i="27"/>
  <c r="BE52" i="27"/>
  <c r="BA52" i="27"/>
  <c r="BB52" i="27"/>
  <c r="BC52" i="27"/>
  <c r="IB51" i="27"/>
  <c r="BI52" i="27"/>
  <c r="BJ52" i="27"/>
  <c r="BF52" i="27"/>
  <c r="BG52" i="27"/>
  <c r="BH52" i="27"/>
  <c r="IE51" i="27"/>
  <c r="BN52" i="27"/>
  <c r="BO52" i="27"/>
  <c r="BK52" i="27"/>
  <c r="BL52" i="27"/>
  <c r="BM52" i="27"/>
  <c r="IH51" i="27"/>
  <c r="BS52" i="27"/>
  <c r="BT52" i="27"/>
  <c r="BP52" i="27"/>
  <c r="BQ52" i="27"/>
  <c r="BR52" i="27"/>
  <c r="IK51" i="27"/>
  <c r="CC52" i="27"/>
  <c r="CD52" i="27"/>
  <c r="BZ52" i="27"/>
  <c r="CA52" i="27"/>
  <c r="CB52" i="27"/>
  <c r="IQ51" i="27"/>
  <c r="BX52" i="27"/>
  <c r="BY52" i="27"/>
  <c r="BU52" i="27"/>
  <c r="BV52" i="27"/>
  <c r="BW52" i="27"/>
  <c r="IN51" i="27"/>
  <c r="CH52" i="27"/>
  <c r="CI52" i="27"/>
  <c r="CE52" i="27"/>
  <c r="CF52" i="27"/>
  <c r="CG52" i="27"/>
  <c r="IT51" i="27"/>
  <c r="CM52" i="27"/>
  <c r="CN52" i="27"/>
  <c r="CJ52" i="27"/>
  <c r="CK52" i="27"/>
  <c r="CL52" i="27"/>
  <c r="IW51" i="27"/>
  <c r="CW52" i="27"/>
  <c r="CX52" i="27"/>
  <c r="CT52" i="27"/>
  <c r="CU52" i="27"/>
  <c r="CV52" i="27"/>
  <c r="JC51" i="27"/>
  <c r="DB52" i="27"/>
  <c r="DC52" i="27"/>
  <c r="CY52" i="27"/>
  <c r="CZ52" i="27"/>
  <c r="DA52" i="27"/>
  <c r="JF51" i="27"/>
  <c r="DG52" i="27"/>
  <c r="DH52" i="27"/>
  <c r="DD52" i="27"/>
  <c r="DE52" i="27"/>
  <c r="DF52" i="27"/>
  <c r="JI51" i="27"/>
  <c r="DL52" i="27"/>
  <c r="DM52" i="27"/>
  <c r="DI52" i="27"/>
  <c r="DJ52" i="27"/>
  <c r="DK52" i="27"/>
  <c r="JL51" i="27"/>
  <c r="DQ52" i="27"/>
  <c r="DR52" i="27"/>
  <c r="DN52" i="27"/>
  <c r="DO52" i="27"/>
  <c r="DP52" i="27"/>
  <c r="JO51" i="27"/>
  <c r="DV52" i="27"/>
  <c r="DW52" i="27"/>
  <c r="DS52" i="27"/>
  <c r="DT52" i="27"/>
  <c r="DU52" i="27"/>
  <c r="JR51" i="27"/>
  <c r="EA52" i="27"/>
  <c r="EB52" i="27"/>
  <c r="DX52" i="27"/>
  <c r="DY52" i="27"/>
  <c r="DZ52" i="27"/>
  <c r="JU51" i="27"/>
  <c r="EF52" i="27"/>
  <c r="EG52" i="27"/>
  <c r="EC52" i="27"/>
  <c r="ED52" i="27"/>
  <c r="EE52" i="27"/>
  <c r="JX51" i="27"/>
  <c r="EK52" i="27"/>
  <c r="EL52" i="27"/>
  <c r="EH52" i="27"/>
  <c r="EI52" i="27"/>
  <c r="EJ52" i="27"/>
  <c r="KA51" i="27"/>
  <c r="EP52" i="27"/>
  <c r="EQ52" i="27"/>
  <c r="EM52" i="27"/>
  <c r="EN52" i="27"/>
  <c r="EO52" i="27"/>
  <c r="KD51" i="27"/>
  <c r="EU52" i="27"/>
  <c r="EV52" i="27"/>
  <c r="ER52" i="27"/>
  <c r="ES52" i="27"/>
  <c r="ET52" i="27"/>
  <c r="KG51" i="27"/>
  <c r="EZ52" i="27"/>
  <c r="FA52" i="27"/>
  <c r="EW52" i="27"/>
  <c r="EX52" i="27"/>
  <c r="EY52" i="27"/>
  <c r="KJ51" i="27"/>
  <c r="FE52" i="27"/>
  <c r="FF52" i="27"/>
  <c r="FB52" i="27"/>
  <c r="FC52" i="27"/>
  <c r="FD52" i="27"/>
  <c r="KM51" i="27"/>
  <c r="FJ52" i="27"/>
  <c r="FK52" i="27"/>
  <c r="FG52" i="27"/>
  <c r="FH52" i="27"/>
  <c r="FI52" i="27"/>
  <c r="KP51" i="27"/>
  <c r="FO52" i="27"/>
  <c r="FP52" i="27"/>
  <c r="FL52" i="27"/>
  <c r="FM52" i="27"/>
  <c r="FN52" i="27"/>
  <c r="KS51" i="27"/>
  <c r="FT52" i="27"/>
  <c r="FU52" i="27"/>
  <c r="FQ52" i="27"/>
  <c r="FR52" i="27"/>
  <c r="FS52" i="27"/>
  <c r="KV51" i="27"/>
  <c r="FY52" i="27"/>
  <c r="FZ52" i="27"/>
  <c r="FV52" i="27"/>
  <c r="FW52" i="27"/>
  <c r="FX52" i="27"/>
  <c r="KY51" i="27"/>
  <c r="GD52" i="27"/>
  <c r="GE52" i="27"/>
  <c r="GA52" i="27"/>
  <c r="GB52" i="27"/>
  <c r="GC52" i="27"/>
  <c r="LB51" i="27"/>
  <c r="GI52" i="27"/>
  <c r="GJ52" i="27"/>
  <c r="GF52" i="27"/>
  <c r="GG52" i="27"/>
  <c r="GH52" i="27"/>
  <c r="LE51" i="27"/>
  <c r="LH51" i="27"/>
  <c r="F53" i="27"/>
  <c r="G53" i="27"/>
  <c r="C53" i="27"/>
  <c r="D53" i="27"/>
  <c r="E53" i="27"/>
  <c r="GX52" i="27"/>
  <c r="K53" i="27"/>
  <c r="L53" i="27"/>
  <c r="H53" i="27"/>
  <c r="I53" i="27"/>
  <c r="J53" i="27"/>
  <c r="HA52" i="27"/>
  <c r="P53" i="27"/>
  <c r="Q53" i="27"/>
  <c r="M53" i="27"/>
  <c r="N53" i="27"/>
  <c r="O53" i="27"/>
  <c r="HD52" i="27"/>
  <c r="U53" i="27"/>
  <c r="V53" i="27"/>
  <c r="R53" i="27"/>
  <c r="S53" i="27"/>
  <c r="T53" i="27"/>
  <c r="HG52" i="27"/>
  <c r="Z53" i="27"/>
  <c r="AA53" i="27"/>
  <c r="W53" i="27"/>
  <c r="X53" i="27"/>
  <c r="Y53" i="27"/>
  <c r="HJ52" i="27"/>
  <c r="AJ53" i="27"/>
  <c r="AK53" i="27"/>
  <c r="AG53" i="27"/>
  <c r="AH53" i="27"/>
  <c r="AI53" i="27"/>
  <c r="HP52" i="27"/>
  <c r="AE53" i="27"/>
  <c r="AF53" i="27"/>
  <c r="AB53" i="27"/>
  <c r="AC53" i="27"/>
  <c r="AD53" i="27"/>
  <c r="HM52" i="27"/>
  <c r="AO53" i="27"/>
  <c r="AP53" i="27"/>
  <c r="AL53" i="27"/>
  <c r="AM53" i="27"/>
  <c r="AN53" i="27"/>
  <c r="HS52" i="27"/>
  <c r="AT53" i="27"/>
  <c r="AU53" i="27"/>
  <c r="AQ53" i="27"/>
  <c r="AR53" i="27"/>
  <c r="AS53" i="27"/>
  <c r="HV52" i="27"/>
  <c r="AY53" i="27"/>
  <c r="AZ53" i="27"/>
  <c r="AV53" i="27"/>
  <c r="AW53" i="27"/>
  <c r="AX53" i="27"/>
  <c r="HY52" i="27"/>
  <c r="BD53" i="27"/>
  <c r="BE53" i="27"/>
  <c r="BA53" i="27"/>
  <c r="BB53" i="27"/>
  <c r="BC53" i="27"/>
  <c r="IB52" i="27"/>
  <c r="BI53" i="27"/>
  <c r="BJ53" i="27"/>
  <c r="BF53" i="27"/>
  <c r="BG53" i="27"/>
  <c r="BH53" i="27"/>
  <c r="IE52" i="27"/>
  <c r="BN53" i="27"/>
  <c r="BO53" i="27"/>
  <c r="BK53" i="27"/>
  <c r="BL53" i="27"/>
  <c r="BM53" i="27"/>
  <c r="IH52" i="27"/>
  <c r="BS53" i="27"/>
  <c r="BT53" i="27"/>
  <c r="BP53" i="27"/>
  <c r="BQ53" i="27"/>
  <c r="BR53" i="27"/>
  <c r="IK52" i="27"/>
  <c r="CC53" i="27"/>
  <c r="CD53" i="27"/>
  <c r="BZ53" i="27"/>
  <c r="CA53" i="27"/>
  <c r="CB53" i="27"/>
  <c r="IQ52" i="27"/>
  <c r="BX53" i="27"/>
  <c r="BY53" i="27"/>
  <c r="BU53" i="27"/>
  <c r="BV53" i="27"/>
  <c r="BW53" i="27"/>
  <c r="IN52" i="27"/>
  <c r="CH53" i="27"/>
  <c r="CI53" i="27"/>
  <c r="CE53" i="27"/>
  <c r="CF53" i="27"/>
  <c r="CG53" i="27"/>
  <c r="IT52" i="27"/>
  <c r="CM53" i="27"/>
  <c r="CN53" i="27"/>
  <c r="CJ53" i="27"/>
  <c r="CK53" i="27"/>
  <c r="CL53" i="27"/>
  <c r="IW52" i="27"/>
  <c r="CW53" i="27"/>
  <c r="CX53" i="27"/>
  <c r="CT53" i="27"/>
  <c r="CU53" i="27"/>
  <c r="CV53" i="27"/>
  <c r="JC52" i="27"/>
  <c r="DB53" i="27"/>
  <c r="DC53" i="27"/>
  <c r="CY53" i="27"/>
  <c r="CZ53" i="27"/>
  <c r="DA53" i="27"/>
  <c r="JF52" i="27"/>
  <c r="DG53" i="27"/>
  <c r="DH53" i="27"/>
  <c r="DD53" i="27"/>
  <c r="DE53" i="27"/>
  <c r="DF53" i="27"/>
  <c r="JI52" i="27"/>
  <c r="DL53" i="27"/>
  <c r="DM53" i="27"/>
  <c r="DI53" i="27"/>
  <c r="DJ53" i="27"/>
  <c r="DK53" i="27"/>
  <c r="JL52" i="27"/>
  <c r="DQ53" i="27"/>
  <c r="DR53" i="27"/>
  <c r="DN53" i="27"/>
  <c r="DO53" i="27"/>
  <c r="DP53" i="27"/>
  <c r="JO52" i="27"/>
  <c r="DV53" i="27"/>
  <c r="DW53" i="27"/>
  <c r="DS53" i="27"/>
  <c r="DT53" i="27"/>
  <c r="DU53" i="27"/>
  <c r="JR52" i="27"/>
  <c r="EA53" i="27"/>
  <c r="EB53" i="27"/>
  <c r="DX53" i="27"/>
  <c r="DY53" i="27"/>
  <c r="DZ53" i="27"/>
  <c r="JU52" i="27"/>
  <c r="EF53" i="27"/>
  <c r="EG53" i="27"/>
  <c r="EC53" i="27"/>
  <c r="ED53" i="27"/>
  <c r="EE53" i="27"/>
  <c r="JX52" i="27"/>
  <c r="EK53" i="27"/>
  <c r="EL53" i="27"/>
  <c r="EH53" i="27"/>
  <c r="EI53" i="27"/>
  <c r="EJ53" i="27"/>
  <c r="KA52" i="27"/>
  <c r="EP53" i="27"/>
  <c r="EQ53" i="27"/>
  <c r="EM53" i="27"/>
  <c r="EN53" i="27"/>
  <c r="EO53" i="27"/>
  <c r="KD52" i="27"/>
  <c r="EU53" i="27"/>
  <c r="EV53" i="27"/>
  <c r="ER53" i="27"/>
  <c r="ES53" i="27"/>
  <c r="ET53" i="27"/>
  <c r="KG52" i="27"/>
  <c r="EZ53" i="27"/>
  <c r="FA53" i="27"/>
  <c r="EW53" i="27"/>
  <c r="EX53" i="27"/>
  <c r="EY53" i="27"/>
  <c r="KJ52" i="27"/>
  <c r="FE53" i="27"/>
  <c r="FF53" i="27"/>
  <c r="FB53" i="27"/>
  <c r="FC53" i="27"/>
  <c r="FD53" i="27"/>
  <c r="KM52" i="27"/>
  <c r="FJ53" i="27"/>
  <c r="FK53" i="27"/>
  <c r="FG53" i="27"/>
  <c r="FH53" i="27"/>
  <c r="FI53" i="27"/>
  <c r="KP52" i="27"/>
  <c r="FO53" i="27"/>
  <c r="FP53" i="27"/>
  <c r="FL53" i="27"/>
  <c r="FM53" i="27"/>
  <c r="FN53" i="27"/>
  <c r="KS52" i="27"/>
  <c r="FT53" i="27"/>
  <c r="FU53" i="27"/>
  <c r="FQ53" i="27"/>
  <c r="FR53" i="27"/>
  <c r="FS53" i="27"/>
  <c r="KV52" i="27"/>
  <c r="FY53" i="27"/>
  <c r="FZ53" i="27"/>
  <c r="FV53" i="27"/>
  <c r="FW53" i="27"/>
  <c r="FX53" i="27"/>
  <c r="KY52" i="27"/>
  <c r="GD53" i="27"/>
  <c r="GE53" i="27"/>
  <c r="GA53" i="27"/>
  <c r="GB53" i="27"/>
  <c r="GC53" i="27"/>
  <c r="LB52" i="27"/>
  <c r="GI53" i="27"/>
  <c r="GJ53" i="27"/>
  <c r="GF53" i="27"/>
  <c r="GG53" i="27"/>
  <c r="GH53" i="27"/>
  <c r="LE52" i="27"/>
  <c r="LH52" i="27"/>
  <c r="F54" i="27"/>
  <c r="G54" i="27"/>
  <c r="C54" i="27"/>
  <c r="D54" i="27"/>
  <c r="E54" i="27"/>
  <c r="GX53" i="27"/>
  <c r="K54" i="27"/>
  <c r="L54" i="27"/>
  <c r="H54" i="27"/>
  <c r="I54" i="27"/>
  <c r="J54" i="27"/>
  <c r="HA53" i="27"/>
  <c r="P54" i="27"/>
  <c r="Q54" i="27"/>
  <c r="M54" i="27"/>
  <c r="N54" i="27"/>
  <c r="O54" i="27"/>
  <c r="HD53" i="27"/>
  <c r="U54" i="27"/>
  <c r="V54" i="27"/>
  <c r="R54" i="27"/>
  <c r="S54" i="27"/>
  <c r="T54" i="27"/>
  <c r="HG53" i="27"/>
  <c r="Z54" i="27"/>
  <c r="AA54" i="27"/>
  <c r="W54" i="27"/>
  <c r="X54" i="27"/>
  <c r="Y54" i="27"/>
  <c r="HJ53" i="27"/>
  <c r="AJ54" i="27"/>
  <c r="AK54" i="27"/>
  <c r="AG54" i="27"/>
  <c r="AH54" i="27"/>
  <c r="AI54" i="27"/>
  <c r="HP53" i="27"/>
  <c r="AE54" i="27"/>
  <c r="AF54" i="27"/>
  <c r="AB54" i="27"/>
  <c r="AC54" i="27"/>
  <c r="AD54" i="27"/>
  <c r="HM53" i="27"/>
  <c r="AO54" i="27"/>
  <c r="AP54" i="27"/>
  <c r="AL54" i="27"/>
  <c r="AM54" i="27"/>
  <c r="AN54" i="27"/>
  <c r="HS53" i="27"/>
  <c r="AT54" i="27"/>
  <c r="AU54" i="27"/>
  <c r="AQ54" i="27"/>
  <c r="AR54" i="27"/>
  <c r="AS54" i="27"/>
  <c r="HV53" i="27"/>
  <c r="AY54" i="27"/>
  <c r="AZ54" i="27"/>
  <c r="AV54" i="27"/>
  <c r="AW54" i="27"/>
  <c r="AX54" i="27"/>
  <c r="HY53" i="27"/>
  <c r="BD54" i="27"/>
  <c r="BE54" i="27"/>
  <c r="BA54" i="27"/>
  <c r="BB54" i="27"/>
  <c r="BC54" i="27"/>
  <c r="IB53" i="27"/>
  <c r="BI54" i="27"/>
  <c r="BJ54" i="27"/>
  <c r="BF54" i="27"/>
  <c r="BG54" i="27"/>
  <c r="BH54" i="27"/>
  <c r="IE53" i="27"/>
  <c r="BN54" i="27"/>
  <c r="BO54" i="27"/>
  <c r="BK54" i="27"/>
  <c r="BL54" i="27"/>
  <c r="BM54" i="27"/>
  <c r="IH53" i="27"/>
  <c r="BS54" i="27"/>
  <c r="BT54" i="27"/>
  <c r="BP54" i="27"/>
  <c r="BQ54" i="27"/>
  <c r="BR54" i="27"/>
  <c r="IK53" i="27"/>
  <c r="CC54" i="27"/>
  <c r="CD54" i="27"/>
  <c r="BZ54" i="27"/>
  <c r="CA54" i="27"/>
  <c r="CB54" i="27"/>
  <c r="IQ53" i="27"/>
  <c r="BX54" i="27"/>
  <c r="BY54" i="27"/>
  <c r="BU54" i="27"/>
  <c r="BV54" i="27"/>
  <c r="BW54" i="27"/>
  <c r="IN53" i="27"/>
  <c r="CH54" i="27"/>
  <c r="CI54" i="27"/>
  <c r="CE54" i="27"/>
  <c r="CF54" i="27"/>
  <c r="CG54" i="27"/>
  <c r="IT53" i="27"/>
  <c r="CM54" i="27"/>
  <c r="CN54" i="27"/>
  <c r="CJ54" i="27"/>
  <c r="CK54" i="27"/>
  <c r="CL54" i="27"/>
  <c r="IW53" i="27"/>
  <c r="CW54" i="27"/>
  <c r="CX54" i="27"/>
  <c r="CT54" i="27"/>
  <c r="CU54" i="27"/>
  <c r="CV54" i="27"/>
  <c r="JC53" i="27"/>
  <c r="DB54" i="27"/>
  <c r="DC54" i="27"/>
  <c r="CY54" i="27"/>
  <c r="CZ54" i="27"/>
  <c r="DA54" i="27"/>
  <c r="JF53" i="27"/>
  <c r="DG54" i="27"/>
  <c r="DH54" i="27"/>
  <c r="DD54" i="27"/>
  <c r="DE54" i="27"/>
  <c r="DF54" i="27"/>
  <c r="JI53" i="27"/>
  <c r="DL54" i="27"/>
  <c r="DM54" i="27"/>
  <c r="DI54" i="27"/>
  <c r="DJ54" i="27"/>
  <c r="DK54" i="27"/>
  <c r="JL53" i="27"/>
  <c r="DQ54" i="27"/>
  <c r="DR54" i="27"/>
  <c r="DN54" i="27"/>
  <c r="DO54" i="27"/>
  <c r="DP54" i="27"/>
  <c r="JO53" i="27"/>
  <c r="DV54" i="27"/>
  <c r="DW54" i="27"/>
  <c r="DS54" i="27"/>
  <c r="DT54" i="27"/>
  <c r="DU54" i="27"/>
  <c r="JR53" i="27"/>
  <c r="EA54" i="27"/>
  <c r="EB54" i="27"/>
  <c r="DX54" i="27"/>
  <c r="DY54" i="27"/>
  <c r="DZ54" i="27"/>
  <c r="JU53" i="27"/>
  <c r="EF54" i="27"/>
  <c r="EG54" i="27"/>
  <c r="EC54" i="27"/>
  <c r="ED54" i="27"/>
  <c r="EE54" i="27"/>
  <c r="JX53" i="27"/>
  <c r="EK54" i="27"/>
  <c r="EL54" i="27"/>
  <c r="EH54" i="27"/>
  <c r="EI54" i="27"/>
  <c r="EJ54" i="27"/>
  <c r="KA53" i="27"/>
  <c r="EP54" i="27"/>
  <c r="EQ54" i="27"/>
  <c r="EM54" i="27"/>
  <c r="EN54" i="27"/>
  <c r="EO54" i="27"/>
  <c r="KD53" i="27"/>
  <c r="EU54" i="27"/>
  <c r="EV54" i="27"/>
  <c r="ER54" i="27"/>
  <c r="ES54" i="27"/>
  <c r="ET54" i="27"/>
  <c r="KG53" i="27"/>
  <c r="EZ54" i="27"/>
  <c r="FA54" i="27"/>
  <c r="EW54" i="27"/>
  <c r="EX54" i="27"/>
  <c r="EY54" i="27"/>
  <c r="KJ53" i="27"/>
  <c r="FE54" i="27"/>
  <c r="FF54" i="27"/>
  <c r="FB54" i="27"/>
  <c r="FC54" i="27"/>
  <c r="FD54" i="27"/>
  <c r="KM53" i="27"/>
  <c r="FJ54" i="27"/>
  <c r="FK54" i="27"/>
  <c r="FG54" i="27"/>
  <c r="FH54" i="27"/>
  <c r="FI54" i="27"/>
  <c r="KP53" i="27"/>
  <c r="FO54" i="27"/>
  <c r="FP54" i="27"/>
  <c r="FL54" i="27"/>
  <c r="FM54" i="27"/>
  <c r="FN54" i="27"/>
  <c r="KS53" i="27"/>
  <c r="FT54" i="27"/>
  <c r="FU54" i="27"/>
  <c r="FQ54" i="27"/>
  <c r="FR54" i="27"/>
  <c r="FS54" i="27"/>
  <c r="KV53" i="27"/>
  <c r="FY54" i="27"/>
  <c r="FZ54" i="27"/>
  <c r="FV54" i="27"/>
  <c r="FW54" i="27"/>
  <c r="FX54" i="27"/>
  <c r="KY53" i="27"/>
  <c r="GD54" i="27"/>
  <c r="GE54" i="27"/>
  <c r="GA54" i="27"/>
  <c r="GB54" i="27"/>
  <c r="GC54" i="27"/>
  <c r="LB53" i="27"/>
  <c r="GI54" i="27"/>
  <c r="GJ54" i="27"/>
  <c r="GF54" i="27"/>
  <c r="GG54" i="27"/>
  <c r="GH54" i="27"/>
  <c r="LE53" i="27"/>
  <c r="LH53" i="27"/>
  <c r="F55" i="27"/>
  <c r="G55" i="27"/>
  <c r="C55" i="27"/>
  <c r="D55" i="27"/>
  <c r="E55" i="27"/>
  <c r="GX54" i="27"/>
  <c r="K55" i="27"/>
  <c r="L55" i="27"/>
  <c r="H55" i="27"/>
  <c r="I55" i="27"/>
  <c r="J55" i="27"/>
  <c r="HA54" i="27"/>
  <c r="P55" i="27"/>
  <c r="Q55" i="27"/>
  <c r="M55" i="27"/>
  <c r="N55" i="27"/>
  <c r="O55" i="27"/>
  <c r="HD54" i="27"/>
  <c r="U55" i="27"/>
  <c r="V55" i="27"/>
  <c r="R55" i="27"/>
  <c r="S55" i="27"/>
  <c r="T55" i="27"/>
  <c r="HG54" i="27"/>
  <c r="Z55" i="27"/>
  <c r="AA55" i="27"/>
  <c r="W55" i="27"/>
  <c r="X55" i="27"/>
  <c r="Y55" i="27"/>
  <c r="HJ54" i="27"/>
  <c r="AJ55" i="27"/>
  <c r="AK55" i="27"/>
  <c r="AG55" i="27"/>
  <c r="AH55" i="27"/>
  <c r="AI55" i="27"/>
  <c r="HP54" i="27"/>
  <c r="AE55" i="27"/>
  <c r="AF55" i="27"/>
  <c r="AB55" i="27"/>
  <c r="AC55" i="27"/>
  <c r="AD55" i="27"/>
  <c r="HM54" i="27"/>
  <c r="AO55" i="27"/>
  <c r="AP55" i="27"/>
  <c r="AL55" i="27"/>
  <c r="AM55" i="27"/>
  <c r="AN55" i="27"/>
  <c r="HS54" i="27"/>
  <c r="AT55" i="27"/>
  <c r="AU55" i="27"/>
  <c r="AQ55" i="27"/>
  <c r="AR55" i="27"/>
  <c r="AS55" i="27"/>
  <c r="HV54" i="27"/>
  <c r="AY55" i="27"/>
  <c r="AZ55" i="27"/>
  <c r="AV55" i="27"/>
  <c r="AW55" i="27"/>
  <c r="AX55" i="27"/>
  <c r="HY54" i="27"/>
  <c r="BD55" i="27"/>
  <c r="BE55" i="27"/>
  <c r="BA55" i="27"/>
  <c r="BB55" i="27"/>
  <c r="BC55" i="27"/>
  <c r="IB54" i="27"/>
  <c r="BI55" i="27"/>
  <c r="BJ55" i="27"/>
  <c r="BF55" i="27"/>
  <c r="BG55" i="27"/>
  <c r="BH55" i="27"/>
  <c r="IE54" i="27"/>
  <c r="BN55" i="27"/>
  <c r="BO55" i="27"/>
  <c r="BK55" i="27"/>
  <c r="BL55" i="27"/>
  <c r="BM55" i="27"/>
  <c r="IH54" i="27"/>
  <c r="BS55" i="27"/>
  <c r="BT55" i="27"/>
  <c r="BP55" i="27"/>
  <c r="BQ55" i="27"/>
  <c r="BR55" i="27"/>
  <c r="IK54" i="27"/>
  <c r="CC55" i="27"/>
  <c r="CD55" i="27"/>
  <c r="BZ55" i="27"/>
  <c r="CA55" i="27"/>
  <c r="CB55" i="27"/>
  <c r="IQ54" i="27"/>
  <c r="BX55" i="27"/>
  <c r="BY55" i="27"/>
  <c r="BU55" i="27"/>
  <c r="BV55" i="27"/>
  <c r="BW55" i="27"/>
  <c r="IN54" i="27"/>
  <c r="CH55" i="27"/>
  <c r="CI55" i="27"/>
  <c r="CE55" i="27"/>
  <c r="CF55" i="27"/>
  <c r="CG55" i="27"/>
  <c r="IT54" i="27"/>
  <c r="CM55" i="27"/>
  <c r="CN55" i="27"/>
  <c r="CJ55" i="27"/>
  <c r="CK55" i="27"/>
  <c r="CL55" i="27"/>
  <c r="IW54" i="27"/>
  <c r="CW55" i="27"/>
  <c r="CX55" i="27"/>
  <c r="CT55" i="27"/>
  <c r="CU55" i="27"/>
  <c r="CV55" i="27"/>
  <c r="JC54" i="27"/>
  <c r="DB55" i="27"/>
  <c r="DC55" i="27"/>
  <c r="CY55" i="27"/>
  <c r="CZ55" i="27"/>
  <c r="DA55" i="27"/>
  <c r="JF54" i="27"/>
  <c r="DG55" i="27"/>
  <c r="DH55" i="27"/>
  <c r="DD55" i="27"/>
  <c r="DE55" i="27"/>
  <c r="DF55" i="27"/>
  <c r="JI54" i="27"/>
  <c r="DL55" i="27"/>
  <c r="DM55" i="27"/>
  <c r="DI55" i="27"/>
  <c r="DJ55" i="27"/>
  <c r="DK55" i="27"/>
  <c r="JL54" i="27"/>
  <c r="DQ55" i="27"/>
  <c r="DR55" i="27"/>
  <c r="DN55" i="27"/>
  <c r="DO55" i="27"/>
  <c r="DP55" i="27"/>
  <c r="JO54" i="27"/>
  <c r="DV55" i="27"/>
  <c r="DW55" i="27"/>
  <c r="DS55" i="27"/>
  <c r="DT55" i="27"/>
  <c r="DU55" i="27"/>
  <c r="JR54" i="27"/>
  <c r="EA55" i="27"/>
  <c r="EB55" i="27"/>
  <c r="DX55" i="27"/>
  <c r="DY55" i="27"/>
  <c r="DZ55" i="27"/>
  <c r="JU54" i="27"/>
  <c r="EF55" i="27"/>
  <c r="EG55" i="27"/>
  <c r="EC55" i="27"/>
  <c r="ED55" i="27"/>
  <c r="EE55" i="27"/>
  <c r="JX54" i="27"/>
  <c r="EK55" i="27"/>
  <c r="EL55" i="27"/>
  <c r="EH55" i="27"/>
  <c r="EI55" i="27"/>
  <c r="EJ55" i="27"/>
  <c r="KA54" i="27"/>
  <c r="EP55" i="27"/>
  <c r="EQ55" i="27"/>
  <c r="EM55" i="27"/>
  <c r="EN55" i="27"/>
  <c r="EO55" i="27"/>
  <c r="KD54" i="27"/>
  <c r="EU55" i="27"/>
  <c r="EV55" i="27"/>
  <c r="ER55" i="27"/>
  <c r="ES55" i="27"/>
  <c r="ET55" i="27"/>
  <c r="KG54" i="27"/>
  <c r="EZ55" i="27"/>
  <c r="FA55" i="27"/>
  <c r="EW55" i="27"/>
  <c r="EX55" i="27"/>
  <c r="EY55" i="27"/>
  <c r="KJ54" i="27"/>
  <c r="FE55" i="27"/>
  <c r="FF55" i="27"/>
  <c r="FB55" i="27"/>
  <c r="FC55" i="27"/>
  <c r="FD55" i="27"/>
  <c r="KM54" i="27"/>
  <c r="FJ55" i="27"/>
  <c r="FK55" i="27"/>
  <c r="FG55" i="27"/>
  <c r="FH55" i="27"/>
  <c r="FI55" i="27"/>
  <c r="KP54" i="27"/>
  <c r="FO55" i="27"/>
  <c r="FP55" i="27"/>
  <c r="FL55" i="27"/>
  <c r="FM55" i="27"/>
  <c r="FN55" i="27"/>
  <c r="KS54" i="27"/>
  <c r="FT55" i="27"/>
  <c r="FU55" i="27"/>
  <c r="FQ55" i="27"/>
  <c r="FR55" i="27"/>
  <c r="FS55" i="27"/>
  <c r="KV54" i="27"/>
  <c r="FY55" i="27"/>
  <c r="FZ55" i="27"/>
  <c r="FV55" i="27"/>
  <c r="FW55" i="27"/>
  <c r="FX55" i="27"/>
  <c r="KY54" i="27"/>
  <c r="GD55" i="27"/>
  <c r="GE55" i="27"/>
  <c r="GA55" i="27"/>
  <c r="GB55" i="27"/>
  <c r="GC55" i="27"/>
  <c r="LB54" i="27"/>
  <c r="GI55" i="27"/>
  <c r="GJ55" i="27"/>
  <c r="GF55" i="27"/>
  <c r="GG55" i="27"/>
  <c r="GH55" i="27"/>
  <c r="LE54" i="27"/>
  <c r="LH54" i="27"/>
  <c r="F56" i="27"/>
  <c r="G56" i="27"/>
  <c r="C56" i="27"/>
  <c r="D56" i="27"/>
  <c r="E56" i="27"/>
  <c r="GX55" i="27"/>
  <c r="K56" i="27"/>
  <c r="L56" i="27"/>
  <c r="H56" i="27"/>
  <c r="I56" i="27"/>
  <c r="J56" i="27"/>
  <c r="HA55" i="27"/>
  <c r="P56" i="27"/>
  <c r="Q56" i="27"/>
  <c r="M56" i="27"/>
  <c r="N56" i="27"/>
  <c r="O56" i="27"/>
  <c r="HD55" i="27"/>
  <c r="U56" i="27"/>
  <c r="V56" i="27"/>
  <c r="R56" i="27"/>
  <c r="S56" i="27"/>
  <c r="T56" i="27"/>
  <c r="HG55" i="27"/>
  <c r="Z56" i="27"/>
  <c r="AA56" i="27"/>
  <c r="W56" i="27"/>
  <c r="X56" i="27"/>
  <c r="Y56" i="27"/>
  <c r="HJ55" i="27"/>
  <c r="AJ56" i="27"/>
  <c r="AK56" i="27"/>
  <c r="AG56" i="27"/>
  <c r="AH56" i="27"/>
  <c r="AI56" i="27"/>
  <c r="HP55" i="27"/>
  <c r="AE56" i="27"/>
  <c r="AF56" i="27"/>
  <c r="AB56" i="27"/>
  <c r="AC56" i="27"/>
  <c r="AD56" i="27"/>
  <c r="HM55" i="27"/>
  <c r="AO56" i="27"/>
  <c r="AP56" i="27"/>
  <c r="AL56" i="27"/>
  <c r="AM56" i="27"/>
  <c r="AN56" i="27"/>
  <c r="HS55" i="27"/>
  <c r="AT56" i="27"/>
  <c r="AU56" i="27"/>
  <c r="AQ56" i="27"/>
  <c r="AR56" i="27"/>
  <c r="AS56" i="27"/>
  <c r="HV55" i="27"/>
  <c r="AY56" i="27"/>
  <c r="AZ56" i="27"/>
  <c r="AV56" i="27"/>
  <c r="AW56" i="27"/>
  <c r="AX56" i="27"/>
  <c r="HY55" i="27"/>
  <c r="BD56" i="27"/>
  <c r="BE56" i="27"/>
  <c r="BA56" i="27"/>
  <c r="BB56" i="27"/>
  <c r="BC56" i="27"/>
  <c r="IB55" i="27"/>
  <c r="BI56" i="27"/>
  <c r="BJ56" i="27"/>
  <c r="BF56" i="27"/>
  <c r="BG56" i="27"/>
  <c r="BH56" i="27"/>
  <c r="IE55" i="27"/>
  <c r="BN56" i="27"/>
  <c r="BO56" i="27"/>
  <c r="BK56" i="27"/>
  <c r="BL56" i="27"/>
  <c r="BM56" i="27"/>
  <c r="IH55" i="27"/>
  <c r="BS56" i="27"/>
  <c r="BT56" i="27"/>
  <c r="BP56" i="27"/>
  <c r="BQ56" i="27"/>
  <c r="BR56" i="27"/>
  <c r="IK55" i="27"/>
  <c r="CC56" i="27"/>
  <c r="CD56" i="27"/>
  <c r="BZ56" i="27"/>
  <c r="CA56" i="27"/>
  <c r="CB56" i="27"/>
  <c r="IQ55" i="27"/>
  <c r="BX56" i="27"/>
  <c r="BY56" i="27"/>
  <c r="BU56" i="27"/>
  <c r="BV56" i="27"/>
  <c r="BW56" i="27"/>
  <c r="IN55" i="27"/>
  <c r="CH56" i="27"/>
  <c r="CI56" i="27"/>
  <c r="CE56" i="27"/>
  <c r="CF56" i="27"/>
  <c r="CG56" i="27"/>
  <c r="IT55" i="27"/>
  <c r="CM56" i="27"/>
  <c r="CN56" i="27"/>
  <c r="CJ56" i="27"/>
  <c r="CK56" i="27"/>
  <c r="CL56" i="27"/>
  <c r="IW55" i="27"/>
  <c r="CW56" i="27"/>
  <c r="CX56" i="27"/>
  <c r="CT56" i="27"/>
  <c r="CU56" i="27"/>
  <c r="CV56" i="27"/>
  <c r="JC55" i="27"/>
  <c r="DB56" i="27"/>
  <c r="DC56" i="27"/>
  <c r="CY56" i="27"/>
  <c r="CZ56" i="27"/>
  <c r="DA56" i="27"/>
  <c r="JF55" i="27"/>
  <c r="DG56" i="27"/>
  <c r="DH56" i="27"/>
  <c r="DD56" i="27"/>
  <c r="DE56" i="27"/>
  <c r="DF56" i="27"/>
  <c r="JI55" i="27"/>
  <c r="DL56" i="27"/>
  <c r="DM56" i="27"/>
  <c r="DI56" i="27"/>
  <c r="DJ56" i="27"/>
  <c r="DK56" i="27"/>
  <c r="JL55" i="27"/>
  <c r="DQ56" i="27"/>
  <c r="DR56" i="27"/>
  <c r="DN56" i="27"/>
  <c r="DO56" i="27"/>
  <c r="DP56" i="27"/>
  <c r="JO55" i="27"/>
  <c r="DV56" i="27"/>
  <c r="DW56" i="27"/>
  <c r="DS56" i="27"/>
  <c r="DT56" i="27"/>
  <c r="DU56" i="27"/>
  <c r="JR55" i="27"/>
  <c r="EA56" i="27"/>
  <c r="EB56" i="27"/>
  <c r="DX56" i="27"/>
  <c r="DY56" i="27"/>
  <c r="DZ56" i="27"/>
  <c r="JU55" i="27"/>
  <c r="EF56" i="27"/>
  <c r="EG56" i="27"/>
  <c r="EC56" i="27"/>
  <c r="ED56" i="27"/>
  <c r="EE56" i="27"/>
  <c r="JX55" i="27"/>
  <c r="EK56" i="27"/>
  <c r="EL56" i="27"/>
  <c r="EH56" i="27"/>
  <c r="EI56" i="27"/>
  <c r="EJ56" i="27"/>
  <c r="KA55" i="27"/>
  <c r="EP56" i="27"/>
  <c r="EQ56" i="27"/>
  <c r="EM56" i="27"/>
  <c r="EN56" i="27"/>
  <c r="EO56" i="27"/>
  <c r="KD55" i="27"/>
  <c r="EU56" i="27"/>
  <c r="EV56" i="27"/>
  <c r="ER56" i="27"/>
  <c r="ES56" i="27"/>
  <c r="ET56" i="27"/>
  <c r="KG55" i="27"/>
  <c r="EZ56" i="27"/>
  <c r="FA56" i="27"/>
  <c r="EW56" i="27"/>
  <c r="EX56" i="27"/>
  <c r="EY56" i="27"/>
  <c r="KJ55" i="27"/>
  <c r="FE56" i="27"/>
  <c r="FF56" i="27"/>
  <c r="FB56" i="27"/>
  <c r="FC56" i="27"/>
  <c r="FD56" i="27"/>
  <c r="KM55" i="27"/>
  <c r="FJ56" i="27"/>
  <c r="FK56" i="27"/>
  <c r="FG56" i="27"/>
  <c r="FH56" i="27"/>
  <c r="FI56" i="27"/>
  <c r="KP55" i="27"/>
  <c r="FO56" i="27"/>
  <c r="FP56" i="27"/>
  <c r="FL56" i="27"/>
  <c r="FM56" i="27"/>
  <c r="FN56" i="27"/>
  <c r="KS55" i="27"/>
  <c r="FT56" i="27"/>
  <c r="FU56" i="27"/>
  <c r="FQ56" i="27"/>
  <c r="FR56" i="27"/>
  <c r="FS56" i="27"/>
  <c r="KV55" i="27"/>
  <c r="FY56" i="27"/>
  <c r="FZ56" i="27"/>
  <c r="FV56" i="27"/>
  <c r="FW56" i="27"/>
  <c r="FX56" i="27"/>
  <c r="KY55" i="27"/>
  <c r="GD56" i="27"/>
  <c r="GE56" i="27"/>
  <c r="GA56" i="27"/>
  <c r="GB56" i="27"/>
  <c r="GC56" i="27"/>
  <c r="LB55" i="27"/>
  <c r="GI56" i="27"/>
  <c r="GJ56" i="27"/>
  <c r="GF56" i="27"/>
  <c r="GG56" i="27"/>
  <c r="GH56" i="27"/>
  <c r="LE55" i="27"/>
  <c r="LH55" i="27"/>
  <c r="F57" i="27"/>
  <c r="G57" i="27"/>
  <c r="C57" i="27"/>
  <c r="D57" i="27"/>
  <c r="E57" i="27"/>
  <c r="GX56" i="27"/>
  <c r="K57" i="27"/>
  <c r="L57" i="27"/>
  <c r="H57" i="27"/>
  <c r="I57" i="27"/>
  <c r="J57" i="27"/>
  <c r="HA56" i="27"/>
  <c r="P57" i="27"/>
  <c r="Q57" i="27"/>
  <c r="M57" i="27"/>
  <c r="N57" i="27"/>
  <c r="O57" i="27"/>
  <c r="HD56" i="27"/>
  <c r="U57" i="27"/>
  <c r="V57" i="27"/>
  <c r="R57" i="27"/>
  <c r="S57" i="27"/>
  <c r="T57" i="27"/>
  <c r="HG56" i="27"/>
  <c r="Z57" i="27"/>
  <c r="AA57" i="27"/>
  <c r="W57" i="27"/>
  <c r="X57" i="27"/>
  <c r="Y57" i="27"/>
  <c r="HJ56" i="27"/>
  <c r="AJ57" i="27"/>
  <c r="AK57" i="27"/>
  <c r="AG57" i="27"/>
  <c r="AH57" i="27"/>
  <c r="AI57" i="27"/>
  <c r="HP56" i="27"/>
  <c r="AE57" i="27"/>
  <c r="AF57" i="27"/>
  <c r="AB57" i="27"/>
  <c r="AC57" i="27"/>
  <c r="AD57" i="27"/>
  <c r="HM56" i="27"/>
  <c r="AO57" i="27"/>
  <c r="AP57" i="27"/>
  <c r="AL57" i="27"/>
  <c r="AM57" i="27"/>
  <c r="AN57" i="27"/>
  <c r="HS56" i="27"/>
  <c r="AT57" i="27"/>
  <c r="AU57" i="27"/>
  <c r="AQ57" i="27"/>
  <c r="AR57" i="27"/>
  <c r="AS57" i="27"/>
  <c r="HV56" i="27"/>
  <c r="AY57" i="27"/>
  <c r="AZ57" i="27"/>
  <c r="AV57" i="27"/>
  <c r="AW57" i="27"/>
  <c r="AX57" i="27"/>
  <c r="HY56" i="27"/>
  <c r="BD57" i="27"/>
  <c r="BE57" i="27"/>
  <c r="BA57" i="27"/>
  <c r="BB57" i="27"/>
  <c r="BC57" i="27"/>
  <c r="IB56" i="27"/>
  <c r="BI57" i="27"/>
  <c r="BJ57" i="27"/>
  <c r="BF57" i="27"/>
  <c r="BG57" i="27"/>
  <c r="BH57" i="27"/>
  <c r="IE56" i="27"/>
  <c r="BN57" i="27"/>
  <c r="BO57" i="27"/>
  <c r="BK57" i="27"/>
  <c r="BL57" i="27"/>
  <c r="BM57" i="27"/>
  <c r="IH56" i="27"/>
  <c r="BS57" i="27"/>
  <c r="BT57" i="27"/>
  <c r="BP57" i="27"/>
  <c r="BQ57" i="27"/>
  <c r="BR57" i="27"/>
  <c r="IK56" i="27"/>
  <c r="CC57" i="27"/>
  <c r="CD57" i="27"/>
  <c r="BZ57" i="27"/>
  <c r="CA57" i="27"/>
  <c r="CB57" i="27"/>
  <c r="IQ56" i="27"/>
  <c r="BX57" i="27"/>
  <c r="BY57" i="27"/>
  <c r="BU57" i="27"/>
  <c r="BV57" i="27"/>
  <c r="BW57" i="27"/>
  <c r="IN56" i="27"/>
  <c r="CH57" i="27"/>
  <c r="CI57" i="27"/>
  <c r="CE57" i="27"/>
  <c r="CF57" i="27"/>
  <c r="CG57" i="27"/>
  <c r="IT56" i="27"/>
  <c r="CM57" i="27"/>
  <c r="CN57" i="27"/>
  <c r="CJ57" i="27"/>
  <c r="CK57" i="27"/>
  <c r="CL57" i="27"/>
  <c r="IW56" i="27"/>
  <c r="CW57" i="27"/>
  <c r="CX57" i="27"/>
  <c r="CT57" i="27"/>
  <c r="CU57" i="27"/>
  <c r="CV57" i="27"/>
  <c r="JC56" i="27"/>
  <c r="DB57" i="27"/>
  <c r="DC57" i="27"/>
  <c r="CY57" i="27"/>
  <c r="CZ57" i="27"/>
  <c r="DA57" i="27"/>
  <c r="JF56" i="27"/>
  <c r="DG57" i="27"/>
  <c r="DH57" i="27"/>
  <c r="DD57" i="27"/>
  <c r="DE57" i="27"/>
  <c r="DF57" i="27"/>
  <c r="JI56" i="27"/>
  <c r="DL57" i="27"/>
  <c r="DM57" i="27"/>
  <c r="DI57" i="27"/>
  <c r="DJ57" i="27"/>
  <c r="DK57" i="27"/>
  <c r="JL56" i="27"/>
  <c r="DQ57" i="27"/>
  <c r="DR57" i="27"/>
  <c r="DN57" i="27"/>
  <c r="DO57" i="27"/>
  <c r="DP57" i="27"/>
  <c r="JO56" i="27"/>
  <c r="DV57" i="27"/>
  <c r="DW57" i="27"/>
  <c r="DS57" i="27"/>
  <c r="DT57" i="27"/>
  <c r="DU57" i="27"/>
  <c r="JR56" i="27"/>
  <c r="EA57" i="27"/>
  <c r="EB57" i="27"/>
  <c r="DX57" i="27"/>
  <c r="DY57" i="27"/>
  <c r="DZ57" i="27"/>
  <c r="JU56" i="27"/>
  <c r="EF57" i="27"/>
  <c r="EG57" i="27"/>
  <c r="EC57" i="27"/>
  <c r="ED57" i="27"/>
  <c r="EE57" i="27"/>
  <c r="JX56" i="27"/>
  <c r="EK57" i="27"/>
  <c r="EL57" i="27"/>
  <c r="EH57" i="27"/>
  <c r="EI57" i="27"/>
  <c r="EJ57" i="27"/>
  <c r="KA56" i="27"/>
  <c r="EP57" i="27"/>
  <c r="EQ57" i="27"/>
  <c r="EM57" i="27"/>
  <c r="EN57" i="27"/>
  <c r="EO57" i="27"/>
  <c r="KD56" i="27"/>
  <c r="EU57" i="27"/>
  <c r="EV57" i="27"/>
  <c r="ER57" i="27"/>
  <c r="ES57" i="27"/>
  <c r="ET57" i="27"/>
  <c r="KG56" i="27"/>
  <c r="EZ57" i="27"/>
  <c r="FA57" i="27"/>
  <c r="EW57" i="27"/>
  <c r="EX57" i="27"/>
  <c r="EY57" i="27"/>
  <c r="KJ56" i="27"/>
  <c r="FE57" i="27"/>
  <c r="FF57" i="27"/>
  <c r="FB57" i="27"/>
  <c r="FC57" i="27"/>
  <c r="FD57" i="27"/>
  <c r="KM56" i="27"/>
  <c r="FJ57" i="27"/>
  <c r="FK57" i="27"/>
  <c r="FG57" i="27"/>
  <c r="FH57" i="27"/>
  <c r="FI57" i="27"/>
  <c r="KP56" i="27"/>
  <c r="FO57" i="27"/>
  <c r="FP57" i="27"/>
  <c r="FL57" i="27"/>
  <c r="FM57" i="27"/>
  <c r="FN57" i="27"/>
  <c r="KS56" i="27"/>
  <c r="FT57" i="27"/>
  <c r="FU57" i="27"/>
  <c r="FQ57" i="27"/>
  <c r="FR57" i="27"/>
  <c r="FS57" i="27"/>
  <c r="KV56" i="27"/>
  <c r="FY57" i="27"/>
  <c r="FZ57" i="27"/>
  <c r="FV57" i="27"/>
  <c r="FW57" i="27"/>
  <c r="FX57" i="27"/>
  <c r="KY56" i="27"/>
  <c r="GD57" i="27"/>
  <c r="GE57" i="27"/>
  <c r="GA57" i="27"/>
  <c r="GB57" i="27"/>
  <c r="GC57" i="27"/>
  <c r="LB56" i="27"/>
  <c r="GI57" i="27"/>
  <c r="GJ57" i="27"/>
  <c r="GF57" i="27"/>
  <c r="GG57" i="27"/>
  <c r="GH57" i="27"/>
  <c r="LE56" i="27"/>
  <c r="LH56" i="27"/>
  <c r="F58" i="27"/>
  <c r="G58" i="27"/>
  <c r="C58" i="27"/>
  <c r="D58" i="27"/>
  <c r="E58" i="27"/>
  <c r="GX57" i="27"/>
  <c r="K58" i="27"/>
  <c r="L58" i="27"/>
  <c r="H58" i="27"/>
  <c r="I58" i="27"/>
  <c r="J58" i="27"/>
  <c r="HA57" i="27"/>
  <c r="P58" i="27"/>
  <c r="Q58" i="27"/>
  <c r="M58" i="27"/>
  <c r="N58" i="27"/>
  <c r="O58" i="27"/>
  <c r="HD57" i="27"/>
  <c r="U58" i="27"/>
  <c r="V58" i="27"/>
  <c r="R58" i="27"/>
  <c r="S58" i="27"/>
  <c r="T58" i="27"/>
  <c r="HG57" i="27"/>
  <c r="Z58" i="27"/>
  <c r="AA58" i="27"/>
  <c r="W58" i="27"/>
  <c r="X58" i="27"/>
  <c r="Y58" i="27"/>
  <c r="HJ57" i="27"/>
  <c r="AJ58" i="27"/>
  <c r="AK58" i="27"/>
  <c r="AG58" i="27"/>
  <c r="AH58" i="27"/>
  <c r="AI58" i="27"/>
  <c r="HP57" i="27"/>
  <c r="AE58" i="27"/>
  <c r="AF58" i="27"/>
  <c r="AB58" i="27"/>
  <c r="AC58" i="27"/>
  <c r="AD58" i="27"/>
  <c r="HM57" i="27"/>
  <c r="AO58" i="27"/>
  <c r="AP58" i="27"/>
  <c r="AL58" i="27"/>
  <c r="AM58" i="27"/>
  <c r="AN58" i="27"/>
  <c r="HS57" i="27"/>
  <c r="AT58" i="27"/>
  <c r="AU58" i="27"/>
  <c r="AQ58" i="27"/>
  <c r="AR58" i="27"/>
  <c r="AS58" i="27"/>
  <c r="HV57" i="27"/>
  <c r="AY58" i="27"/>
  <c r="AZ58" i="27"/>
  <c r="AV58" i="27"/>
  <c r="AW58" i="27"/>
  <c r="AX58" i="27"/>
  <c r="HY57" i="27"/>
  <c r="BD58" i="27"/>
  <c r="BE58" i="27"/>
  <c r="BA58" i="27"/>
  <c r="BB58" i="27"/>
  <c r="BC58" i="27"/>
  <c r="IB57" i="27"/>
  <c r="BI58" i="27"/>
  <c r="BJ58" i="27"/>
  <c r="BF58" i="27"/>
  <c r="BG58" i="27"/>
  <c r="BH58" i="27"/>
  <c r="IE57" i="27"/>
  <c r="BN58" i="27"/>
  <c r="BO58" i="27"/>
  <c r="BK58" i="27"/>
  <c r="BL58" i="27"/>
  <c r="BM58" i="27"/>
  <c r="IH57" i="27"/>
  <c r="BS58" i="27"/>
  <c r="BT58" i="27"/>
  <c r="BP58" i="27"/>
  <c r="BQ58" i="27"/>
  <c r="BR58" i="27"/>
  <c r="IK57" i="27"/>
  <c r="CC58" i="27"/>
  <c r="CD58" i="27"/>
  <c r="BZ58" i="27"/>
  <c r="CA58" i="27"/>
  <c r="CB58" i="27"/>
  <c r="IQ57" i="27"/>
  <c r="BX58" i="27"/>
  <c r="BY58" i="27"/>
  <c r="BU58" i="27"/>
  <c r="BV58" i="27"/>
  <c r="BW58" i="27"/>
  <c r="IN57" i="27"/>
  <c r="CH58" i="27"/>
  <c r="CI58" i="27"/>
  <c r="CE58" i="27"/>
  <c r="CF58" i="27"/>
  <c r="CG58" i="27"/>
  <c r="IT57" i="27"/>
  <c r="CM58" i="27"/>
  <c r="CN58" i="27"/>
  <c r="CJ58" i="27"/>
  <c r="CK58" i="27"/>
  <c r="CL58" i="27"/>
  <c r="IW57" i="27"/>
  <c r="CW58" i="27"/>
  <c r="CX58" i="27"/>
  <c r="CT58" i="27"/>
  <c r="CU58" i="27"/>
  <c r="CV58" i="27"/>
  <c r="JC57" i="27"/>
  <c r="DB58" i="27"/>
  <c r="DC58" i="27"/>
  <c r="CY58" i="27"/>
  <c r="CZ58" i="27"/>
  <c r="DA58" i="27"/>
  <c r="JF57" i="27"/>
  <c r="DG58" i="27"/>
  <c r="DH58" i="27"/>
  <c r="DD58" i="27"/>
  <c r="DE58" i="27"/>
  <c r="DF58" i="27"/>
  <c r="JI57" i="27"/>
  <c r="DL58" i="27"/>
  <c r="DM58" i="27"/>
  <c r="DI58" i="27"/>
  <c r="DJ58" i="27"/>
  <c r="DK58" i="27"/>
  <c r="JL57" i="27"/>
  <c r="DQ58" i="27"/>
  <c r="DR58" i="27"/>
  <c r="DN58" i="27"/>
  <c r="DO58" i="27"/>
  <c r="DP58" i="27"/>
  <c r="JO57" i="27"/>
  <c r="DV58" i="27"/>
  <c r="DW58" i="27"/>
  <c r="DS58" i="27"/>
  <c r="DT58" i="27"/>
  <c r="DU58" i="27"/>
  <c r="JR57" i="27"/>
  <c r="EA58" i="27"/>
  <c r="EB58" i="27"/>
  <c r="DX58" i="27"/>
  <c r="DY58" i="27"/>
  <c r="DZ58" i="27"/>
  <c r="JU57" i="27"/>
  <c r="EF58" i="27"/>
  <c r="EG58" i="27"/>
  <c r="EC58" i="27"/>
  <c r="ED58" i="27"/>
  <c r="EE58" i="27"/>
  <c r="JX57" i="27"/>
  <c r="EK58" i="27"/>
  <c r="EL58" i="27"/>
  <c r="EH58" i="27"/>
  <c r="EI58" i="27"/>
  <c r="EJ58" i="27"/>
  <c r="KA57" i="27"/>
  <c r="EP58" i="27"/>
  <c r="EQ58" i="27"/>
  <c r="EM58" i="27"/>
  <c r="EN58" i="27"/>
  <c r="EO58" i="27"/>
  <c r="KD57" i="27"/>
  <c r="EU58" i="27"/>
  <c r="EV58" i="27"/>
  <c r="ER58" i="27"/>
  <c r="ES58" i="27"/>
  <c r="ET58" i="27"/>
  <c r="KG57" i="27"/>
  <c r="EZ58" i="27"/>
  <c r="FA58" i="27"/>
  <c r="EW58" i="27"/>
  <c r="EX58" i="27"/>
  <c r="EY58" i="27"/>
  <c r="KJ57" i="27"/>
  <c r="FE58" i="27"/>
  <c r="FF58" i="27"/>
  <c r="FB58" i="27"/>
  <c r="FC58" i="27"/>
  <c r="FD58" i="27"/>
  <c r="KM57" i="27"/>
  <c r="FJ58" i="27"/>
  <c r="FK58" i="27"/>
  <c r="FG58" i="27"/>
  <c r="FH58" i="27"/>
  <c r="FI58" i="27"/>
  <c r="KP57" i="27"/>
  <c r="FO58" i="27"/>
  <c r="FP58" i="27"/>
  <c r="FL58" i="27"/>
  <c r="FM58" i="27"/>
  <c r="FN58" i="27"/>
  <c r="KS57" i="27"/>
  <c r="FT58" i="27"/>
  <c r="FU58" i="27"/>
  <c r="FQ58" i="27"/>
  <c r="FR58" i="27"/>
  <c r="FS58" i="27"/>
  <c r="KV57" i="27"/>
  <c r="FY58" i="27"/>
  <c r="FZ58" i="27"/>
  <c r="FV58" i="27"/>
  <c r="FW58" i="27"/>
  <c r="FX58" i="27"/>
  <c r="KY57" i="27"/>
  <c r="GD58" i="27"/>
  <c r="GE58" i="27"/>
  <c r="GA58" i="27"/>
  <c r="GB58" i="27"/>
  <c r="GC58" i="27"/>
  <c r="LB57" i="27"/>
  <c r="GI58" i="27"/>
  <c r="GJ58" i="27"/>
  <c r="GF58" i="27"/>
  <c r="GG58" i="27"/>
  <c r="GH58" i="27"/>
  <c r="LE57" i="27"/>
  <c r="LH57" i="27"/>
  <c r="LH58" i="27"/>
  <c r="J9" i="27"/>
  <c r="J10" i="27"/>
  <c r="J11" i="27"/>
  <c r="J12" i="27"/>
  <c r="GY19" i="27"/>
  <c r="HB19" i="27"/>
  <c r="HE19" i="27"/>
  <c r="HH19" i="27"/>
  <c r="HK19" i="27"/>
  <c r="HQ19" i="27"/>
  <c r="HN19" i="27"/>
  <c r="HT19" i="27"/>
  <c r="HW19" i="27"/>
  <c r="HZ19" i="27"/>
  <c r="IC19" i="27"/>
  <c r="IF19" i="27"/>
  <c r="II19" i="27"/>
  <c r="IL19" i="27"/>
  <c r="IR19" i="27"/>
  <c r="IO19" i="27"/>
  <c r="IU19" i="27"/>
  <c r="IX19" i="27"/>
  <c r="JD19" i="27"/>
  <c r="JG19" i="27"/>
  <c r="JJ19" i="27"/>
  <c r="JM19" i="27"/>
  <c r="JP19" i="27"/>
  <c r="JS19" i="27"/>
  <c r="JV19" i="27"/>
  <c r="JY19" i="27"/>
  <c r="KB19" i="27"/>
  <c r="KE19" i="27"/>
  <c r="KH19" i="27"/>
  <c r="KK19" i="27"/>
  <c r="KN19" i="27"/>
  <c r="KQ19" i="27"/>
  <c r="KT19" i="27"/>
  <c r="KW19" i="27"/>
  <c r="KZ19" i="27"/>
  <c r="LC19" i="27"/>
  <c r="LF19" i="27"/>
  <c r="LI19" i="27"/>
  <c r="GY20" i="27"/>
  <c r="HB20" i="27"/>
  <c r="HE20" i="27"/>
  <c r="HH20" i="27"/>
  <c r="HK20" i="27"/>
  <c r="HQ20" i="27"/>
  <c r="HN20" i="27"/>
  <c r="HT20" i="27"/>
  <c r="HW20" i="27"/>
  <c r="HZ20" i="27"/>
  <c r="IC20" i="27"/>
  <c r="IF20" i="27"/>
  <c r="II20" i="27"/>
  <c r="IL20" i="27"/>
  <c r="IR20" i="27"/>
  <c r="IO20" i="27"/>
  <c r="IU20" i="27"/>
  <c r="IX20" i="27"/>
  <c r="JD20" i="27"/>
  <c r="JG20" i="27"/>
  <c r="JJ20" i="27"/>
  <c r="JM20" i="27"/>
  <c r="JP20" i="27"/>
  <c r="JS20" i="27"/>
  <c r="JV20" i="27"/>
  <c r="JY20" i="27"/>
  <c r="KB20" i="27"/>
  <c r="KE20" i="27"/>
  <c r="KH20" i="27"/>
  <c r="KK20" i="27"/>
  <c r="KN20" i="27"/>
  <c r="KQ20" i="27"/>
  <c r="KT20" i="27"/>
  <c r="KW20" i="27"/>
  <c r="KZ20" i="27"/>
  <c r="LC20" i="27"/>
  <c r="LF20" i="27"/>
  <c r="LI20" i="27"/>
  <c r="GY21" i="27"/>
  <c r="HB21" i="27"/>
  <c r="HE21" i="27"/>
  <c r="HH21" i="27"/>
  <c r="HK21" i="27"/>
  <c r="HQ21" i="27"/>
  <c r="HN21" i="27"/>
  <c r="HT21" i="27"/>
  <c r="HW21" i="27"/>
  <c r="HZ21" i="27"/>
  <c r="IC21" i="27"/>
  <c r="IF21" i="27"/>
  <c r="II21" i="27"/>
  <c r="IL21" i="27"/>
  <c r="IR21" i="27"/>
  <c r="IO21" i="27"/>
  <c r="IU21" i="27"/>
  <c r="IX21" i="27"/>
  <c r="JD21" i="27"/>
  <c r="JG21" i="27"/>
  <c r="JJ21" i="27"/>
  <c r="JM21" i="27"/>
  <c r="JP21" i="27"/>
  <c r="JS21" i="27"/>
  <c r="JV21" i="27"/>
  <c r="JY21" i="27"/>
  <c r="KB21" i="27"/>
  <c r="KE21" i="27"/>
  <c r="KH21" i="27"/>
  <c r="KK21" i="27"/>
  <c r="KN21" i="27"/>
  <c r="KQ21" i="27"/>
  <c r="KT21" i="27"/>
  <c r="KW21" i="27"/>
  <c r="KZ21" i="27"/>
  <c r="LC21" i="27"/>
  <c r="LF21" i="27"/>
  <c r="LI21" i="27"/>
  <c r="GY22" i="27"/>
  <c r="HB22" i="27"/>
  <c r="HE22" i="27"/>
  <c r="HH22" i="27"/>
  <c r="HK22" i="27"/>
  <c r="HQ22" i="27"/>
  <c r="HN22" i="27"/>
  <c r="HT22" i="27"/>
  <c r="HW22" i="27"/>
  <c r="HZ22" i="27"/>
  <c r="IC22" i="27"/>
  <c r="IF22" i="27"/>
  <c r="II22" i="27"/>
  <c r="IL22" i="27"/>
  <c r="IR22" i="27"/>
  <c r="IO22" i="27"/>
  <c r="IU22" i="27"/>
  <c r="IX22" i="27"/>
  <c r="JD22" i="27"/>
  <c r="JG22" i="27"/>
  <c r="JJ22" i="27"/>
  <c r="JM22" i="27"/>
  <c r="JP22" i="27"/>
  <c r="JS22" i="27"/>
  <c r="JV22" i="27"/>
  <c r="JY22" i="27"/>
  <c r="KB22" i="27"/>
  <c r="KE22" i="27"/>
  <c r="KH22" i="27"/>
  <c r="KK22" i="27"/>
  <c r="KN22" i="27"/>
  <c r="KQ22" i="27"/>
  <c r="KT22" i="27"/>
  <c r="KW22" i="27"/>
  <c r="KZ22" i="27"/>
  <c r="LC22" i="27"/>
  <c r="LF22" i="27"/>
  <c r="LI22" i="27"/>
  <c r="GY23" i="27"/>
  <c r="HB23" i="27"/>
  <c r="HE23" i="27"/>
  <c r="HH23" i="27"/>
  <c r="HK23" i="27"/>
  <c r="HQ23" i="27"/>
  <c r="HN23" i="27"/>
  <c r="HT23" i="27"/>
  <c r="HW23" i="27"/>
  <c r="HZ23" i="27"/>
  <c r="IC23" i="27"/>
  <c r="IF23" i="27"/>
  <c r="II23" i="27"/>
  <c r="IL23" i="27"/>
  <c r="IR23" i="27"/>
  <c r="IO23" i="27"/>
  <c r="IU23" i="27"/>
  <c r="IX23" i="27"/>
  <c r="JD23" i="27"/>
  <c r="JG23" i="27"/>
  <c r="JJ23" i="27"/>
  <c r="JM23" i="27"/>
  <c r="JP23" i="27"/>
  <c r="JS23" i="27"/>
  <c r="JV23" i="27"/>
  <c r="JY23" i="27"/>
  <c r="KB23" i="27"/>
  <c r="KE23" i="27"/>
  <c r="KH23" i="27"/>
  <c r="KK23" i="27"/>
  <c r="KN23" i="27"/>
  <c r="KQ23" i="27"/>
  <c r="KT23" i="27"/>
  <c r="KW23" i="27"/>
  <c r="KZ23" i="27"/>
  <c r="LC23" i="27"/>
  <c r="LF23" i="27"/>
  <c r="LI23" i="27"/>
  <c r="GY24" i="27"/>
  <c r="HB24" i="27"/>
  <c r="HE24" i="27"/>
  <c r="HH24" i="27"/>
  <c r="HK24" i="27"/>
  <c r="HQ24" i="27"/>
  <c r="HN24" i="27"/>
  <c r="HT24" i="27"/>
  <c r="HW24" i="27"/>
  <c r="HZ24" i="27"/>
  <c r="IC24" i="27"/>
  <c r="IF24" i="27"/>
  <c r="II24" i="27"/>
  <c r="IL24" i="27"/>
  <c r="IR24" i="27"/>
  <c r="IO24" i="27"/>
  <c r="IU24" i="27"/>
  <c r="IX24" i="27"/>
  <c r="JD24" i="27"/>
  <c r="JG24" i="27"/>
  <c r="JJ24" i="27"/>
  <c r="JM24" i="27"/>
  <c r="JP24" i="27"/>
  <c r="JS24" i="27"/>
  <c r="JV24" i="27"/>
  <c r="JY24" i="27"/>
  <c r="KB24" i="27"/>
  <c r="KE24" i="27"/>
  <c r="KH24" i="27"/>
  <c r="KK24" i="27"/>
  <c r="KN24" i="27"/>
  <c r="KQ24" i="27"/>
  <c r="KT24" i="27"/>
  <c r="KW24" i="27"/>
  <c r="KZ24" i="27"/>
  <c r="LC24" i="27"/>
  <c r="LF24" i="27"/>
  <c r="LI24" i="27"/>
  <c r="GY25" i="27"/>
  <c r="HB25" i="27"/>
  <c r="HE25" i="27"/>
  <c r="HH25" i="27"/>
  <c r="HK25" i="27"/>
  <c r="HQ25" i="27"/>
  <c r="HN25" i="27"/>
  <c r="HT25" i="27"/>
  <c r="HW25" i="27"/>
  <c r="HZ25" i="27"/>
  <c r="IC25" i="27"/>
  <c r="IF25" i="27"/>
  <c r="II25" i="27"/>
  <c r="IL25" i="27"/>
  <c r="IR25" i="27"/>
  <c r="IO25" i="27"/>
  <c r="IU25" i="27"/>
  <c r="IX25" i="27"/>
  <c r="JD25" i="27"/>
  <c r="JG25" i="27"/>
  <c r="JJ25" i="27"/>
  <c r="JM25" i="27"/>
  <c r="JP25" i="27"/>
  <c r="JS25" i="27"/>
  <c r="JV25" i="27"/>
  <c r="JY25" i="27"/>
  <c r="KB25" i="27"/>
  <c r="KE25" i="27"/>
  <c r="KH25" i="27"/>
  <c r="KK25" i="27"/>
  <c r="KN25" i="27"/>
  <c r="KQ25" i="27"/>
  <c r="KT25" i="27"/>
  <c r="KW25" i="27"/>
  <c r="KZ25" i="27"/>
  <c r="LC25" i="27"/>
  <c r="LF25" i="27"/>
  <c r="LI25" i="27"/>
  <c r="GY26" i="27"/>
  <c r="HB26" i="27"/>
  <c r="HE26" i="27"/>
  <c r="HH26" i="27"/>
  <c r="HK26" i="27"/>
  <c r="V12" i="27"/>
  <c r="V10" i="27"/>
  <c r="V13" i="27"/>
  <c r="HQ26" i="27"/>
  <c r="HN26" i="27"/>
  <c r="HT26" i="27"/>
  <c r="HW26" i="27"/>
  <c r="HZ26" i="27"/>
  <c r="IC26" i="27"/>
  <c r="IF26" i="27"/>
  <c r="II26" i="27"/>
  <c r="IL26" i="27"/>
  <c r="IR26" i="27"/>
  <c r="IO26" i="27"/>
  <c r="IU26" i="27"/>
  <c r="IX26" i="27"/>
  <c r="JD26" i="27"/>
  <c r="JG26" i="27"/>
  <c r="JJ26" i="27"/>
  <c r="JM26" i="27"/>
  <c r="JP26" i="27"/>
  <c r="JS26" i="27"/>
  <c r="JV26" i="27"/>
  <c r="JY26" i="27"/>
  <c r="KB26" i="27"/>
  <c r="KE26" i="27"/>
  <c r="KH26" i="27"/>
  <c r="KK26" i="27"/>
  <c r="KN26" i="27"/>
  <c r="KQ26" i="27"/>
  <c r="KT26" i="27"/>
  <c r="KW26" i="27"/>
  <c r="KZ26" i="27"/>
  <c r="LC26" i="27"/>
  <c r="LF26" i="27"/>
  <c r="LI26" i="27"/>
  <c r="GY27" i="27"/>
  <c r="HB27" i="27"/>
  <c r="HE27" i="27"/>
  <c r="HH27" i="27"/>
  <c r="HK27" i="27"/>
  <c r="HQ27" i="27"/>
  <c r="HN27" i="27"/>
  <c r="HT27" i="27"/>
  <c r="HW27" i="27"/>
  <c r="HZ27" i="27"/>
  <c r="IC27" i="27"/>
  <c r="IF27" i="27"/>
  <c r="II27" i="27"/>
  <c r="IL27" i="27"/>
  <c r="IR27" i="27"/>
  <c r="IO27" i="27"/>
  <c r="IU27" i="27"/>
  <c r="IX27" i="27"/>
  <c r="JD27" i="27"/>
  <c r="JG27" i="27"/>
  <c r="JJ27" i="27"/>
  <c r="JM27" i="27"/>
  <c r="JP27" i="27"/>
  <c r="JS27" i="27"/>
  <c r="JV27" i="27"/>
  <c r="JY27" i="27"/>
  <c r="KB27" i="27"/>
  <c r="KE27" i="27"/>
  <c r="KH27" i="27"/>
  <c r="KK27" i="27"/>
  <c r="KN27" i="27"/>
  <c r="KQ27" i="27"/>
  <c r="KT27" i="27"/>
  <c r="KW27" i="27"/>
  <c r="KZ27" i="27"/>
  <c r="LC27" i="27"/>
  <c r="LF27" i="27"/>
  <c r="LI27" i="27"/>
  <c r="GY28" i="27"/>
  <c r="HB28" i="27"/>
  <c r="HE28" i="27"/>
  <c r="HH28" i="27"/>
  <c r="HK28" i="27"/>
  <c r="HQ28" i="27"/>
  <c r="HN28" i="27"/>
  <c r="HT28" i="27"/>
  <c r="HW28" i="27"/>
  <c r="HZ28" i="27"/>
  <c r="IC28" i="27"/>
  <c r="IF28" i="27"/>
  <c r="II28" i="27"/>
  <c r="IL28" i="27"/>
  <c r="IR28" i="27"/>
  <c r="IO28" i="27"/>
  <c r="IU28" i="27"/>
  <c r="IX28" i="27"/>
  <c r="JD28" i="27"/>
  <c r="JG28" i="27"/>
  <c r="JJ28" i="27"/>
  <c r="JM28" i="27"/>
  <c r="JP28" i="27"/>
  <c r="JS28" i="27"/>
  <c r="JV28" i="27"/>
  <c r="JY28" i="27"/>
  <c r="KB28" i="27"/>
  <c r="KE28" i="27"/>
  <c r="KH28" i="27"/>
  <c r="KK28" i="27"/>
  <c r="KN28" i="27"/>
  <c r="KQ28" i="27"/>
  <c r="KT28" i="27"/>
  <c r="KW28" i="27"/>
  <c r="KZ28" i="27"/>
  <c r="LC28" i="27"/>
  <c r="LF28" i="27"/>
  <c r="LI28" i="27"/>
  <c r="GY29" i="27"/>
  <c r="HB29" i="27"/>
  <c r="HE29" i="27"/>
  <c r="HH29" i="27"/>
  <c r="HK29" i="27"/>
  <c r="HQ29" i="27"/>
  <c r="HN29" i="27"/>
  <c r="HT29" i="27"/>
  <c r="HW29" i="27"/>
  <c r="HZ29" i="27"/>
  <c r="IC29" i="27"/>
  <c r="IF29" i="27"/>
  <c r="II29" i="27"/>
  <c r="IL29" i="27"/>
  <c r="IR29" i="27"/>
  <c r="IO29" i="27"/>
  <c r="IU29" i="27"/>
  <c r="IX29" i="27"/>
  <c r="JD29" i="27"/>
  <c r="JG29" i="27"/>
  <c r="JJ29" i="27"/>
  <c r="JM29" i="27"/>
  <c r="JP29" i="27"/>
  <c r="JS29" i="27"/>
  <c r="JV29" i="27"/>
  <c r="JY29" i="27"/>
  <c r="KB29" i="27"/>
  <c r="KE29" i="27"/>
  <c r="KH29" i="27"/>
  <c r="KK29" i="27"/>
  <c r="KN29" i="27"/>
  <c r="KQ29" i="27"/>
  <c r="KT29" i="27"/>
  <c r="KW29" i="27"/>
  <c r="KZ29" i="27"/>
  <c r="LC29" i="27"/>
  <c r="LF29" i="27"/>
  <c r="LI29" i="27"/>
  <c r="GY30" i="27"/>
  <c r="HB30" i="27"/>
  <c r="HE30" i="27"/>
  <c r="HH30" i="27"/>
  <c r="HK30" i="27"/>
  <c r="HQ30" i="27"/>
  <c r="HN30" i="27"/>
  <c r="HT30" i="27"/>
  <c r="HW30" i="27"/>
  <c r="HZ30" i="27"/>
  <c r="IC30" i="27"/>
  <c r="IF30" i="27"/>
  <c r="II30" i="27"/>
  <c r="IL30" i="27"/>
  <c r="IR30" i="27"/>
  <c r="IO30" i="27"/>
  <c r="IU30" i="27"/>
  <c r="IX30" i="27"/>
  <c r="JD30" i="27"/>
  <c r="JG30" i="27"/>
  <c r="JJ30" i="27"/>
  <c r="JM30" i="27"/>
  <c r="JP30" i="27"/>
  <c r="JS30" i="27"/>
  <c r="JV30" i="27"/>
  <c r="JY30" i="27"/>
  <c r="KB30" i="27"/>
  <c r="KE30" i="27"/>
  <c r="KH30" i="27"/>
  <c r="KK30" i="27"/>
  <c r="KN30" i="27"/>
  <c r="KQ30" i="27"/>
  <c r="KT30" i="27"/>
  <c r="KW30" i="27"/>
  <c r="KZ30" i="27"/>
  <c r="LC30" i="27"/>
  <c r="LF30" i="27"/>
  <c r="LI30" i="27"/>
  <c r="GY31" i="27"/>
  <c r="HB31" i="27"/>
  <c r="HE31" i="27"/>
  <c r="HH31" i="27"/>
  <c r="HK31" i="27"/>
  <c r="HQ31" i="27"/>
  <c r="HN31" i="27"/>
  <c r="HT31" i="27"/>
  <c r="HW31" i="27"/>
  <c r="HZ31" i="27"/>
  <c r="IC31" i="27"/>
  <c r="IF31" i="27"/>
  <c r="II31" i="27"/>
  <c r="IL31" i="27"/>
  <c r="IR31" i="27"/>
  <c r="IO31" i="27"/>
  <c r="IU31" i="27"/>
  <c r="IX31" i="27"/>
  <c r="JD31" i="27"/>
  <c r="JG31" i="27"/>
  <c r="JJ31" i="27"/>
  <c r="JM31" i="27"/>
  <c r="JP31" i="27"/>
  <c r="JS31" i="27"/>
  <c r="JV31" i="27"/>
  <c r="JY31" i="27"/>
  <c r="KB31" i="27"/>
  <c r="KE31" i="27"/>
  <c r="KH31" i="27"/>
  <c r="KK31" i="27"/>
  <c r="KN31" i="27"/>
  <c r="KQ31" i="27"/>
  <c r="KT31" i="27"/>
  <c r="KW31" i="27"/>
  <c r="KZ31" i="27"/>
  <c r="LC31" i="27"/>
  <c r="LF31" i="27"/>
  <c r="LI31" i="27"/>
  <c r="GY32" i="27"/>
  <c r="HB32" i="27"/>
  <c r="HE32" i="27"/>
  <c r="HH32" i="27"/>
  <c r="HK32" i="27"/>
  <c r="HQ32" i="27"/>
  <c r="HN32" i="27"/>
  <c r="HT32" i="27"/>
  <c r="HW32" i="27"/>
  <c r="HZ32" i="27"/>
  <c r="IC32" i="27"/>
  <c r="IF32" i="27"/>
  <c r="II32" i="27"/>
  <c r="IL32" i="27"/>
  <c r="IR32" i="27"/>
  <c r="IO32" i="27"/>
  <c r="IU32" i="27"/>
  <c r="IX32" i="27"/>
  <c r="JD32" i="27"/>
  <c r="JG32" i="27"/>
  <c r="JJ32" i="27"/>
  <c r="JM32" i="27"/>
  <c r="JP32" i="27"/>
  <c r="JS32" i="27"/>
  <c r="JV32" i="27"/>
  <c r="JY32" i="27"/>
  <c r="KB32" i="27"/>
  <c r="KE32" i="27"/>
  <c r="KH32" i="27"/>
  <c r="KK32" i="27"/>
  <c r="KN32" i="27"/>
  <c r="KQ32" i="27"/>
  <c r="KT32" i="27"/>
  <c r="KW32" i="27"/>
  <c r="KZ32" i="27"/>
  <c r="LC32" i="27"/>
  <c r="LF32" i="27"/>
  <c r="LI32" i="27"/>
  <c r="GY33" i="27"/>
  <c r="HB33" i="27"/>
  <c r="HE33" i="27"/>
  <c r="HH33" i="27"/>
  <c r="HK33" i="27"/>
  <c r="HQ33" i="27"/>
  <c r="HN33" i="27"/>
  <c r="HT33" i="27"/>
  <c r="HW33" i="27"/>
  <c r="HZ33" i="27"/>
  <c r="IC33" i="27"/>
  <c r="IF33" i="27"/>
  <c r="II33" i="27"/>
  <c r="IL33" i="27"/>
  <c r="IR33" i="27"/>
  <c r="IO33" i="27"/>
  <c r="IU33" i="27"/>
  <c r="IX33" i="27"/>
  <c r="JD33" i="27"/>
  <c r="JG33" i="27"/>
  <c r="JJ33" i="27"/>
  <c r="JM33" i="27"/>
  <c r="JP33" i="27"/>
  <c r="JS33" i="27"/>
  <c r="JV33" i="27"/>
  <c r="JY33" i="27"/>
  <c r="KB33" i="27"/>
  <c r="KE33" i="27"/>
  <c r="KH33" i="27"/>
  <c r="KK33" i="27"/>
  <c r="KN33" i="27"/>
  <c r="KQ33" i="27"/>
  <c r="KT33" i="27"/>
  <c r="KW33" i="27"/>
  <c r="KZ33" i="27"/>
  <c r="LC33" i="27"/>
  <c r="LF33" i="27"/>
  <c r="LI33" i="27"/>
  <c r="GY34" i="27"/>
  <c r="HB34" i="27"/>
  <c r="HE34" i="27"/>
  <c r="HH34" i="27"/>
  <c r="HK34" i="27"/>
  <c r="HQ34" i="27"/>
  <c r="HN34" i="27"/>
  <c r="HT34" i="27"/>
  <c r="HW34" i="27"/>
  <c r="HZ34" i="27"/>
  <c r="IC34" i="27"/>
  <c r="IF34" i="27"/>
  <c r="II34" i="27"/>
  <c r="IL34" i="27"/>
  <c r="IR34" i="27"/>
  <c r="IO34" i="27"/>
  <c r="IU34" i="27"/>
  <c r="IX34" i="27"/>
  <c r="JD34" i="27"/>
  <c r="JG34" i="27"/>
  <c r="JJ34" i="27"/>
  <c r="JM34" i="27"/>
  <c r="JP34" i="27"/>
  <c r="JS34" i="27"/>
  <c r="JV34" i="27"/>
  <c r="JY34" i="27"/>
  <c r="KB34" i="27"/>
  <c r="KE34" i="27"/>
  <c r="KH34" i="27"/>
  <c r="KK34" i="27"/>
  <c r="KN34" i="27"/>
  <c r="KQ34" i="27"/>
  <c r="KT34" i="27"/>
  <c r="KW34" i="27"/>
  <c r="KZ34" i="27"/>
  <c r="LC34" i="27"/>
  <c r="LF34" i="27"/>
  <c r="LI34" i="27"/>
  <c r="GY35" i="27"/>
  <c r="HB35" i="27"/>
  <c r="HE35" i="27"/>
  <c r="HH35" i="27"/>
  <c r="HK35" i="27"/>
  <c r="HQ35" i="27"/>
  <c r="HN35" i="27"/>
  <c r="HT35" i="27"/>
  <c r="HW35" i="27"/>
  <c r="HZ35" i="27"/>
  <c r="IC35" i="27"/>
  <c r="IF35" i="27"/>
  <c r="II35" i="27"/>
  <c r="IL35" i="27"/>
  <c r="IR35" i="27"/>
  <c r="IO35" i="27"/>
  <c r="IU35" i="27"/>
  <c r="IX35" i="27"/>
  <c r="JD35" i="27"/>
  <c r="JG35" i="27"/>
  <c r="JJ35" i="27"/>
  <c r="JM35" i="27"/>
  <c r="JP35" i="27"/>
  <c r="JS35" i="27"/>
  <c r="JV35" i="27"/>
  <c r="JY35" i="27"/>
  <c r="KB35" i="27"/>
  <c r="KE35" i="27"/>
  <c r="KH35" i="27"/>
  <c r="KK35" i="27"/>
  <c r="KN35" i="27"/>
  <c r="KQ35" i="27"/>
  <c r="KT35" i="27"/>
  <c r="KW35" i="27"/>
  <c r="KZ35" i="27"/>
  <c r="LC35" i="27"/>
  <c r="LF35" i="27"/>
  <c r="LI35" i="27"/>
  <c r="GY36" i="27"/>
  <c r="HB36" i="27"/>
  <c r="HE36" i="27"/>
  <c r="HH36" i="27"/>
  <c r="HK36" i="27"/>
  <c r="HQ36" i="27"/>
  <c r="HN36" i="27"/>
  <c r="HT36" i="27"/>
  <c r="HW36" i="27"/>
  <c r="HZ36" i="27"/>
  <c r="IC36" i="27"/>
  <c r="IF36" i="27"/>
  <c r="II36" i="27"/>
  <c r="IL36" i="27"/>
  <c r="IR36" i="27"/>
  <c r="IO36" i="27"/>
  <c r="IU36" i="27"/>
  <c r="IX36" i="27"/>
  <c r="JD36" i="27"/>
  <c r="JG36" i="27"/>
  <c r="JJ36" i="27"/>
  <c r="JM36" i="27"/>
  <c r="JP36" i="27"/>
  <c r="JS36" i="27"/>
  <c r="JV36" i="27"/>
  <c r="JY36" i="27"/>
  <c r="KB36" i="27"/>
  <c r="KE36" i="27"/>
  <c r="KH36" i="27"/>
  <c r="KK36" i="27"/>
  <c r="KN36" i="27"/>
  <c r="KQ36" i="27"/>
  <c r="KT36" i="27"/>
  <c r="KW36" i="27"/>
  <c r="KZ36" i="27"/>
  <c r="LC36" i="27"/>
  <c r="LF36" i="27"/>
  <c r="LI36" i="27"/>
  <c r="GY37" i="27"/>
  <c r="HB37" i="27"/>
  <c r="HE37" i="27"/>
  <c r="HH37" i="27"/>
  <c r="HK37" i="27"/>
  <c r="HQ37" i="27"/>
  <c r="HN37" i="27"/>
  <c r="HT37" i="27"/>
  <c r="HW37" i="27"/>
  <c r="HZ37" i="27"/>
  <c r="IC37" i="27"/>
  <c r="IF37" i="27"/>
  <c r="II37" i="27"/>
  <c r="IL37" i="27"/>
  <c r="IR37" i="27"/>
  <c r="IO37" i="27"/>
  <c r="IU37" i="27"/>
  <c r="IX37" i="27"/>
  <c r="JD37" i="27"/>
  <c r="JG37" i="27"/>
  <c r="JJ37" i="27"/>
  <c r="JM37" i="27"/>
  <c r="JP37" i="27"/>
  <c r="JS37" i="27"/>
  <c r="JV37" i="27"/>
  <c r="JY37" i="27"/>
  <c r="KB37" i="27"/>
  <c r="KE37" i="27"/>
  <c r="KH37" i="27"/>
  <c r="KK37" i="27"/>
  <c r="KN37" i="27"/>
  <c r="KQ37" i="27"/>
  <c r="KT37" i="27"/>
  <c r="KW37" i="27"/>
  <c r="KZ37" i="27"/>
  <c r="LC37" i="27"/>
  <c r="LF37" i="27"/>
  <c r="LI37" i="27"/>
  <c r="GY38" i="27"/>
  <c r="HB38" i="27"/>
  <c r="HE38" i="27"/>
  <c r="HH38" i="27"/>
  <c r="HK38" i="27"/>
  <c r="HQ38" i="27"/>
  <c r="HN38" i="27"/>
  <c r="HT38" i="27"/>
  <c r="HW38" i="27"/>
  <c r="HZ38" i="27"/>
  <c r="IC38" i="27"/>
  <c r="IF38" i="27"/>
  <c r="II38" i="27"/>
  <c r="IL38" i="27"/>
  <c r="IR38" i="27"/>
  <c r="IO38" i="27"/>
  <c r="IU38" i="27"/>
  <c r="IX38" i="27"/>
  <c r="JD38" i="27"/>
  <c r="JG38" i="27"/>
  <c r="JJ38" i="27"/>
  <c r="JM38" i="27"/>
  <c r="JP38" i="27"/>
  <c r="JS38" i="27"/>
  <c r="JV38" i="27"/>
  <c r="JY38" i="27"/>
  <c r="KB38" i="27"/>
  <c r="KE38" i="27"/>
  <c r="KH38" i="27"/>
  <c r="KK38" i="27"/>
  <c r="KN38" i="27"/>
  <c r="KQ38" i="27"/>
  <c r="KT38" i="27"/>
  <c r="KW38" i="27"/>
  <c r="KZ38" i="27"/>
  <c r="LC38" i="27"/>
  <c r="LF38" i="27"/>
  <c r="LI38" i="27"/>
  <c r="GY39" i="27"/>
  <c r="HB39" i="27"/>
  <c r="HE39" i="27"/>
  <c r="HH39" i="27"/>
  <c r="HK39" i="27"/>
  <c r="HQ39" i="27"/>
  <c r="HN39" i="27"/>
  <c r="HT39" i="27"/>
  <c r="HW39" i="27"/>
  <c r="HZ39" i="27"/>
  <c r="IC39" i="27"/>
  <c r="IF39" i="27"/>
  <c r="II39" i="27"/>
  <c r="IL39" i="27"/>
  <c r="IR39" i="27"/>
  <c r="IO39" i="27"/>
  <c r="IU39" i="27"/>
  <c r="IX39" i="27"/>
  <c r="JD39" i="27"/>
  <c r="JG39" i="27"/>
  <c r="JJ39" i="27"/>
  <c r="JM39" i="27"/>
  <c r="JP39" i="27"/>
  <c r="JS39" i="27"/>
  <c r="JV39" i="27"/>
  <c r="JY39" i="27"/>
  <c r="KB39" i="27"/>
  <c r="KE39" i="27"/>
  <c r="KH39" i="27"/>
  <c r="KK39" i="27"/>
  <c r="KN39" i="27"/>
  <c r="KQ39" i="27"/>
  <c r="KT39" i="27"/>
  <c r="KW39" i="27"/>
  <c r="KZ39" i="27"/>
  <c r="LC39" i="27"/>
  <c r="LF39" i="27"/>
  <c r="LI39" i="27"/>
  <c r="GY40" i="27"/>
  <c r="HB40" i="27"/>
  <c r="HE40" i="27"/>
  <c r="HH40" i="27"/>
  <c r="HK40" i="27"/>
  <c r="HQ40" i="27"/>
  <c r="HN40" i="27"/>
  <c r="HT40" i="27"/>
  <c r="HW40" i="27"/>
  <c r="HZ40" i="27"/>
  <c r="IC40" i="27"/>
  <c r="IF40" i="27"/>
  <c r="II40" i="27"/>
  <c r="IL40" i="27"/>
  <c r="IR40" i="27"/>
  <c r="IO40" i="27"/>
  <c r="IU40" i="27"/>
  <c r="IX40" i="27"/>
  <c r="JD40" i="27"/>
  <c r="JG40" i="27"/>
  <c r="JJ40" i="27"/>
  <c r="JM40" i="27"/>
  <c r="JP40" i="27"/>
  <c r="JS40" i="27"/>
  <c r="JV40" i="27"/>
  <c r="JY40" i="27"/>
  <c r="KB40" i="27"/>
  <c r="KE40" i="27"/>
  <c r="KH40" i="27"/>
  <c r="KK40" i="27"/>
  <c r="KN40" i="27"/>
  <c r="KQ40" i="27"/>
  <c r="KT40" i="27"/>
  <c r="KW40" i="27"/>
  <c r="KZ40" i="27"/>
  <c r="LC40" i="27"/>
  <c r="LF40" i="27"/>
  <c r="LI40" i="27"/>
  <c r="GY41" i="27"/>
  <c r="HB41" i="27"/>
  <c r="HE41" i="27"/>
  <c r="HH41" i="27"/>
  <c r="HK41" i="27"/>
  <c r="HQ41" i="27"/>
  <c r="HN41" i="27"/>
  <c r="HT41" i="27"/>
  <c r="HW41" i="27"/>
  <c r="HZ41" i="27"/>
  <c r="IC41" i="27"/>
  <c r="IF41" i="27"/>
  <c r="II41" i="27"/>
  <c r="IL41" i="27"/>
  <c r="IR41" i="27"/>
  <c r="IO41" i="27"/>
  <c r="IU41" i="27"/>
  <c r="IX41" i="27"/>
  <c r="JD41" i="27"/>
  <c r="JG41" i="27"/>
  <c r="JJ41" i="27"/>
  <c r="JM41" i="27"/>
  <c r="JP41" i="27"/>
  <c r="JS41" i="27"/>
  <c r="JV41" i="27"/>
  <c r="JY41" i="27"/>
  <c r="KB41" i="27"/>
  <c r="KE41" i="27"/>
  <c r="KH41" i="27"/>
  <c r="KK41" i="27"/>
  <c r="KN41" i="27"/>
  <c r="KQ41" i="27"/>
  <c r="KT41" i="27"/>
  <c r="KW41" i="27"/>
  <c r="KZ41" i="27"/>
  <c r="LC41" i="27"/>
  <c r="LF41" i="27"/>
  <c r="LI41" i="27"/>
  <c r="GY42" i="27"/>
  <c r="HB42" i="27"/>
  <c r="HE42" i="27"/>
  <c r="HH42" i="27"/>
  <c r="HK42" i="27"/>
  <c r="HQ42" i="27"/>
  <c r="HN42" i="27"/>
  <c r="HT42" i="27"/>
  <c r="HW42" i="27"/>
  <c r="HZ42" i="27"/>
  <c r="IC42" i="27"/>
  <c r="IF42" i="27"/>
  <c r="II42" i="27"/>
  <c r="IL42" i="27"/>
  <c r="IR42" i="27"/>
  <c r="IO42" i="27"/>
  <c r="IU42" i="27"/>
  <c r="IX42" i="27"/>
  <c r="JD42" i="27"/>
  <c r="JG42" i="27"/>
  <c r="JJ42" i="27"/>
  <c r="JM42" i="27"/>
  <c r="JP42" i="27"/>
  <c r="JS42" i="27"/>
  <c r="JV42" i="27"/>
  <c r="JY42" i="27"/>
  <c r="KB42" i="27"/>
  <c r="KE42" i="27"/>
  <c r="KH42" i="27"/>
  <c r="KK42" i="27"/>
  <c r="KN42" i="27"/>
  <c r="KQ42" i="27"/>
  <c r="KT42" i="27"/>
  <c r="KW42" i="27"/>
  <c r="KZ42" i="27"/>
  <c r="LC42" i="27"/>
  <c r="LF42" i="27"/>
  <c r="LI42" i="27"/>
  <c r="GY43" i="27"/>
  <c r="HB43" i="27"/>
  <c r="HE43" i="27"/>
  <c r="HH43" i="27"/>
  <c r="HK43" i="27"/>
  <c r="HQ43" i="27"/>
  <c r="HN43" i="27"/>
  <c r="HT43" i="27"/>
  <c r="HW43" i="27"/>
  <c r="HZ43" i="27"/>
  <c r="IC43" i="27"/>
  <c r="IF43" i="27"/>
  <c r="II43" i="27"/>
  <c r="IL43" i="27"/>
  <c r="IR43" i="27"/>
  <c r="IO43" i="27"/>
  <c r="IU43" i="27"/>
  <c r="IX43" i="27"/>
  <c r="JD43" i="27"/>
  <c r="JG43" i="27"/>
  <c r="JJ43" i="27"/>
  <c r="JM43" i="27"/>
  <c r="JP43" i="27"/>
  <c r="JS43" i="27"/>
  <c r="JV43" i="27"/>
  <c r="JY43" i="27"/>
  <c r="KB43" i="27"/>
  <c r="KE43" i="27"/>
  <c r="KH43" i="27"/>
  <c r="KK43" i="27"/>
  <c r="KN43" i="27"/>
  <c r="KQ43" i="27"/>
  <c r="KT43" i="27"/>
  <c r="KW43" i="27"/>
  <c r="KZ43" i="27"/>
  <c r="LC43" i="27"/>
  <c r="LF43" i="27"/>
  <c r="LI43" i="27"/>
  <c r="GY44" i="27"/>
  <c r="HB44" i="27"/>
  <c r="HE44" i="27"/>
  <c r="HH44" i="27"/>
  <c r="HK44" i="27"/>
  <c r="HQ44" i="27"/>
  <c r="HN44" i="27"/>
  <c r="HT44" i="27"/>
  <c r="HW44" i="27"/>
  <c r="HZ44" i="27"/>
  <c r="IC44" i="27"/>
  <c r="IF44" i="27"/>
  <c r="II44" i="27"/>
  <c r="IL44" i="27"/>
  <c r="IR44" i="27"/>
  <c r="IO44" i="27"/>
  <c r="IU44" i="27"/>
  <c r="IX44" i="27"/>
  <c r="JD44" i="27"/>
  <c r="JG44" i="27"/>
  <c r="JJ44" i="27"/>
  <c r="JM44" i="27"/>
  <c r="JP44" i="27"/>
  <c r="JS44" i="27"/>
  <c r="JV44" i="27"/>
  <c r="JY44" i="27"/>
  <c r="KB44" i="27"/>
  <c r="KE44" i="27"/>
  <c r="KH44" i="27"/>
  <c r="KK44" i="27"/>
  <c r="KN44" i="27"/>
  <c r="KQ44" i="27"/>
  <c r="KT44" i="27"/>
  <c r="KW44" i="27"/>
  <c r="KZ44" i="27"/>
  <c r="LC44" i="27"/>
  <c r="LF44" i="27"/>
  <c r="LI44" i="27"/>
  <c r="GY45" i="27"/>
  <c r="HB45" i="27"/>
  <c r="HE45" i="27"/>
  <c r="HH45" i="27"/>
  <c r="HK45" i="27"/>
  <c r="HQ45" i="27"/>
  <c r="HN45" i="27"/>
  <c r="HT45" i="27"/>
  <c r="HW45" i="27"/>
  <c r="HZ45" i="27"/>
  <c r="IC45" i="27"/>
  <c r="IF45" i="27"/>
  <c r="II45" i="27"/>
  <c r="IL45" i="27"/>
  <c r="IR45" i="27"/>
  <c r="IO45" i="27"/>
  <c r="IU45" i="27"/>
  <c r="IX45" i="27"/>
  <c r="JD45" i="27"/>
  <c r="JG45" i="27"/>
  <c r="JJ45" i="27"/>
  <c r="JM45" i="27"/>
  <c r="JP45" i="27"/>
  <c r="JS45" i="27"/>
  <c r="JV45" i="27"/>
  <c r="JY45" i="27"/>
  <c r="KB45" i="27"/>
  <c r="KE45" i="27"/>
  <c r="KH45" i="27"/>
  <c r="KK45" i="27"/>
  <c r="KN45" i="27"/>
  <c r="KQ45" i="27"/>
  <c r="KT45" i="27"/>
  <c r="KW45" i="27"/>
  <c r="KZ45" i="27"/>
  <c r="LC45" i="27"/>
  <c r="LF45" i="27"/>
  <c r="LI45" i="27"/>
  <c r="GY46" i="27"/>
  <c r="HB46" i="27"/>
  <c r="HE46" i="27"/>
  <c r="HH46" i="27"/>
  <c r="HK46" i="27"/>
  <c r="HQ46" i="27"/>
  <c r="HN46" i="27"/>
  <c r="HT46" i="27"/>
  <c r="HW46" i="27"/>
  <c r="HZ46" i="27"/>
  <c r="IC46" i="27"/>
  <c r="IF46" i="27"/>
  <c r="II46" i="27"/>
  <c r="IL46" i="27"/>
  <c r="IR46" i="27"/>
  <c r="IO46" i="27"/>
  <c r="IU46" i="27"/>
  <c r="IX46" i="27"/>
  <c r="JD46" i="27"/>
  <c r="JG46" i="27"/>
  <c r="JJ46" i="27"/>
  <c r="JM46" i="27"/>
  <c r="JP46" i="27"/>
  <c r="JS46" i="27"/>
  <c r="JV46" i="27"/>
  <c r="JY46" i="27"/>
  <c r="KB46" i="27"/>
  <c r="KE46" i="27"/>
  <c r="KH46" i="27"/>
  <c r="KK46" i="27"/>
  <c r="KN46" i="27"/>
  <c r="KQ46" i="27"/>
  <c r="KT46" i="27"/>
  <c r="KW46" i="27"/>
  <c r="KZ46" i="27"/>
  <c r="LC46" i="27"/>
  <c r="LF46" i="27"/>
  <c r="LI46" i="27"/>
  <c r="GY47" i="27"/>
  <c r="HB47" i="27"/>
  <c r="HE47" i="27"/>
  <c r="HH47" i="27"/>
  <c r="HK47" i="27"/>
  <c r="HQ47" i="27"/>
  <c r="HN47" i="27"/>
  <c r="HT47" i="27"/>
  <c r="HW47" i="27"/>
  <c r="HZ47" i="27"/>
  <c r="IC47" i="27"/>
  <c r="IF47" i="27"/>
  <c r="II47" i="27"/>
  <c r="IL47" i="27"/>
  <c r="IR47" i="27"/>
  <c r="IO47" i="27"/>
  <c r="IU47" i="27"/>
  <c r="IX47" i="27"/>
  <c r="JD47" i="27"/>
  <c r="JG47" i="27"/>
  <c r="JJ47" i="27"/>
  <c r="JM47" i="27"/>
  <c r="JP47" i="27"/>
  <c r="JS47" i="27"/>
  <c r="JV47" i="27"/>
  <c r="JY47" i="27"/>
  <c r="KB47" i="27"/>
  <c r="KE47" i="27"/>
  <c r="KH47" i="27"/>
  <c r="KK47" i="27"/>
  <c r="KN47" i="27"/>
  <c r="KQ47" i="27"/>
  <c r="KT47" i="27"/>
  <c r="KW47" i="27"/>
  <c r="KZ47" i="27"/>
  <c r="LC47" i="27"/>
  <c r="LF47" i="27"/>
  <c r="LI47" i="27"/>
  <c r="GY48" i="27"/>
  <c r="HB48" i="27"/>
  <c r="HE48" i="27"/>
  <c r="HH48" i="27"/>
  <c r="HK48" i="27"/>
  <c r="HQ48" i="27"/>
  <c r="HN48" i="27"/>
  <c r="HT48" i="27"/>
  <c r="HW48" i="27"/>
  <c r="HZ48" i="27"/>
  <c r="IC48" i="27"/>
  <c r="IF48" i="27"/>
  <c r="II48" i="27"/>
  <c r="IL48" i="27"/>
  <c r="IR48" i="27"/>
  <c r="IO48" i="27"/>
  <c r="IU48" i="27"/>
  <c r="IX48" i="27"/>
  <c r="JD48" i="27"/>
  <c r="JG48" i="27"/>
  <c r="JJ48" i="27"/>
  <c r="JM48" i="27"/>
  <c r="JP48" i="27"/>
  <c r="JS48" i="27"/>
  <c r="JV48" i="27"/>
  <c r="JY48" i="27"/>
  <c r="KB48" i="27"/>
  <c r="KE48" i="27"/>
  <c r="KH48" i="27"/>
  <c r="KK48" i="27"/>
  <c r="KN48" i="27"/>
  <c r="KQ48" i="27"/>
  <c r="KT48" i="27"/>
  <c r="KW48" i="27"/>
  <c r="KZ48" i="27"/>
  <c r="LC48" i="27"/>
  <c r="LF48" i="27"/>
  <c r="LI48" i="27"/>
  <c r="GY49" i="27"/>
  <c r="HB49" i="27"/>
  <c r="HE49" i="27"/>
  <c r="HH49" i="27"/>
  <c r="HK49" i="27"/>
  <c r="HQ49" i="27"/>
  <c r="HN49" i="27"/>
  <c r="HT49" i="27"/>
  <c r="HW49" i="27"/>
  <c r="HZ49" i="27"/>
  <c r="IC49" i="27"/>
  <c r="IF49" i="27"/>
  <c r="II49" i="27"/>
  <c r="IL49" i="27"/>
  <c r="IR49" i="27"/>
  <c r="IO49" i="27"/>
  <c r="IU49" i="27"/>
  <c r="IX49" i="27"/>
  <c r="JD49" i="27"/>
  <c r="JG49" i="27"/>
  <c r="JJ49" i="27"/>
  <c r="JM49" i="27"/>
  <c r="JP49" i="27"/>
  <c r="JS49" i="27"/>
  <c r="JV49" i="27"/>
  <c r="JY49" i="27"/>
  <c r="KB49" i="27"/>
  <c r="KE49" i="27"/>
  <c r="KH49" i="27"/>
  <c r="KK49" i="27"/>
  <c r="KN49" i="27"/>
  <c r="KQ49" i="27"/>
  <c r="KT49" i="27"/>
  <c r="KW49" i="27"/>
  <c r="KZ49" i="27"/>
  <c r="LC49" i="27"/>
  <c r="LF49" i="27"/>
  <c r="LI49" i="27"/>
  <c r="GY50" i="27"/>
  <c r="HB50" i="27"/>
  <c r="HE50" i="27"/>
  <c r="HH50" i="27"/>
  <c r="HK50" i="27"/>
  <c r="HQ50" i="27"/>
  <c r="HN50" i="27"/>
  <c r="HT50" i="27"/>
  <c r="HW50" i="27"/>
  <c r="HZ50" i="27"/>
  <c r="IC50" i="27"/>
  <c r="IF50" i="27"/>
  <c r="II50" i="27"/>
  <c r="IL50" i="27"/>
  <c r="IR50" i="27"/>
  <c r="IO50" i="27"/>
  <c r="IU50" i="27"/>
  <c r="IX50" i="27"/>
  <c r="JD50" i="27"/>
  <c r="JG50" i="27"/>
  <c r="JJ50" i="27"/>
  <c r="JM50" i="27"/>
  <c r="JP50" i="27"/>
  <c r="JS50" i="27"/>
  <c r="JV50" i="27"/>
  <c r="JY50" i="27"/>
  <c r="KB50" i="27"/>
  <c r="KE50" i="27"/>
  <c r="KH50" i="27"/>
  <c r="KK50" i="27"/>
  <c r="KN50" i="27"/>
  <c r="KQ50" i="27"/>
  <c r="KT50" i="27"/>
  <c r="KW50" i="27"/>
  <c r="KZ50" i="27"/>
  <c r="LC50" i="27"/>
  <c r="LF50" i="27"/>
  <c r="LI50" i="27"/>
  <c r="GY51" i="27"/>
  <c r="HB51" i="27"/>
  <c r="HE51" i="27"/>
  <c r="HH51" i="27"/>
  <c r="HK51" i="27"/>
  <c r="HQ51" i="27"/>
  <c r="HN51" i="27"/>
  <c r="HT51" i="27"/>
  <c r="HW51" i="27"/>
  <c r="HZ51" i="27"/>
  <c r="IC51" i="27"/>
  <c r="IF51" i="27"/>
  <c r="II51" i="27"/>
  <c r="IL51" i="27"/>
  <c r="IR51" i="27"/>
  <c r="IO51" i="27"/>
  <c r="IU51" i="27"/>
  <c r="IX51" i="27"/>
  <c r="JD51" i="27"/>
  <c r="JG51" i="27"/>
  <c r="JJ51" i="27"/>
  <c r="JM51" i="27"/>
  <c r="JP51" i="27"/>
  <c r="JS51" i="27"/>
  <c r="JV51" i="27"/>
  <c r="JY51" i="27"/>
  <c r="KB51" i="27"/>
  <c r="KE51" i="27"/>
  <c r="KH51" i="27"/>
  <c r="KK51" i="27"/>
  <c r="KN51" i="27"/>
  <c r="KQ51" i="27"/>
  <c r="KT51" i="27"/>
  <c r="KW51" i="27"/>
  <c r="KZ51" i="27"/>
  <c r="LC51" i="27"/>
  <c r="LF51" i="27"/>
  <c r="LI51" i="27"/>
  <c r="GY52" i="27"/>
  <c r="HB52" i="27"/>
  <c r="HE52" i="27"/>
  <c r="HH52" i="27"/>
  <c r="HK52" i="27"/>
  <c r="HQ52" i="27"/>
  <c r="HN52" i="27"/>
  <c r="HT52" i="27"/>
  <c r="HW52" i="27"/>
  <c r="HZ52" i="27"/>
  <c r="IC52" i="27"/>
  <c r="IF52" i="27"/>
  <c r="II52" i="27"/>
  <c r="IL52" i="27"/>
  <c r="IR52" i="27"/>
  <c r="IO52" i="27"/>
  <c r="IU52" i="27"/>
  <c r="IX52" i="27"/>
  <c r="JD52" i="27"/>
  <c r="JG52" i="27"/>
  <c r="JJ52" i="27"/>
  <c r="JM52" i="27"/>
  <c r="JP52" i="27"/>
  <c r="JS52" i="27"/>
  <c r="JV52" i="27"/>
  <c r="JY52" i="27"/>
  <c r="KB52" i="27"/>
  <c r="KE52" i="27"/>
  <c r="KH52" i="27"/>
  <c r="KK52" i="27"/>
  <c r="KN52" i="27"/>
  <c r="KQ52" i="27"/>
  <c r="KT52" i="27"/>
  <c r="KW52" i="27"/>
  <c r="KZ52" i="27"/>
  <c r="LC52" i="27"/>
  <c r="LF52" i="27"/>
  <c r="LI52" i="27"/>
  <c r="GY53" i="27"/>
  <c r="HB53" i="27"/>
  <c r="HE53" i="27"/>
  <c r="HH53" i="27"/>
  <c r="HK53" i="27"/>
  <c r="HQ53" i="27"/>
  <c r="HN53" i="27"/>
  <c r="HT53" i="27"/>
  <c r="HW53" i="27"/>
  <c r="HZ53" i="27"/>
  <c r="IC53" i="27"/>
  <c r="IF53" i="27"/>
  <c r="II53" i="27"/>
  <c r="IL53" i="27"/>
  <c r="IR53" i="27"/>
  <c r="IO53" i="27"/>
  <c r="IU53" i="27"/>
  <c r="IX53" i="27"/>
  <c r="JD53" i="27"/>
  <c r="JG53" i="27"/>
  <c r="JJ53" i="27"/>
  <c r="JM53" i="27"/>
  <c r="JP53" i="27"/>
  <c r="JS53" i="27"/>
  <c r="JV53" i="27"/>
  <c r="JY53" i="27"/>
  <c r="KB53" i="27"/>
  <c r="KE53" i="27"/>
  <c r="KH53" i="27"/>
  <c r="KK53" i="27"/>
  <c r="KN53" i="27"/>
  <c r="KQ53" i="27"/>
  <c r="KT53" i="27"/>
  <c r="KW53" i="27"/>
  <c r="KZ53" i="27"/>
  <c r="LC53" i="27"/>
  <c r="LF53" i="27"/>
  <c r="LI53" i="27"/>
  <c r="GY54" i="27"/>
  <c r="HB54" i="27"/>
  <c r="HE54" i="27"/>
  <c r="HH54" i="27"/>
  <c r="HK54" i="27"/>
  <c r="HQ54" i="27"/>
  <c r="HN54" i="27"/>
  <c r="HT54" i="27"/>
  <c r="HW54" i="27"/>
  <c r="HZ54" i="27"/>
  <c r="IC54" i="27"/>
  <c r="IF54" i="27"/>
  <c r="II54" i="27"/>
  <c r="IL54" i="27"/>
  <c r="IR54" i="27"/>
  <c r="IO54" i="27"/>
  <c r="IU54" i="27"/>
  <c r="IX54" i="27"/>
  <c r="JD54" i="27"/>
  <c r="JG54" i="27"/>
  <c r="JJ54" i="27"/>
  <c r="JM54" i="27"/>
  <c r="JP54" i="27"/>
  <c r="JS54" i="27"/>
  <c r="JV54" i="27"/>
  <c r="JY54" i="27"/>
  <c r="KB54" i="27"/>
  <c r="KE54" i="27"/>
  <c r="KH54" i="27"/>
  <c r="KK54" i="27"/>
  <c r="KN54" i="27"/>
  <c r="KQ54" i="27"/>
  <c r="KT54" i="27"/>
  <c r="KW54" i="27"/>
  <c r="KZ54" i="27"/>
  <c r="LC54" i="27"/>
  <c r="LF54" i="27"/>
  <c r="LI54" i="27"/>
  <c r="GY55" i="27"/>
  <c r="HB55" i="27"/>
  <c r="HE55" i="27"/>
  <c r="HH55" i="27"/>
  <c r="HK55" i="27"/>
  <c r="HQ55" i="27"/>
  <c r="HN55" i="27"/>
  <c r="HT55" i="27"/>
  <c r="HW55" i="27"/>
  <c r="HZ55" i="27"/>
  <c r="IC55" i="27"/>
  <c r="IF55" i="27"/>
  <c r="II55" i="27"/>
  <c r="IL55" i="27"/>
  <c r="IR55" i="27"/>
  <c r="IO55" i="27"/>
  <c r="IU55" i="27"/>
  <c r="IX55" i="27"/>
  <c r="JD55" i="27"/>
  <c r="JG55" i="27"/>
  <c r="JJ55" i="27"/>
  <c r="JM55" i="27"/>
  <c r="JP55" i="27"/>
  <c r="JS55" i="27"/>
  <c r="JV55" i="27"/>
  <c r="JY55" i="27"/>
  <c r="KB55" i="27"/>
  <c r="KE55" i="27"/>
  <c r="KH55" i="27"/>
  <c r="KK55" i="27"/>
  <c r="KN55" i="27"/>
  <c r="KQ55" i="27"/>
  <c r="KT55" i="27"/>
  <c r="KW55" i="27"/>
  <c r="KZ55" i="27"/>
  <c r="LC55" i="27"/>
  <c r="LF55" i="27"/>
  <c r="LI55" i="27"/>
  <c r="GY56" i="27"/>
  <c r="HB56" i="27"/>
  <c r="HE56" i="27"/>
  <c r="HH56" i="27"/>
  <c r="HK56" i="27"/>
  <c r="HQ56" i="27"/>
  <c r="HN56" i="27"/>
  <c r="HT56" i="27"/>
  <c r="HW56" i="27"/>
  <c r="HZ56" i="27"/>
  <c r="IC56" i="27"/>
  <c r="IF56" i="27"/>
  <c r="II56" i="27"/>
  <c r="IL56" i="27"/>
  <c r="IR56" i="27"/>
  <c r="IO56" i="27"/>
  <c r="IU56" i="27"/>
  <c r="IX56" i="27"/>
  <c r="JD56" i="27"/>
  <c r="JG56" i="27"/>
  <c r="JJ56" i="27"/>
  <c r="JM56" i="27"/>
  <c r="JP56" i="27"/>
  <c r="JS56" i="27"/>
  <c r="JV56" i="27"/>
  <c r="JY56" i="27"/>
  <c r="KB56" i="27"/>
  <c r="KE56" i="27"/>
  <c r="KH56" i="27"/>
  <c r="KK56" i="27"/>
  <c r="KN56" i="27"/>
  <c r="KQ56" i="27"/>
  <c r="KT56" i="27"/>
  <c r="KW56" i="27"/>
  <c r="KZ56" i="27"/>
  <c r="LC56" i="27"/>
  <c r="LF56" i="27"/>
  <c r="LI56" i="27"/>
  <c r="GY57" i="27"/>
  <c r="HB57" i="27"/>
  <c r="HE57" i="27"/>
  <c r="HH57" i="27"/>
  <c r="HK57" i="27"/>
  <c r="HQ57" i="27"/>
  <c r="HN57" i="27"/>
  <c r="HT57" i="27"/>
  <c r="HW57" i="27"/>
  <c r="HZ57" i="27"/>
  <c r="IC57" i="27"/>
  <c r="IF57" i="27"/>
  <c r="II57" i="27"/>
  <c r="IL57" i="27"/>
  <c r="IR57" i="27"/>
  <c r="IO57" i="27"/>
  <c r="IU57" i="27"/>
  <c r="IX57" i="27"/>
  <c r="JD57" i="27"/>
  <c r="JG57" i="27"/>
  <c r="JJ57" i="27"/>
  <c r="JM57" i="27"/>
  <c r="JP57" i="27"/>
  <c r="JS57" i="27"/>
  <c r="JV57" i="27"/>
  <c r="JY57" i="27"/>
  <c r="KB57" i="27"/>
  <c r="KE57" i="27"/>
  <c r="KH57" i="27"/>
  <c r="KK57" i="27"/>
  <c r="KN57" i="27"/>
  <c r="KQ57" i="27"/>
  <c r="KT57" i="27"/>
  <c r="KW57" i="27"/>
  <c r="KZ57" i="27"/>
  <c r="LC57" i="27"/>
  <c r="LF57" i="27"/>
  <c r="LI57" i="27"/>
  <c r="LI58" i="27"/>
  <c r="K9" i="27"/>
  <c r="K10" i="27"/>
  <c r="K11" i="27"/>
  <c r="K12" i="27"/>
  <c r="GZ19" i="27"/>
  <c r="HC19" i="27"/>
  <c r="HF19" i="27"/>
  <c r="HI19" i="27"/>
  <c r="HL19" i="27"/>
  <c r="HR19" i="27"/>
  <c r="HO19" i="27"/>
  <c r="HU19" i="27"/>
  <c r="HX19" i="27"/>
  <c r="IA19" i="27"/>
  <c r="ID19" i="27"/>
  <c r="IG19" i="27"/>
  <c r="IJ19" i="27"/>
  <c r="IM19" i="27"/>
  <c r="IS19" i="27"/>
  <c r="IP19" i="27"/>
  <c r="IV19" i="27"/>
  <c r="IY19" i="27"/>
  <c r="JE19" i="27"/>
  <c r="JH19" i="27"/>
  <c r="JK19" i="27"/>
  <c r="JN19" i="27"/>
  <c r="JQ19" i="27"/>
  <c r="JT19" i="27"/>
  <c r="JW19" i="27"/>
  <c r="JZ19" i="27"/>
  <c r="KC19" i="27"/>
  <c r="KF19" i="27"/>
  <c r="KI19" i="27"/>
  <c r="KL19" i="27"/>
  <c r="KO19" i="27"/>
  <c r="KR19" i="27"/>
  <c r="KU19" i="27"/>
  <c r="KX19" i="27"/>
  <c r="LA19" i="27"/>
  <c r="LD19" i="27"/>
  <c r="LG19" i="27"/>
  <c r="LJ19" i="27"/>
  <c r="GZ20" i="27"/>
  <c r="HC20" i="27"/>
  <c r="HF20" i="27"/>
  <c r="HI20" i="27"/>
  <c r="HL20" i="27"/>
  <c r="HR20" i="27"/>
  <c r="HO20" i="27"/>
  <c r="HU20" i="27"/>
  <c r="HX20" i="27"/>
  <c r="IA20" i="27"/>
  <c r="ID20" i="27"/>
  <c r="IG20" i="27"/>
  <c r="IJ20" i="27"/>
  <c r="IM20" i="27"/>
  <c r="IS20" i="27"/>
  <c r="IP20" i="27"/>
  <c r="IV20" i="27"/>
  <c r="IY20" i="27"/>
  <c r="JE20" i="27"/>
  <c r="JH20" i="27"/>
  <c r="JK20" i="27"/>
  <c r="JN20" i="27"/>
  <c r="JQ20" i="27"/>
  <c r="JT20" i="27"/>
  <c r="JW20" i="27"/>
  <c r="JZ20" i="27"/>
  <c r="KC20" i="27"/>
  <c r="KF20" i="27"/>
  <c r="KI20" i="27"/>
  <c r="KL20" i="27"/>
  <c r="KO20" i="27"/>
  <c r="KR20" i="27"/>
  <c r="KU20" i="27"/>
  <c r="KX20" i="27"/>
  <c r="LA20" i="27"/>
  <c r="LD20" i="27"/>
  <c r="LG20" i="27"/>
  <c r="LJ20" i="27"/>
  <c r="GZ21" i="27"/>
  <c r="HC21" i="27"/>
  <c r="HF21" i="27"/>
  <c r="HI21" i="27"/>
  <c r="HL21" i="27"/>
  <c r="HR21" i="27"/>
  <c r="HO21" i="27"/>
  <c r="HU21" i="27"/>
  <c r="HX21" i="27"/>
  <c r="IA21" i="27"/>
  <c r="ID21" i="27"/>
  <c r="IG21" i="27"/>
  <c r="IJ21" i="27"/>
  <c r="IM21" i="27"/>
  <c r="IS21" i="27"/>
  <c r="IP21" i="27"/>
  <c r="IV21" i="27"/>
  <c r="IY21" i="27"/>
  <c r="JE21" i="27"/>
  <c r="JH21" i="27"/>
  <c r="JK21" i="27"/>
  <c r="JN21" i="27"/>
  <c r="JQ21" i="27"/>
  <c r="JT21" i="27"/>
  <c r="JW21" i="27"/>
  <c r="JZ21" i="27"/>
  <c r="KC21" i="27"/>
  <c r="KF21" i="27"/>
  <c r="KI21" i="27"/>
  <c r="KL21" i="27"/>
  <c r="KO21" i="27"/>
  <c r="KR21" i="27"/>
  <c r="KU21" i="27"/>
  <c r="KX21" i="27"/>
  <c r="LA21" i="27"/>
  <c r="LD21" i="27"/>
  <c r="LG21" i="27"/>
  <c r="LJ21" i="27"/>
  <c r="GZ22" i="27"/>
  <c r="HC22" i="27"/>
  <c r="HF22" i="27"/>
  <c r="HI22" i="27"/>
  <c r="HL22" i="27"/>
  <c r="HR22" i="27"/>
  <c r="HO22" i="27"/>
  <c r="HU22" i="27"/>
  <c r="HX22" i="27"/>
  <c r="IA22" i="27"/>
  <c r="ID22" i="27"/>
  <c r="IG22" i="27"/>
  <c r="IJ22" i="27"/>
  <c r="IM22" i="27"/>
  <c r="IS22" i="27"/>
  <c r="IP22" i="27"/>
  <c r="IV22" i="27"/>
  <c r="IY22" i="27"/>
  <c r="JE22" i="27"/>
  <c r="JH22" i="27"/>
  <c r="JK22" i="27"/>
  <c r="JN22" i="27"/>
  <c r="JQ22" i="27"/>
  <c r="JT22" i="27"/>
  <c r="JW22" i="27"/>
  <c r="JZ22" i="27"/>
  <c r="KC22" i="27"/>
  <c r="KF22" i="27"/>
  <c r="KI22" i="27"/>
  <c r="KL22" i="27"/>
  <c r="KO22" i="27"/>
  <c r="KR22" i="27"/>
  <c r="KU22" i="27"/>
  <c r="KX22" i="27"/>
  <c r="LA22" i="27"/>
  <c r="LD22" i="27"/>
  <c r="LG22" i="27"/>
  <c r="LJ22" i="27"/>
  <c r="GZ23" i="27"/>
  <c r="HC23" i="27"/>
  <c r="HF23" i="27"/>
  <c r="HI23" i="27"/>
  <c r="HL23" i="27"/>
  <c r="HR23" i="27"/>
  <c r="HO23" i="27"/>
  <c r="HU23" i="27"/>
  <c r="HX23" i="27"/>
  <c r="IA23" i="27"/>
  <c r="ID23" i="27"/>
  <c r="IG23" i="27"/>
  <c r="IJ23" i="27"/>
  <c r="IM23" i="27"/>
  <c r="IS23" i="27"/>
  <c r="IP23" i="27"/>
  <c r="IV23" i="27"/>
  <c r="IY23" i="27"/>
  <c r="JE23" i="27"/>
  <c r="JH23" i="27"/>
  <c r="JK23" i="27"/>
  <c r="JN23" i="27"/>
  <c r="JQ23" i="27"/>
  <c r="JT23" i="27"/>
  <c r="JW23" i="27"/>
  <c r="JZ23" i="27"/>
  <c r="KC23" i="27"/>
  <c r="KF23" i="27"/>
  <c r="KI23" i="27"/>
  <c r="KL23" i="27"/>
  <c r="KO23" i="27"/>
  <c r="KR23" i="27"/>
  <c r="KU23" i="27"/>
  <c r="KX23" i="27"/>
  <c r="LA23" i="27"/>
  <c r="LD23" i="27"/>
  <c r="LG23" i="27"/>
  <c r="LJ23" i="27"/>
  <c r="GZ24" i="27"/>
  <c r="HC24" i="27"/>
  <c r="HF24" i="27"/>
  <c r="HI24" i="27"/>
  <c r="HL24" i="27"/>
  <c r="HR24" i="27"/>
  <c r="HO24" i="27"/>
  <c r="HU24" i="27"/>
  <c r="HX24" i="27"/>
  <c r="IA24" i="27"/>
  <c r="ID24" i="27"/>
  <c r="IG24" i="27"/>
  <c r="IJ24" i="27"/>
  <c r="IM24" i="27"/>
  <c r="IS24" i="27"/>
  <c r="IP24" i="27"/>
  <c r="IV24" i="27"/>
  <c r="IY24" i="27"/>
  <c r="JE24" i="27"/>
  <c r="JH24" i="27"/>
  <c r="JK24" i="27"/>
  <c r="JN24" i="27"/>
  <c r="JQ24" i="27"/>
  <c r="JT24" i="27"/>
  <c r="JW24" i="27"/>
  <c r="JZ24" i="27"/>
  <c r="KC24" i="27"/>
  <c r="KF24" i="27"/>
  <c r="KI24" i="27"/>
  <c r="KL24" i="27"/>
  <c r="KO24" i="27"/>
  <c r="KR24" i="27"/>
  <c r="KU24" i="27"/>
  <c r="KX24" i="27"/>
  <c r="LA24" i="27"/>
  <c r="LD24" i="27"/>
  <c r="LG24" i="27"/>
  <c r="LJ24" i="27"/>
  <c r="GZ25" i="27"/>
  <c r="HC25" i="27"/>
  <c r="HF25" i="27"/>
  <c r="HI25" i="27"/>
  <c r="HL25" i="27"/>
  <c r="HR25" i="27"/>
  <c r="HO25" i="27"/>
  <c r="HU25" i="27"/>
  <c r="HX25" i="27"/>
  <c r="IA25" i="27"/>
  <c r="ID25" i="27"/>
  <c r="IG25" i="27"/>
  <c r="IJ25" i="27"/>
  <c r="IM25" i="27"/>
  <c r="IS25" i="27"/>
  <c r="IP25" i="27"/>
  <c r="IV25" i="27"/>
  <c r="IY25" i="27"/>
  <c r="JE25" i="27"/>
  <c r="JH25" i="27"/>
  <c r="JK25" i="27"/>
  <c r="JN25" i="27"/>
  <c r="JQ25" i="27"/>
  <c r="JT25" i="27"/>
  <c r="JW25" i="27"/>
  <c r="JZ25" i="27"/>
  <c r="KC25" i="27"/>
  <c r="KF25" i="27"/>
  <c r="KI25" i="27"/>
  <c r="KL25" i="27"/>
  <c r="KO25" i="27"/>
  <c r="KR25" i="27"/>
  <c r="KU25" i="27"/>
  <c r="KX25" i="27"/>
  <c r="LA25" i="27"/>
  <c r="LD25" i="27"/>
  <c r="LG25" i="27"/>
  <c r="LJ25" i="27"/>
  <c r="GZ26" i="27"/>
  <c r="HC26" i="27"/>
  <c r="HF26" i="27"/>
  <c r="HI26" i="27"/>
  <c r="HL26" i="27"/>
  <c r="W12" i="27"/>
  <c r="W10" i="27"/>
  <c r="W13" i="27"/>
  <c r="HR26" i="27"/>
  <c r="HO26" i="27"/>
  <c r="HU26" i="27"/>
  <c r="HX26" i="27"/>
  <c r="IA26" i="27"/>
  <c r="ID26" i="27"/>
  <c r="IG26" i="27"/>
  <c r="IJ26" i="27"/>
  <c r="IM26" i="27"/>
  <c r="IS26" i="27"/>
  <c r="IP26" i="27"/>
  <c r="IV26" i="27"/>
  <c r="IY26" i="27"/>
  <c r="JE26" i="27"/>
  <c r="JH26" i="27"/>
  <c r="JK26" i="27"/>
  <c r="JN26" i="27"/>
  <c r="JQ26" i="27"/>
  <c r="JT26" i="27"/>
  <c r="JW26" i="27"/>
  <c r="JZ26" i="27"/>
  <c r="KC26" i="27"/>
  <c r="KF26" i="27"/>
  <c r="KI26" i="27"/>
  <c r="KL26" i="27"/>
  <c r="KO26" i="27"/>
  <c r="KR26" i="27"/>
  <c r="KU26" i="27"/>
  <c r="KX26" i="27"/>
  <c r="LA26" i="27"/>
  <c r="LD26" i="27"/>
  <c r="LG26" i="27"/>
  <c r="LJ26" i="27"/>
  <c r="GZ27" i="27"/>
  <c r="HC27" i="27"/>
  <c r="HF27" i="27"/>
  <c r="HI27" i="27"/>
  <c r="HL27" i="27"/>
  <c r="HR27" i="27"/>
  <c r="HO27" i="27"/>
  <c r="HU27" i="27"/>
  <c r="HX27" i="27"/>
  <c r="IA27" i="27"/>
  <c r="ID27" i="27"/>
  <c r="IG27" i="27"/>
  <c r="IJ27" i="27"/>
  <c r="IM27" i="27"/>
  <c r="IS27" i="27"/>
  <c r="IP27" i="27"/>
  <c r="IV27" i="27"/>
  <c r="IY27" i="27"/>
  <c r="JE27" i="27"/>
  <c r="JH27" i="27"/>
  <c r="JK27" i="27"/>
  <c r="JN27" i="27"/>
  <c r="JQ27" i="27"/>
  <c r="JT27" i="27"/>
  <c r="JW27" i="27"/>
  <c r="JZ27" i="27"/>
  <c r="KC27" i="27"/>
  <c r="KF27" i="27"/>
  <c r="KI27" i="27"/>
  <c r="KL27" i="27"/>
  <c r="KO27" i="27"/>
  <c r="KR27" i="27"/>
  <c r="KU27" i="27"/>
  <c r="KX27" i="27"/>
  <c r="LA27" i="27"/>
  <c r="LD27" i="27"/>
  <c r="LG27" i="27"/>
  <c r="LJ27" i="27"/>
  <c r="GZ28" i="27"/>
  <c r="HC28" i="27"/>
  <c r="HF28" i="27"/>
  <c r="HI28" i="27"/>
  <c r="HL28" i="27"/>
  <c r="HR28" i="27"/>
  <c r="HO28" i="27"/>
  <c r="HU28" i="27"/>
  <c r="HX28" i="27"/>
  <c r="IA28" i="27"/>
  <c r="ID28" i="27"/>
  <c r="IG28" i="27"/>
  <c r="IJ28" i="27"/>
  <c r="IM28" i="27"/>
  <c r="IS28" i="27"/>
  <c r="IP28" i="27"/>
  <c r="IV28" i="27"/>
  <c r="IY28" i="27"/>
  <c r="JE28" i="27"/>
  <c r="JH28" i="27"/>
  <c r="JK28" i="27"/>
  <c r="JN28" i="27"/>
  <c r="JQ28" i="27"/>
  <c r="JT28" i="27"/>
  <c r="JW28" i="27"/>
  <c r="JZ28" i="27"/>
  <c r="KC28" i="27"/>
  <c r="KF28" i="27"/>
  <c r="KI28" i="27"/>
  <c r="KL28" i="27"/>
  <c r="KO28" i="27"/>
  <c r="KR28" i="27"/>
  <c r="KU28" i="27"/>
  <c r="KX28" i="27"/>
  <c r="LA28" i="27"/>
  <c r="LD28" i="27"/>
  <c r="LG28" i="27"/>
  <c r="LJ28" i="27"/>
  <c r="GZ29" i="27"/>
  <c r="HC29" i="27"/>
  <c r="HF29" i="27"/>
  <c r="HI29" i="27"/>
  <c r="HL29" i="27"/>
  <c r="HR29" i="27"/>
  <c r="HO29" i="27"/>
  <c r="HU29" i="27"/>
  <c r="HX29" i="27"/>
  <c r="IA29" i="27"/>
  <c r="ID29" i="27"/>
  <c r="IG29" i="27"/>
  <c r="IJ29" i="27"/>
  <c r="IM29" i="27"/>
  <c r="IS29" i="27"/>
  <c r="IP29" i="27"/>
  <c r="IV29" i="27"/>
  <c r="IY29" i="27"/>
  <c r="JE29" i="27"/>
  <c r="JH29" i="27"/>
  <c r="JK29" i="27"/>
  <c r="JN29" i="27"/>
  <c r="JQ29" i="27"/>
  <c r="JT29" i="27"/>
  <c r="JW29" i="27"/>
  <c r="JZ29" i="27"/>
  <c r="KC29" i="27"/>
  <c r="KF29" i="27"/>
  <c r="KI29" i="27"/>
  <c r="KL29" i="27"/>
  <c r="KO29" i="27"/>
  <c r="KR29" i="27"/>
  <c r="KU29" i="27"/>
  <c r="KX29" i="27"/>
  <c r="LA29" i="27"/>
  <c r="LD29" i="27"/>
  <c r="LG29" i="27"/>
  <c r="LJ29" i="27"/>
  <c r="GZ30" i="27"/>
  <c r="HC30" i="27"/>
  <c r="HF30" i="27"/>
  <c r="HI30" i="27"/>
  <c r="HL30" i="27"/>
  <c r="HR30" i="27"/>
  <c r="HO30" i="27"/>
  <c r="HU30" i="27"/>
  <c r="HX30" i="27"/>
  <c r="IA30" i="27"/>
  <c r="ID30" i="27"/>
  <c r="IG30" i="27"/>
  <c r="IJ30" i="27"/>
  <c r="IM30" i="27"/>
  <c r="IS30" i="27"/>
  <c r="IP30" i="27"/>
  <c r="IV30" i="27"/>
  <c r="IY30" i="27"/>
  <c r="JE30" i="27"/>
  <c r="JH30" i="27"/>
  <c r="JK30" i="27"/>
  <c r="JN30" i="27"/>
  <c r="JQ30" i="27"/>
  <c r="JT30" i="27"/>
  <c r="JW30" i="27"/>
  <c r="JZ30" i="27"/>
  <c r="KC30" i="27"/>
  <c r="KF30" i="27"/>
  <c r="KI30" i="27"/>
  <c r="KL30" i="27"/>
  <c r="KO30" i="27"/>
  <c r="KR30" i="27"/>
  <c r="KU30" i="27"/>
  <c r="KX30" i="27"/>
  <c r="LA30" i="27"/>
  <c r="LD30" i="27"/>
  <c r="LG30" i="27"/>
  <c r="LJ30" i="27"/>
  <c r="GZ31" i="27"/>
  <c r="HC31" i="27"/>
  <c r="HF31" i="27"/>
  <c r="HI31" i="27"/>
  <c r="HL31" i="27"/>
  <c r="HR31" i="27"/>
  <c r="HO31" i="27"/>
  <c r="HU31" i="27"/>
  <c r="HX31" i="27"/>
  <c r="IA31" i="27"/>
  <c r="ID31" i="27"/>
  <c r="IG31" i="27"/>
  <c r="IJ31" i="27"/>
  <c r="IM31" i="27"/>
  <c r="IS31" i="27"/>
  <c r="IP31" i="27"/>
  <c r="IV31" i="27"/>
  <c r="IY31" i="27"/>
  <c r="JE31" i="27"/>
  <c r="JH31" i="27"/>
  <c r="JK31" i="27"/>
  <c r="JN31" i="27"/>
  <c r="JQ31" i="27"/>
  <c r="JT31" i="27"/>
  <c r="JW31" i="27"/>
  <c r="JZ31" i="27"/>
  <c r="KC31" i="27"/>
  <c r="KF31" i="27"/>
  <c r="KI31" i="27"/>
  <c r="KL31" i="27"/>
  <c r="KO31" i="27"/>
  <c r="KR31" i="27"/>
  <c r="KU31" i="27"/>
  <c r="KX31" i="27"/>
  <c r="LA31" i="27"/>
  <c r="LD31" i="27"/>
  <c r="LG31" i="27"/>
  <c r="LJ31" i="27"/>
  <c r="GZ32" i="27"/>
  <c r="HC32" i="27"/>
  <c r="HF32" i="27"/>
  <c r="HI32" i="27"/>
  <c r="HL32" i="27"/>
  <c r="HR32" i="27"/>
  <c r="HO32" i="27"/>
  <c r="HU32" i="27"/>
  <c r="HX32" i="27"/>
  <c r="IA32" i="27"/>
  <c r="ID32" i="27"/>
  <c r="IG32" i="27"/>
  <c r="IJ32" i="27"/>
  <c r="IM32" i="27"/>
  <c r="IS32" i="27"/>
  <c r="IP32" i="27"/>
  <c r="IV32" i="27"/>
  <c r="IY32" i="27"/>
  <c r="JE32" i="27"/>
  <c r="JH32" i="27"/>
  <c r="JK32" i="27"/>
  <c r="JN32" i="27"/>
  <c r="JQ32" i="27"/>
  <c r="JT32" i="27"/>
  <c r="JW32" i="27"/>
  <c r="JZ32" i="27"/>
  <c r="KC32" i="27"/>
  <c r="KF32" i="27"/>
  <c r="KI32" i="27"/>
  <c r="KL32" i="27"/>
  <c r="KO32" i="27"/>
  <c r="KR32" i="27"/>
  <c r="KU32" i="27"/>
  <c r="KX32" i="27"/>
  <c r="LA32" i="27"/>
  <c r="LD32" i="27"/>
  <c r="LG32" i="27"/>
  <c r="LJ32" i="27"/>
  <c r="GZ33" i="27"/>
  <c r="HC33" i="27"/>
  <c r="HF33" i="27"/>
  <c r="HI33" i="27"/>
  <c r="HL33" i="27"/>
  <c r="HR33" i="27"/>
  <c r="HO33" i="27"/>
  <c r="HU33" i="27"/>
  <c r="HX33" i="27"/>
  <c r="IA33" i="27"/>
  <c r="ID33" i="27"/>
  <c r="IG33" i="27"/>
  <c r="IJ33" i="27"/>
  <c r="IM33" i="27"/>
  <c r="IS33" i="27"/>
  <c r="IP33" i="27"/>
  <c r="IV33" i="27"/>
  <c r="IY33" i="27"/>
  <c r="JE33" i="27"/>
  <c r="JH33" i="27"/>
  <c r="JK33" i="27"/>
  <c r="JN33" i="27"/>
  <c r="JQ33" i="27"/>
  <c r="JT33" i="27"/>
  <c r="JW33" i="27"/>
  <c r="JZ33" i="27"/>
  <c r="KC33" i="27"/>
  <c r="KF33" i="27"/>
  <c r="KI33" i="27"/>
  <c r="KL33" i="27"/>
  <c r="KO33" i="27"/>
  <c r="KR33" i="27"/>
  <c r="KU33" i="27"/>
  <c r="KX33" i="27"/>
  <c r="LA33" i="27"/>
  <c r="LD33" i="27"/>
  <c r="LG33" i="27"/>
  <c r="LJ33" i="27"/>
  <c r="GZ34" i="27"/>
  <c r="HC34" i="27"/>
  <c r="HF34" i="27"/>
  <c r="HI34" i="27"/>
  <c r="HL34" i="27"/>
  <c r="HR34" i="27"/>
  <c r="HO34" i="27"/>
  <c r="HU34" i="27"/>
  <c r="HX34" i="27"/>
  <c r="IA34" i="27"/>
  <c r="ID34" i="27"/>
  <c r="IG34" i="27"/>
  <c r="IJ34" i="27"/>
  <c r="IM34" i="27"/>
  <c r="IS34" i="27"/>
  <c r="IP34" i="27"/>
  <c r="IV34" i="27"/>
  <c r="IY34" i="27"/>
  <c r="JE34" i="27"/>
  <c r="JH34" i="27"/>
  <c r="JK34" i="27"/>
  <c r="JN34" i="27"/>
  <c r="JQ34" i="27"/>
  <c r="JT34" i="27"/>
  <c r="JW34" i="27"/>
  <c r="JZ34" i="27"/>
  <c r="KC34" i="27"/>
  <c r="KF34" i="27"/>
  <c r="KI34" i="27"/>
  <c r="KL34" i="27"/>
  <c r="KO34" i="27"/>
  <c r="KR34" i="27"/>
  <c r="KU34" i="27"/>
  <c r="KX34" i="27"/>
  <c r="LA34" i="27"/>
  <c r="LD34" i="27"/>
  <c r="LG34" i="27"/>
  <c r="LJ34" i="27"/>
  <c r="GZ35" i="27"/>
  <c r="HC35" i="27"/>
  <c r="HF35" i="27"/>
  <c r="HI35" i="27"/>
  <c r="HL35" i="27"/>
  <c r="HR35" i="27"/>
  <c r="HO35" i="27"/>
  <c r="HU35" i="27"/>
  <c r="HX35" i="27"/>
  <c r="IA35" i="27"/>
  <c r="ID35" i="27"/>
  <c r="IG35" i="27"/>
  <c r="IJ35" i="27"/>
  <c r="IM35" i="27"/>
  <c r="IS35" i="27"/>
  <c r="IP35" i="27"/>
  <c r="IV35" i="27"/>
  <c r="IY35" i="27"/>
  <c r="JE35" i="27"/>
  <c r="JH35" i="27"/>
  <c r="JK35" i="27"/>
  <c r="JN35" i="27"/>
  <c r="JQ35" i="27"/>
  <c r="JT35" i="27"/>
  <c r="JW35" i="27"/>
  <c r="JZ35" i="27"/>
  <c r="KC35" i="27"/>
  <c r="KF35" i="27"/>
  <c r="KI35" i="27"/>
  <c r="KL35" i="27"/>
  <c r="KO35" i="27"/>
  <c r="KR35" i="27"/>
  <c r="KU35" i="27"/>
  <c r="KX35" i="27"/>
  <c r="LA35" i="27"/>
  <c r="LD35" i="27"/>
  <c r="LG35" i="27"/>
  <c r="LJ35" i="27"/>
  <c r="GZ36" i="27"/>
  <c r="HC36" i="27"/>
  <c r="HF36" i="27"/>
  <c r="HI36" i="27"/>
  <c r="HL36" i="27"/>
  <c r="HR36" i="27"/>
  <c r="HO36" i="27"/>
  <c r="HU36" i="27"/>
  <c r="HX36" i="27"/>
  <c r="IA36" i="27"/>
  <c r="ID36" i="27"/>
  <c r="IG36" i="27"/>
  <c r="IJ36" i="27"/>
  <c r="IM36" i="27"/>
  <c r="IS36" i="27"/>
  <c r="IP36" i="27"/>
  <c r="IV36" i="27"/>
  <c r="IY36" i="27"/>
  <c r="JE36" i="27"/>
  <c r="JH36" i="27"/>
  <c r="JK36" i="27"/>
  <c r="JN36" i="27"/>
  <c r="JQ36" i="27"/>
  <c r="JT36" i="27"/>
  <c r="JW36" i="27"/>
  <c r="JZ36" i="27"/>
  <c r="KC36" i="27"/>
  <c r="KF36" i="27"/>
  <c r="KI36" i="27"/>
  <c r="KL36" i="27"/>
  <c r="KO36" i="27"/>
  <c r="KR36" i="27"/>
  <c r="KU36" i="27"/>
  <c r="KX36" i="27"/>
  <c r="LA36" i="27"/>
  <c r="LD36" i="27"/>
  <c r="LG36" i="27"/>
  <c r="LJ36" i="27"/>
  <c r="GZ37" i="27"/>
  <c r="HC37" i="27"/>
  <c r="HF37" i="27"/>
  <c r="HI37" i="27"/>
  <c r="HL37" i="27"/>
  <c r="HR37" i="27"/>
  <c r="HO37" i="27"/>
  <c r="HU37" i="27"/>
  <c r="HX37" i="27"/>
  <c r="IA37" i="27"/>
  <c r="ID37" i="27"/>
  <c r="IG37" i="27"/>
  <c r="IJ37" i="27"/>
  <c r="IM37" i="27"/>
  <c r="IS37" i="27"/>
  <c r="IP37" i="27"/>
  <c r="IV37" i="27"/>
  <c r="IY37" i="27"/>
  <c r="JE37" i="27"/>
  <c r="JH37" i="27"/>
  <c r="JK37" i="27"/>
  <c r="JN37" i="27"/>
  <c r="JQ37" i="27"/>
  <c r="JT37" i="27"/>
  <c r="JW37" i="27"/>
  <c r="JZ37" i="27"/>
  <c r="KC37" i="27"/>
  <c r="KF37" i="27"/>
  <c r="KI37" i="27"/>
  <c r="KL37" i="27"/>
  <c r="KO37" i="27"/>
  <c r="KR37" i="27"/>
  <c r="KU37" i="27"/>
  <c r="KX37" i="27"/>
  <c r="LA37" i="27"/>
  <c r="LD37" i="27"/>
  <c r="LG37" i="27"/>
  <c r="LJ37" i="27"/>
  <c r="GZ38" i="27"/>
  <c r="HC38" i="27"/>
  <c r="HF38" i="27"/>
  <c r="HI38" i="27"/>
  <c r="HL38" i="27"/>
  <c r="HR38" i="27"/>
  <c r="HO38" i="27"/>
  <c r="HU38" i="27"/>
  <c r="HX38" i="27"/>
  <c r="IA38" i="27"/>
  <c r="ID38" i="27"/>
  <c r="IG38" i="27"/>
  <c r="IJ38" i="27"/>
  <c r="IM38" i="27"/>
  <c r="IS38" i="27"/>
  <c r="IP38" i="27"/>
  <c r="IV38" i="27"/>
  <c r="IY38" i="27"/>
  <c r="JE38" i="27"/>
  <c r="JH38" i="27"/>
  <c r="JK38" i="27"/>
  <c r="JN38" i="27"/>
  <c r="JQ38" i="27"/>
  <c r="JT38" i="27"/>
  <c r="JW38" i="27"/>
  <c r="JZ38" i="27"/>
  <c r="KC38" i="27"/>
  <c r="KF38" i="27"/>
  <c r="KI38" i="27"/>
  <c r="KL38" i="27"/>
  <c r="KO38" i="27"/>
  <c r="KR38" i="27"/>
  <c r="KU38" i="27"/>
  <c r="KX38" i="27"/>
  <c r="LA38" i="27"/>
  <c r="LD38" i="27"/>
  <c r="LG38" i="27"/>
  <c r="LJ38" i="27"/>
  <c r="GZ39" i="27"/>
  <c r="HC39" i="27"/>
  <c r="HF39" i="27"/>
  <c r="HI39" i="27"/>
  <c r="HL39" i="27"/>
  <c r="HR39" i="27"/>
  <c r="HO39" i="27"/>
  <c r="HU39" i="27"/>
  <c r="HX39" i="27"/>
  <c r="IA39" i="27"/>
  <c r="ID39" i="27"/>
  <c r="IG39" i="27"/>
  <c r="IJ39" i="27"/>
  <c r="IM39" i="27"/>
  <c r="IS39" i="27"/>
  <c r="IP39" i="27"/>
  <c r="IV39" i="27"/>
  <c r="IY39" i="27"/>
  <c r="JE39" i="27"/>
  <c r="JH39" i="27"/>
  <c r="JK39" i="27"/>
  <c r="JN39" i="27"/>
  <c r="JQ39" i="27"/>
  <c r="JT39" i="27"/>
  <c r="JW39" i="27"/>
  <c r="JZ39" i="27"/>
  <c r="KC39" i="27"/>
  <c r="KF39" i="27"/>
  <c r="KI39" i="27"/>
  <c r="KL39" i="27"/>
  <c r="KO39" i="27"/>
  <c r="KR39" i="27"/>
  <c r="KU39" i="27"/>
  <c r="KX39" i="27"/>
  <c r="LA39" i="27"/>
  <c r="LD39" i="27"/>
  <c r="LG39" i="27"/>
  <c r="LJ39" i="27"/>
  <c r="GZ40" i="27"/>
  <c r="HC40" i="27"/>
  <c r="HF40" i="27"/>
  <c r="HI40" i="27"/>
  <c r="HL40" i="27"/>
  <c r="HR40" i="27"/>
  <c r="HO40" i="27"/>
  <c r="HU40" i="27"/>
  <c r="HX40" i="27"/>
  <c r="IA40" i="27"/>
  <c r="ID40" i="27"/>
  <c r="IG40" i="27"/>
  <c r="IJ40" i="27"/>
  <c r="IM40" i="27"/>
  <c r="IS40" i="27"/>
  <c r="IP40" i="27"/>
  <c r="IV40" i="27"/>
  <c r="IY40" i="27"/>
  <c r="JE40" i="27"/>
  <c r="JH40" i="27"/>
  <c r="JK40" i="27"/>
  <c r="JN40" i="27"/>
  <c r="JQ40" i="27"/>
  <c r="JT40" i="27"/>
  <c r="JW40" i="27"/>
  <c r="JZ40" i="27"/>
  <c r="KC40" i="27"/>
  <c r="KF40" i="27"/>
  <c r="KI40" i="27"/>
  <c r="KL40" i="27"/>
  <c r="KO40" i="27"/>
  <c r="KR40" i="27"/>
  <c r="KU40" i="27"/>
  <c r="KX40" i="27"/>
  <c r="LA40" i="27"/>
  <c r="LD40" i="27"/>
  <c r="LG40" i="27"/>
  <c r="LJ40" i="27"/>
  <c r="GZ41" i="27"/>
  <c r="HC41" i="27"/>
  <c r="HF41" i="27"/>
  <c r="HI41" i="27"/>
  <c r="HL41" i="27"/>
  <c r="HR41" i="27"/>
  <c r="HO41" i="27"/>
  <c r="HU41" i="27"/>
  <c r="HX41" i="27"/>
  <c r="IA41" i="27"/>
  <c r="ID41" i="27"/>
  <c r="IG41" i="27"/>
  <c r="IJ41" i="27"/>
  <c r="IM41" i="27"/>
  <c r="IS41" i="27"/>
  <c r="IP41" i="27"/>
  <c r="IV41" i="27"/>
  <c r="IY41" i="27"/>
  <c r="JE41" i="27"/>
  <c r="JH41" i="27"/>
  <c r="JK41" i="27"/>
  <c r="JN41" i="27"/>
  <c r="JQ41" i="27"/>
  <c r="JT41" i="27"/>
  <c r="JW41" i="27"/>
  <c r="JZ41" i="27"/>
  <c r="KC41" i="27"/>
  <c r="KF41" i="27"/>
  <c r="KI41" i="27"/>
  <c r="KL41" i="27"/>
  <c r="KO41" i="27"/>
  <c r="KR41" i="27"/>
  <c r="KU41" i="27"/>
  <c r="KX41" i="27"/>
  <c r="LA41" i="27"/>
  <c r="LD41" i="27"/>
  <c r="LG41" i="27"/>
  <c r="LJ41" i="27"/>
  <c r="GZ42" i="27"/>
  <c r="HC42" i="27"/>
  <c r="HF42" i="27"/>
  <c r="HI42" i="27"/>
  <c r="HL42" i="27"/>
  <c r="HR42" i="27"/>
  <c r="HO42" i="27"/>
  <c r="HU42" i="27"/>
  <c r="HX42" i="27"/>
  <c r="IA42" i="27"/>
  <c r="ID42" i="27"/>
  <c r="IG42" i="27"/>
  <c r="IJ42" i="27"/>
  <c r="IM42" i="27"/>
  <c r="IS42" i="27"/>
  <c r="IP42" i="27"/>
  <c r="IV42" i="27"/>
  <c r="IY42" i="27"/>
  <c r="JE42" i="27"/>
  <c r="JH42" i="27"/>
  <c r="JK42" i="27"/>
  <c r="JN42" i="27"/>
  <c r="JQ42" i="27"/>
  <c r="JT42" i="27"/>
  <c r="JW42" i="27"/>
  <c r="JZ42" i="27"/>
  <c r="KC42" i="27"/>
  <c r="KF42" i="27"/>
  <c r="KI42" i="27"/>
  <c r="KL42" i="27"/>
  <c r="KO42" i="27"/>
  <c r="KR42" i="27"/>
  <c r="KU42" i="27"/>
  <c r="KX42" i="27"/>
  <c r="LA42" i="27"/>
  <c r="LD42" i="27"/>
  <c r="LG42" i="27"/>
  <c r="LJ42" i="27"/>
  <c r="GZ43" i="27"/>
  <c r="HC43" i="27"/>
  <c r="HF43" i="27"/>
  <c r="HI43" i="27"/>
  <c r="HL43" i="27"/>
  <c r="HR43" i="27"/>
  <c r="HO43" i="27"/>
  <c r="HU43" i="27"/>
  <c r="HX43" i="27"/>
  <c r="IA43" i="27"/>
  <c r="ID43" i="27"/>
  <c r="IG43" i="27"/>
  <c r="IJ43" i="27"/>
  <c r="IM43" i="27"/>
  <c r="IS43" i="27"/>
  <c r="IP43" i="27"/>
  <c r="IV43" i="27"/>
  <c r="IY43" i="27"/>
  <c r="JE43" i="27"/>
  <c r="JH43" i="27"/>
  <c r="JK43" i="27"/>
  <c r="JN43" i="27"/>
  <c r="JQ43" i="27"/>
  <c r="JT43" i="27"/>
  <c r="JW43" i="27"/>
  <c r="JZ43" i="27"/>
  <c r="KC43" i="27"/>
  <c r="KF43" i="27"/>
  <c r="KI43" i="27"/>
  <c r="KL43" i="27"/>
  <c r="KO43" i="27"/>
  <c r="KR43" i="27"/>
  <c r="KU43" i="27"/>
  <c r="KX43" i="27"/>
  <c r="LA43" i="27"/>
  <c r="LD43" i="27"/>
  <c r="LG43" i="27"/>
  <c r="LJ43" i="27"/>
  <c r="GZ44" i="27"/>
  <c r="HC44" i="27"/>
  <c r="HF44" i="27"/>
  <c r="HI44" i="27"/>
  <c r="HL44" i="27"/>
  <c r="HR44" i="27"/>
  <c r="HO44" i="27"/>
  <c r="HU44" i="27"/>
  <c r="HX44" i="27"/>
  <c r="IA44" i="27"/>
  <c r="ID44" i="27"/>
  <c r="IG44" i="27"/>
  <c r="IJ44" i="27"/>
  <c r="IM44" i="27"/>
  <c r="IS44" i="27"/>
  <c r="IP44" i="27"/>
  <c r="IV44" i="27"/>
  <c r="IY44" i="27"/>
  <c r="JE44" i="27"/>
  <c r="JH44" i="27"/>
  <c r="JK44" i="27"/>
  <c r="JN44" i="27"/>
  <c r="JQ44" i="27"/>
  <c r="JT44" i="27"/>
  <c r="JW44" i="27"/>
  <c r="JZ44" i="27"/>
  <c r="KC44" i="27"/>
  <c r="KF44" i="27"/>
  <c r="KI44" i="27"/>
  <c r="KL44" i="27"/>
  <c r="KO44" i="27"/>
  <c r="KR44" i="27"/>
  <c r="KU44" i="27"/>
  <c r="KX44" i="27"/>
  <c r="LA44" i="27"/>
  <c r="LD44" i="27"/>
  <c r="LG44" i="27"/>
  <c r="LJ44" i="27"/>
  <c r="GZ45" i="27"/>
  <c r="HC45" i="27"/>
  <c r="HF45" i="27"/>
  <c r="HI45" i="27"/>
  <c r="HL45" i="27"/>
  <c r="HR45" i="27"/>
  <c r="HO45" i="27"/>
  <c r="HU45" i="27"/>
  <c r="HX45" i="27"/>
  <c r="IA45" i="27"/>
  <c r="ID45" i="27"/>
  <c r="IG45" i="27"/>
  <c r="IJ45" i="27"/>
  <c r="IM45" i="27"/>
  <c r="IS45" i="27"/>
  <c r="IP45" i="27"/>
  <c r="IV45" i="27"/>
  <c r="IY45" i="27"/>
  <c r="JE45" i="27"/>
  <c r="JH45" i="27"/>
  <c r="JK45" i="27"/>
  <c r="JN45" i="27"/>
  <c r="JQ45" i="27"/>
  <c r="JT45" i="27"/>
  <c r="JW45" i="27"/>
  <c r="JZ45" i="27"/>
  <c r="KC45" i="27"/>
  <c r="KF45" i="27"/>
  <c r="KI45" i="27"/>
  <c r="KL45" i="27"/>
  <c r="KO45" i="27"/>
  <c r="KR45" i="27"/>
  <c r="KU45" i="27"/>
  <c r="KX45" i="27"/>
  <c r="LA45" i="27"/>
  <c r="LD45" i="27"/>
  <c r="LG45" i="27"/>
  <c r="LJ45" i="27"/>
  <c r="GZ46" i="27"/>
  <c r="HC46" i="27"/>
  <c r="HF46" i="27"/>
  <c r="HI46" i="27"/>
  <c r="HL46" i="27"/>
  <c r="HR46" i="27"/>
  <c r="HO46" i="27"/>
  <c r="HU46" i="27"/>
  <c r="HX46" i="27"/>
  <c r="IA46" i="27"/>
  <c r="ID46" i="27"/>
  <c r="IG46" i="27"/>
  <c r="IJ46" i="27"/>
  <c r="IM46" i="27"/>
  <c r="IS46" i="27"/>
  <c r="IP46" i="27"/>
  <c r="IV46" i="27"/>
  <c r="IY46" i="27"/>
  <c r="JE46" i="27"/>
  <c r="JH46" i="27"/>
  <c r="JK46" i="27"/>
  <c r="JN46" i="27"/>
  <c r="JQ46" i="27"/>
  <c r="JT46" i="27"/>
  <c r="JW46" i="27"/>
  <c r="JZ46" i="27"/>
  <c r="KC46" i="27"/>
  <c r="KF46" i="27"/>
  <c r="KI46" i="27"/>
  <c r="KL46" i="27"/>
  <c r="KO46" i="27"/>
  <c r="KR46" i="27"/>
  <c r="KU46" i="27"/>
  <c r="KX46" i="27"/>
  <c r="LA46" i="27"/>
  <c r="LD46" i="27"/>
  <c r="LG46" i="27"/>
  <c r="LJ46" i="27"/>
  <c r="GZ47" i="27"/>
  <c r="HC47" i="27"/>
  <c r="HF47" i="27"/>
  <c r="HI47" i="27"/>
  <c r="HL47" i="27"/>
  <c r="HR47" i="27"/>
  <c r="HO47" i="27"/>
  <c r="HU47" i="27"/>
  <c r="HX47" i="27"/>
  <c r="IA47" i="27"/>
  <c r="ID47" i="27"/>
  <c r="IG47" i="27"/>
  <c r="IJ47" i="27"/>
  <c r="IM47" i="27"/>
  <c r="IS47" i="27"/>
  <c r="IP47" i="27"/>
  <c r="IV47" i="27"/>
  <c r="IY47" i="27"/>
  <c r="JE47" i="27"/>
  <c r="JH47" i="27"/>
  <c r="JK47" i="27"/>
  <c r="JN47" i="27"/>
  <c r="JQ47" i="27"/>
  <c r="JT47" i="27"/>
  <c r="JW47" i="27"/>
  <c r="JZ47" i="27"/>
  <c r="KC47" i="27"/>
  <c r="KF47" i="27"/>
  <c r="KI47" i="27"/>
  <c r="KL47" i="27"/>
  <c r="KO47" i="27"/>
  <c r="KR47" i="27"/>
  <c r="KU47" i="27"/>
  <c r="KX47" i="27"/>
  <c r="LA47" i="27"/>
  <c r="LD47" i="27"/>
  <c r="LG47" i="27"/>
  <c r="LJ47" i="27"/>
  <c r="GZ48" i="27"/>
  <c r="HC48" i="27"/>
  <c r="HF48" i="27"/>
  <c r="HI48" i="27"/>
  <c r="HL48" i="27"/>
  <c r="HR48" i="27"/>
  <c r="HO48" i="27"/>
  <c r="HU48" i="27"/>
  <c r="HX48" i="27"/>
  <c r="IA48" i="27"/>
  <c r="ID48" i="27"/>
  <c r="IG48" i="27"/>
  <c r="IJ48" i="27"/>
  <c r="IM48" i="27"/>
  <c r="IS48" i="27"/>
  <c r="IP48" i="27"/>
  <c r="IV48" i="27"/>
  <c r="IY48" i="27"/>
  <c r="JE48" i="27"/>
  <c r="JH48" i="27"/>
  <c r="JK48" i="27"/>
  <c r="JN48" i="27"/>
  <c r="JQ48" i="27"/>
  <c r="JT48" i="27"/>
  <c r="JW48" i="27"/>
  <c r="JZ48" i="27"/>
  <c r="KC48" i="27"/>
  <c r="KF48" i="27"/>
  <c r="KI48" i="27"/>
  <c r="KL48" i="27"/>
  <c r="KO48" i="27"/>
  <c r="KR48" i="27"/>
  <c r="KU48" i="27"/>
  <c r="KX48" i="27"/>
  <c r="LA48" i="27"/>
  <c r="LD48" i="27"/>
  <c r="LG48" i="27"/>
  <c r="LJ48" i="27"/>
  <c r="GZ49" i="27"/>
  <c r="HC49" i="27"/>
  <c r="HF49" i="27"/>
  <c r="HI49" i="27"/>
  <c r="HL49" i="27"/>
  <c r="HR49" i="27"/>
  <c r="HO49" i="27"/>
  <c r="HU49" i="27"/>
  <c r="HX49" i="27"/>
  <c r="IA49" i="27"/>
  <c r="ID49" i="27"/>
  <c r="IG49" i="27"/>
  <c r="IJ49" i="27"/>
  <c r="IM49" i="27"/>
  <c r="IS49" i="27"/>
  <c r="IP49" i="27"/>
  <c r="IV49" i="27"/>
  <c r="IY49" i="27"/>
  <c r="JE49" i="27"/>
  <c r="JH49" i="27"/>
  <c r="JK49" i="27"/>
  <c r="JN49" i="27"/>
  <c r="JQ49" i="27"/>
  <c r="JT49" i="27"/>
  <c r="JW49" i="27"/>
  <c r="JZ49" i="27"/>
  <c r="KC49" i="27"/>
  <c r="KF49" i="27"/>
  <c r="KI49" i="27"/>
  <c r="KL49" i="27"/>
  <c r="KO49" i="27"/>
  <c r="KR49" i="27"/>
  <c r="KU49" i="27"/>
  <c r="KX49" i="27"/>
  <c r="LA49" i="27"/>
  <c r="LD49" i="27"/>
  <c r="LG49" i="27"/>
  <c r="LJ49" i="27"/>
  <c r="GZ50" i="27"/>
  <c r="HC50" i="27"/>
  <c r="HF50" i="27"/>
  <c r="HI50" i="27"/>
  <c r="HL50" i="27"/>
  <c r="HR50" i="27"/>
  <c r="HO50" i="27"/>
  <c r="HU50" i="27"/>
  <c r="HX50" i="27"/>
  <c r="IA50" i="27"/>
  <c r="ID50" i="27"/>
  <c r="IG50" i="27"/>
  <c r="IJ50" i="27"/>
  <c r="IM50" i="27"/>
  <c r="IS50" i="27"/>
  <c r="IP50" i="27"/>
  <c r="IV50" i="27"/>
  <c r="IY50" i="27"/>
  <c r="JE50" i="27"/>
  <c r="JH50" i="27"/>
  <c r="JK50" i="27"/>
  <c r="JN50" i="27"/>
  <c r="JQ50" i="27"/>
  <c r="JT50" i="27"/>
  <c r="JW50" i="27"/>
  <c r="JZ50" i="27"/>
  <c r="KC50" i="27"/>
  <c r="KF50" i="27"/>
  <c r="KI50" i="27"/>
  <c r="KL50" i="27"/>
  <c r="KO50" i="27"/>
  <c r="KR50" i="27"/>
  <c r="KU50" i="27"/>
  <c r="KX50" i="27"/>
  <c r="LA50" i="27"/>
  <c r="LD50" i="27"/>
  <c r="LG50" i="27"/>
  <c r="LJ50" i="27"/>
  <c r="GZ51" i="27"/>
  <c r="HC51" i="27"/>
  <c r="HF51" i="27"/>
  <c r="HI51" i="27"/>
  <c r="HL51" i="27"/>
  <c r="HR51" i="27"/>
  <c r="HO51" i="27"/>
  <c r="HU51" i="27"/>
  <c r="HX51" i="27"/>
  <c r="IA51" i="27"/>
  <c r="ID51" i="27"/>
  <c r="IG51" i="27"/>
  <c r="IJ51" i="27"/>
  <c r="IM51" i="27"/>
  <c r="IS51" i="27"/>
  <c r="IP51" i="27"/>
  <c r="IV51" i="27"/>
  <c r="IY51" i="27"/>
  <c r="JE51" i="27"/>
  <c r="JH51" i="27"/>
  <c r="JK51" i="27"/>
  <c r="JN51" i="27"/>
  <c r="JQ51" i="27"/>
  <c r="JT51" i="27"/>
  <c r="JW51" i="27"/>
  <c r="JZ51" i="27"/>
  <c r="KC51" i="27"/>
  <c r="KF51" i="27"/>
  <c r="KI51" i="27"/>
  <c r="KL51" i="27"/>
  <c r="KO51" i="27"/>
  <c r="KR51" i="27"/>
  <c r="KU51" i="27"/>
  <c r="KX51" i="27"/>
  <c r="LA51" i="27"/>
  <c r="LD51" i="27"/>
  <c r="LG51" i="27"/>
  <c r="LJ51" i="27"/>
  <c r="GZ52" i="27"/>
  <c r="HC52" i="27"/>
  <c r="HF52" i="27"/>
  <c r="HI52" i="27"/>
  <c r="HL52" i="27"/>
  <c r="HR52" i="27"/>
  <c r="HO52" i="27"/>
  <c r="HU52" i="27"/>
  <c r="HX52" i="27"/>
  <c r="IA52" i="27"/>
  <c r="ID52" i="27"/>
  <c r="IG52" i="27"/>
  <c r="IJ52" i="27"/>
  <c r="IM52" i="27"/>
  <c r="IS52" i="27"/>
  <c r="IP52" i="27"/>
  <c r="IV52" i="27"/>
  <c r="IY52" i="27"/>
  <c r="JE52" i="27"/>
  <c r="JH52" i="27"/>
  <c r="JK52" i="27"/>
  <c r="JN52" i="27"/>
  <c r="JQ52" i="27"/>
  <c r="JT52" i="27"/>
  <c r="JW52" i="27"/>
  <c r="JZ52" i="27"/>
  <c r="KC52" i="27"/>
  <c r="KF52" i="27"/>
  <c r="KI52" i="27"/>
  <c r="KL52" i="27"/>
  <c r="KO52" i="27"/>
  <c r="KR52" i="27"/>
  <c r="KU52" i="27"/>
  <c r="KX52" i="27"/>
  <c r="LA52" i="27"/>
  <c r="LD52" i="27"/>
  <c r="LG52" i="27"/>
  <c r="LJ52" i="27"/>
  <c r="GZ53" i="27"/>
  <c r="HC53" i="27"/>
  <c r="HF53" i="27"/>
  <c r="HI53" i="27"/>
  <c r="HL53" i="27"/>
  <c r="HR53" i="27"/>
  <c r="HO53" i="27"/>
  <c r="HU53" i="27"/>
  <c r="HX53" i="27"/>
  <c r="IA53" i="27"/>
  <c r="ID53" i="27"/>
  <c r="IG53" i="27"/>
  <c r="IJ53" i="27"/>
  <c r="IM53" i="27"/>
  <c r="IS53" i="27"/>
  <c r="IP53" i="27"/>
  <c r="IV53" i="27"/>
  <c r="IY53" i="27"/>
  <c r="JE53" i="27"/>
  <c r="JH53" i="27"/>
  <c r="JK53" i="27"/>
  <c r="JN53" i="27"/>
  <c r="JQ53" i="27"/>
  <c r="JT53" i="27"/>
  <c r="JW53" i="27"/>
  <c r="JZ53" i="27"/>
  <c r="KC53" i="27"/>
  <c r="KF53" i="27"/>
  <c r="KI53" i="27"/>
  <c r="KL53" i="27"/>
  <c r="KO53" i="27"/>
  <c r="KR53" i="27"/>
  <c r="KU53" i="27"/>
  <c r="KX53" i="27"/>
  <c r="LA53" i="27"/>
  <c r="LD53" i="27"/>
  <c r="LG53" i="27"/>
  <c r="LJ53" i="27"/>
  <c r="GZ54" i="27"/>
  <c r="HC54" i="27"/>
  <c r="HF54" i="27"/>
  <c r="HI54" i="27"/>
  <c r="HL54" i="27"/>
  <c r="HR54" i="27"/>
  <c r="HO54" i="27"/>
  <c r="HU54" i="27"/>
  <c r="HX54" i="27"/>
  <c r="IA54" i="27"/>
  <c r="ID54" i="27"/>
  <c r="IG54" i="27"/>
  <c r="IJ54" i="27"/>
  <c r="IM54" i="27"/>
  <c r="IS54" i="27"/>
  <c r="IP54" i="27"/>
  <c r="IV54" i="27"/>
  <c r="IY54" i="27"/>
  <c r="JE54" i="27"/>
  <c r="JH54" i="27"/>
  <c r="JK54" i="27"/>
  <c r="JN54" i="27"/>
  <c r="JQ54" i="27"/>
  <c r="JT54" i="27"/>
  <c r="JW54" i="27"/>
  <c r="JZ54" i="27"/>
  <c r="KC54" i="27"/>
  <c r="KF54" i="27"/>
  <c r="KI54" i="27"/>
  <c r="KL54" i="27"/>
  <c r="KO54" i="27"/>
  <c r="KR54" i="27"/>
  <c r="KU54" i="27"/>
  <c r="KX54" i="27"/>
  <c r="LA54" i="27"/>
  <c r="LD54" i="27"/>
  <c r="LG54" i="27"/>
  <c r="LJ54" i="27"/>
  <c r="GZ55" i="27"/>
  <c r="HC55" i="27"/>
  <c r="HF55" i="27"/>
  <c r="HI55" i="27"/>
  <c r="HL55" i="27"/>
  <c r="HR55" i="27"/>
  <c r="HO55" i="27"/>
  <c r="HU55" i="27"/>
  <c r="HX55" i="27"/>
  <c r="IA55" i="27"/>
  <c r="ID55" i="27"/>
  <c r="IG55" i="27"/>
  <c r="IJ55" i="27"/>
  <c r="IM55" i="27"/>
  <c r="IS55" i="27"/>
  <c r="IP55" i="27"/>
  <c r="IV55" i="27"/>
  <c r="IY55" i="27"/>
  <c r="JE55" i="27"/>
  <c r="JH55" i="27"/>
  <c r="JK55" i="27"/>
  <c r="JN55" i="27"/>
  <c r="JQ55" i="27"/>
  <c r="JT55" i="27"/>
  <c r="JW55" i="27"/>
  <c r="JZ55" i="27"/>
  <c r="KC55" i="27"/>
  <c r="KF55" i="27"/>
  <c r="KI55" i="27"/>
  <c r="KL55" i="27"/>
  <c r="KO55" i="27"/>
  <c r="KR55" i="27"/>
  <c r="KU55" i="27"/>
  <c r="KX55" i="27"/>
  <c r="LA55" i="27"/>
  <c r="LD55" i="27"/>
  <c r="LG55" i="27"/>
  <c r="LJ55" i="27"/>
  <c r="GZ56" i="27"/>
  <c r="HC56" i="27"/>
  <c r="HF56" i="27"/>
  <c r="HI56" i="27"/>
  <c r="HL56" i="27"/>
  <c r="HR56" i="27"/>
  <c r="HO56" i="27"/>
  <c r="HU56" i="27"/>
  <c r="HX56" i="27"/>
  <c r="IA56" i="27"/>
  <c r="ID56" i="27"/>
  <c r="IG56" i="27"/>
  <c r="IJ56" i="27"/>
  <c r="IM56" i="27"/>
  <c r="IS56" i="27"/>
  <c r="IP56" i="27"/>
  <c r="IV56" i="27"/>
  <c r="IY56" i="27"/>
  <c r="JE56" i="27"/>
  <c r="JH56" i="27"/>
  <c r="JK56" i="27"/>
  <c r="JN56" i="27"/>
  <c r="JQ56" i="27"/>
  <c r="JT56" i="27"/>
  <c r="JW56" i="27"/>
  <c r="JZ56" i="27"/>
  <c r="KC56" i="27"/>
  <c r="KF56" i="27"/>
  <c r="KI56" i="27"/>
  <c r="KL56" i="27"/>
  <c r="KO56" i="27"/>
  <c r="KR56" i="27"/>
  <c r="KU56" i="27"/>
  <c r="KX56" i="27"/>
  <c r="LA56" i="27"/>
  <c r="LD56" i="27"/>
  <c r="LG56" i="27"/>
  <c r="LJ56" i="27"/>
  <c r="GZ57" i="27"/>
  <c r="HC57" i="27"/>
  <c r="HF57" i="27"/>
  <c r="HI57" i="27"/>
  <c r="HL57" i="27"/>
  <c r="HR57" i="27"/>
  <c r="HO57" i="27"/>
  <c r="HU57" i="27"/>
  <c r="HX57" i="27"/>
  <c r="IA57" i="27"/>
  <c r="ID57" i="27"/>
  <c r="IG57" i="27"/>
  <c r="IJ57" i="27"/>
  <c r="IM57" i="27"/>
  <c r="IS57" i="27"/>
  <c r="IP57" i="27"/>
  <c r="IV57" i="27"/>
  <c r="IY57" i="27"/>
  <c r="JE57" i="27"/>
  <c r="JH57" i="27"/>
  <c r="JK57" i="27"/>
  <c r="JN57" i="27"/>
  <c r="JQ57" i="27"/>
  <c r="JT57" i="27"/>
  <c r="JW57" i="27"/>
  <c r="JZ57" i="27"/>
  <c r="KC57" i="27"/>
  <c r="KF57" i="27"/>
  <c r="KI57" i="27"/>
  <c r="KL57" i="27"/>
  <c r="KO57" i="27"/>
  <c r="KR57" i="27"/>
  <c r="KU57" i="27"/>
  <c r="KX57" i="27"/>
  <c r="LA57" i="27"/>
  <c r="LD57" i="27"/>
  <c r="LG57" i="27"/>
  <c r="LJ57" i="27"/>
  <c r="LJ58" i="27"/>
  <c r="LI60" i="27"/>
  <c r="I9" i="19"/>
  <c r="I10" i="19"/>
  <c r="I11" i="19"/>
  <c r="I12" i="19"/>
  <c r="GX19" i="19"/>
  <c r="K20" i="19"/>
  <c r="L20" i="19"/>
  <c r="J20" i="19"/>
  <c r="H20" i="19"/>
  <c r="I20" i="19"/>
  <c r="U11" i="19"/>
  <c r="U9" i="19"/>
  <c r="U12" i="19"/>
  <c r="HA19" i="19"/>
  <c r="P20" i="19"/>
  <c r="Q20" i="19"/>
  <c r="O20" i="19"/>
  <c r="M20" i="19"/>
  <c r="N20" i="19"/>
  <c r="HD19" i="19"/>
  <c r="U20" i="19"/>
  <c r="V20" i="19"/>
  <c r="T20" i="19"/>
  <c r="R20" i="19"/>
  <c r="S20" i="19"/>
  <c r="HG19" i="19"/>
  <c r="AJ20" i="19"/>
  <c r="AK20" i="19"/>
  <c r="AI20" i="19"/>
  <c r="AG20" i="19"/>
  <c r="AH20" i="19"/>
  <c r="HP19" i="19"/>
  <c r="AE20" i="19"/>
  <c r="AF20" i="19"/>
  <c r="AD20" i="19"/>
  <c r="AB20" i="19"/>
  <c r="AC20" i="19"/>
  <c r="HM19" i="19"/>
  <c r="AO20" i="19"/>
  <c r="AP20" i="19"/>
  <c r="AN20" i="19"/>
  <c r="AL20" i="19"/>
  <c r="AM20" i="19"/>
  <c r="HS19" i="19"/>
  <c r="AT20" i="19"/>
  <c r="AU20" i="19"/>
  <c r="AS20" i="19"/>
  <c r="AQ20" i="19"/>
  <c r="AR20" i="19"/>
  <c r="HV19" i="19"/>
  <c r="AY20" i="19"/>
  <c r="AZ20" i="19"/>
  <c r="AX20" i="19"/>
  <c r="AV20" i="19"/>
  <c r="AW20" i="19"/>
  <c r="HY19" i="19"/>
  <c r="BD20" i="19"/>
  <c r="BE20" i="19"/>
  <c r="BC20" i="19"/>
  <c r="BA20" i="19"/>
  <c r="BB20" i="19"/>
  <c r="IB19" i="19"/>
  <c r="BI20" i="19"/>
  <c r="BJ20" i="19"/>
  <c r="BH20" i="19"/>
  <c r="BF20" i="19"/>
  <c r="BG20" i="19"/>
  <c r="IE19" i="19"/>
  <c r="BN20" i="19"/>
  <c r="BO20" i="19"/>
  <c r="BM20" i="19"/>
  <c r="BK20" i="19"/>
  <c r="BL20" i="19"/>
  <c r="IH19" i="19"/>
  <c r="BS20" i="19"/>
  <c r="BT20" i="19"/>
  <c r="BR20" i="19"/>
  <c r="BP20" i="19"/>
  <c r="BQ20" i="19"/>
  <c r="IK19" i="19"/>
  <c r="CC20" i="19"/>
  <c r="CD20" i="19"/>
  <c r="CB20" i="19"/>
  <c r="BZ20" i="19"/>
  <c r="CA20" i="19"/>
  <c r="IQ19" i="19"/>
  <c r="BX20" i="19"/>
  <c r="BY20" i="19"/>
  <c r="BW20" i="19"/>
  <c r="BU20" i="19"/>
  <c r="BV20" i="19"/>
  <c r="IN19" i="19"/>
  <c r="CH20" i="19"/>
  <c r="CI20" i="19"/>
  <c r="CG20" i="19"/>
  <c r="CE20" i="19"/>
  <c r="CF20" i="19"/>
  <c r="IT19" i="19"/>
  <c r="CM20" i="19"/>
  <c r="CN20" i="19"/>
  <c r="CL20" i="19"/>
  <c r="CJ20" i="19"/>
  <c r="CK20" i="19"/>
  <c r="IW19" i="19"/>
  <c r="CR20" i="19"/>
  <c r="CS20" i="19"/>
  <c r="CQ20" i="19"/>
  <c r="CO20" i="19"/>
  <c r="CP20" i="19"/>
  <c r="IZ19" i="19"/>
  <c r="CW20" i="19"/>
  <c r="CX20" i="19"/>
  <c r="CV20" i="19"/>
  <c r="CT20" i="19"/>
  <c r="CU20" i="19"/>
  <c r="JC19" i="19"/>
  <c r="DB20" i="19"/>
  <c r="DC20" i="19"/>
  <c r="DA20" i="19"/>
  <c r="CY20" i="19"/>
  <c r="CZ20" i="19"/>
  <c r="JF19" i="19"/>
  <c r="DG20" i="19"/>
  <c r="DH20" i="19"/>
  <c r="DF20" i="19"/>
  <c r="DD20" i="19"/>
  <c r="DE20" i="19"/>
  <c r="JI19" i="19"/>
  <c r="DL20" i="19"/>
  <c r="DM20" i="19"/>
  <c r="DK20" i="19"/>
  <c r="DI20" i="19"/>
  <c r="DJ20" i="19"/>
  <c r="JL19" i="19"/>
  <c r="DQ20" i="19"/>
  <c r="DR20" i="19"/>
  <c r="DP20" i="19"/>
  <c r="DN20" i="19"/>
  <c r="DO20" i="19"/>
  <c r="JO19" i="19"/>
  <c r="DV20" i="19"/>
  <c r="DW20" i="19"/>
  <c r="DU20" i="19"/>
  <c r="DS20" i="19"/>
  <c r="DT20" i="19"/>
  <c r="JR19" i="19"/>
  <c r="EA20" i="19"/>
  <c r="EB20" i="19"/>
  <c r="DZ20" i="19"/>
  <c r="DX20" i="19"/>
  <c r="DY20" i="19"/>
  <c r="JU19" i="19"/>
  <c r="EF20" i="19"/>
  <c r="EG20" i="19"/>
  <c r="EE20" i="19"/>
  <c r="EC20" i="19"/>
  <c r="ED20" i="19"/>
  <c r="JX19" i="19"/>
  <c r="EK20" i="19"/>
  <c r="EL20" i="19"/>
  <c r="EJ20" i="19"/>
  <c r="EH20" i="19"/>
  <c r="EI20" i="19"/>
  <c r="KA19" i="19"/>
  <c r="EP20" i="19"/>
  <c r="EQ20" i="19"/>
  <c r="EO20" i="19"/>
  <c r="EM20" i="19"/>
  <c r="EN20" i="19"/>
  <c r="KD19" i="19"/>
  <c r="EU20" i="19"/>
  <c r="EV20" i="19"/>
  <c r="ET20" i="19"/>
  <c r="ER20" i="19"/>
  <c r="ES20" i="19"/>
  <c r="KG19" i="19"/>
  <c r="EZ20" i="19"/>
  <c r="FA20" i="19"/>
  <c r="EY20" i="19"/>
  <c r="EW20" i="19"/>
  <c r="EX20" i="19"/>
  <c r="KJ19" i="19"/>
  <c r="FE20" i="19"/>
  <c r="FF20" i="19"/>
  <c r="FD20" i="19"/>
  <c r="FB20" i="19"/>
  <c r="FC20" i="19"/>
  <c r="KM19" i="19"/>
  <c r="FJ20" i="19"/>
  <c r="FK20" i="19"/>
  <c r="FI20" i="19"/>
  <c r="FG20" i="19"/>
  <c r="FH20" i="19"/>
  <c r="KP19" i="19"/>
  <c r="FO20" i="19"/>
  <c r="FP20" i="19"/>
  <c r="FN20" i="19"/>
  <c r="FL20" i="19"/>
  <c r="FM20" i="19"/>
  <c r="KS19" i="19"/>
  <c r="FT20" i="19"/>
  <c r="FU20" i="19"/>
  <c r="FS20" i="19"/>
  <c r="FQ20" i="19"/>
  <c r="FR20" i="19"/>
  <c r="KV19" i="19"/>
  <c r="FY20" i="19"/>
  <c r="FZ20" i="19"/>
  <c r="FX20" i="19"/>
  <c r="FV20" i="19"/>
  <c r="FW20" i="19"/>
  <c r="KY19" i="19"/>
  <c r="GD20" i="19"/>
  <c r="GE20" i="19"/>
  <c r="GC20" i="19"/>
  <c r="GA20" i="19"/>
  <c r="GB20" i="19"/>
  <c r="LB19" i="19"/>
  <c r="GI20" i="19"/>
  <c r="GJ20" i="19"/>
  <c r="GH20" i="19"/>
  <c r="GF20" i="19"/>
  <c r="GG20" i="19"/>
  <c r="LE19" i="19"/>
  <c r="LH19" i="19"/>
  <c r="GX20" i="19"/>
  <c r="K21" i="19"/>
  <c r="L21" i="19"/>
  <c r="J21" i="19"/>
  <c r="H21" i="19"/>
  <c r="I21" i="19"/>
  <c r="HA20" i="19"/>
  <c r="P21" i="19"/>
  <c r="Q21" i="19"/>
  <c r="O21" i="19"/>
  <c r="M21" i="19"/>
  <c r="N21" i="19"/>
  <c r="HD20" i="19"/>
  <c r="U21" i="19"/>
  <c r="V21" i="19"/>
  <c r="T21" i="19"/>
  <c r="R21" i="19"/>
  <c r="S21" i="19"/>
  <c r="HG20" i="19"/>
  <c r="AJ21" i="19"/>
  <c r="AK21" i="19"/>
  <c r="AI21" i="19"/>
  <c r="AG21" i="19"/>
  <c r="AH21" i="19"/>
  <c r="HP20" i="19"/>
  <c r="AE21" i="19"/>
  <c r="AF21" i="19"/>
  <c r="AD21" i="19"/>
  <c r="AB21" i="19"/>
  <c r="AC21" i="19"/>
  <c r="HM20" i="19"/>
  <c r="AO21" i="19"/>
  <c r="AP21" i="19"/>
  <c r="AN21" i="19"/>
  <c r="AL21" i="19"/>
  <c r="AM21" i="19"/>
  <c r="HS20" i="19"/>
  <c r="AT21" i="19"/>
  <c r="AU21" i="19"/>
  <c r="AS21" i="19"/>
  <c r="AQ21" i="19"/>
  <c r="AR21" i="19"/>
  <c r="HV20" i="19"/>
  <c r="AY21" i="19"/>
  <c r="AZ21" i="19"/>
  <c r="AX21" i="19"/>
  <c r="AV21" i="19"/>
  <c r="AW21" i="19"/>
  <c r="HY20" i="19"/>
  <c r="BD21" i="19"/>
  <c r="BE21" i="19"/>
  <c r="BC21" i="19"/>
  <c r="BA21" i="19"/>
  <c r="BB21" i="19"/>
  <c r="IB20" i="19"/>
  <c r="BI21" i="19"/>
  <c r="BJ21" i="19"/>
  <c r="BH21" i="19"/>
  <c r="BF21" i="19"/>
  <c r="BG21" i="19"/>
  <c r="IE20" i="19"/>
  <c r="BN21" i="19"/>
  <c r="BO21" i="19"/>
  <c r="BM21" i="19"/>
  <c r="BK21" i="19"/>
  <c r="BL21" i="19"/>
  <c r="IH20" i="19"/>
  <c r="BS21" i="19"/>
  <c r="BT21" i="19"/>
  <c r="BR21" i="19"/>
  <c r="BP21" i="19"/>
  <c r="BQ21" i="19"/>
  <c r="IK20" i="19"/>
  <c r="CC21" i="19"/>
  <c r="CD21" i="19"/>
  <c r="CB21" i="19"/>
  <c r="BZ21" i="19"/>
  <c r="CA21" i="19"/>
  <c r="IQ20" i="19"/>
  <c r="BX21" i="19"/>
  <c r="BY21" i="19"/>
  <c r="BW21" i="19"/>
  <c r="BU21" i="19"/>
  <c r="BV21" i="19"/>
  <c r="IN20" i="19"/>
  <c r="CH21" i="19"/>
  <c r="CI21" i="19"/>
  <c r="CG21" i="19"/>
  <c r="CE21" i="19"/>
  <c r="CF21" i="19"/>
  <c r="IT20" i="19"/>
  <c r="CM21" i="19"/>
  <c r="CN21" i="19"/>
  <c r="CL21" i="19"/>
  <c r="CJ21" i="19"/>
  <c r="CK21" i="19"/>
  <c r="IW20" i="19"/>
  <c r="CR21" i="19"/>
  <c r="CS21" i="19"/>
  <c r="CQ21" i="19"/>
  <c r="CO21" i="19"/>
  <c r="CP21" i="19"/>
  <c r="IZ20" i="19"/>
  <c r="CW21" i="19"/>
  <c r="CX21" i="19"/>
  <c r="CV21" i="19"/>
  <c r="CT21" i="19"/>
  <c r="CU21" i="19"/>
  <c r="JC20" i="19"/>
  <c r="DB21" i="19"/>
  <c r="DC21" i="19"/>
  <c r="DA21" i="19"/>
  <c r="CY21" i="19"/>
  <c r="CZ21" i="19"/>
  <c r="JF20" i="19"/>
  <c r="DG21" i="19"/>
  <c r="DH21" i="19"/>
  <c r="DF21" i="19"/>
  <c r="DD21" i="19"/>
  <c r="DE21" i="19"/>
  <c r="JI20" i="19"/>
  <c r="DL21" i="19"/>
  <c r="DM21" i="19"/>
  <c r="DK21" i="19"/>
  <c r="DI21" i="19"/>
  <c r="DJ21" i="19"/>
  <c r="JL20" i="19"/>
  <c r="DQ21" i="19"/>
  <c r="DR21" i="19"/>
  <c r="DP21" i="19"/>
  <c r="DN21" i="19"/>
  <c r="DO21" i="19"/>
  <c r="JO20" i="19"/>
  <c r="DV21" i="19"/>
  <c r="DW21" i="19"/>
  <c r="DU21" i="19"/>
  <c r="DS21" i="19"/>
  <c r="DT21" i="19"/>
  <c r="JR20" i="19"/>
  <c r="EA21" i="19"/>
  <c r="EB21" i="19"/>
  <c r="DZ21" i="19"/>
  <c r="DX21" i="19"/>
  <c r="DY21" i="19"/>
  <c r="JU20" i="19"/>
  <c r="EF21" i="19"/>
  <c r="EG21" i="19"/>
  <c r="EE21" i="19"/>
  <c r="EC21" i="19"/>
  <c r="ED21" i="19"/>
  <c r="JX20" i="19"/>
  <c r="EK21" i="19"/>
  <c r="EL21" i="19"/>
  <c r="EJ21" i="19"/>
  <c r="EH21" i="19"/>
  <c r="EI21" i="19"/>
  <c r="KA20" i="19"/>
  <c r="EP21" i="19"/>
  <c r="EQ21" i="19"/>
  <c r="EO21" i="19"/>
  <c r="EM21" i="19"/>
  <c r="EN21" i="19"/>
  <c r="KD20" i="19"/>
  <c r="EU21" i="19"/>
  <c r="EV21" i="19"/>
  <c r="ET21" i="19"/>
  <c r="ER21" i="19"/>
  <c r="ES21" i="19"/>
  <c r="KG20" i="19"/>
  <c r="EZ21" i="19"/>
  <c r="FA21" i="19"/>
  <c r="EY21" i="19"/>
  <c r="EW21" i="19"/>
  <c r="EX21" i="19"/>
  <c r="KJ20" i="19"/>
  <c r="FE21" i="19"/>
  <c r="FF21" i="19"/>
  <c r="FD21" i="19"/>
  <c r="FB21" i="19"/>
  <c r="FC21" i="19"/>
  <c r="KM20" i="19"/>
  <c r="FJ21" i="19"/>
  <c r="FK21" i="19"/>
  <c r="FI21" i="19"/>
  <c r="FG21" i="19"/>
  <c r="FH21" i="19"/>
  <c r="KP20" i="19"/>
  <c r="FO21" i="19"/>
  <c r="FP21" i="19"/>
  <c r="FN21" i="19"/>
  <c r="FL21" i="19"/>
  <c r="FM21" i="19"/>
  <c r="KS20" i="19"/>
  <c r="FT21" i="19"/>
  <c r="FU21" i="19"/>
  <c r="FS21" i="19"/>
  <c r="FQ21" i="19"/>
  <c r="FR21" i="19"/>
  <c r="KV20" i="19"/>
  <c r="FY21" i="19"/>
  <c r="FZ21" i="19"/>
  <c r="FX21" i="19"/>
  <c r="FV21" i="19"/>
  <c r="FW21" i="19"/>
  <c r="KY20" i="19"/>
  <c r="GD21" i="19"/>
  <c r="GE21" i="19"/>
  <c r="GC21" i="19"/>
  <c r="GA21" i="19"/>
  <c r="GB21" i="19"/>
  <c r="LB20" i="19"/>
  <c r="GI21" i="19"/>
  <c r="GJ21" i="19"/>
  <c r="GH21" i="19"/>
  <c r="GF21" i="19"/>
  <c r="GG21" i="19"/>
  <c r="LE20" i="19"/>
  <c r="LH20" i="19"/>
  <c r="GX21" i="19"/>
  <c r="K22" i="19"/>
  <c r="L22" i="19"/>
  <c r="J22" i="19"/>
  <c r="H22" i="19"/>
  <c r="I22" i="19"/>
  <c r="HA21" i="19"/>
  <c r="P22" i="19"/>
  <c r="Q22" i="19"/>
  <c r="O22" i="19"/>
  <c r="M22" i="19"/>
  <c r="N22" i="19"/>
  <c r="HD21" i="19"/>
  <c r="U22" i="19"/>
  <c r="V22" i="19"/>
  <c r="T22" i="19"/>
  <c r="R22" i="19"/>
  <c r="S22" i="19"/>
  <c r="HG21" i="19"/>
  <c r="AJ22" i="19"/>
  <c r="AK22" i="19"/>
  <c r="AI22" i="19"/>
  <c r="AG22" i="19"/>
  <c r="AH22" i="19"/>
  <c r="HP21" i="19"/>
  <c r="AE22" i="19"/>
  <c r="AF22" i="19"/>
  <c r="AD22" i="19"/>
  <c r="AB22" i="19"/>
  <c r="AC22" i="19"/>
  <c r="HM21" i="19"/>
  <c r="AO22" i="19"/>
  <c r="AP22" i="19"/>
  <c r="AN22" i="19"/>
  <c r="AL22" i="19"/>
  <c r="AM22" i="19"/>
  <c r="HS21" i="19"/>
  <c r="AT22" i="19"/>
  <c r="AU22" i="19"/>
  <c r="AS22" i="19"/>
  <c r="AQ22" i="19"/>
  <c r="AR22" i="19"/>
  <c r="HV21" i="19"/>
  <c r="AY22" i="19"/>
  <c r="AZ22" i="19"/>
  <c r="AX22" i="19"/>
  <c r="AV22" i="19"/>
  <c r="AW22" i="19"/>
  <c r="HY21" i="19"/>
  <c r="BD22" i="19"/>
  <c r="BE22" i="19"/>
  <c r="BC22" i="19"/>
  <c r="BA22" i="19"/>
  <c r="BB22" i="19"/>
  <c r="IB21" i="19"/>
  <c r="BI22" i="19"/>
  <c r="BJ22" i="19"/>
  <c r="BH22" i="19"/>
  <c r="BF22" i="19"/>
  <c r="BG22" i="19"/>
  <c r="IE21" i="19"/>
  <c r="BN22" i="19"/>
  <c r="BO22" i="19"/>
  <c r="BM22" i="19"/>
  <c r="BK22" i="19"/>
  <c r="BL22" i="19"/>
  <c r="IH21" i="19"/>
  <c r="BS22" i="19"/>
  <c r="BT22" i="19"/>
  <c r="BR22" i="19"/>
  <c r="BP22" i="19"/>
  <c r="BQ22" i="19"/>
  <c r="IK21" i="19"/>
  <c r="CC22" i="19"/>
  <c r="CD22" i="19"/>
  <c r="CB22" i="19"/>
  <c r="BZ22" i="19"/>
  <c r="CA22" i="19"/>
  <c r="IQ21" i="19"/>
  <c r="BX22" i="19"/>
  <c r="BY22" i="19"/>
  <c r="BW22" i="19"/>
  <c r="BU22" i="19"/>
  <c r="BV22" i="19"/>
  <c r="IN21" i="19"/>
  <c r="CH22" i="19"/>
  <c r="CI22" i="19"/>
  <c r="CG22" i="19"/>
  <c r="CE22" i="19"/>
  <c r="CF22" i="19"/>
  <c r="IT21" i="19"/>
  <c r="CM22" i="19"/>
  <c r="CN22" i="19"/>
  <c r="CL22" i="19"/>
  <c r="CJ22" i="19"/>
  <c r="CK22" i="19"/>
  <c r="IW21" i="19"/>
  <c r="CR22" i="19"/>
  <c r="CS22" i="19"/>
  <c r="CQ22" i="19"/>
  <c r="CO22" i="19"/>
  <c r="CP22" i="19"/>
  <c r="IZ21" i="19"/>
  <c r="CW22" i="19"/>
  <c r="CX22" i="19"/>
  <c r="CV22" i="19"/>
  <c r="CT22" i="19"/>
  <c r="CU22" i="19"/>
  <c r="JC21" i="19"/>
  <c r="DB22" i="19"/>
  <c r="DC22" i="19"/>
  <c r="DA22" i="19"/>
  <c r="CY22" i="19"/>
  <c r="CZ22" i="19"/>
  <c r="JF21" i="19"/>
  <c r="DG22" i="19"/>
  <c r="DH22" i="19"/>
  <c r="DF22" i="19"/>
  <c r="DD22" i="19"/>
  <c r="DE22" i="19"/>
  <c r="JI21" i="19"/>
  <c r="DL22" i="19"/>
  <c r="DM22" i="19"/>
  <c r="DK22" i="19"/>
  <c r="DI22" i="19"/>
  <c r="DJ22" i="19"/>
  <c r="JL21" i="19"/>
  <c r="DQ22" i="19"/>
  <c r="DR22" i="19"/>
  <c r="DP22" i="19"/>
  <c r="DN22" i="19"/>
  <c r="DO22" i="19"/>
  <c r="JO21" i="19"/>
  <c r="DV22" i="19"/>
  <c r="DW22" i="19"/>
  <c r="DU22" i="19"/>
  <c r="DS22" i="19"/>
  <c r="DT22" i="19"/>
  <c r="JR21" i="19"/>
  <c r="EA22" i="19"/>
  <c r="EB22" i="19"/>
  <c r="DZ22" i="19"/>
  <c r="DX22" i="19"/>
  <c r="DY22" i="19"/>
  <c r="JU21" i="19"/>
  <c r="EF22" i="19"/>
  <c r="EG22" i="19"/>
  <c r="EE22" i="19"/>
  <c r="EC22" i="19"/>
  <c r="ED22" i="19"/>
  <c r="JX21" i="19"/>
  <c r="EK22" i="19"/>
  <c r="EL22" i="19"/>
  <c r="EJ22" i="19"/>
  <c r="EH22" i="19"/>
  <c r="EI22" i="19"/>
  <c r="KA21" i="19"/>
  <c r="EP22" i="19"/>
  <c r="EQ22" i="19"/>
  <c r="EO22" i="19"/>
  <c r="EM22" i="19"/>
  <c r="EN22" i="19"/>
  <c r="KD21" i="19"/>
  <c r="EU22" i="19"/>
  <c r="EV22" i="19"/>
  <c r="ET22" i="19"/>
  <c r="ER22" i="19"/>
  <c r="ES22" i="19"/>
  <c r="KG21" i="19"/>
  <c r="EZ22" i="19"/>
  <c r="FA22" i="19"/>
  <c r="EY22" i="19"/>
  <c r="EW22" i="19"/>
  <c r="EX22" i="19"/>
  <c r="KJ21" i="19"/>
  <c r="FE22" i="19"/>
  <c r="FF22" i="19"/>
  <c r="FD22" i="19"/>
  <c r="FB22" i="19"/>
  <c r="FC22" i="19"/>
  <c r="KM21" i="19"/>
  <c r="FJ22" i="19"/>
  <c r="FK22" i="19"/>
  <c r="FI22" i="19"/>
  <c r="FG22" i="19"/>
  <c r="FH22" i="19"/>
  <c r="KP21" i="19"/>
  <c r="FO22" i="19"/>
  <c r="FP22" i="19"/>
  <c r="FN22" i="19"/>
  <c r="FL22" i="19"/>
  <c r="FM22" i="19"/>
  <c r="KS21" i="19"/>
  <c r="FT22" i="19"/>
  <c r="FU22" i="19"/>
  <c r="FS22" i="19"/>
  <c r="FQ22" i="19"/>
  <c r="FR22" i="19"/>
  <c r="KV21" i="19"/>
  <c r="FY22" i="19"/>
  <c r="FZ22" i="19"/>
  <c r="FX22" i="19"/>
  <c r="FV22" i="19"/>
  <c r="FW22" i="19"/>
  <c r="KY21" i="19"/>
  <c r="GD22" i="19"/>
  <c r="GE22" i="19"/>
  <c r="GC22" i="19"/>
  <c r="GA22" i="19"/>
  <c r="GB22" i="19"/>
  <c r="LB21" i="19"/>
  <c r="GI22" i="19"/>
  <c r="GJ22" i="19"/>
  <c r="GH22" i="19"/>
  <c r="GF22" i="19"/>
  <c r="GG22" i="19"/>
  <c r="LE21" i="19"/>
  <c r="LH21" i="19"/>
  <c r="GX22" i="19"/>
  <c r="K23" i="19"/>
  <c r="L23" i="19"/>
  <c r="J23" i="19"/>
  <c r="H23" i="19"/>
  <c r="I23" i="19"/>
  <c r="HA22" i="19"/>
  <c r="P23" i="19"/>
  <c r="Q23" i="19"/>
  <c r="O23" i="19"/>
  <c r="M23" i="19"/>
  <c r="N23" i="19"/>
  <c r="HD22" i="19"/>
  <c r="U23" i="19"/>
  <c r="V23" i="19"/>
  <c r="T23" i="19"/>
  <c r="R23" i="19"/>
  <c r="S23" i="19"/>
  <c r="HG22" i="19"/>
  <c r="AJ23" i="19"/>
  <c r="AK23" i="19"/>
  <c r="AI23" i="19"/>
  <c r="AG23" i="19"/>
  <c r="AH23" i="19"/>
  <c r="HP22" i="19"/>
  <c r="AE23" i="19"/>
  <c r="AF23" i="19"/>
  <c r="AD23" i="19"/>
  <c r="AB23" i="19"/>
  <c r="AC23" i="19"/>
  <c r="HM22" i="19"/>
  <c r="AO23" i="19"/>
  <c r="AP23" i="19"/>
  <c r="AN23" i="19"/>
  <c r="AL23" i="19"/>
  <c r="AM23" i="19"/>
  <c r="HS22" i="19"/>
  <c r="AT23" i="19"/>
  <c r="AU23" i="19"/>
  <c r="AS23" i="19"/>
  <c r="AQ23" i="19"/>
  <c r="AR23" i="19"/>
  <c r="HV22" i="19"/>
  <c r="AY23" i="19"/>
  <c r="AZ23" i="19"/>
  <c r="AX23" i="19"/>
  <c r="AV23" i="19"/>
  <c r="AW23" i="19"/>
  <c r="HY22" i="19"/>
  <c r="BD23" i="19"/>
  <c r="BE23" i="19"/>
  <c r="BC23" i="19"/>
  <c r="BA23" i="19"/>
  <c r="BB23" i="19"/>
  <c r="IB22" i="19"/>
  <c r="BI23" i="19"/>
  <c r="BJ23" i="19"/>
  <c r="BH23" i="19"/>
  <c r="BF23" i="19"/>
  <c r="BG23" i="19"/>
  <c r="IE22" i="19"/>
  <c r="BN23" i="19"/>
  <c r="BO23" i="19"/>
  <c r="BM23" i="19"/>
  <c r="BK23" i="19"/>
  <c r="BL23" i="19"/>
  <c r="IH22" i="19"/>
  <c r="BS23" i="19"/>
  <c r="BT23" i="19"/>
  <c r="BR23" i="19"/>
  <c r="BP23" i="19"/>
  <c r="BQ23" i="19"/>
  <c r="IK22" i="19"/>
  <c r="CC23" i="19"/>
  <c r="CD23" i="19"/>
  <c r="CB23" i="19"/>
  <c r="BZ23" i="19"/>
  <c r="CA23" i="19"/>
  <c r="IQ22" i="19"/>
  <c r="BX23" i="19"/>
  <c r="BY23" i="19"/>
  <c r="BW23" i="19"/>
  <c r="BU23" i="19"/>
  <c r="BV23" i="19"/>
  <c r="IN22" i="19"/>
  <c r="CH23" i="19"/>
  <c r="CI23" i="19"/>
  <c r="CG23" i="19"/>
  <c r="CE23" i="19"/>
  <c r="CF23" i="19"/>
  <c r="IT22" i="19"/>
  <c r="CM23" i="19"/>
  <c r="CN23" i="19"/>
  <c r="CL23" i="19"/>
  <c r="CJ23" i="19"/>
  <c r="CK23" i="19"/>
  <c r="IW22" i="19"/>
  <c r="CR23" i="19"/>
  <c r="CS23" i="19"/>
  <c r="CQ23" i="19"/>
  <c r="CO23" i="19"/>
  <c r="CP23" i="19"/>
  <c r="IZ22" i="19"/>
  <c r="CW23" i="19"/>
  <c r="CX23" i="19"/>
  <c r="CV23" i="19"/>
  <c r="CT23" i="19"/>
  <c r="CU23" i="19"/>
  <c r="JC22" i="19"/>
  <c r="DB23" i="19"/>
  <c r="DC23" i="19"/>
  <c r="DA23" i="19"/>
  <c r="CY23" i="19"/>
  <c r="CZ23" i="19"/>
  <c r="JF22" i="19"/>
  <c r="DG23" i="19"/>
  <c r="DH23" i="19"/>
  <c r="DF23" i="19"/>
  <c r="DD23" i="19"/>
  <c r="DE23" i="19"/>
  <c r="JI22" i="19"/>
  <c r="DL23" i="19"/>
  <c r="DM23" i="19"/>
  <c r="DK23" i="19"/>
  <c r="DI23" i="19"/>
  <c r="DJ23" i="19"/>
  <c r="JL22" i="19"/>
  <c r="DQ23" i="19"/>
  <c r="DR23" i="19"/>
  <c r="DP23" i="19"/>
  <c r="DN23" i="19"/>
  <c r="DO23" i="19"/>
  <c r="JO22" i="19"/>
  <c r="DV23" i="19"/>
  <c r="DW23" i="19"/>
  <c r="DU23" i="19"/>
  <c r="DS23" i="19"/>
  <c r="DT23" i="19"/>
  <c r="JR22" i="19"/>
  <c r="EA23" i="19"/>
  <c r="EB23" i="19"/>
  <c r="DZ23" i="19"/>
  <c r="DX23" i="19"/>
  <c r="DY23" i="19"/>
  <c r="JU22" i="19"/>
  <c r="EF23" i="19"/>
  <c r="EG23" i="19"/>
  <c r="EE23" i="19"/>
  <c r="EC23" i="19"/>
  <c r="ED23" i="19"/>
  <c r="JX22" i="19"/>
  <c r="EK23" i="19"/>
  <c r="EL23" i="19"/>
  <c r="EJ23" i="19"/>
  <c r="EH23" i="19"/>
  <c r="EI23" i="19"/>
  <c r="KA22" i="19"/>
  <c r="EP23" i="19"/>
  <c r="EQ23" i="19"/>
  <c r="EO23" i="19"/>
  <c r="EM23" i="19"/>
  <c r="EN23" i="19"/>
  <c r="KD22" i="19"/>
  <c r="EU23" i="19"/>
  <c r="EV23" i="19"/>
  <c r="ET23" i="19"/>
  <c r="ER23" i="19"/>
  <c r="ES23" i="19"/>
  <c r="KG22" i="19"/>
  <c r="EZ23" i="19"/>
  <c r="FA23" i="19"/>
  <c r="EY23" i="19"/>
  <c r="EW23" i="19"/>
  <c r="EX23" i="19"/>
  <c r="KJ22" i="19"/>
  <c r="FE23" i="19"/>
  <c r="FF23" i="19"/>
  <c r="FD23" i="19"/>
  <c r="FB23" i="19"/>
  <c r="FC23" i="19"/>
  <c r="KM22" i="19"/>
  <c r="FJ23" i="19"/>
  <c r="FK23" i="19"/>
  <c r="FI23" i="19"/>
  <c r="FG23" i="19"/>
  <c r="FH23" i="19"/>
  <c r="KP22" i="19"/>
  <c r="FO23" i="19"/>
  <c r="FP23" i="19"/>
  <c r="FN23" i="19"/>
  <c r="FL23" i="19"/>
  <c r="FM23" i="19"/>
  <c r="KS22" i="19"/>
  <c r="FT23" i="19"/>
  <c r="FU23" i="19"/>
  <c r="FS23" i="19"/>
  <c r="FQ23" i="19"/>
  <c r="FR23" i="19"/>
  <c r="KV22" i="19"/>
  <c r="FY23" i="19"/>
  <c r="FZ23" i="19"/>
  <c r="FX23" i="19"/>
  <c r="FV23" i="19"/>
  <c r="FW23" i="19"/>
  <c r="KY22" i="19"/>
  <c r="GD23" i="19"/>
  <c r="GE23" i="19"/>
  <c r="GC23" i="19"/>
  <c r="GA23" i="19"/>
  <c r="GB23" i="19"/>
  <c r="LB22" i="19"/>
  <c r="GI23" i="19"/>
  <c r="GJ23" i="19"/>
  <c r="GH23" i="19"/>
  <c r="GF23" i="19"/>
  <c r="GG23" i="19"/>
  <c r="LE22" i="19"/>
  <c r="LH22" i="19"/>
  <c r="GX23" i="19"/>
  <c r="K24" i="19"/>
  <c r="L24" i="19"/>
  <c r="J24" i="19"/>
  <c r="H24" i="19"/>
  <c r="I24" i="19"/>
  <c r="HA23" i="19"/>
  <c r="P24" i="19"/>
  <c r="Q24" i="19"/>
  <c r="O24" i="19"/>
  <c r="M24" i="19"/>
  <c r="N24" i="19"/>
  <c r="HD23" i="19"/>
  <c r="U24" i="19"/>
  <c r="V24" i="19"/>
  <c r="T24" i="19"/>
  <c r="R24" i="19"/>
  <c r="S24" i="19"/>
  <c r="HG23" i="19"/>
  <c r="AJ24" i="19"/>
  <c r="AK24" i="19"/>
  <c r="AI24" i="19"/>
  <c r="AG24" i="19"/>
  <c r="AH24" i="19"/>
  <c r="HP23" i="19"/>
  <c r="AE24" i="19"/>
  <c r="AF24" i="19"/>
  <c r="AD24" i="19"/>
  <c r="AB24" i="19"/>
  <c r="AC24" i="19"/>
  <c r="HM23" i="19"/>
  <c r="AO24" i="19"/>
  <c r="AP24" i="19"/>
  <c r="AN24" i="19"/>
  <c r="AL24" i="19"/>
  <c r="AM24" i="19"/>
  <c r="HS23" i="19"/>
  <c r="AT24" i="19"/>
  <c r="AU24" i="19"/>
  <c r="AS24" i="19"/>
  <c r="AQ24" i="19"/>
  <c r="AR24" i="19"/>
  <c r="HV23" i="19"/>
  <c r="AY24" i="19"/>
  <c r="AZ24" i="19"/>
  <c r="AX24" i="19"/>
  <c r="AV24" i="19"/>
  <c r="AW24" i="19"/>
  <c r="HY23" i="19"/>
  <c r="BD24" i="19"/>
  <c r="BE24" i="19"/>
  <c r="BC24" i="19"/>
  <c r="BA24" i="19"/>
  <c r="BB24" i="19"/>
  <c r="IB23" i="19"/>
  <c r="BI24" i="19"/>
  <c r="BJ24" i="19"/>
  <c r="BH24" i="19"/>
  <c r="BF24" i="19"/>
  <c r="BG24" i="19"/>
  <c r="IE23" i="19"/>
  <c r="BN24" i="19"/>
  <c r="BO24" i="19"/>
  <c r="BM24" i="19"/>
  <c r="BK24" i="19"/>
  <c r="BL24" i="19"/>
  <c r="IH23" i="19"/>
  <c r="BS24" i="19"/>
  <c r="BT24" i="19"/>
  <c r="BR24" i="19"/>
  <c r="BP24" i="19"/>
  <c r="BQ24" i="19"/>
  <c r="IK23" i="19"/>
  <c r="CC24" i="19"/>
  <c r="CD24" i="19"/>
  <c r="CB24" i="19"/>
  <c r="BZ24" i="19"/>
  <c r="CA24" i="19"/>
  <c r="IQ23" i="19"/>
  <c r="BX24" i="19"/>
  <c r="BY24" i="19"/>
  <c r="BW24" i="19"/>
  <c r="BU24" i="19"/>
  <c r="BV24" i="19"/>
  <c r="IN23" i="19"/>
  <c r="CH24" i="19"/>
  <c r="CI24" i="19"/>
  <c r="CG24" i="19"/>
  <c r="CE24" i="19"/>
  <c r="CF24" i="19"/>
  <c r="IT23" i="19"/>
  <c r="CM24" i="19"/>
  <c r="CN24" i="19"/>
  <c r="CL24" i="19"/>
  <c r="CJ24" i="19"/>
  <c r="CK24" i="19"/>
  <c r="IW23" i="19"/>
  <c r="CR24" i="19"/>
  <c r="CS24" i="19"/>
  <c r="CQ24" i="19"/>
  <c r="CO24" i="19"/>
  <c r="CP24" i="19"/>
  <c r="IZ23" i="19"/>
  <c r="CW24" i="19"/>
  <c r="CX24" i="19"/>
  <c r="CV24" i="19"/>
  <c r="CT24" i="19"/>
  <c r="CU24" i="19"/>
  <c r="JC23" i="19"/>
  <c r="DB24" i="19"/>
  <c r="DC24" i="19"/>
  <c r="DA24" i="19"/>
  <c r="CY24" i="19"/>
  <c r="CZ24" i="19"/>
  <c r="JF23" i="19"/>
  <c r="DG24" i="19"/>
  <c r="DH24" i="19"/>
  <c r="DF24" i="19"/>
  <c r="DD24" i="19"/>
  <c r="DE24" i="19"/>
  <c r="JI23" i="19"/>
  <c r="DL24" i="19"/>
  <c r="DM24" i="19"/>
  <c r="DK24" i="19"/>
  <c r="DI24" i="19"/>
  <c r="DJ24" i="19"/>
  <c r="JL23" i="19"/>
  <c r="DQ24" i="19"/>
  <c r="DR24" i="19"/>
  <c r="DP24" i="19"/>
  <c r="DN24" i="19"/>
  <c r="DO24" i="19"/>
  <c r="JO23" i="19"/>
  <c r="DV24" i="19"/>
  <c r="DW24" i="19"/>
  <c r="DU24" i="19"/>
  <c r="DS24" i="19"/>
  <c r="DT24" i="19"/>
  <c r="JR23" i="19"/>
  <c r="EA24" i="19"/>
  <c r="EB24" i="19"/>
  <c r="DZ24" i="19"/>
  <c r="DX24" i="19"/>
  <c r="DY24" i="19"/>
  <c r="JU23" i="19"/>
  <c r="EF24" i="19"/>
  <c r="EG24" i="19"/>
  <c r="EE24" i="19"/>
  <c r="EC24" i="19"/>
  <c r="ED24" i="19"/>
  <c r="JX23" i="19"/>
  <c r="EK24" i="19"/>
  <c r="EL24" i="19"/>
  <c r="EJ24" i="19"/>
  <c r="EH24" i="19"/>
  <c r="EI24" i="19"/>
  <c r="KA23" i="19"/>
  <c r="EP24" i="19"/>
  <c r="EQ24" i="19"/>
  <c r="EO24" i="19"/>
  <c r="EM24" i="19"/>
  <c r="EN24" i="19"/>
  <c r="KD23" i="19"/>
  <c r="EU24" i="19"/>
  <c r="EV24" i="19"/>
  <c r="ET24" i="19"/>
  <c r="ER24" i="19"/>
  <c r="ES24" i="19"/>
  <c r="KG23" i="19"/>
  <c r="EZ24" i="19"/>
  <c r="FA24" i="19"/>
  <c r="EY24" i="19"/>
  <c r="EW24" i="19"/>
  <c r="EX24" i="19"/>
  <c r="KJ23" i="19"/>
  <c r="FE24" i="19"/>
  <c r="FF24" i="19"/>
  <c r="FD24" i="19"/>
  <c r="FB24" i="19"/>
  <c r="FC24" i="19"/>
  <c r="KM23" i="19"/>
  <c r="FJ24" i="19"/>
  <c r="FK24" i="19"/>
  <c r="FI24" i="19"/>
  <c r="FG24" i="19"/>
  <c r="FH24" i="19"/>
  <c r="KP23" i="19"/>
  <c r="FO24" i="19"/>
  <c r="FP24" i="19"/>
  <c r="FN24" i="19"/>
  <c r="FL24" i="19"/>
  <c r="FM24" i="19"/>
  <c r="KS23" i="19"/>
  <c r="FT24" i="19"/>
  <c r="FU24" i="19"/>
  <c r="FS24" i="19"/>
  <c r="FQ24" i="19"/>
  <c r="FR24" i="19"/>
  <c r="KV23" i="19"/>
  <c r="FY24" i="19"/>
  <c r="FZ24" i="19"/>
  <c r="FX24" i="19"/>
  <c r="FV24" i="19"/>
  <c r="FW24" i="19"/>
  <c r="KY23" i="19"/>
  <c r="GD24" i="19"/>
  <c r="GE24" i="19"/>
  <c r="GC24" i="19"/>
  <c r="GA24" i="19"/>
  <c r="GB24" i="19"/>
  <c r="LB23" i="19"/>
  <c r="GI24" i="19"/>
  <c r="GJ24" i="19"/>
  <c r="GH24" i="19"/>
  <c r="GF24" i="19"/>
  <c r="GG24" i="19"/>
  <c r="LE23" i="19"/>
  <c r="LH23" i="19"/>
  <c r="GX24" i="19"/>
  <c r="K25" i="19"/>
  <c r="L25" i="19"/>
  <c r="J25" i="19"/>
  <c r="H25" i="19"/>
  <c r="I25" i="19"/>
  <c r="HA24" i="19"/>
  <c r="P25" i="19"/>
  <c r="Q25" i="19"/>
  <c r="O25" i="19"/>
  <c r="M25" i="19"/>
  <c r="N25" i="19"/>
  <c r="HD24" i="19"/>
  <c r="U25" i="19"/>
  <c r="V25" i="19"/>
  <c r="T25" i="19"/>
  <c r="R25" i="19"/>
  <c r="S25" i="19"/>
  <c r="HG24" i="19"/>
  <c r="AJ25" i="19"/>
  <c r="AK25" i="19"/>
  <c r="AI25" i="19"/>
  <c r="AG25" i="19"/>
  <c r="AH25" i="19"/>
  <c r="HP24" i="19"/>
  <c r="AE25" i="19"/>
  <c r="AF25" i="19"/>
  <c r="AD25" i="19"/>
  <c r="AB25" i="19"/>
  <c r="AC25" i="19"/>
  <c r="HM24" i="19"/>
  <c r="AO25" i="19"/>
  <c r="AP25" i="19"/>
  <c r="AN25" i="19"/>
  <c r="AL25" i="19"/>
  <c r="AM25" i="19"/>
  <c r="HS24" i="19"/>
  <c r="AT25" i="19"/>
  <c r="AU25" i="19"/>
  <c r="AS25" i="19"/>
  <c r="AQ25" i="19"/>
  <c r="AR25" i="19"/>
  <c r="HV24" i="19"/>
  <c r="AY25" i="19"/>
  <c r="AZ25" i="19"/>
  <c r="AX25" i="19"/>
  <c r="AV25" i="19"/>
  <c r="AW25" i="19"/>
  <c r="HY24" i="19"/>
  <c r="BD25" i="19"/>
  <c r="BE25" i="19"/>
  <c r="BC25" i="19"/>
  <c r="BA25" i="19"/>
  <c r="BB25" i="19"/>
  <c r="IB24" i="19"/>
  <c r="BI25" i="19"/>
  <c r="BJ25" i="19"/>
  <c r="BH25" i="19"/>
  <c r="BF25" i="19"/>
  <c r="BG25" i="19"/>
  <c r="IE24" i="19"/>
  <c r="BN25" i="19"/>
  <c r="BO25" i="19"/>
  <c r="BM25" i="19"/>
  <c r="BK25" i="19"/>
  <c r="BL25" i="19"/>
  <c r="IH24" i="19"/>
  <c r="BS25" i="19"/>
  <c r="BT25" i="19"/>
  <c r="BR25" i="19"/>
  <c r="BP25" i="19"/>
  <c r="BQ25" i="19"/>
  <c r="IK24" i="19"/>
  <c r="CC25" i="19"/>
  <c r="CD25" i="19"/>
  <c r="CB25" i="19"/>
  <c r="BZ25" i="19"/>
  <c r="CA25" i="19"/>
  <c r="IQ24" i="19"/>
  <c r="BX25" i="19"/>
  <c r="BY25" i="19"/>
  <c r="BW25" i="19"/>
  <c r="BU25" i="19"/>
  <c r="BV25" i="19"/>
  <c r="IN24" i="19"/>
  <c r="CH25" i="19"/>
  <c r="CI25" i="19"/>
  <c r="CG25" i="19"/>
  <c r="CE25" i="19"/>
  <c r="CF25" i="19"/>
  <c r="IT24" i="19"/>
  <c r="CM25" i="19"/>
  <c r="CN25" i="19"/>
  <c r="CL25" i="19"/>
  <c r="CJ25" i="19"/>
  <c r="CK25" i="19"/>
  <c r="IW24" i="19"/>
  <c r="CR25" i="19"/>
  <c r="CS25" i="19"/>
  <c r="CQ25" i="19"/>
  <c r="CO25" i="19"/>
  <c r="CP25" i="19"/>
  <c r="IZ24" i="19"/>
  <c r="CW25" i="19"/>
  <c r="CX25" i="19"/>
  <c r="CV25" i="19"/>
  <c r="CT25" i="19"/>
  <c r="CU25" i="19"/>
  <c r="JC24" i="19"/>
  <c r="DB25" i="19"/>
  <c r="DC25" i="19"/>
  <c r="DA25" i="19"/>
  <c r="CY25" i="19"/>
  <c r="CZ25" i="19"/>
  <c r="JF24" i="19"/>
  <c r="DG25" i="19"/>
  <c r="DH25" i="19"/>
  <c r="DF25" i="19"/>
  <c r="DD25" i="19"/>
  <c r="DE25" i="19"/>
  <c r="JI24" i="19"/>
  <c r="DL25" i="19"/>
  <c r="DM25" i="19"/>
  <c r="DK25" i="19"/>
  <c r="DI25" i="19"/>
  <c r="DJ25" i="19"/>
  <c r="JL24" i="19"/>
  <c r="DQ25" i="19"/>
  <c r="DR25" i="19"/>
  <c r="DP25" i="19"/>
  <c r="DN25" i="19"/>
  <c r="DO25" i="19"/>
  <c r="JO24" i="19"/>
  <c r="DV25" i="19"/>
  <c r="DW25" i="19"/>
  <c r="DU25" i="19"/>
  <c r="DS25" i="19"/>
  <c r="DT25" i="19"/>
  <c r="JR24" i="19"/>
  <c r="EA25" i="19"/>
  <c r="EB25" i="19"/>
  <c r="DZ25" i="19"/>
  <c r="DX25" i="19"/>
  <c r="DY25" i="19"/>
  <c r="JU24" i="19"/>
  <c r="EF25" i="19"/>
  <c r="EG25" i="19"/>
  <c r="EE25" i="19"/>
  <c r="EC25" i="19"/>
  <c r="ED25" i="19"/>
  <c r="JX24" i="19"/>
  <c r="EK25" i="19"/>
  <c r="EL25" i="19"/>
  <c r="EJ25" i="19"/>
  <c r="EH25" i="19"/>
  <c r="EI25" i="19"/>
  <c r="KA24" i="19"/>
  <c r="EP25" i="19"/>
  <c r="EQ25" i="19"/>
  <c r="EO25" i="19"/>
  <c r="EM25" i="19"/>
  <c r="EN25" i="19"/>
  <c r="KD24" i="19"/>
  <c r="EU25" i="19"/>
  <c r="EV25" i="19"/>
  <c r="ET25" i="19"/>
  <c r="ER25" i="19"/>
  <c r="ES25" i="19"/>
  <c r="KG24" i="19"/>
  <c r="EZ25" i="19"/>
  <c r="FA25" i="19"/>
  <c r="EY25" i="19"/>
  <c r="EW25" i="19"/>
  <c r="EX25" i="19"/>
  <c r="KJ24" i="19"/>
  <c r="FE25" i="19"/>
  <c r="FF25" i="19"/>
  <c r="FD25" i="19"/>
  <c r="FB25" i="19"/>
  <c r="FC25" i="19"/>
  <c r="KM24" i="19"/>
  <c r="FJ25" i="19"/>
  <c r="FK25" i="19"/>
  <c r="FI25" i="19"/>
  <c r="FG25" i="19"/>
  <c r="FH25" i="19"/>
  <c r="KP24" i="19"/>
  <c r="FO25" i="19"/>
  <c r="FP25" i="19"/>
  <c r="FN25" i="19"/>
  <c r="FL25" i="19"/>
  <c r="FM25" i="19"/>
  <c r="KS24" i="19"/>
  <c r="FT25" i="19"/>
  <c r="FU25" i="19"/>
  <c r="FS25" i="19"/>
  <c r="FQ25" i="19"/>
  <c r="FR25" i="19"/>
  <c r="KV24" i="19"/>
  <c r="FY25" i="19"/>
  <c r="FZ25" i="19"/>
  <c r="FX25" i="19"/>
  <c r="FV25" i="19"/>
  <c r="FW25" i="19"/>
  <c r="KY24" i="19"/>
  <c r="GD25" i="19"/>
  <c r="GE25" i="19"/>
  <c r="GC25" i="19"/>
  <c r="GA25" i="19"/>
  <c r="GB25" i="19"/>
  <c r="LB24" i="19"/>
  <c r="GI25" i="19"/>
  <c r="GJ25" i="19"/>
  <c r="GH25" i="19"/>
  <c r="GF25" i="19"/>
  <c r="GG25" i="19"/>
  <c r="LE24" i="19"/>
  <c r="LH24" i="19"/>
  <c r="GX25" i="19"/>
  <c r="K26" i="19"/>
  <c r="L26" i="19"/>
  <c r="J26" i="19"/>
  <c r="H26" i="19"/>
  <c r="I26" i="19"/>
  <c r="HA25" i="19"/>
  <c r="P26" i="19"/>
  <c r="Q26" i="19"/>
  <c r="O26" i="19"/>
  <c r="M26" i="19"/>
  <c r="N26" i="19"/>
  <c r="HD25" i="19"/>
  <c r="U26" i="19"/>
  <c r="V26" i="19"/>
  <c r="T26" i="19"/>
  <c r="R26" i="19"/>
  <c r="S26" i="19"/>
  <c r="HG25" i="19"/>
  <c r="AJ26" i="19"/>
  <c r="AK26" i="19"/>
  <c r="AI26" i="19"/>
  <c r="AG26" i="19"/>
  <c r="AH26" i="19"/>
  <c r="HP25" i="19"/>
  <c r="AE26" i="19"/>
  <c r="AF26" i="19"/>
  <c r="AD26" i="19"/>
  <c r="AB26" i="19"/>
  <c r="AC26" i="19"/>
  <c r="HM25" i="19"/>
  <c r="AO26" i="19"/>
  <c r="AP26" i="19"/>
  <c r="AN26" i="19"/>
  <c r="AL26" i="19"/>
  <c r="AM26" i="19"/>
  <c r="HS25" i="19"/>
  <c r="AT26" i="19"/>
  <c r="AU26" i="19"/>
  <c r="AS26" i="19"/>
  <c r="AQ26" i="19"/>
  <c r="AR26" i="19"/>
  <c r="HV25" i="19"/>
  <c r="AY26" i="19"/>
  <c r="AZ26" i="19"/>
  <c r="AX26" i="19"/>
  <c r="AV26" i="19"/>
  <c r="AW26" i="19"/>
  <c r="HY25" i="19"/>
  <c r="BD26" i="19"/>
  <c r="BE26" i="19"/>
  <c r="BC26" i="19"/>
  <c r="BA26" i="19"/>
  <c r="BB26" i="19"/>
  <c r="IB25" i="19"/>
  <c r="BI26" i="19"/>
  <c r="BJ26" i="19"/>
  <c r="BH26" i="19"/>
  <c r="BF26" i="19"/>
  <c r="BG26" i="19"/>
  <c r="IE25" i="19"/>
  <c r="BN26" i="19"/>
  <c r="BO26" i="19"/>
  <c r="BM26" i="19"/>
  <c r="BK26" i="19"/>
  <c r="BL26" i="19"/>
  <c r="IH25" i="19"/>
  <c r="BS26" i="19"/>
  <c r="BT26" i="19"/>
  <c r="BR26" i="19"/>
  <c r="BP26" i="19"/>
  <c r="BQ26" i="19"/>
  <c r="IK25" i="19"/>
  <c r="CC26" i="19"/>
  <c r="CD26" i="19"/>
  <c r="CB26" i="19"/>
  <c r="BZ26" i="19"/>
  <c r="CA26" i="19"/>
  <c r="IQ25" i="19"/>
  <c r="BX26" i="19"/>
  <c r="BY26" i="19"/>
  <c r="BW26" i="19"/>
  <c r="BU26" i="19"/>
  <c r="BV26" i="19"/>
  <c r="IN25" i="19"/>
  <c r="CH26" i="19"/>
  <c r="CI26" i="19"/>
  <c r="CG26" i="19"/>
  <c r="CE26" i="19"/>
  <c r="CF26" i="19"/>
  <c r="IT25" i="19"/>
  <c r="CM26" i="19"/>
  <c r="CN26" i="19"/>
  <c r="CL26" i="19"/>
  <c r="CJ26" i="19"/>
  <c r="CK26" i="19"/>
  <c r="IW25" i="19"/>
  <c r="CR26" i="19"/>
  <c r="CS26" i="19"/>
  <c r="CQ26" i="19"/>
  <c r="CO26" i="19"/>
  <c r="CP26" i="19"/>
  <c r="IZ25" i="19"/>
  <c r="CW26" i="19"/>
  <c r="CX26" i="19"/>
  <c r="CV26" i="19"/>
  <c r="CT26" i="19"/>
  <c r="CU26" i="19"/>
  <c r="JC25" i="19"/>
  <c r="DB26" i="19"/>
  <c r="DC26" i="19"/>
  <c r="DA26" i="19"/>
  <c r="CY26" i="19"/>
  <c r="CZ26" i="19"/>
  <c r="JF25" i="19"/>
  <c r="DG26" i="19"/>
  <c r="DH26" i="19"/>
  <c r="DF26" i="19"/>
  <c r="DD26" i="19"/>
  <c r="DE26" i="19"/>
  <c r="JI25" i="19"/>
  <c r="DL26" i="19"/>
  <c r="DM26" i="19"/>
  <c r="DK26" i="19"/>
  <c r="DI26" i="19"/>
  <c r="DJ26" i="19"/>
  <c r="JL25" i="19"/>
  <c r="DQ26" i="19"/>
  <c r="DR26" i="19"/>
  <c r="DP26" i="19"/>
  <c r="DN26" i="19"/>
  <c r="DO26" i="19"/>
  <c r="JO25" i="19"/>
  <c r="DV26" i="19"/>
  <c r="DW26" i="19"/>
  <c r="DU26" i="19"/>
  <c r="DS26" i="19"/>
  <c r="DT26" i="19"/>
  <c r="JR25" i="19"/>
  <c r="EA26" i="19"/>
  <c r="EB26" i="19"/>
  <c r="DZ26" i="19"/>
  <c r="DX26" i="19"/>
  <c r="DY26" i="19"/>
  <c r="JU25" i="19"/>
  <c r="EF26" i="19"/>
  <c r="EG26" i="19"/>
  <c r="EE26" i="19"/>
  <c r="EC26" i="19"/>
  <c r="ED26" i="19"/>
  <c r="JX25" i="19"/>
  <c r="EK26" i="19"/>
  <c r="EL26" i="19"/>
  <c r="EJ26" i="19"/>
  <c r="EH26" i="19"/>
  <c r="EI26" i="19"/>
  <c r="KA25" i="19"/>
  <c r="EP26" i="19"/>
  <c r="EQ26" i="19"/>
  <c r="EO26" i="19"/>
  <c r="EM26" i="19"/>
  <c r="EN26" i="19"/>
  <c r="KD25" i="19"/>
  <c r="EU26" i="19"/>
  <c r="EV26" i="19"/>
  <c r="ET26" i="19"/>
  <c r="ER26" i="19"/>
  <c r="ES26" i="19"/>
  <c r="KG25" i="19"/>
  <c r="EZ26" i="19"/>
  <c r="FA26" i="19"/>
  <c r="EY26" i="19"/>
  <c r="EW26" i="19"/>
  <c r="EX26" i="19"/>
  <c r="KJ25" i="19"/>
  <c r="FE26" i="19"/>
  <c r="FF26" i="19"/>
  <c r="FD26" i="19"/>
  <c r="FB26" i="19"/>
  <c r="FC26" i="19"/>
  <c r="KM25" i="19"/>
  <c r="FJ26" i="19"/>
  <c r="FK26" i="19"/>
  <c r="FI26" i="19"/>
  <c r="FG26" i="19"/>
  <c r="FH26" i="19"/>
  <c r="KP25" i="19"/>
  <c r="FO26" i="19"/>
  <c r="FP26" i="19"/>
  <c r="FN26" i="19"/>
  <c r="FL26" i="19"/>
  <c r="FM26" i="19"/>
  <c r="KS25" i="19"/>
  <c r="FT26" i="19"/>
  <c r="FU26" i="19"/>
  <c r="FS26" i="19"/>
  <c r="FQ26" i="19"/>
  <c r="FR26" i="19"/>
  <c r="KV25" i="19"/>
  <c r="FY26" i="19"/>
  <c r="FZ26" i="19"/>
  <c r="FX26" i="19"/>
  <c r="FV26" i="19"/>
  <c r="FW26" i="19"/>
  <c r="KY25" i="19"/>
  <c r="GD26" i="19"/>
  <c r="GE26" i="19"/>
  <c r="GC26" i="19"/>
  <c r="GA26" i="19"/>
  <c r="GB26" i="19"/>
  <c r="LB25" i="19"/>
  <c r="GI26" i="19"/>
  <c r="GJ26" i="19"/>
  <c r="GH26" i="19"/>
  <c r="GF26" i="19"/>
  <c r="GG26" i="19"/>
  <c r="LE25" i="19"/>
  <c r="LH25" i="19"/>
  <c r="GX26" i="19"/>
  <c r="K27" i="19"/>
  <c r="L27" i="19"/>
  <c r="J27" i="19"/>
  <c r="H27" i="19"/>
  <c r="I27" i="19"/>
  <c r="HA26" i="19"/>
  <c r="P27" i="19"/>
  <c r="Q27" i="19"/>
  <c r="O27" i="19"/>
  <c r="M27" i="19"/>
  <c r="N27" i="19"/>
  <c r="HD26" i="19"/>
  <c r="U27" i="19"/>
  <c r="V27" i="19"/>
  <c r="T27" i="19"/>
  <c r="R27" i="19"/>
  <c r="S27" i="19"/>
  <c r="HG26" i="19"/>
  <c r="AJ27" i="19"/>
  <c r="AK27" i="19"/>
  <c r="AI27" i="19"/>
  <c r="AG27" i="19"/>
  <c r="AH27" i="19"/>
  <c r="HP26" i="19"/>
  <c r="AE27" i="19"/>
  <c r="AF27" i="19"/>
  <c r="AD27" i="19"/>
  <c r="AB27" i="19"/>
  <c r="AC27" i="19"/>
  <c r="HM26" i="19"/>
  <c r="AO27" i="19"/>
  <c r="AP27" i="19"/>
  <c r="AN27" i="19"/>
  <c r="AL27" i="19"/>
  <c r="AM27" i="19"/>
  <c r="HS26" i="19"/>
  <c r="AT27" i="19"/>
  <c r="AU27" i="19"/>
  <c r="AS27" i="19"/>
  <c r="AQ27" i="19"/>
  <c r="AR27" i="19"/>
  <c r="HV26" i="19"/>
  <c r="AY27" i="19"/>
  <c r="AZ27" i="19"/>
  <c r="AX27" i="19"/>
  <c r="AV27" i="19"/>
  <c r="AW27" i="19"/>
  <c r="HY26" i="19"/>
  <c r="BD27" i="19"/>
  <c r="BE27" i="19"/>
  <c r="BC27" i="19"/>
  <c r="BA27" i="19"/>
  <c r="BB27" i="19"/>
  <c r="IB26" i="19"/>
  <c r="BI27" i="19"/>
  <c r="BJ27" i="19"/>
  <c r="BH27" i="19"/>
  <c r="BF27" i="19"/>
  <c r="BG27" i="19"/>
  <c r="IE26" i="19"/>
  <c r="BN27" i="19"/>
  <c r="BO27" i="19"/>
  <c r="BM27" i="19"/>
  <c r="BK27" i="19"/>
  <c r="BL27" i="19"/>
  <c r="IH26" i="19"/>
  <c r="BS27" i="19"/>
  <c r="BT27" i="19"/>
  <c r="BR27" i="19"/>
  <c r="BP27" i="19"/>
  <c r="BQ27" i="19"/>
  <c r="IK26" i="19"/>
  <c r="CC27" i="19"/>
  <c r="CD27" i="19"/>
  <c r="CB27" i="19"/>
  <c r="BZ27" i="19"/>
  <c r="CA27" i="19"/>
  <c r="IQ26" i="19"/>
  <c r="BX27" i="19"/>
  <c r="BY27" i="19"/>
  <c r="BW27" i="19"/>
  <c r="BU27" i="19"/>
  <c r="BV27" i="19"/>
  <c r="IN26" i="19"/>
  <c r="CH27" i="19"/>
  <c r="CI27" i="19"/>
  <c r="CG27" i="19"/>
  <c r="CE27" i="19"/>
  <c r="CF27" i="19"/>
  <c r="IT26" i="19"/>
  <c r="CM27" i="19"/>
  <c r="CN27" i="19"/>
  <c r="CL27" i="19"/>
  <c r="CJ27" i="19"/>
  <c r="CK27" i="19"/>
  <c r="IW26" i="19"/>
  <c r="CR27" i="19"/>
  <c r="CS27" i="19"/>
  <c r="CQ27" i="19"/>
  <c r="CO27" i="19"/>
  <c r="CP27" i="19"/>
  <c r="IZ26" i="19"/>
  <c r="CW27" i="19"/>
  <c r="CX27" i="19"/>
  <c r="CV27" i="19"/>
  <c r="CT27" i="19"/>
  <c r="CU27" i="19"/>
  <c r="JC26" i="19"/>
  <c r="DB27" i="19"/>
  <c r="DC27" i="19"/>
  <c r="DA27" i="19"/>
  <c r="CY27" i="19"/>
  <c r="CZ27" i="19"/>
  <c r="JF26" i="19"/>
  <c r="DG27" i="19"/>
  <c r="DH27" i="19"/>
  <c r="DF27" i="19"/>
  <c r="DD27" i="19"/>
  <c r="DE27" i="19"/>
  <c r="JI26" i="19"/>
  <c r="DL27" i="19"/>
  <c r="DM27" i="19"/>
  <c r="DK27" i="19"/>
  <c r="DI27" i="19"/>
  <c r="DJ27" i="19"/>
  <c r="JL26" i="19"/>
  <c r="DQ27" i="19"/>
  <c r="DR27" i="19"/>
  <c r="DP27" i="19"/>
  <c r="DN27" i="19"/>
  <c r="DO27" i="19"/>
  <c r="JO26" i="19"/>
  <c r="DV27" i="19"/>
  <c r="DW27" i="19"/>
  <c r="DU27" i="19"/>
  <c r="DS27" i="19"/>
  <c r="DT27" i="19"/>
  <c r="JR26" i="19"/>
  <c r="EA27" i="19"/>
  <c r="EB27" i="19"/>
  <c r="DZ27" i="19"/>
  <c r="DX27" i="19"/>
  <c r="DY27" i="19"/>
  <c r="JU26" i="19"/>
  <c r="EF27" i="19"/>
  <c r="EG27" i="19"/>
  <c r="EE27" i="19"/>
  <c r="EC27" i="19"/>
  <c r="ED27" i="19"/>
  <c r="JX26" i="19"/>
  <c r="EK27" i="19"/>
  <c r="EL27" i="19"/>
  <c r="EJ27" i="19"/>
  <c r="EH27" i="19"/>
  <c r="EI27" i="19"/>
  <c r="KA26" i="19"/>
  <c r="EP27" i="19"/>
  <c r="EQ27" i="19"/>
  <c r="EO27" i="19"/>
  <c r="EM27" i="19"/>
  <c r="EN27" i="19"/>
  <c r="KD26" i="19"/>
  <c r="EU27" i="19"/>
  <c r="EV27" i="19"/>
  <c r="ET27" i="19"/>
  <c r="ER27" i="19"/>
  <c r="ES27" i="19"/>
  <c r="KG26" i="19"/>
  <c r="EZ27" i="19"/>
  <c r="FA27" i="19"/>
  <c r="EY27" i="19"/>
  <c r="EW27" i="19"/>
  <c r="EX27" i="19"/>
  <c r="KJ26" i="19"/>
  <c r="FE27" i="19"/>
  <c r="FF27" i="19"/>
  <c r="FD27" i="19"/>
  <c r="FB27" i="19"/>
  <c r="FC27" i="19"/>
  <c r="KM26" i="19"/>
  <c r="FJ27" i="19"/>
  <c r="FK27" i="19"/>
  <c r="FI27" i="19"/>
  <c r="FG27" i="19"/>
  <c r="FH27" i="19"/>
  <c r="KP26" i="19"/>
  <c r="FO27" i="19"/>
  <c r="FP27" i="19"/>
  <c r="FN27" i="19"/>
  <c r="FL27" i="19"/>
  <c r="FM27" i="19"/>
  <c r="KS26" i="19"/>
  <c r="FT27" i="19"/>
  <c r="FU27" i="19"/>
  <c r="FS27" i="19"/>
  <c r="FQ27" i="19"/>
  <c r="FR27" i="19"/>
  <c r="KV26" i="19"/>
  <c r="FY27" i="19"/>
  <c r="FZ27" i="19"/>
  <c r="FX27" i="19"/>
  <c r="FV27" i="19"/>
  <c r="FW27" i="19"/>
  <c r="KY26" i="19"/>
  <c r="GD27" i="19"/>
  <c r="GE27" i="19"/>
  <c r="GC27" i="19"/>
  <c r="GA27" i="19"/>
  <c r="GB27" i="19"/>
  <c r="LB26" i="19"/>
  <c r="GI27" i="19"/>
  <c r="GJ27" i="19"/>
  <c r="GH27" i="19"/>
  <c r="GF27" i="19"/>
  <c r="GG27" i="19"/>
  <c r="LE26" i="19"/>
  <c r="LH26" i="19"/>
  <c r="GX27" i="19"/>
  <c r="K28" i="19"/>
  <c r="L28" i="19"/>
  <c r="J28" i="19"/>
  <c r="H28" i="19"/>
  <c r="I28" i="19"/>
  <c r="HA27" i="19"/>
  <c r="P28" i="19"/>
  <c r="Q28" i="19"/>
  <c r="O28" i="19"/>
  <c r="M28" i="19"/>
  <c r="N28" i="19"/>
  <c r="HD27" i="19"/>
  <c r="U28" i="19"/>
  <c r="V28" i="19"/>
  <c r="T28" i="19"/>
  <c r="R28" i="19"/>
  <c r="S28" i="19"/>
  <c r="HG27" i="19"/>
  <c r="AJ28" i="19"/>
  <c r="AK28" i="19"/>
  <c r="AI28" i="19"/>
  <c r="AG28" i="19"/>
  <c r="AH28" i="19"/>
  <c r="HP27" i="19"/>
  <c r="AE28" i="19"/>
  <c r="AF28" i="19"/>
  <c r="AD28" i="19"/>
  <c r="AB28" i="19"/>
  <c r="AC28" i="19"/>
  <c r="HM27" i="19"/>
  <c r="AO28" i="19"/>
  <c r="AP28" i="19"/>
  <c r="AN28" i="19"/>
  <c r="AL28" i="19"/>
  <c r="AM28" i="19"/>
  <c r="HS27" i="19"/>
  <c r="AT28" i="19"/>
  <c r="AU28" i="19"/>
  <c r="AS28" i="19"/>
  <c r="AQ28" i="19"/>
  <c r="AR28" i="19"/>
  <c r="HV27" i="19"/>
  <c r="AY28" i="19"/>
  <c r="AZ28" i="19"/>
  <c r="AX28" i="19"/>
  <c r="AV28" i="19"/>
  <c r="AW28" i="19"/>
  <c r="HY27" i="19"/>
  <c r="BD28" i="19"/>
  <c r="BE28" i="19"/>
  <c r="BC28" i="19"/>
  <c r="BA28" i="19"/>
  <c r="BB28" i="19"/>
  <c r="IB27" i="19"/>
  <c r="BI28" i="19"/>
  <c r="BJ28" i="19"/>
  <c r="BH28" i="19"/>
  <c r="BF28" i="19"/>
  <c r="BG28" i="19"/>
  <c r="IE27" i="19"/>
  <c r="BN28" i="19"/>
  <c r="BO28" i="19"/>
  <c r="BM28" i="19"/>
  <c r="BK28" i="19"/>
  <c r="BL28" i="19"/>
  <c r="IH27" i="19"/>
  <c r="BS28" i="19"/>
  <c r="BT28" i="19"/>
  <c r="BR28" i="19"/>
  <c r="BP28" i="19"/>
  <c r="BQ28" i="19"/>
  <c r="IK27" i="19"/>
  <c r="CC28" i="19"/>
  <c r="CD28" i="19"/>
  <c r="CB28" i="19"/>
  <c r="BZ28" i="19"/>
  <c r="CA28" i="19"/>
  <c r="IQ27" i="19"/>
  <c r="BX28" i="19"/>
  <c r="BY28" i="19"/>
  <c r="BW28" i="19"/>
  <c r="BU28" i="19"/>
  <c r="BV28" i="19"/>
  <c r="IN27" i="19"/>
  <c r="CH28" i="19"/>
  <c r="CI28" i="19"/>
  <c r="CG28" i="19"/>
  <c r="CE28" i="19"/>
  <c r="CF28" i="19"/>
  <c r="IT27" i="19"/>
  <c r="CM28" i="19"/>
  <c r="CN28" i="19"/>
  <c r="CL28" i="19"/>
  <c r="CJ28" i="19"/>
  <c r="CK28" i="19"/>
  <c r="IW27" i="19"/>
  <c r="CR28" i="19"/>
  <c r="CS28" i="19"/>
  <c r="CQ28" i="19"/>
  <c r="CO28" i="19"/>
  <c r="CP28" i="19"/>
  <c r="IZ27" i="19"/>
  <c r="CW28" i="19"/>
  <c r="CX28" i="19"/>
  <c r="CV28" i="19"/>
  <c r="CT28" i="19"/>
  <c r="CU28" i="19"/>
  <c r="JC27" i="19"/>
  <c r="DB28" i="19"/>
  <c r="DC28" i="19"/>
  <c r="DA28" i="19"/>
  <c r="CY28" i="19"/>
  <c r="CZ28" i="19"/>
  <c r="JF27" i="19"/>
  <c r="DG28" i="19"/>
  <c r="DH28" i="19"/>
  <c r="DF28" i="19"/>
  <c r="DD28" i="19"/>
  <c r="DE28" i="19"/>
  <c r="JI27" i="19"/>
  <c r="DL28" i="19"/>
  <c r="DM28" i="19"/>
  <c r="DK28" i="19"/>
  <c r="DI28" i="19"/>
  <c r="DJ28" i="19"/>
  <c r="JL27" i="19"/>
  <c r="DQ28" i="19"/>
  <c r="DR28" i="19"/>
  <c r="DP28" i="19"/>
  <c r="DN28" i="19"/>
  <c r="DO28" i="19"/>
  <c r="JO27" i="19"/>
  <c r="DV28" i="19"/>
  <c r="DW28" i="19"/>
  <c r="DU28" i="19"/>
  <c r="DS28" i="19"/>
  <c r="DT28" i="19"/>
  <c r="JR27" i="19"/>
  <c r="EA28" i="19"/>
  <c r="EB28" i="19"/>
  <c r="DZ28" i="19"/>
  <c r="DX28" i="19"/>
  <c r="DY28" i="19"/>
  <c r="JU27" i="19"/>
  <c r="EF28" i="19"/>
  <c r="EG28" i="19"/>
  <c r="EE28" i="19"/>
  <c r="EC28" i="19"/>
  <c r="ED28" i="19"/>
  <c r="JX27" i="19"/>
  <c r="EK28" i="19"/>
  <c r="EL28" i="19"/>
  <c r="EJ28" i="19"/>
  <c r="EH28" i="19"/>
  <c r="EI28" i="19"/>
  <c r="KA27" i="19"/>
  <c r="EP28" i="19"/>
  <c r="EQ28" i="19"/>
  <c r="EO28" i="19"/>
  <c r="EM28" i="19"/>
  <c r="EN28" i="19"/>
  <c r="KD27" i="19"/>
  <c r="EU28" i="19"/>
  <c r="EV28" i="19"/>
  <c r="ET28" i="19"/>
  <c r="ER28" i="19"/>
  <c r="ES28" i="19"/>
  <c r="KG27" i="19"/>
  <c r="EZ28" i="19"/>
  <c r="FA28" i="19"/>
  <c r="EY28" i="19"/>
  <c r="EW28" i="19"/>
  <c r="EX28" i="19"/>
  <c r="KJ27" i="19"/>
  <c r="FE28" i="19"/>
  <c r="FF28" i="19"/>
  <c r="FD28" i="19"/>
  <c r="FB28" i="19"/>
  <c r="FC28" i="19"/>
  <c r="KM27" i="19"/>
  <c r="FJ28" i="19"/>
  <c r="FK28" i="19"/>
  <c r="FI28" i="19"/>
  <c r="FG28" i="19"/>
  <c r="FH28" i="19"/>
  <c r="KP27" i="19"/>
  <c r="FO28" i="19"/>
  <c r="FP28" i="19"/>
  <c r="FN28" i="19"/>
  <c r="FL28" i="19"/>
  <c r="FM28" i="19"/>
  <c r="KS27" i="19"/>
  <c r="FT28" i="19"/>
  <c r="FU28" i="19"/>
  <c r="FS28" i="19"/>
  <c r="FQ28" i="19"/>
  <c r="FR28" i="19"/>
  <c r="KV27" i="19"/>
  <c r="FY28" i="19"/>
  <c r="FZ28" i="19"/>
  <c r="FX28" i="19"/>
  <c r="FV28" i="19"/>
  <c r="FW28" i="19"/>
  <c r="KY27" i="19"/>
  <c r="GD28" i="19"/>
  <c r="GE28" i="19"/>
  <c r="GC28" i="19"/>
  <c r="GA28" i="19"/>
  <c r="GB28" i="19"/>
  <c r="LB27" i="19"/>
  <c r="GI28" i="19"/>
  <c r="GJ28" i="19"/>
  <c r="GH28" i="19"/>
  <c r="GF28" i="19"/>
  <c r="GG28" i="19"/>
  <c r="LE27" i="19"/>
  <c r="LH27" i="19"/>
  <c r="GX28" i="19"/>
  <c r="K29" i="19"/>
  <c r="L29" i="19"/>
  <c r="J29" i="19"/>
  <c r="H29" i="19"/>
  <c r="I29" i="19"/>
  <c r="HA28" i="19"/>
  <c r="P29" i="19"/>
  <c r="Q29" i="19"/>
  <c r="O29" i="19"/>
  <c r="M29" i="19"/>
  <c r="N29" i="19"/>
  <c r="HD28" i="19"/>
  <c r="U29" i="19"/>
  <c r="V29" i="19"/>
  <c r="T29" i="19"/>
  <c r="R29" i="19"/>
  <c r="S29" i="19"/>
  <c r="HG28" i="19"/>
  <c r="AJ29" i="19"/>
  <c r="AK29" i="19"/>
  <c r="AI29" i="19"/>
  <c r="AG29" i="19"/>
  <c r="AH29" i="19"/>
  <c r="HP28" i="19"/>
  <c r="AE29" i="19"/>
  <c r="AF29" i="19"/>
  <c r="AD29" i="19"/>
  <c r="AB29" i="19"/>
  <c r="AC29" i="19"/>
  <c r="HM28" i="19"/>
  <c r="AO29" i="19"/>
  <c r="AP29" i="19"/>
  <c r="AN29" i="19"/>
  <c r="AL29" i="19"/>
  <c r="AM29" i="19"/>
  <c r="HS28" i="19"/>
  <c r="AT29" i="19"/>
  <c r="AU29" i="19"/>
  <c r="AS29" i="19"/>
  <c r="AQ29" i="19"/>
  <c r="AR29" i="19"/>
  <c r="HV28" i="19"/>
  <c r="AY29" i="19"/>
  <c r="AZ29" i="19"/>
  <c r="AX29" i="19"/>
  <c r="AV29" i="19"/>
  <c r="AW29" i="19"/>
  <c r="HY28" i="19"/>
  <c r="BD29" i="19"/>
  <c r="BE29" i="19"/>
  <c r="BC29" i="19"/>
  <c r="BA29" i="19"/>
  <c r="BB29" i="19"/>
  <c r="IB28" i="19"/>
  <c r="BI29" i="19"/>
  <c r="BJ29" i="19"/>
  <c r="BH29" i="19"/>
  <c r="BF29" i="19"/>
  <c r="BG29" i="19"/>
  <c r="IE28" i="19"/>
  <c r="BN29" i="19"/>
  <c r="BO29" i="19"/>
  <c r="BM29" i="19"/>
  <c r="BK29" i="19"/>
  <c r="BL29" i="19"/>
  <c r="IH28" i="19"/>
  <c r="BS29" i="19"/>
  <c r="BT29" i="19"/>
  <c r="BR29" i="19"/>
  <c r="BP29" i="19"/>
  <c r="BQ29" i="19"/>
  <c r="IK28" i="19"/>
  <c r="CC29" i="19"/>
  <c r="CD29" i="19"/>
  <c r="CB29" i="19"/>
  <c r="BZ29" i="19"/>
  <c r="CA29" i="19"/>
  <c r="IQ28" i="19"/>
  <c r="BX29" i="19"/>
  <c r="BY29" i="19"/>
  <c r="BW29" i="19"/>
  <c r="BU29" i="19"/>
  <c r="BV29" i="19"/>
  <c r="IN28" i="19"/>
  <c r="CH29" i="19"/>
  <c r="CI29" i="19"/>
  <c r="CG29" i="19"/>
  <c r="CE29" i="19"/>
  <c r="CF29" i="19"/>
  <c r="IT28" i="19"/>
  <c r="CM29" i="19"/>
  <c r="CN29" i="19"/>
  <c r="CL29" i="19"/>
  <c r="CJ29" i="19"/>
  <c r="CK29" i="19"/>
  <c r="IW28" i="19"/>
  <c r="CR29" i="19"/>
  <c r="CS29" i="19"/>
  <c r="CQ29" i="19"/>
  <c r="CO29" i="19"/>
  <c r="CP29" i="19"/>
  <c r="IZ28" i="19"/>
  <c r="CW29" i="19"/>
  <c r="CX29" i="19"/>
  <c r="CV29" i="19"/>
  <c r="CT29" i="19"/>
  <c r="CU29" i="19"/>
  <c r="JC28" i="19"/>
  <c r="DB29" i="19"/>
  <c r="DC29" i="19"/>
  <c r="DA29" i="19"/>
  <c r="CY29" i="19"/>
  <c r="CZ29" i="19"/>
  <c r="JF28" i="19"/>
  <c r="DG29" i="19"/>
  <c r="DH29" i="19"/>
  <c r="DF29" i="19"/>
  <c r="DD29" i="19"/>
  <c r="DE29" i="19"/>
  <c r="JI28" i="19"/>
  <c r="DL29" i="19"/>
  <c r="DM29" i="19"/>
  <c r="DK29" i="19"/>
  <c r="DI29" i="19"/>
  <c r="DJ29" i="19"/>
  <c r="JL28" i="19"/>
  <c r="DQ29" i="19"/>
  <c r="DR29" i="19"/>
  <c r="DP29" i="19"/>
  <c r="DN29" i="19"/>
  <c r="DO29" i="19"/>
  <c r="JO28" i="19"/>
  <c r="DV29" i="19"/>
  <c r="DW29" i="19"/>
  <c r="DU29" i="19"/>
  <c r="DS29" i="19"/>
  <c r="DT29" i="19"/>
  <c r="JR28" i="19"/>
  <c r="EA29" i="19"/>
  <c r="EB29" i="19"/>
  <c r="DZ29" i="19"/>
  <c r="DX29" i="19"/>
  <c r="DY29" i="19"/>
  <c r="JU28" i="19"/>
  <c r="EF29" i="19"/>
  <c r="EG29" i="19"/>
  <c r="EE29" i="19"/>
  <c r="EC29" i="19"/>
  <c r="ED29" i="19"/>
  <c r="JX28" i="19"/>
  <c r="EK29" i="19"/>
  <c r="EL29" i="19"/>
  <c r="EJ29" i="19"/>
  <c r="EH29" i="19"/>
  <c r="EI29" i="19"/>
  <c r="KA28" i="19"/>
  <c r="EP29" i="19"/>
  <c r="EQ29" i="19"/>
  <c r="EO29" i="19"/>
  <c r="EM29" i="19"/>
  <c r="EN29" i="19"/>
  <c r="KD28" i="19"/>
  <c r="EU29" i="19"/>
  <c r="EV29" i="19"/>
  <c r="ET29" i="19"/>
  <c r="ER29" i="19"/>
  <c r="ES29" i="19"/>
  <c r="KG28" i="19"/>
  <c r="EZ29" i="19"/>
  <c r="FA29" i="19"/>
  <c r="EY29" i="19"/>
  <c r="EW29" i="19"/>
  <c r="EX29" i="19"/>
  <c r="KJ28" i="19"/>
  <c r="FE29" i="19"/>
  <c r="FF29" i="19"/>
  <c r="FD29" i="19"/>
  <c r="FB29" i="19"/>
  <c r="FC29" i="19"/>
  <c r="KM28" i="19"/>
  <c r="FJ29" i="19"/>
  <c r="FK29" i="19"/>
  <c r="FI29" i="19"/>
  <c r="FG29" i="19"/>
  <c r="FH29" i="19"/>
  <c r="KP28" i="19"/>
  <c r="FO29" i="19"/>
  <c r="FP29" i="19"/>
  <c r="FN29" i="19"/>
  <c r="FL29" i="19"/>
  <c r="FM29" i="19"/>
  <c r="KS28" i="19"/>
  <c r="FT29" i="19"/>
  <c r="FU29" i="19"/>
  <c r="FS29" i="19"/>
  <c r="FQ29" i="19"/>
  <c r="FR29" i="19"/>
  <c r="KV28" i="19"/>
  <c r="FY29" i="19"/>
  <c r="FZ29" i="19"/>
  <c r="FX29" i="19"/>
  <c r="FV29" i="19"/>
  <c r="FW29" i="19"/>
  <c r="KY28" i="19"/>
  <c r="GD29" i="19"/>
  <c r="GE29" i="19"/>
  <c r="GC29" i="19"/>
  <c r="GA29" i="19"/>
  <c r="GB29" i="19"/>
  <c r="LB28" i="19"/>
  <c r="GI29" i="19"/>
  <c r="GJ29" i="19"/>
  <c r="GH29" i="19"/>
  <c r="GF29" i="19"/>
  <c r="GG29" i="19"/>
  <c r="LE28" i="19"/>
  <c r="LH28" i="19"/>
  <c r="GX29" i="19"/>
  <c r="K30" i="19"/>
  <c r="L30" i="19"/>
  <c r="J30" i="19"/>
  <c r="H30" i="19"/>
  <c r="I30" i="19"/>
  <c r="HA29" i="19"/>
  <c r="P30" i="19"/>
  <c r="Q30" i="19"/>
  <c r="O30" i="19"/>
  <c r="M30" i="19"/>
  <c r="N30" i="19"/>
  <c r="HD29" i="19"/>
  <c r="U30" i="19"/>
  <c r="V30" i="19"/>
  <c r="T30" i="19"/>
  <c r="R30" i="19"/>
  <c r="S30" i="19"/>
  <c r="HG29" i="19"/>
  <c r="AJ30" i="19"/>
  <c r="AK30" i="19"/>
  <c r="AI30" i="19"/>
  <c r="AG30" i="19"/>
  <c r="AH30" i="19"/>
  <c r="HP29" i="19"/>
  <c r="AE30" i="19"/>
  <c r="AF30" i="19"/>
  <c r="AD30" i="19"/>
  <c r="AB30" i="19"/>
  <c r="AC30" i="19"/>
  <c r="HM29" i="19"/>
  <c r="AO30" i="19"/>
  <c r="AP30" i="19"/>
  <c r="AN30" i="19"/>
  <c r="AL30" i="19"/>
  <c r="AM30" i="19"/>
  <c r="HS29" i="19"/>
  <c r="AT30" i="19"/>
  <c r="AU30" i="19"/>
  <c r="AS30" i="19"/>
  <c r="AQ30" i="19"/>
  <c r="AR30" i="19"/>
  <c r="HV29" i="19"/>
  <c r="AY30" i="19"/>
  <c r="AZ30" i="19"/>
  <c r="AX30" i="19"/>
  <c r="AV30" i="19"/>
  <c r="AW30" i="19"/>
  <c r="HY29" i="19"/>
  <c r="BD30" i="19"/>
  <c r="BE30" i="19"/>
  <c r="BC30" i="19"/>
  <c r="BA30" i="19"/>
  <c r="BB30" i="19"/>
  <c r="IB29" i="19"/>
  <c r="BI30" i="19"/>
  <c r="BJ30" i="19"/>
  <c r="BH30" i="19"/>
  <c r="BF30" i="19"/>
  <c r="BG30" i="19"/>
  <c r="IE29" i="19"/>
  <c r="BN30" i="19"/>
  <c r="BO30" i="19"/>
  <c r="BM30" i="19"/>
  <c r="BK30" i="19"/>
  <c r="BL30" i="19"/>
  <c r="IH29" i="19"/>
  <c r="BS30" i="19"/>
  <c r="BT30" i="19"/>
  <c r="BR30" i="19"/>
  <c r="BP30" i="19"/>
  <c r="BQ30" i="19"/>
  <c r="IK29" i="19"/>
  <c r="CC30" i="19"/>
  <c r="CD30" i="19"/>
  <c r="CB30" i="19"/>
  <c r="BZ30" i="19"/>
  <c r="CA30" i="19"/>
  <c r="IQ29" i="19"/>
  <c r="BX30" i="19"/>
  <c r="BY30" i="19"/>
  <c r="BW30" i="19"/>
  <c r="BU30" i="19"/>
  <c r="BV30" i="19"/>
  <c r="IN29" i="19"/>
  <c r="CH30" i="19"/>
  <c r="CI30" i="19"/>
  <c r="CG30" i="19"/>
  <c r="CE30" i="19"/>
  <c r="CF30" i="19"/>
  <c r="IT29" i="19"/>
  <c r="CM30" i="19"/>
  <c r="CN30" i="19"/>
  <c r="CL30" i="19"/>
  <c r="CJ30" i="19"/>
  <c r="CK30" i="19"/>
  <c r="IW29" i="19"/>
  <c r="CR30" i="19"/>
  <c r="CS30" i="19"/>
  <c r="CQ30" i="19"/>
  <c r="CO30" i="19"/>
  <c r="CP30" i="19"/>
  <c r="IZ29" i="19"/>
  <c r="CW30" i="19"/>
  <c r="CX30" i="19"/>
  <c r="CV30" i="19"/>
  <c r="CT30" i="19"/>
  <c r="CU30" i="19"/>
  <c r="JC29" i="19"/>
  <c r="DB30" i="19"/>
  <c r="DC30" i="19"/>
  <c r="DA30" i="19"/>
  <c r="CY30" i="19"/>
  <c r="CZ30" i="19"/>
  <c r="JF29" i="19"/>
  <c r="DG30" i="19"/>
  <c r="DH30" i="19"/>
  <c r="DF30" i="19"/>
  <c r="DD30" i="19"/>
  <c r="DE30" i="19"/>
  <c r="JI29" i="19"/>
  <c r="DL30" i="19"/>
  <c r="DM30" i="19"/>
  <c r="DK30" i="19"/>
  <c r="DI30" i="19"/>
  <c r="DJ30" i="19"/>
  <c r="JL29" i="19"/>
  <c r="DQ30" i="19"/>
  <c r="DR30" i="19"/>
  <c r="DP30" i="19"/>
  <c r="DN30" i="19"/>
  <c r="DO30" i="19"/>
  <c r="JO29" i="19"/>
  <c r="DV30" i="19"/>
  <c r="DW30" i="19"/>
  <c r="DU30" i="19"/>
  <c r="DS30" i="19"/>
  <c r="DT30" i="19"/>
  <c r="JR29" i="19"/>
  <c r="EA30" i="19"/>
  <c r="EB30" i="19"/>
  <c r="DZ30" i="19"/>
  <c r="DX30" i="19"/>
  <c r="DY30" i="19"/>
  <c r="JU29" i="19"/>
  <c r="EF30" i="19"/>
  <c r="EG30" i="19"/>
  <c r="EE30" i="19"/>
  <c r="EC30" i="19"/>
  <c r="ED30" i="19"/>
  <c r="JX29" i="19"/>
  <c r="EK30" i="19"/>
  <c r="EL30" i="19"/>
  <c r="EJ30" i="19"/>
  <c r="EH30" i="19"/>
  <c r="EI30" i="19"/>
  <c r="KA29" i="19"/>
  <c r="EP30" i="19"/>
  <c r="EQ30" i="19"/>
  <c r="EO30" i="19"/>
  <c r="EM30" i="19"/>
  <c r="EN30" i="19"/>
  <c r="KD29" i="19"/>
  <c r="EU30" i="19"/>
  <c r="EV30" i="19"/>
  <c r="ET30" i="19"/>
  <c r="ER30" i="19"/>
  <c r="ES30" i="19"/>
  <c r="KG29" i="19"/>
  <c r="EZ30" i="19"/>
  <c r="FA30" i="19"/>
  <c r="EY30" i="19"/>
  <c r="EW30" i="19"/>
  <c r="EX30" i="19"/>
  <c r="KJ29" i="19"/>
  <c r="FE30" i="19"/>
  <c r="FF30" i="19"/>
  <c r="FD30" i="19"/>
  <c r="FB30" i="19"/>
  <c r="FC30" i="19"/>
  <c r="KM29" i="19"/>
  <c r="FJ30" i="19"/>
  <c r="FK30" i="19"/>
  <c r="FI30" i="19"/>
  <c r="FG30" i="19"/>
  <c r="FH30" i="19"/>
  <c r="KP29" i="19"/>
  <c r="FO30" i="19"/>
  <c r="FP30" i="19"/>
  <c r="FN30" i="19"/>
  <c r="FL30" i="19"/>
  <c r="FM30" i="19"/>
  <c r="KS29" i="19"/>
  <c r="FT30" i="19"/>
  <c r="FU30" i="19"/>
  <c r="FS30" i="19"/>
  <c r="FQ30" i="19"/>
  <c r="FR30" i="19"/>
  <c r="KV29" i="19"/>
  <c r="FY30" i="19"/>
  <c r="FZ30" i="19"/>
  <c r="FX30" i="19"/>
  <c r="FV30" i="19"/>
  <c r="FW30" i="19"/>
  <c r="KY29" i="19"/>
  <c r="GD30" i="19"/>
  <c r="GE30" i="19"/>
  <c r="GC30" i="19"/>
  <c r="GA30" i="19"/>
  <c r="GB30" i="19"/>
  <c r="LB29" i="19"/>
  <c r="GI30" i="19"/>
  <c r="GJ30" i="19"/>
  <c r="GH30" i="19"/>
  <c r="GF30" i="19"/>
  <c r="GG30" i="19"/>
  <c r="LE29" i="19"/>
  <c r="LH29" i="19"/>
  <c r="GX30" i="19"/>
  <c r="K31" i="19"/>
  <c r="L31" i="19"/>
  <c r="J31" i="19"/>
  <c r="H31" i="19"/>
  <c r="I31" i="19"/>
  <c r="HA30" i="19"/>
  <c r="P31" i="19"/>
  <c r="Q31" i="19"/>
  <c r="O31" i="19"/>
  <c r="M31" i="19"/>
  <c r="N31" i="19"/>
  <c r="HD30" i="19"/>
  <c r="U31" i="19"/>
  <c r="V31" i="19"/>
  <c r="T31" i="19"/>
  <c r="R31" i="19"/>
  <c r="S31" i="19"/>
  <c r="HG30" i="19"/>
  <c r="AJ31" i="19"/>
  <c r="AK31" i="19"/>
  <c r="AI31" i="19"/>
  <c r="AG31" i="19"/>
  <c r="AH31" i="19"/>
  <c r="HP30" i="19"/>
  <c r="AE31" i="19"/>
  <c r="AF31" i="19"/>
  <c r="AD31" i="19"/>
  <c r="AB31" i="19"/>
  <c r="AC31" i="19"/>
  <c r="HM30" i="19"/>
  <c r="AO31" i="19"/>
  <c r="AP31" i="19"/>
  <c r="AN31" i="19"/>
  <c r="AL31" i="19"/>
  <c r="AM31" i="19"/>
  <c r="HS30" i="19"/>
  <c r="AT31" i="19"/>
  <c r="AU31" i="19"/>
  <c r="AS31" i="19"/>
  <c r="AQ31" i="19"/>
  <c r="AR31" i="19"/>
  <c r="HV30" i="19"/>
  <c r="AY31" i="19"/>
  <c r="AZ31" i="19"/>
  <c r="AX31" i="19"/>
  <c r="AV31" i="19"/>
  <c r="AW31" i="19"/>
  <c r="HY30" i="19"/>
  <c r="BD31" i="19"/>
  <c r="BE31" i="19"/>
  <c r="BC31" i="19"/>
  <c r="BA31" i="19"/>
  <c r="BB31" i="19"/>
  <c r="IB30" i="19"/>
  <c r="BI31" i="19"/>
  <c r="BJ31" i="19"/>
  <c r="BH31" i="19"/>
  <c r="BF31" i="19"/>
  <c r="BG31" i="19"/>
  <c r="IE30" i="19"/>
  <c r="BN31" i="19"/>
  <c r="BO31" i="19"/>
  <c r="BM31" i="19"/>
  <c r="BK31" i="19"/>
  <c r="BL31" i="19"/>
  <c r="IH30" i="19"/>
  <c r="BS31" i="19"/>
  <c r="BT31" i="19"/>
  <c r="BR31" i="19"/>
  <c r="BP31" i="19"/>
  <c r="BQ31" i="19"/>
  <c r="IK30" i="19"/>
  <c r="CC31" i="19"/>
  <c r="CD31" i="19"/>
  <c r="CB31" i="19"/>
  <c r="BZ31" i="19"/>
  <c r="CA31" i="19"/>
  <c r="IQ30" i="19"/>
  <c r="BX31" i="19"/>
  <c r="BY31" i="19"/>
  <c r="BW31" i="19"/>
  <c r="BU31" i="19"/>
  <c r="BV31" i="19"/>
  <c r="IN30" i="19"/>
  <c r="CH31" i="19"/>
  <c r="CI31" i="19"/>
  <c r="CG31" i="19"/>
  <c r="CE31" i="19"/>
  <c r="CF31" i="19"/>
  <c r="IT30" i="19"/>
  <c r="CM31" i="19"/>
  <c r="CN31" i="19"/>
  <c r="CL31" i="19"/>
  <c r="CJ31" i="19"/>
  <c r="CK31" i="19"/>
  <c r="IW30" i="19"/>
  <c r="CR31" i="19"/>
  <c r="CS31" i="19"/>
  <c r="CQ31" i="19"/>
  <c r="CO31" i="19"/>
  <c r="CP31" i="19"/>
  <c r="IZ30" i="19"/>
  <c r="CW31" i="19"/>
  <c r="CX31" i="19"/>
  <c r="CV31" i="19"/>
  <c r="CT31" i="19"/>
  <c r="CU31" i="19"/>
  <c r="JC30" i="19"/>
  <c r="DB31" i="19"/>
  <c r="DC31" i="19"/>
  <c r="DA31" i="19"/>
  <c r="CY31" i="19"/>
  <c r="CZ31" i="19"/>
  <c r="JF30" i="19"/>
  <c r="DG31" i="19"/>
  <c r="DH31" i="19"/>
  <c r="DF31" i="19"/>
  <c r="DD31" i="19"/>
  <c r="DE31" i="19"/>
  <c r="JI30" i="19"/>
  <c r="DL31" i="19"/>
  <c r="DM31" i="19"/>
  <c r="DK31" i="19"/>
  <c r="DI31" i="19"/>
  <c r="DJ31" i="19"/>
  <c r="JL30" i="19"/>
  <c r="DQ31" i="19"/>
  <c r="DR31" i="19"/>
  <c r="DP31" i="19"/>
  <c r="DN31" i="19"/>
  <c r="DO31" i="19"/>
  <c r="JO30" i="19"/>
  <c r="DV31" i="19"/>
  <c r="DW31" i="19"/>
  <c r="DU31" i="19"/>
  <c r="DS31" i="19"/>
  <c r="DT31" i="19"/>
  <c r="JR30" i="19"/>
  <c r="EA31" i="19"/>
  <c r="EB31" i="19"/>
  <c r="DZ31" i="19"/>
  <c r="DX31" i="19"/>
  <c r="DY31" i="19"/>
  <c r="JU30" i="19"/>
  <c r="EF31" i="19"/>
  <c r="EG31" i="19"/>
  <c r="EE31" i="19"/>
  <c r="EC31" i="19"/>
  <c r="ED31" i="19"/>
  <c r="JX30" i="19"/>
  <c r="EK31" i="19"/>
  <c r="EL31" i="19"/>
  <c r="EJ31" i="19"/>
  <c r="EH31" i="19"/>
  <c r="EI31" i="19"/>
  <c r="KA30" i="19"/>
  <c r="EP31" i="19"/>
  <c r="EQ31" i="19"/>
  <c r="EO31" i="19"/>
  <c r="EM31" i="19"/>
  <c r="EN31" i="19"/>
  <c r="KD30" i="19"/>
  <c r="EU31" i="19"/>
  <c r="EV31" i="19"/>
  <c r="ET31" i="19"/>
  <c r="ER31" i="19"/>
  <c r="ES31" i="19"/>
  <c r="KG30" i="19"/>
  <c r="EZ31" i="19"/>
  <c r="FA31" i="19"/>
  <c r="EY31" i="19"/>
  <c r="EW31" i="19"/>
  <c r="EX31" i="19"/>
  <c r="KJ30" i="19"/>
  <c r="FE31" i="19"/>
  <c r="FF31" i="19"/>
  <c r="FD31" i="19"/>
  <c r="FB31" i="19"/>
  <c r="FC31" i="19"/>
  <c r="KM30" i="19"/>
  <c r="FJ31" i="19"/>
  <c r="FK31" i="19"/>
  <c r="FI31" i="19"/>
  <c r="FG31" i="19"/>
  <c r="FH31" i="19"/>
  <c r="KP30" i="19"/>
  <c r="FO31" i="19"/>
  <c r="FP31" i="19"/>
  <c r="FN31" i="19"/>
  <c r="FL31" i="19"/>
  <c r="FM31" i="19"/>
  <c r="KS30" i="19"/>
  <c r="FT31" i="19"/>
  <c r="FU31" i="19"/>
  <c r="FS31" i="19"/>
  <c r="FQ31" i="19"/>
  <c r="FR31" i="19"/>
  <c r="KV30" i="19"/>
  <c r="FY31" i="19"/>
  <c r="FZ31" i="19"/>
  <c r="FX31" i="19"/>
  <c r="FV31" i="19"/>
  <c r="FW31" i="19"/>
  <c r="KY30" i="19"/>
  <c r="GD31" i="19"/>
  <c r="GE31" i="19"/>
  <c r="GC31" i="19"/>
  <c r="GA31" i="19"/>
  <c r="GB31" i="19"/>
  <c r="LB30" i="19"/>
  <c r="GI31" i="19"/>
  <c r="GJ31" i="19"/>
  <c r="GH31" i="19"/>
  <c r="GF31" i="19"/>
  <c r="GG31" i="19"/>
  <c r="LE30" i="19"/>
  <c r="LH30" i="19"/>
  <c r="GX31" i="19"/>
  <c r="K32" i="19"/>
  <c r="L32" i="19"/>
  <c r="J32" i="19"/>
  <c r="H32" i="19"/>
  <c r="I32" i="19"/>
  <c r="HA31" i="19"/>
  <c r="P32" i="19"/>
  <c r="Q32" i="19"/>
  <c r="O32" i="19"/>
  <c r="M32" i="19"/>
  <c r="N32" i="19"/>
  <c r="HD31" i="19"/>
  <c r="U32" i="19"/>
  <c r="V32" i="19"/>
  <c r="T32" i="19"/>
  <c r="R32" i="19"/>
  <c r="S32" i="19"/>
  <c r="HG31" i="19"/>
  <c r="AJ32" i="19"/>
  <c r="AK32" i="19"/>
  <c r="AI32" i="19"/>
  <c r="AG32" i="19"/>
  <c r="AH32" i="19"/>
  <c r="HP31" i="19"/>
  <c r="AE32" i="19"/>
  <c r="AF32" i="19"/>
  <c r="AD32" i="19"/>
  <c r="AB32" i="19"/>
  <c r="AC32" i="19"/>
  <c r="HM31" i="19"/>
  <c r="AO32" i="19"/>
  <c r="AP32" i="19"/>
  <c r="AN32" i="19"/>
  <c r="AL32" i="19"/>
  <c r="AM32" i="19"/>
  <c r="HS31" i="19"/>
  <c r="AT32" i="19"/>
  <c r="AU32" i="19"/>
  <c r="AS32" i="19"/>
  <c r="AQ32" i="19"/>
  <c r="AR32" i="19"/>
  <c r="HV31" i="19"/>
  <c r="AY32" i="19"/>
  <c r="AZ32" i="19"/>
  <c r="AX32" i="19"/>
  <c r="AV32" i="19"/>
  <c r="AW32" i="19"/>
  <c r="HY31" i="19"/>
  <c r="BD32" i="19"/>
  <c r="BE32" i="19"/>
  <c r="BC32" i="19"/>
  <c r="BA32" i="19"/>
  <c r="BB32" i="19"/>
  <c r="IB31" i="19"/>
  <c r="BI32" i="19"/>
  <c r="BJ32" i="19"/>
  <c r="BH32" i="19"/>
  <c r="BF32" i="19"/>
  <c r="BG32" i="19"/>
  <c r="IE31" i="19"/>
  <c r="BN32" i="19"/>
  <c r="BO32" i="19"/>
  <c r="BM32" i="19"/>
  <c r="BK32" i="19"/>
  <c r="BL32" i="19"/>
  <c r="IH31" i="19"/>
  <c r="BS32" i="19"/>
  <c r="BT32" i="19"/>
  <c r="BR32" i="19"/>
  <c r="BP32" i="19"/>
  <c r="BQ32" i="19"/>
  <c r="IK31" i="19"/>
  <c r="CC32" i="19"/>
  <c r="CD32" i="19"/>
  <c r="CB32" i="19"/>
  <c r="BZ32" i="19"/>
  <c r="CA32" i="19"/>
  <c r="IQ31" i="19"/>
  <c r="BX32" i="19"/>
  <c r="BY32" i="19"/>
  <c r="BW32" i="19"/>
  <c r="BU32" i="19"/>
  <c r="BV32" i="19"/>
  <c r="IN31" i="19"/>
  <c r="CH32" i="19"/>
  <c r="CI32" i="19"/>
  <c r="CG32" i="19"/>
  <c r="CE32" i="19"/>
  <c r="CF32" i="19"/>
  <c r="IT31" i="19"/>
  <c r="CM32" i="19"/>
  <c r="CN32" i="19"/>
  <c r="CL32" i="19"/>
  <c r="CJ32" i="19"/>
  <c r="CK32" i="19"/>
  <c r="IW31" i="19"/>
  <c r="CR32" i="19"/>
  <c r="CS32" i="19"/>
  <c r="CQ32" i="19"/>
  <c r="CO32" i="19"/>
  <c r="CP32" i="19"/>
  <c r="IZ31" i="19"/>
  <c r="CW32" i="19"/>
  <c r="CX32" i="19"/>
  <c r="CV32" i="19"/>
  <c r="CT32" i="19"/>
  <c r="CU32" i="19"/>
  <c r="JC31" i="19"/>
  <c r="DB32" i="19"/>
  <c r="DC32" i="19"/>
  <c r="DA32" i="19"/>
  <c r="CY32" i="19"/>
  <c r="CZ32" i="19"/>
  <c r="JF31" i="19"/>
  <c r="DG32" i="19"/>
  <c r="DH32" i="19"/>
  <c r="DF32" i="19"/>
  <c r="DD32" i="19"/>
  <c r="DE32" i="19"/>
  <c r="JI31" i="19"/>
  <c r="DL32" i="19"/>
  <c r="DM32" i="19"/>
  <c r="DK32" i="19"/>
  <c r="DI32" i="19"/>
  <c r="DJ32" i="19"/>
  <c r="JL31" i="19"/>
  <c r="DQ32" i="19"/>
  <c r="DR32" i="19"/>
  <c r="DP32" i="19"/>
  <c r="DN32" i="19"/>
  <c r="DO32" i="19"/>
  <c r="JO31" i="19"/>
  <c r="DV32" i="19"/>
  <c r="DW32" i="19"/>
  <c r="DU32" i="19"/>
  <c r="DS32" i="19"/>
  <c r="DT32" i="19"/>
  <c r="JR31" i="19"/>
  <c r="EA32" i="19"/>
  <c r="EB32" i="19"/>
  <c r="DZ32" i="19"/>
  <c r="DX32" i="19"/>
  <c r="DY32" i="19"/>
  <c r="JU31" i="19"/>
  <c r="EF32" i="19"/>
  <c r="EG32" i="19"/>
  <c r="EE32" i="19"/>
  <c r="EC32" i="19"/>
  <c r="ED32" i="19"/>
  <c r="JX31" i="19"/>
  <c r="EK32" i="19"/>
  <c r="EL32" i="19"/>
  <c r="EJ32" i="19"/>
  <c r="EH32" i="19"/>
  <c r="EI32" i="19"/>
  <c r="KA31" i="19"/>
  <c r="EP32" i="19"/>
  <c r="EQ32" i="19"/>
  <c r="EO32" i="19"/>
  <c r="EM32" i="19"/>
  <c r="EN32" i="19"/>
  <c r="KD31" i="19"/>
  <c r="EU32" i="19"/>
  <c r="EV32" i="19"/>
  <c r="ET32" i="19"/>
  <c r="ER32" i="19"/>
  <c r="ES32" i="19"/>
  <c r="KG31" i="19"/>
  <c r="EZ32" i="19"/>
  <c r="FA32" i="19"/>
  <c r="EY32" i="19"/>
  <c r="EW32" i="19"/>
  <c r="EX32" i="19"/>
  <c r="KJ31" i="19"/>
  <c r="FE32" i="19"/>
  <c r="FF32" i="19"/>
  <c r="FD32" i="19"/>
  <c r="FB32" i="19"/>
  <c r="FC32" i="19"/>
  <c r="KM31" i="19"/>
  <c r="FJ32" i="19"/>
  <c r="FK32" i="19"/>
  <c r="FI32" i="19"/>
  <c r="FG32" i="19"/>
  <c r="FH32" i="19"/>
  <c r="KP31" i="19"/>
  <c r="FO32" i="19"/>
  <c r="FP32" i="19"/>
  <c r="FN32" i="19"/>
  <c r="FL32" i="19"/>
  <c r="FM32" i="19"/>
  <c r="KS31" i="19"/>
  <c r="FT32" i="19"/>
  <c r="FU32" i="19"/>
  <c r="FS32" i="19"/>
  <c r="FQ32" i="19"/>
  <c r="FR32" i="19"/>
  <c r="KV31" i="19"/>
  <c r="FY32" i="19"/>
  <c r="FZ32" i="19"/>
  <c r="FX32" i="19"/>
  <c r="FV32" i="19"/>
  <c r="FW32" i="19"/>
  <c r="KY31" i="19"/>
  <c r="GD32" i="19"/>
  <c r="GE32" i="19"/>
  <c r="GC32" i="19"/>
  <c r="GA32" i="19"/>
  <c r="GB32" i="19"/>
  <c r="LB31" i="19"/>
  <c r="GI32" i="19"/>
  <c r="GJ32" i="19"/>
  <c r="GH32" i="19"/>
  <c r="GF32" i="19"/>
  <c r="GG32" i="19"/>
  <c r="LE31" i="19"/>
  <c r="LH31" i="19"/>
  <c r="GX32" i="19"/>
  <c r="K33" i="19"/>
  <c r="L33" i="19"/>
  <c r="J33" i="19"/>
  <c r="H33" i="19"/>
  <c r="I33" i="19"/>
  <c r="HA32" i="19"/>
  <c r="P33" i="19"/>
  <c r="Q33" i="19"/>
  <c r="O33" i="19"/>
  <c r="M33" i="19"/>
  <c r="N33" i="19"/>
  <c r="HD32" i="19"/>
  <c r="U33" i="19"/>
  <c r="V33" i="19"/>
  <c r="T33" i="19"/>
  <c r="R33" i="19"/>
  <c r="S33" i="19"/>
  <c r="HG32" i="19"/>
  <c r="AJ33" i="19"/>
  <c r="AK33" i="19"/>
  <c r="AI33" i="19"/>
  <c r="AG33" i="19"/>
  <c r="AH33" i="19"/>
  <c r="HP32" i="19"/>
  <c r="AE33" i="19"/>
  <c r="AF33" i="19"/>
  <c r="AD33" i="19"/>
  <c r="AB33" i="19"/>
  <c r="AC33" i="19"/>
  <c r="HM32" i="19"/>
  <c r="AO33" i="19"/>
  <c r="AP33" i="19"/>
  <c r="AN33" i="19"/>
  <c r="AL33" i="19"/>
  <c r="AM33" i="19"/>
  <c r="HS32" i="19"/>
  <c r="AT33" i="19"/>
  <c r="AU33" i="19"/>
  <c r="AS33" i="19"/>
  <c r="AQ33" i="19"/>
  <c r="AR33" i="19"/>
  <c r="HV32" i="19"/>
  <c r="AY33" i="19"/>
  <c r="AZ33" i="19"/>
  <c r="AX33" i="19"/>
  <c r="AV33" i="19"/>
  <c r="AW33" i="19"/>
  <c r="HY32" i="19"/>
  <c r="BD33" i="19"/>
  <c r="BE33" i="19"/>
  <c r="BC33" i="19"/>
  <c r="BA33" i="19"/>
  <c r="BB33" i="19"/>
  <c r="IB32" i="19"/>
  <c r="BI33" i="19"/>
  <c r="BJ33" i="19"/>
  <c r="BH33" i="19"/>
  <c r="BF33" i="19"/>
  <c r="BG33" i="19"/>
  <c r="IE32" i="19"/>
  <c r="BN33" i="19"/>
  <c r="BO33" i="19"/>
  <c r="BM33" i="19"/>
  <c r="BK33" i="19"/>
  <c r="BL33" i="19"/>
  <c r="IH32" i="19"/>
  <c r="BS33" i="19"/>
  <c r="BT33" i="19"/>
  <c r="BR33" i="19"/>
  <c r="BP33" i="19"/>
  <c r="BQ33" i="19"/>
  <c r="IK32" i="19"/>
  <c r="CC33" i="19"/>
  <c r="CD33" i="19"/>
  <c r="CB33" i="19"/>
  <c r="BZ33" i="19"/>
  <c r="CA33" i="19"/>
  <c r="IQ32" i="19"/>
  <c r="BX33" i="19"/>
  <c r="BY33" i="19"/>
  <c r="BW33" i="19"/>
  <c r="BU33" i="19"/>
  <c r="BV33" i="19"/>
  <c r="IN32" i="19"/>
  <c r="CH33" i="19"/>
  <c r="CI33" i="19"/>
  <c r="CG33" i="19"/>
  <c r="CE33" i="19"/>
  <c r="CF33" i="19"/>
  <c r="IT32" i="19"/>
  <c r="CM33" i="19"/>
  <c r="CN33" i="19"/>
  <c r="CL33" i="19"/>
  <c r="CJ33" i="19"/>
  <c r="CK33" i="19"/>
  <c r="IW32" i="19"/>
  <c r="CR33" i="19"/>
  <c r="CS33" i="19"/>
  <c r="CQ33" i="19"/>
  <c r="CO33" i="19"/>
  <c r="CP33" i="19"/>
  <c r="IZ32" i="19"/>
  <c r="CW33" i="19"/>
  <c r="CX33" i="19"/>
  <c r="CV33" i="19"/>
  <c r="CT33" i="19"/>
  <c r="CU33" i="19"/>
  <c r="JC32" i="19"/>
  <c r="DB33" i="19"/>
  <c r="DC33" i="19"/>
  <c r="DA33" i="19"/>
  <c r="CY33" i="19"/>
  <c r="CZ33" i="19"/>
  <c r="JF32" i="19"/>
  <c r="DG33" i="19"/>
  <c r="DH33" i="19"/>
  <c r="DF33" i="19"/>
  <c r="DD33" i="19"/>
  <c r="DE33" i="19"/>
  <c r="JI32" i="19"/>
  <c r="DL33" i="19"/>
  <c r="DM33" i="19"/>
  <c r="DK33" i="19"/>
  <c r="DI33" i="19"/>
  <c r="DJ33" i="19"/>
  <c r="JL32" i="19"/>
  <c r="DQ33" i="19"/>
  <c r="DR33" i="19"/>
  <c r="DP33" i="19"/>
  <c r="DN33" i="19"/>
  <c r="DO33" i="19"/>
  <c r="JO32" i="19"/>
  <c r="DV33" i="19"/>
  <c r="DW33" i="19"/>
  <c r="DU33" i="19"/>
  <c r="DS33" i="19"/>
  <c r="DT33" i="19"/>
  <c r="JR32" i="19"/>
  <c r="EA33" i="19"/>
  <c r="EB33" i="19"/>
  <c r="DZ33" i="19"/>
  <c r="DX33" i="19"/>
  <c r="DY33" i="19"/>
  <c r="JU32" i="19"/>
  <c r="EF33" i="19"/>
  <c r="EG33" i="19"/>
  <c r="EE33" i="19"/>
  <c r="EC33" i="19"/>
  <c r="ED33" i="19"/>
  <c r="JX32" i="19"/>
  <c r="EK33" i="19"/>
  <c r="EL33" i="19"/>
  <c r="EJ33" i="19"/>
  <c r="EH33" i="19"/>
  <c r="EI33" i="19"/>
  <c r="KA32" i="19"/>
  <c r="EP33" i="19"/>
  <c r="EQ33" i="19"/>
  <c r="EO33" i="19"/>
  <c r="EM33" i="19"/>
  <c r="EN33" i="19"/>
  <c r="KD32" i="19"/>
  <c r="EU33" i="19"/>
  <c r="EV33" i="19"/>
  <c r="ET33" i="19"/>
  <c r="ER33" i="19"/>
  <c r="ES33" i="19"/>
  <c r="KG32" i="19"/>
  <c r="EZ33" i="19"/>
  <c r="FA33" i="19"/>
  <c r="EY33" i="19"/>
  <c r="EW33" i="19"/>
  <c r="EX33" i="19"/>
  <c r="KJ32" i="19"/>
  <c r="FE33" i="19"/>
  <c r="FF33" i="19"/>
  <c r="FD33" i="19"/>
  <c r="FB33" i="19"/>
  <c r="FC33" i="19"/>
  <c r="KM32" i="19"/>
  <c r="FJ33" i="19"/>
  <c r="FK33" i="19"/>
  <c r="FI33" i="19"/>
  <c r="FG33" i="19"/>
  <c r="FH33" i="19"/>
  <c r="KP32" i="19"/>
  <c r="FO33" i="19"/>
  <c r="FP33" i="19"/>
  <c r="FN33" i="19"/>
  <c r="FL33" i="19"/>
  <c r="FM33" i="19"/>
  <c r="KS32" i="19"/>
  <c r="FT33" i="19"/>
  <c r="FU33" i="19"/>
  <c r="FS33" i="19"/>
  <c r="FQ33" i="19"/>
  <c r="FR33" i="19"/>
  <c r="KV32" i="19"/>
  <c r="FY33" i="19"/>
  <c r="FZ33" i="19"/>
  <c r="FX33" i="19"/>
  <c r="FV33" i="19"/>
  <c r="FW33" i="19"/>
  <c r="KY32" i="19"/>
  <c r="GD33" i="19"/>
  <c r="GE33" i="19"/>
  <c r="GC33" i="19"/>
  <c r="GA33" i="19"/>
  <c r="GB33" i="19"/>
  <c r="LB32" i="19"/>
  <c r="GI33" i="19"/>
  <c r="GJ33" i="19"/>
  <c r="GH33" i="19"/>
  <c r="GF33" i="19"/>
  <c r="GG33" i="19"/>
  <c r="LE32" i="19"/>
  <c r="LH32" i="19"/>
  <c r="GX33" i="19"/>
  <c r="K34" i="19"/>
  <c r="L34" i="19"/>
  <c r="J34" i="19"/>
  <c r="H34" i="19"/>
  <c r="I34" i="19"/>
  <c r="HA33" i="19"/>
  <c r="P34" i="19"/>
  <c r="Q34" i="19"/>
  <c r="O34" i="19"/>
  <c r="M34" i="19"/>
  <c r="N34" i="19"/>
  <c r="HD33" i="19"/>
  <c r="U34" i="19"/>
  <c r="V34" i="19"/>
  <c r="T34" i="19"/>
  <c r="R34" i="19"/>
  <c r="S34" i="19"/>
  <c r="HG33" i="19"/>
  <c r="AJ34" i="19"/>
  <c r="AK34" i="19"/>
  <c r="AI34" i="19"/>
  <c r="AG34" i="19"/>
  <c r="AH34" i="19"/>
  <c r="HP33" i="19"/>
  <c r="AE34" i="19"/>
  <c r="AF34" i="19"/>
  <c r="AD34" i="19"/>
  <c r="AB34" i="19"/>
  <c r="AC34" i="19"/>
  <c r="HM33" i="19"/>
  <c r="AO34" i="19"/>
  <c r="AP34" i="19"/>
  <c r="AN34" i="19"/>
  <c r="AL34" i="19"/>
  <c r="AM34" i="19"/>
  <c r="HS33" i="19"/>
  <c r="AT34" i="19"/>
  <c r="AU34" i="19"/>
  <c r="AS34" i="19"/>
  <c r="AQ34" i="19"/>
  <c r="AR34" i="19"/>
  <c r="HV33" i="19"/>
  <c r="AY34" i="19"/>
  <c r="AZ34" i="19"/>
  <c r="AX34" i="19"/>
  <c r="AV34" i="19"/>
  <c r="AW34" i="19"/>
  <c r="HY33" i="19"/>
  <c r="BD34" i="19"/>
  <c r="BE34" i="19"/>
  <c r="BC34" i="19"/>
  <c r="BA34" i="19"/>
  <c r="BB34" i="19"/>
  <c r="IB33" i="19"/>
  <c r="BI34" i="19"/>
  <c r="BJ34" i="19"/>
  <c r="BH34" i="19"/>
  <c r="BF34" i="19"/>
  <c r="BG34" i="19"/>
  <c r="IE33" i="19"/>
  <c r="BN34" i="19"/>
  <c r="BO34" i="19"/>
  <c r="BM34" i="19"/>
  <c r="BK34" i="19"/>
  <c r="BL34" i="19"/>
  <c r="IH33" i="19"/>
  <c r="BS34" i="19"/>
  <c r="BT34" i="19"/>
  <c r="BR34" i="19"/>
  <c r="BP34" i="19"/>
  <c r="BQ34" i="19"/>
  <c r="IK33" i="19"/>
  <c r="CC34" i="19"/>
  <c r="CD34" i="19"/>
  <c r="CB34" i="19"/>
  <c r="BZ34" i="19"/>
  <c r="CA34" i="19"/>
  <c r="IQ33" i="19"/>
  <c r="BX34" i="19"/>
  <c r="BY34" i="19"/>
  <c r="BW34" i="19"/>
  <c r="BU34" i="19"/>
  <c r="BV34" i="19"/>
  <c r="IN33" i="19"/>
  <c r="CH34" i="19"/>
  <c r="CI34" i="19"/>
  <c r="CG34" i="19"/>
  <c r="CE34" i="19"/>
  <c r="CF34" i="19"/>
  <c r="IT33" i="19"/>
  <c r="CM34" i="19"/>
  <c r="CN34" i="19"/>
  <c r="CL34" i="19"/>
  <c r="CJ34" i="19"/>
  <c r="CK34" i="19"/>
  <c r="IW33" i="19"/>
  <c r="CR34" i="19"/>
  <c r="CS34" i="19"/>
  <c r="CQ34" i="19"/>
  <c r="CO34" i="19"/>
  <c r="CP34" i="19"/>
  <c r="IZ33" i="19"/>
  <c r="CW34" i="19"/>
  <c r="CX34" i="19"/>
  <c r="CV34" i="19"/>
  <c r="CT34" i="19"/>
  <c r="CU34" i="19"/>
  <c r="JC33" i="19"/>
  <c r="DB34" i="19"/>
  <c r="DC34" i="19"/>
  <c r="DA34" i="19"/>
  <c r="CY34" i="19"/>
  <c r="CZ34" i="19"/>
  <c r="JF33" i="19"/>
  <c r="DG34" i="19"/>
  <c r="DH34" i="19"/>
  <c r="DF34" i="19"/>
  <c r="DD34" i="19"/>
  <c r="DE34" i="19"/>
  <c r="JI33" i="19"/>
  <c r="DL34" i="19"/>
  <c r="DM34" i="19"/>
  <c r="DK34" i="19"/>
  <c r="DI34" i="19"/>
  <c r="DJ34" i="19"/>
  <c r="JL33" i="19"/>
  <c r="DQ34" i="19"/>
  <c r="DR34" i="19"/>
  <c r="DP34" i="19"/>
  <c r="DN34" i="19"/>
  <c r="DO34" i="19"/>
  <c r="JO33" i="19"/>
  <c r="DV34" i="19"/>
  <c r="DW34" i="19"/>
  <c r="DU34" i="19"/>
  <c r="DS34" i="19"/>
  <c r="DT34" i="19"/>
  <c r="JR33" i="19"/>
  <c r="EA34" i="19"/>
  <c r="EB34" i="19"/>
  <c r="DZ34" i="19"/>
  <c r="DX34" i="19"/>
  <c r="DY34" i="19"/>
  <c r="JU33" i="19"/>
  <c r="EF34" i="19"/>
  <c r="EG34" i="19"/>
  <c r="EE34" i="19"/>
  <c r="EC34" i="19"/>
  <c r="ED34" i="19"/>
  <c r="JX33" i="19"/>
  <c r="EK34" i="19"/>
  <c r="EL34" i="19"/>
  <c r="EJ34" i="19"/>
  <c r="EH34" i="19"/>
  <c r="EI34" i="19"/>
  <c r="KA33" i="19"/>
  <c r="EP34" i="19"/>
  <c r="EQ34" i="19"/>
  <c r="EO34" i="19"/>
  <c r="EM34" i="19"/>
  <c r="EN34" i="19"/>
  <c r="KD33" i="19"/>
  <c r="EU34" i="19"/>
  <c r="EV34" i="19"/>
  <c r="ET34" i="19"/>
  <c r="ER34" i="19"/>
  <c r="ES34" i="19"/>
  <c r="KG33" i="19"/>
  <c r="EZ34" i="19"/>
  <c r="FA34" i="19"/>
  <c r="EY34" i="19"/>
  <c r="EW34" i="19"/>
  <c r="EX34" i="19"/>
  <c r="KJ33" i="19"/>
  <c r="FE34" i="19"/>
  <c r="FF34" i="19"/>
  <c r="FD34" i="19"/>
  <c r="FB34" i="19"/>
  <c r="FC34" i="19"/>
  <c r="KM33" i="19"/>
  <c r="FJ34" i="19"/>
  <c r="FK34" i="19"/>
  <c r="FI34" i="19"/>
  <c r="FG34" i="19"/>
  <c r="FH34" i="19"/>
  <c r="KP33" i="19"/>
  <c r="FO34" i="19"/>
  <c r="FP34" i="19"/>
  <c r="FN34" i="19"/>
  <c r="FL34" i="19"/>
  <c r="FM34" i="19"/>
  <c r="KS33" i="19"/>
  <c r="FT34" i="19"/>
  <c r="FU34" i="19"/>
  <c r="FS34" i="19"/>
  <c r="FQ34" i="19"/>
  <c r="FR34" i="19"/>
  <c r="KV33" i="19"/>
  <c r="FY34" i="19"/>
  <c r="FZ34" i="19"/>
  <c r="FX34" i="19"/>
  <c r="FV34" i="19"/>
  <c r="FW34" i="19"/>
  <c r="KY33" i="19"/>
  <c r="GD34" i="19"/>
  <c r="GE34" i="19"/>
  <c r="GC34" i="19"/>
  <c r="GA34" i="19"/>
  <c r="GB34" i="19"/>
  <c r="LB33" i="19"/>
  <c r="GI34" i="19"/>
  <c r="GJ34" i="19"/>
  <c r="GH34" i="19"/>
  <c r="GF34" i="19"/>
  <c r="GG34" i="19"/>
  <c r="LE33" i="19"/>
  <c r="LH33" i="19"/>
  <c r="GX34" i="19"/>
  <c r="K35" i="19"/>
  <c r="L35" i="19"/>
  <c r="J35" i="19"/>
  <c r="H35" i="19"/>
  <c r="I35" i="19"/>
  <c r="HA34" i="19"/>
  <c r="P35" i="19"/>
  <c r="Q35" i="19"/>
  <c r="O35" i="19"/>
  <c r="M35" i="19"/>
  <c r="N35" i="19"/>
  <c r="HD34" i="19"/>
  <c r="U35" i="19"/>
  <c r="V35" i="19"/>
  <c r="T35" i="19"/>
  <c r="R35" i="19"/>
  <c r="S35" i="19"/>
  <c r="HG34" i="19"/>
  <c r="AJ35" i="19"/>
  <c r="AK35" i="19"/>
  <c r="AI35" i="19"/>
  <c r="AG35" i="19"/>
  <c r="AH35" i="19"/>
  <c r="HP34" i="19"/>
  <c r="AE35" i="19"/>
  <c r="AF35" i="19"/>
  <c r="AD35" i="19"/>
  <c r="AB35" i="19"/>
  <c r="AC35" i="19"/>
  <c r="HM34" i="19"/>
  <c r="AO35" i="19"/>
  <c r="AP35" i="19"/>
  <c r="AN35" i="19"/>
  <c r="AL35" i="19"/>
  <c r="AM35" i="19"/>
  <c r="HS34" i="19"/>
  <c r="AT35" i="19"/>
  <c r="AU35" i="19"/>
  <c r="AS35" i="19"/>
  <c r="AQ35" i="19"/>
  <c r="AR35" i="19"/>
  <c r="HV34" i="19"/>
  <c r="AY35" i="19"/>
  <c r="AZ35" i="19"/>
  <c r="AX35" i="19"/>
  <c r="AV35" i="19"/>
  <c r="AW35" i="19"/>
  <c r="HY34" i="19"/>
  <c r="BD35" i="19"/>
  <c r="BE35" i="19"/>
  <c r="BC35" i="19"/>
  <c r="BA35" i="19"/>
  <c r="BB35" i="19"/>
  <c r="IB34" i="19"/>
  <c r="BI35" i="19"/>
  <c r="BJ35" i="19"/>
  <c r="BH35" i="19"/>
  <c r="BF35" i="19"/>
  <c r="BG35" i="19"/>
  <c r="IE34" i="19"/>
  <c r="BN35" i="19"/>
  <c r="BO35" i="19"/>
  <c r="BM35" i="19"/>
  <c r="BK35" i="19"/>
  <c r="BL35" i="19"/>
  <c r="IH34" i="19"/>
  <c r="BS35" i="19"/>
  <c r="BT35" i="19"/>
  <c r="BR35" i="19"/>
  <c r="BP35" i="19"/>
  <c r="BQ35" i="19"/>
  <c r="IK34" i="19"/>
  <c r="CC35" i="19"/>
  <c r="CD35" i="19"/>
  <c r="CB35" i="19"/>
  <c r="BZ35" i="19"/>
  <c r="CA35" i="19"/>
  <c r="IQ34" i="19"/>
  <c r="BX35" i="19"/>
  <c r="BY35" i="19"/>
  <c r="BW35" i="19"/>
  <c r="BU35" i="19"/>
  <c r="BV35" i="19"/>
  <c r="IN34" i="19"/>
  <c r="CH35" i="19"/>
  <c r="CI35" i="19"/>
  <c r="CG35" i="19"/>
  <c r="CE35" i="19"/>
  <c r="CF35" i="19"/>
  <c r="IT34" i="19"/>
  <c r="CM35" i="19"/>
  <c r="CN35" i="19"/>
  <c r="CL35" i="19"/>
  <c r="CJ35" i="19"/>
  <c r="CK35" i="19"/>
  <c r="IW34" i="19"/>
  <c r="CR35" i="19"/>
  <c r="CS35" i="19"/>
  <c r="CQ35" i="19"/>
  <c r="CO35" i="19"/>
  <c r="CP35" i="19"/>
  <c r="IZ34" i="19"/>
  <c r="CW35" i="19"/>
  <c r="CX35" i="19"/>
  <c r="CV35" i="19"/>
  <c r="CT35" i="19"/>
  <c r="CU35" i="19"/>
  <c r="JC34" i="19"/>
  <c r="DB35" i="19"/>
  <c r="DC35" i="19"/>
  <c r="DA35" i="19"/>
  <c r="CY35" i="19"/>
  <c r="CZ35" i="19"/>
  <c r="JF34" i="19"/>
  <c r="DG35" i="19"/>
  <c r="DH35" i="19"/>
  <c r="DF35" i="19"/>
  <c r="DD35" i="19"/>
  <c r="DE35" i="19"/>
  <c r="JI34" i="19"/>
  <c r="DL35" i="19"/>
  <c r="DM35" i="19"/>
  <c r="DK35" i="19"/>
  <c r="DI35" i="19"/>
  <c r="DJ35" i="19"/>
  <c r="JL34" i="19"/>
  <c r="DQ35" i="19"/>
  <c r="DR35" i="19"/>
  <c r="DP35" i="19"/>
  <c r="DN35" i="19"/>
  <c r="DO35" i="19"/>
  <c r="JO34" i="19"/>
  <c r="DV35" i="19"/>
  <c r="DW35" i="19"/>
  <c r="DU35" i="19"/>
  <c r="DS35" i="19"/>
  <c r="DT35" i="19"/>
  <c r="JR34" i="19"/>
  <c r="EA35" i="19"/>
  <c r="EB35" i="19"/>
  <c r="DZ35" i="19"/>
  <c r="DX35" i="19"/>
  <c r="DY35" i="19"/>
  <c r="JU34" i="19"/>
  <c r="EF35" i="19"/>
  <c r="EG35" i="19"/>
  <c r="EE35" i="19"/>
  <c r="EC35" i="19"/>
  <c r="ED35" i="19"/>
  <c r="JX34" i="19"/>
  <c r="EK35" i="19"/>
  <c r="EL35" i="19"/>
  <c r="EJ35" i="19"/>
  <c r="EH35" i="19"/>
  <c r="EI35" i="19"/>
  <c r="KA34" i="19"/>
  <c r="EP35" i="19"/>
  <c r="EQ35" i="19"/>
  <c r="EO35" i="19"/>
  <c r="EM35" i="19"/>
  <c r="EN35" i="19"/>
  <c r="KD34" i="19"/>
  <c r="EU35" i="19"/>
  <c r="EV35" i="19"/>
  <c r="ET35" i="19"/>
  <c r="ER35" i="19"/>
  <c r="ES35" i="19"/>
  <c r="KG34" i="19"/>
  <c r="EZ35" i="19"/>
  <c r="FA35" i="19"/>
  <c r="EY35" i="19"/>
  <c r="EW35" i="19"/>
  <c r="EX35" i="19"/>
  <c r="KJ34" i="19"/>
  <c r="FE35" i="19"/>
  <c r="FF35" i="19"/>
  <c r="FD35" i="19"/>
  <c r="FB35" i="19"/>
  <c r="FC35" i="19"/>
  <c r="KM34" i="19"/>
  <c r="FJ35" i="19"/>
  <c r="FK35" i="19"/>
  <c r="FI35" i="19"/>
  <c r="FG35" i="19"/>
  <c r="FH35" i="19"/>
  <c r="KP34" i="19"/>
  <c r="FO35" i="19"/>
  <c r="FP35" i="19"/>
  <c r="FN35" i="19"/>
  <c r="FL35" i="19"/>
  <c r="FM35" i="19"/>
  <c r="KS34" i="19"/>
  <c r="FT35" i="19"/>
  <c r="FU35" i="19"/>
  <c r="FS35" i="19"/>
  <c r="FQ35" i="19"/>
  <c r="FR35" i="19"/>
  <c r="KV34" i="19"/>
  <c r="FY35" i="19"/>
  <c r="FZ35" i="19"/>
  <c r="FX35" i="19"/>
  <c r="FV35" i="19"/>
  <c r="FW35" i="19"/>
  <c r="KY34" i="19"/>
  <c r="GD35" i="19"/>
  <c r="GE35" i="19"/>
  <c r="GC35" i="19"/>
  <c r="GA35" i="19"/>
  <c r="GB35" i="19"/>
  <c r="LB34" i="19"/>
  <c r="GI35" i="19"/>
  <c r="GJ35" i="19"/>
  <c r="GH35" i="19"/>
  <c r="GF35" i="19"/>
  <c r="GG35" i="19"/>
  <c r="LE34" i="19"/>
  <c r="LH34" i="19"/>
  <c r="GX35" i="19"/>
  <c r="K36" i="19"/>
  <c r="L36" i="19"/>
  <c r="J36" i="19"/>
  <c r="H36" i="19"/>
  <c r="I36" i="19"/>
  <c r="HA35" i="19"/>
  <c r="P36" i="19"/>
  <c r="Q36" i="19"/>
  <c r="O36" i="19"/>
  <c r="M36" i="19"/>
  <c r="N36" i="19"/>
  <c r="HD35" i="19"/>
  <c r="U36" i="19"/>
  <c r="V36" i="19"/>
  <c r="T36" i="19"/>
  <c r="R36" i="19"/>
  <c r="S36" i="19"/>
  <c r="HG35" i="19"/>
  <c r="AJ36" i="19"/>
  <c r="AK36" i="19"/>
  <c r="AI36" i="19"/>
  <c r="AG36" i="19"/>
  <c r="AH36" i="19"/>
  <c r="HP35" i="19"/>
  <c r="AE36" i="19"/>
  <c r="AF36" i="19"/>
  <c r="AD36" i="19"/>
  <c r="AB36" i="19"/>
  <c r="AC36" i="19"/>
  <c r="HM35" i="19"/>
  <c r="AO36" i="19"/>
  <c r="AP36" i="19"/>
  <c r="AN36" i="19"/>
  <c r="AL36" i="19"/>
  <c r="AM36" i="19"/>
  <c r="HS35" i="19"/>
  <c r="AT36" i="19"/>
  <c r="AU36" i="19"/>
  <c r="AS36" i="19"/>
  <c r="AQ36" i="19"/>
  <c r="AR36" i="19"/>
  <c r="HV35" i="19"/>
  <c r="AY36" i="19"/>
  <c r="AZ36" i="19"/>
  <c r="AX36" i="19"/>
  <c r="AV36" i="19"/>
  <c r="AW36" i="19"/>
  <c r="HY35" i="19"/>
  <c r="BD36" i="19"/>
  <c r="BE36" i="19"/>
  <c r="BC36" i="19"/>
  <c r="BA36" i="19"/>
  <c r="BB36" i="19"/>
  <c r="IB35" i="19"/>
  <c r="BI36" i="19"/>
  <c r="BJ36" i="19"/>
  <c r="BH36" i="19"/>
  <c r="BF36" i="19"/>
  <c r="BG36" i="19"/>
  <c r="IE35" i="19"/>
  <c r="BN36" i="19"/>
  <c r="BO36" i="19"/>
  <c r="BM36" i="19"/>
  <c r="BK36" i="19"/>
  <c r="BL36" i="19"/>
  <c r="IH35" i="19"/>
  <c r="BS36" i="19"/>
  <c r="BT36" i="19"/>
  <c r="BR36" i="19"/>
  <c r="BP36" i="19"/>
  <c r="BQ36" i="19"/>
  <c r="IK35" i="19"/>
  <c r="CC36" i="19"/>
  <c r="CD36" i="19"/>
  <c r="CB36" i="19"/>
  <c r="BZ36" i="19"/>
  <c r="CA36" i="19"/>
  <c r="IQ35" i="19"/>
  <c r="BX36" i="19"/>
  <c r="BY36" i="19"/>
  <c r="BW36" i="19"/>
  <c r="BU36" i="19"/>
  <c r="BV36" i="19"/>
  <c r="IN35" i="19"/>
  <c r="CH36" i="19"/>
  <c r="CI36" i="19"/>
  <c r="CG36" i="19"/>
  <c r="CE36" i="19"/>
  <c r="CF36" i="19"/>
  <c r="IT35" i="19"/>
  <c r="CM36" i="19"/>
  <c r="CN36" i="19"/>
  <c r="CL36" i="19"/>
  <c r="CJ36" i="19"/>
  <c r="CK36" i="19"/>
  <c r="IW35" i="19"/>
  <c r="CR36" i="19"/>
  <c r="CS36" i="19"/>
  <c r="CQ36" i="19"/>
  <c r="CO36" i="19"/>
  <c r="CP36" i="19"/>
  <c r="IZ35" i="19"/>
  <c r="CW36" i="19"/>
  <c r="CX36" i="19"/>
  <c r="CV36" i="19"/>
  <c r="CT36" i="19"/>
  <c r="CU36" i="19"/>
  <c r="JC35" i="19"/>
  <c r="DB36" i="19"/>
  <c r="DC36" i="19"/>
  <c r="DA36" i="19"/>
  <c r="CY36" i="19"/>
  <c r="CZ36" i="19"/>
  <c r="JF35" i="19"/>
  <c r="DG36" i="19"/>
  <c r="DH36" i="19"/>
  <c r="DF36" i="19"/>
  <c r="DD36" i="19"/>
  <c r="DE36" i="19"/>
  <c r="JI35" i="19"/>
  <c r="DL36" i="19"/>
  <c r="DM36" i="19"/>
  <c r="DK36" i="19"/>
  <c r="DI36" i="19"/>
  <c r="DJ36" i="19"/>
  <c r="JL35" i="19"/>
  <c r="DQ36" i="19"/>
  <c r="DR36" i="19"/>
  <c r="DP36" i="19"/>
  <c r="DN36" i="19"/>
  <c r="DO36" i="19"/>
  <c r="JO35" i="19"/>
  <c r="DV36" i="19"/>
  <c r="DW36" i="19"/>
  <c r="DU36" i="19"/>
  <c r="DS36" i="19"/>
  <c r="DT36" i="19"/>
  <c r="JR35" i="19"/>
  <c r="EA36" i="19"/>
  <c r="EB36" i="19"/>
  <c r="DZ36" i="19"/>
  <c r="DX36" i="19"/>
  <c r="DY36" i="19"/>
  <c r="JU35" i="19"/>
  <c r="EF36" i="19"/>
  <c r="EG36" i="19"/>
  <c r="EE36" i="19"/>
  <c r="EC36" i="19"/>
  <c r="ED36" i="19"/>
  <c r="JX35" i="19"/>
  <c r="EK36" i="19"/>
  <c r="EL36" i="19"/>
  <c r="EJ36" i="19"/>
  <c r="EH36" i="19"/>
  <c r="EI36" i="19"/>
  <c r="KA35" i="19"/>
  <c r="EP36" i="19"/>
  <c r="EQ36" i="19"/>
  <c r="EO36" i="19"/>
  <c r="EM36" i="19"/>
  <c r="EN36" i="19"/>
  <c r="KD35" i="19"/>
  <c r="EU36" i="19"/>
  <c r="EV36" i="19"/>
  <c r="ET36" i="19"/>
  <c r="ER36" i="19"/>
  <c r="ES36" i="19"/>
  <c r="KG35" i="19"/>
  <c r="EZ36" i="19"/>
  <c r="FA36" i="19"/>
  <c r="EY36" i="19"/>
  <c r="EW36" i="19"/>
  <c r="EX36" i="19"/>
  <c r="KJ35" i="19"/>
  <c r="FE36" i="19"/>
  <c r="FF36" i="19"/>
  <c r="FD36" i="19"/>
  <c r="FB36" i="19"/>
  <c r="FC36" i="19"/>
  <c r="KM35" i="19"/>
  <c r="FJ36" i="19"/>
  <c r="FK36" i="19"/>
  <c r="FI36" i="19"/>
  <c r="FG36" i="19"/>
  <c r="FH36" i="19"/>
  <c r="KP35" i="19"/>
  <c r="FO36" i="19"/>
  <c r="FP36" i="19"/>
  <c r="FN36" i="19"/>
  <c r="FL36" i="19"/>
  <c r="FM36" i="19"/>
  <c r="KS35" i="19"/>
  <c r="FT36" i="19"/>
  <c r="FU36" i="19"/>
  <c r="FS36" i="19"/>
  <c r="FQ36" i="19"/>
  <c r="FR36" i="19"/>
  <c r="KV35" i="19"/>
  <c r="FY36" i="19"/>
  <c r="FZ36" i="19"/>
  <c r="FX36" i="19"/>
  <c r="FV36" i="19"/>
  <c r="FW36" i="19"/>
  <c r="KY35" i="19"/>
  <c r="GD36" i="19"/>
  <c r="GE36" i="19"/>
  <c r="GC36" i="19"/>
  <c r="GA36" i="19"/>
  <c r="GB36" i="19"/>
  <c r="LB35" i="19"/>
  <c r="GI36" i="19"/>
  <c r="GJ36" i="19"/>
  <c r="GH36" i="19"/>
  <c r="GF36" i="19"/>
  <c r="GG36" i="19"/>
  <c r="LE35" i="19"/>
  <c r="LH35" i="19"/>
  <c r="GX36" i="19"/>
  <c r="K37" i="19"/>
  <c r="L37" i="19"/>
  <c r="J37" i="19"/>
  <c r="H37" i="19"/>
  <c r="I37" i="19"/>
  <c r="HA36" i="19"/>
  <c r="P37" i="19"/>
  <c r="Q37" i="19"/>
  <c r="O37" i="19"/>
  <c r="M37" i="19"/>
  <c r="N37" i="19"/>
  <c r="HD36" i="19"/>
  <c r="U37" i="19"/>
  <c r="V37" i="19"/>
  <c r="T37" i="19"/>
  <c r="R37" i="19"/>
  <c r="S37" i="19"/>
  <c r="HG36" i="19"/>
  <c r="AJ37" i="19"/>
  <c r="AK37" i="19"/>
  <c r="AI37" i="19"/>
  <c r="AG37" i="19"/>
  <c r="AH37" i="19"/>
  <c r="HP36" i="19"/>
  <c r="AE37" i="19"/>
  <c r="AF37" i="19"/>
  <c r="AD37" i="19"/>
  <c r="AB37" i="19"/>
  <c r="AC37" i="19"/>
  <c r="HM36" i="19"/>
  <c r="AO37" i="19"/>
  <c r="AP37" i="19"/>
  <c r="AN37" i="19"/>
  <c r="AL37" i="19"/>
  <c r="AM37" i="19"/>
  <c r="HS36" i="19"/>
  <c r="AT37" i="19"/>
  <c r="AU37" i="19"/>
  <c r="AS37" i="19"/>
  <c r="AQ37" i="19"/>
  <c r="AR37" i="19"/>
  <c r="HV36" i="19"/>
  <c r="AY37" i="19"/>
  <c r="AZ37" i="19"/>
  <c r="AX37" i="19"/>
  <c r="AV37" i="19"/>
  <c r="AW37" i="19"/>
  <c r="HY36" i="19"/>
  <c r="BD37" i="19"/>
  <c r="BE37" i="19"/>
  <c r="BC37" i="19"/>
  <c r="BA37" i="19"/>
  <c r="BB37" i="19"/>
  <c r="IB36" i="19"/>
  <c r="BI37" i="19"/>
  <c r="BJ37" i="19"/>
  <c r="BH37" i="19"/>
  <c r="BF37" i="19"/>
  <c r="BG37" i="19"/>
  <c r="IE36" i="19"/>
  <c r="BN37" i="19"/>
  <c r="BO37" i="19"/>
  <c r="BM37" i="19"/>
  <c r="BK37" i="19"/>
  <c r="BL37" i="19"/>
  <c r="IH36" i="19"/>
  <c r="BS37" i="19"/>
  <c r="BT37" i="19"/>
  <c r="BR37" i="19"/>
  <c r="BP37" i="19"/>
  <c r="BQ37" i="19"/>
  <c r="IK36" i="19"/>
  <c r="CC37" i="19"/>
  <c r="CD37" i="19"/>
  <c r="CB37" i="19"/>
  <c r="BZ37" i="19"/>
  <c r="CA37" i="19"/>
  <c r="IQ36" i="19"/>
  <c r="BX37" i="19"/>
  <c r="BY37" i="19"/>
  <c r="BW37" i="19"/>
  <c r="BU37" i="19"/>
  <c r="BV37" i="19"/>
  <c r="IN36" i="19"/>
  <c r="CH37" i="19"/>
  <c r="CI37" i="19"/>
  <c r="CG37" i="19"/>
  <c r="CE37" i="19"/>
  <c r="CF37" i="19"/>
  <c r="IT36" i="19"/>
  <c r="CM37" i="19"/>
  <c r="CN37" i="19"/>
  <c r="CL37" i="19"/>
  <c r="CJ37" i="19"/>
  <c r="CK37" i="19"/>
  <c r="IW36" i="19"/>
  <c r="CR37" i="19"/>
  <c r="CS37" i="19"/>
  <c r="CQ37" i="19"/>
  <c r="CO37" i="19"/>
  <c r="CP37" i="19"/>
  <c r="IZ36" i="19"/>
  <c r="CW37" i="19"/>
  <c r="CX37" i="19"/>
  <c r="CV37" i="19"/>
  <c r="CT37" i="19"/>
  <c r="CU37" i="19"/>
  <c r="JC36" i="19"/>
  <c r="DB37" i="19"/>
  <c r="DC37" i="19"/>
  <c r="DA37" i="19"/>
  <c r="CY37" i="19"/>
  <c r="CZ37" i="19"/>
  <c r="JF36" i="19"/>
  <c r="DG37" i="19"/>
  <c r="DH37" i="19"/>
  <c r="DF37" i="19"/>
  <c r="DD37" i="19"/>
  <c r="DE37" i="19"/>
  <c r="JI36" i="19"/>
  <c r="DL37" i="19"/>
  <c r="DM37" i="19"/>
  <c r="DK37" i="19"/>
  <c r="DI37" i="19"/>
  <c r="DJ37" i="19"/>
  <c r="JL36" i="19"/>
  <c r="DQ37" i="19"/>
  <c r="DR37" i="19"/>
  <c r="DP37" i="19"/>
  <c r="DN37" i="19"/>
  <c r="DO37" i="19"/>
  <c r="JO36" i="19"/>
  <c r="DV37" i="19"/>
  <c r="DW37" i="19"/>
  <c r="DU37" i="19"/>
  <c r="DS37" i="19"/>
  <c r="DT37" i="19"/>
  <c r="JR36" i="19"/>
  <c r="EA37" i="19"/>
  <c r="EB37" i="19"/>
  <c r="DZ37" i="19"/>
  <c r="DX37" i="19"/>
  <c r="DY37" i="19"/>
  <c r="JU36" i="19"/>
  <c r="EF37" i="19"/>
  <c r="EG37" i="19"/>
  <c r="EE37" i="19"/>
  <c r="EC37" i="19"/>
  <c r="ED37" i="19"/>
  <c r="JX36" i="19"/>
  <c r="EK37" i="19"/>
  <c r="EL37" i="19"/>
  <c r="EJ37" i="19"/>
  <c r="EH37" i="19"/>
  <c r="EI37" i="19"/>
  <c r="KA36" i="19"/>
  <c r="EP37" i="19"/>
  <c r="EQ37" i="19"/>
  <c r="EO37" i="19"/>
  <c r="EM37" i="19"/>
  <c r="EN37" i="19"/>
  <c r="KD36" i="19"/>
  <c r="EU37" i="19"/>
  <c r="EV37" i="19"/>
  <c r="ET37" i="19"/>
  <c r="ER37" i="19"/>
  <c r="ES37" i="19"/>
  <c r="KG36" i="19"/>
  <c r="EZ37" i="19"/>
  <c r="FA37" i="19"/>
  <c r="EY37" i="19"/>
  <c r="EW37" i="19"/>
  <c r="EX37" i="19"/>
  <c r="KJ36" i="19"/>
  <c r="FE37" i="19"/>
  <c r="FF37" i="19"/>
  <c r="FD37" i="19"/>
  <c r="FB37" i="19"/>
  <c r="FC37" i="19"/>
  <c r="KM36" i="19"/>
  <c r="FJ37" i="19"/>
  <c r="FK37" i="19"/>
  <c r="FI37" i="19"/>
  <c r="FG37" i="19"/>
  <c r="FH37" i="19"/>
  <c r="KP36" i="19"/>
  <c r="FO37" i="19"/>
  <c r="FP37" i="19"/>
  <c r="FN37" i="19"/>
  <c r="FL37" i="19"/>
  <c r="FM37" i="19"/>
  <c r="KS36" i="19"/>
  <c r="FT37" i="19"/>
  <c r="FU37" i="19"/>
  <c r="FS37" i="19"/>
  <c r="FQ37" i="19"/>
  <c r="FR37" i="19"/>
  <c r="KV36" i="19"/>
  <c r="FY37" i="19"/>
  <c r="FZ37" i="19"/>
  <c r="FX37" i="19"/>
  <c r="FV37" i="19"/>
  <c r="FW37" i="19"/>
  <c r="KY36" i="19"/>
  <c r="GD37" i="19"/>
  <c r="GE37" i="19"/>
  <c r="GC37" i="19"/>
  <c r="GA37" i="19"/>
  <c r="GB37" i="19"/>
  <c r="LB36" i="19"/>
  <c r="GI37" i="19"/>
  <c r="GJ37" i="19"/>
  <c r="GH37" i="19"/>
  <c r="GF37" i="19"/>
  <c r="GG37" i="19"/>
  <c r="LE36" i="19"/>
  <c r="LH36" i="19"/>
  <c r="GX37" i="19"/>
  <c r="K38" i="19"/>
  <c r="L38" i="19"/>
  <c r="J38" i="19"/>
  <c r="H38" i="19"/>
  <c r="I38" i="19"/>
  <c r="HA37" i="19"/>
  <c r="P38" i="19"/>
  <c r="Q38" i="19"/>
  <c r="O38" i="19"/>
  <c r="M38" i="19"/>
  <c r="N38" i="19"/>
  <c r="HD37" i="19"/>
  <c r="U38" i="19"/>
  <c r="V38" i="19"/>
  <c r="T38" i="19"/>
  <c r="R38" i="19"/>
  <c r="S38" i="19"/>
  <c r="HG37" i="19"/>
  <c r="AJ38" i="19"/>
  <c r="AK38" i="19"/>
  <c r="AI38" i="19"/>
  <c r="AG38" i="19"/>
  <c r="AH38" i="19"/>
  <c r="HP37" i="19"/>
  <c r="AE38" i="19"/>
  <c r="AF38" i="19"/>
  <c r="AD38" i="19"/>
  <c r="AB38" i="19"/>
  <c r="AC38" i="19"/>
  <c r="HM37" i="19"/>
  <c r="AO38" i="19"/>
  <c r="AP38" i="19"/>
  <c r="AN38" i="19"/>
  <c r="AL38" i="19"/>
  <c r="AM38" i="19"/>
  <c r="HS37" i="19"/>
  <c r="AT38" i="19"/>
  <c r="AU38" i="19"/>
  <c r="AS38" i="19"/>
  <c r="AQ38" i="19"/>
  <c r="AR38" i="19"/>
  <c r="HV37" i="19"/>
  <c r="AY38" i="19"/>
  <c r="AZ38" i="19"/>
  <c r="AX38" i="19"/>
  <c r="AV38" i="19"/>
  <c r="AW38" i="19"/>
  <c r="HY37" i="19"/>
  <c r="BD38" i="19"/>
  <c r="BE38" i="19"/>
  <c r="BC38" i="19"/>
  <c r="BA38" i="19"/>
  <c r="BB38" i="19"/>
  <c r="IB37" i="19"/>
  <c r="BI38" i="19"/>
  <c r="BJ38" i="19"/>
  <c r="BH38" i="19"/>
  <c r="BF38" i="19"/>
  <c r="BG38" i="19"/>
  <c r="IE37" i="19"/>
  <c r="BN38" i="19"/>
  <c r="BO38" i="19"/>
  <c r="BM38" i="19"/>
  <c r="BK38" i="19"/>
  <c r="BL38" i="19"/>
  <c r="IH37" i="19"/>
  <c r="BS38" i="19"/>
  <c r="BT38" i="19"/>
  <c r="BR38" i="19"/>
  <c r="BP38" i="19"/>
  <c r="BQ38" i="19"/>
  <c r="IK37" i="19"/>
  <c r="CC38" i="19"/>
  <c r="CD38" i="19"/>
  <c r="CB38" i="19"/>
  <c r="BZ38" i="19"/>
  <c r="CA38" i="19"/>
  <c r="IQ37" i="19"/>
  <c r="BX38" i="19"/>
  <c r="BY38" i="19"/>
  <c r="BW38" i="19"/>
  <c r="BU38" i="19"/>
  <c r="BV38" i="19"/>
  <c r="IN37" i="19"/>
  <c r="CH38" i="19"/>
  <c r="CI38" i="19"/>
  <c r="CG38" i="19"/>
  <c r="CE38" i="19"/>
  <c r="CF38" i="19"/>
  <c r="IT37" i="19"/>
  <c r="CM38" i="19"/>
  <c r="CN38" i="19"/>
  <c r="CL38" i="19"/>
  <c r="CJ38" i="19"/>
  <c r="CK38" i="19"/>
  <c r="IW37" i="19"/>
  <c r="CR38" i="19"/>
  <c r="CS38" i="19"/>
  <c r="CQ38" i="19"/>
  <c r="CO38" i="19"/>
  <c r="CP38" i="19"/>
  <c r="IZ37" i="19"/>
  <c r="CW38" i="19"/>
  <c r="CX38" i="19"/>
  <c r="CV38" i="19"/>
  <c r="CT38" i="19"/>
  <c r="CU38" i="19"/>
  <c r="JC37" i="19"/>
  <c r="DB38" i="19"/>
  <c r="DC38" i="19"/>
  <c r="DA38" i="19"/>
  <c r="CY38" i="19"/>
  <c r="CZ38" i="19"/>
  <c r="JF37" i="19"/>
  <c r="DG38" i="19"/>
  <c r="DH38" i="19"/>
  <c r="DF38" i="19"/>
  <c r="DD38" i="19"/>
  <c r="DE38" i="19"/>
  <c r="JI37" i="19"/>
  <c r="DL38" i="19"/>
  <c r="DM38" i="19"/>
  <c r="DK38" i="19"/>
  <c r="DI38" i="19"/>
  <c r="DJ38" i="19"/>
  <c r="JL37" i="19"/>
  <c r="DQ38" i="19"/>
  <c r="DR38" i="19"/>
  <c r="DP38" i="19"/>
  <c r="DN38" i="19"/>
  <c r="DO38" i="19"/>
  <c r="JO37" i="19"/>
  <c r="DV38" i="19"/>
  <c r="DW38" i="19"/>
  <c r="DU38" i="19"/>
  <c r="DS38" i="19"/>
  <c r="DT38" i="19"/>
  <c r="JR37" i="19"/>
  <c r="EA38" i="19"/>
  <c r="EB38" i="19"/>
  <c r="DZ38" i="19"/>
  <c r="DX38" i="19"/>
  <c r="DY38" i="19"/>
  <c r="JU37" i="19"/>
  <c r="EF38" i="19"/>
  <c r="EG38" i="19"/>
  <c r="EE38" i="19"/>
  <c r="EC38" i="19"/>
  <c r="ED38" i="19"/>
  <c r="JX37" i="19"/>
  <c r="EK38" i="19"/>
  <c r="EL38" i="19"/>
  <c r="EJ38" i="19"/>
  <c r="EH38" i="19"/>
  <c r="EI38" i="19"/>
  <c r="KA37" i="19"/>
  <c r="EP38" i="19"/>
  <c r="EQ38" i="19"/>
  <c r="EO38" i="19"/>
  <c r="EM38" i="19"/>
  <c r="EN38" i="19"/>
  <c r="KD37" i="19"/>
  <c r="EU38" i="19"/>
  <c r="EV38" i="19"/>
  <c r="ET38" i="19"/>
  <c r="ER38" i="19"/>
  <c r="ES38" i="19"/>
  <c r="KG37" i="19"/>
  <c r="EZ38" i="19"/>
  <c r="FA38" i="19"/>
  <c r="EY38" i="19"/>
  <c r="EW38" i="19"/>
  <c r="EX38" i="19"/>
  <c r="KJ37" i="19"/>
  <c r="FE38" i="19"/>
  <c r="FF38" i="19"/>
  <c r="FD38" i="19"/>
  <c r="FB38" i="19"/>
  <c r="FC38" i="19"/>
  <c r="KM37" i="19"/>
  <c r="FJ38" i="19"/>
  <c r="FK38" i="19"/>
  <c r="FI38" i="19"/>
  <c r="FG38" i="19"/>
  <c r="FH38" i="19"/>
  <c r="KP37" i="19"/>
  <c r="FO38" i="19"/>
  <c r="FP38" i="19"/>
  <c r="FN38" i="19"/>
  <c r="FL38" i="19"/>
  <c r="FM38" i="19"/>
  <c r="KS37" i="19"/>
  <c r="FT38" i="19"/>
  <c r="FU38" i="19"/>
  <c r="FS38" i="19"/>
  <c r="FQ38" i="19"/>
  <c r="FR38" i="19"/>
  <c r="KV37" i="19"/>
  <c r="FY38" i="19"/>
  <c r="FZ38" i="19"/>
  <c r="FX38" i="19"/>
  <c r="FV38" i="19"/>
  <c r="FW38" i="19"/>
  <c r="KY37" i="19"/>
  <c r="GD38" i="19"/>
  <c r="GE38" i="19"/>
  <c r="GC38" i="19"/>
  <c r="GA38" i="19"/>
  <c r="GB38" i="19"/>
  <c r="LB37" i="19"/>
  <c r="GI38" i="19"/>
  <c r="GJ38" i="19"/>
  <c r="GH38" i="19"/>
  <c r="GF38" i="19"/>
  <c r="GG38" i="19"/>
  <c r="LE37" i="19"/>
  <c r="LH37" i="19"/>
  <c r="GX38" i="19"/>
  <c r="K39" i="19"/>
  <c r="L39" i="19"/>
  <c r="J39" i="19"/>
  <c r="H39" i="19"/>
  <c r="I39" i="19"/>
  <c r="HA38" i="19"/>
  <c r="P39" i="19"/>
  <c r="Q39" i="19"/>
  <c r="O39" i="19"/>
  <c r="M39" i="19"/>
  <c r="N39" i="19"/>
  <c r="HD38" i="19"/>
  <c r="U39" i="19"/>
  <c r="V39" i="19"/>
  <c r="T39" i="19"/>
  <c r="R39" i="19"/>
  <c r="S39" i="19"/>
  <c r="HG38" i="19"/>
  <c r="AJ39" i="19"/>
  <c r="AK39" i="19"/>
  <c r="AI39" i="19"/>
  <c r="AG39" i="19"/>
  <c r="AH39" i="19"/>
  <c r="HP38" i="19"/>
  <c r="AE39" i="19"/>
  <c r="AF39" i="19"/>
  <c r="AD39" i="19"/>
  <c r="AB39" i="19"/>
  <c r="AC39" i="19"/>
  <c r="HM38" i="19"/>
  <c r="AO39" i="19"/>
  <c r="AP39" i="19"/>
  <c r="AN39" i="19"/>
  <c r="AL39" i="19"/>
  <c r="AM39" i="19"/>
  <c r="HS38" i="19"/>
  <c r="AT39" i="19"/>
  <c r="AU39" i="19"/>
  <c r="AS39" i="19"/>
  <c r="AQ39" i="19"/>
  <c r="AR39" i="19"/>
  <c r="HV38" i="19"/>
  <c r="AY39" i="19"/>
  <c r="AZ39" i="19"/>
  <c r="AX39" i="19"/>
  <c r="AV39" i="19"/>
  <c r="AW39" i="19"/>
  <c r="HY38" i="19"/>
  <c r="BD39" i="19"/>
  <c r="BE39" i="19"/>
  <c r="BC39" i="19"/>
  <c r="BA39" i="19"/>
  <c r="BB39" i="19"/>
  <c r="IB38" i="19"/>
  <c r="BI39" i="19"/>
  <c r="BJ39" i="19"/>
  <c r="BH39" i="19"/>
  <c r="BF39" i="19"/>
  <c r="BG39" i="19"/>
  <c r="IE38" i="19"/>
  <c r="BN39" i="19"/>
  <c r="BO39" i="19"/>
  <c r="BM39" i="19"/>
  <c r="BK39" i="19"/>
  <c r="BL39" i="19"/>
  <c r="IH38" i="19"/>
  <c r="BS39" i="19"/>
  <c r="BT39" i="19"/>
  <c r="BR39" i="19"/>
  <c r="BP39" i="19"/>
  <c r="BQ39" i="19"/>
  <c r="IK38" i="19"/>
  <c r="CC39" i="19"/>
  <c r="CD39" i="19"/>
  <c r="CB39" i="19"/>
  <c r="BZ39" i="19"/>
  <c r="CA39" i="19"/>
  <c r="IQ38" i="19"/>
  <c r="BX39" i="19"/>
  <c r="BY39" i="19"/>
  <c r="BW39" i="19"/>
  <c r="BU39" i="19"/>
  <c r="BV39" i="19"/>
  <c r="IN38" i="19"/>
  <c r="CH39" i="19"/>
  <c r="CI39" i="19"/>
  <c r="CG39" i="19"/>
  <c r="CE39" i="19"/>
  <c r="CF39" i="19"/>
  <c r="IT38" i="19"/>
  <c r="CM39" i="19"/>
  <c r="CN39" i="19"/>
  <c r="CL39" i="19"/>
  <c r="CJ39" i="19"/>
  <c r="CK39" i="19"/>
  <c r="IW38" i="19"/>
  <c r="CR39" i="19"/>
  <c r="CS39" i="19"/>
  <c r="CQ39" i="19"/>
  <c r="CO39" i="19"/>
  <c r="CP39" i="19"/>
  <c r="IZ38" i="19"/>
  <c r="CW39" i="19"/>
  <c r="CX39" i="19"/>
  <c r="CV39" i="19"/>
  <c r="CT39" i="19"/>
  <c r="CU39" i="19"/>
  <c r="JC38" i="19"/>
  <c r="DB39" i="19"/>
  <c r="DC39" i="19"/>
  <c r="DA39" i="19"/>
  <c r="CY39" i="19"/>
  <c r="CZ39" i="19"/>
  <c r="JF38" i="19"/>
  <c r="DG39" i="19"/>
  <c r="DH39" i="19"/>
  <c r="DF39" i="19"/>
  <c r="DD39" i="19"/>
  <c r="DE39" i="19"/>
  <c r="JI38" i="19"/>
  <c r="DL39" i="19"/>
  <c r="DM39" i="19"/>
  <c r="DK39" i="19"/>
  <c r="DI39" i="19"/>
  <c r="DJ39" i="19"/>
  <c r="JL38" i="19"/>
  <c r="DQ39" i="19"/>
  <c r="DR39" i="19"/>
  <c r="DP39" i="19"/>
  <c r="DN39" i="19"/>
  <c r="DO39" i="19"/>
  <c r="JO38" i="19"/>
  <c r="DV39" i="19"/>
  <c r="DW39" i="19"/>
  <c r="DU39" i="19"/>
  <c r="DS39" i="19"/>
  <c r="DT39" i="19"/>
  <c r="JR38" i="19"/>
  <c r="EA39" i="19"/>
  <c r="EB39" i="19"/>
  <c r="DZ39" i="19"/>
  <c r="DX39" i="19"/>
  <c r="DY39" i="19"/>
  <c r="JU38" i="19"/>
  <c r="EF39" i="19"/>
  <c r="EG39" i="19"/>
  <c r="EE39" i="19"/>
  <c r="EC39" i="19"/>
  <c r="ED39" i="19"/>
  <c r="JX38" i="19"/>
  <c r="EK39" i="19"/>
  <c r="EL39" i="19"/>
  <c r="EJ39" i="19"/>
  <c r="EH39" i="19"/>
  <c r="EI39" i="19"/>
  <c r="KA38" i="19"/>
  <c r="EP39" i="19"/>
  <c r="EQ39" i="19"/>
  <c r="EO39" i="19"/>
  <c r="EM39" i="19"/>
  <c r="EN39" i="19"/>
  <c r="KD38" i="19"/>
  <c r="EU39" i="19"/>
  <c r="EV39" i="19"/>
  <c r="ET39" i="19"/>
  <c r="ER39" i="19"/>
  <c r="ES39" i="19"/>
  <c r="KG38" i="19"/>
  <c r="EZ39" i="19"/>
  <c r="FA39" i="19"/>
  <c r="EY39" i="19"/>
  <c r="EW39" i="19"/>
  <c r="EX39" i="19"/>
  <c r="KJ38" i="19"/>
  <c r="FE39" i="19"/>
  <c r="FF39" i="19"/>
  <c r="FD39" i="19"/>
  <c r="FB39" i="19"/>
  <c r="FC39" i="19"/>
  <c r="KM38" i="19"/>
  <c r="FJ39" i="19"/>
  <c r="FK39" i="19"/>
  <c r="FI39" i="19"/>
  <c r="FG39" i="19"/>
  <c r="FH39" i="19"/>
  <c r="KP38" i="19"/>
  <c r="FO39" i="19"/>
  <c r="FP39" i="19"/>
  <c r="FN39" i="19"/>
  <c r="FL39" i="19"/>
  <c r="FM39" i="19"/>
  <c r="KS38" i="19"/>
  <c r="FT39" i="19"/>
  <c r="FU39" i="19"/>
  <c r="FS39" i="19"/>
  <c r="FQ39" i="19"/>
  <c r="FR39" i="19"/>
  <c r="KV38" i="19"/>
  <c r="FY39" i="19"/>
  <c r="FZ39" i="19"/>
  <c r="FX39" i="19"/>
  <c r="FV39" i="19"/>
  <c r="FW39" i="19"/>
  <c r="KY38" i="19"/>
  <c r="GD39" i="19"/>
  <c r="GE39" i="19"/>
  <c r="GC39" i="19"/>
  <c r="GA39" i="19"/>
  <c r="GB39" i="19"/>
  <c r="LB38" i="19"/>
  <c r="GI39" i="19"/>
  <c r="GJ39" i="19"/>
  <c r="GH39" i="19"/>
  <c r="GF39" i="19"/>
  <c r="GG39" i="19"/>
  <c r="LE38" i="19"/>
  <c r="LH38" i="19"/>
  <c r="GX39" i="19"/>
  <c r="K40" i="19"/>
  <c r="L40" i="19"/>
  <c r="J40" i="19"/>
  <c r="H40" i="19"/>
  <c r="I40" i="19"/>
  <c r="HA39" i="19"/>
  <c r="P40" i="19"/>
  <c r="Q40" i="19"/>
  <c r="O40" i="19"/>
  <c r="M40" i="19"/>
  <c r="N40" i="19"/>
  <c r="HD39" i="19"/>
  <c r="U40" i="19"/>
  <c r="V40" i="19"/>
  <c r="T40" i="19"/>
  <c r="R40" i="19"/>
  <c r="S40" i="19"/>
  <c r="HG39" i="19"/>
  <c r="AJ40" i="19"/>
  <c r="AK40" i="19"/>
  <c r="AI40" i="19"/>
  <c r="AG40" i="19"/>
  <c r="AH40" i="19"/>
  <c r="HP39" i="19"/>
  <c r="AE40" i="19"/>
  <c r="AF40" i="19"/>
  <c r="AD40" i="19"/>
  <c r="AB40" i="19"/>
  <c r="AC40" i="19"/>
  <c r="HM39" i="19"/>
  <c r="AO40" i="19"/>
  <c r="AP40" i="19"/>
  <c r="AN40" i="19"/>
  <c r="AL40" i="19"/>
  <c r="AM40" i="19"/>
  <c r="HS39" i="19"/>
  <c r="AT40" i="19"/>
  <c r="AU40" i="19"/>
  <c r="AS40" i="19"/>
  <c r="AQ40" i="19"/>
  <c r="AR40" i="19"/>
  <c r="HV39" i="19"/>
  <c r="AY40" i="19"/>
  <c r="AZ40" i="19"/>
  <c r="AX40" i="19"/>
  <c r="AV40" i="19"/>
  <c r="AW40" i="19"/>
  <c r="HY39" i="19"/>
  <c r="BD40" i="19"/>
  <c r="BE40" i="19"/>
  <c r="BC40" i="19"/>
  <c r="BA40" i="19"/>
  <c r="BB40" i="19"/>
  <c r="IB39" i="19"/>
  <c r="BI40" i="19"/>
  <c r="BJ40" i="19"/>
  <c r="BH40" i="19"/>
  <c r="BF40" i="19"/>
  <c r="BG40" i="19"/>
  <c r="IE39" i="19"/>
  <c r="BN40" i="19"/>
  <c r="BO40" i="19"/>
  <c r="BM40" i="19"/>
  <c r="BK40" i="19"/>
  <c r="BL40" i="19"/>
  <c r="IH39" i="19"/>
  <c r="BS40" i="19"/>
  <c r="BT40" i="19"/>
  <c r="BR40" i="19"/>
  <c r="BP40" i="19"/>
  <c r="BQ40" i="19"/>
  <c r="IK39" i="19"/>
  <c r="CC40" i="19"/>
  <c r="CD40" i="19"/>
  <c r="CB40" i="19"/>
  <c r="BZ40" i="19"/>
  <c r="CA40" i="19"/>
  <c r="IQ39" i="19"/>
  <c r="BX40" i="19"/>
  <c r="BY40" i="19"/>
  <c r="BW40" i="19"/>
  <c r="BU40" i="19"/>
  <c r="BV40" i="19"/>
  <c r="IN39" i="19"/>
  <c r="CH40" i="19"/>
  <c r="CI40" i="19"/>
  <c r="CG40" i="19"/>
  <c r="CE40" i="19"/>
  <c r="CF40" i="19"/>
  <c r="IT39" i="19"/>
  <c r="CM40" i="19"/>
  <c r="CN40" i="19"/>
  <c r="CL40" i="19"/>
  <c r="CJ40" i="19"/>
  <c r="CK40" i="19"/>
  <c r="IW39" i="19"/>
  <c r="CR40" i="19"/>
  <c r="CS40" i="19"/>
  <c r="CQ40" i="19"/>
  <c r="CO40" i="19"/>
  <c r="CP40" i="19"/>
  <c r="IZ39" i="19"/>
  <c r="CW40" i="19"/>
  <c r="CX40" i="19"/>
  <c r="CV40" i="19"/>
  <c r="CT40" i="19"/>
  <c r="CU40" i="19"/>
  <c r="JC39" i="19"/>
  <c r="DB40" i="19"/>
  <c r="DC40" i="19"/>
  <c r="DA40" i="19"/>
  <c r="CY40" i="19"/>
  <c r="CZ40" i="19"/>
  <c r="JF39" i="19"/>
  <c r="DG40" i="19"/>
  <c r="DH40" i="19"/>
  <c r="DF40" i="19"/>
  <c r="DD40" i="19"/>
  <c r="DE40" i="19"/>
  <c r="JI39" i="19"/>
  <c r="DL40" i="19"/>
  <c r="DM40" i="19"/>
  <c r="DK40" i="19"/>
  <c r="DI40" i="19"/>
  <c r="DJ40" i="19"/>
  <c r="JL39" i="19"/>
  <c r="DQ40" i="19"/>
  <c r="DR40" i="19"/>
  <c r="DP40" i="19"/>
  <c r="DN40" i="19"/>
  <c r="DO40" i="19"/>
  <c r="JO39" i="19"/>
  <c r="DV40" i="19"/>
  <c r="DW40" i="19"/>
  <c r="DU40" i="19"/>
  <c r="DS40" i="19"/>
  <c r="DT40" i="19"/>
  <c r="JR39" i="19"/>
  <c r="EA40" i="19"/>
  <c r="EB40" i="19"/>
  <c r="DZ40" i="19"/>
  <c r="DX40" i="19"/>
  <c r="DY40" i="19"/>
  <c r="JU39" i="19"/>
  <c r="EF40" i="19"/>
  <c r="EG40" i="19"/>
  <c r="EE40" i="19"/>
  <c r="EC40" i="19"/>
  <c r="ED40" i="19"/>
  <c r="JX39" i="19"/>
  <c r="EK40" i="19"/>
  <c r="EL40" i="19"/>
  <c r="EJ40" i="19"/>
  <c r="EH40" i="19"/>
  <c r="EI40" i="19"/>
  <c r="KA39" i="19"/>
  <c r="EP40" i="19"/>
  <c r="EQ40" i="19"/>
  <c r="EO40" i="19"/>
  <c r="EM40" i="19"/>
  <c r="EN40" i="19"/>
  <c r="KD39" i="19"/>
  <c r="EU40" i="19"/>
  <c r="EV40" i="19"/>
  <c r="ET40" i="19"/>
  <c r="ER40" i="19"/>
  <c r="ES40" i="19"/>
  <c r="KG39" i="19"/>
  <c r="EZ40" i="19"/>
  <c r="FA40" i="19"/>
  <c r="EY40" i="19"/>
  <c r="EW40" i="19"/>
  <c r="EX40" i="19"/>
  <c r="KJ39" i="19"/>
  <c r="FE40" i="19"/>
  <c r="FF40" i="19"/>
  <c r="FD40" i="19"/>
  <c r="FB40" i="19"/>
  <c r="FC40" i="19"/>
  <c r="KM39" i="19"/>
  <c r="FJ40" i="19"/>
  <c r="FK40" i="19"/>
  <c r="FI40" i="19"/>
  <c r="FG40" i="19"/>
  <c r="FH40" i="19"/>
  <c r="KP39" i="19"/>
  <c r="FO40" i="19"/>
  <c r="FP40" i="19"/>
  <c r="FN40" i="19"/>
  <c r="FL40" i="19"/>
  <c r="FM40" i="19"/>
  <c r="KS39" i="19"/>
  <c r="FT40" i="19"/>
  <c r="FU40" i="19"/>
  <c r="FS40" i="19"/>
  <c r="FQ40" i="19"/>
  <c r="FR40" i="19"/>
  <c r="KV39" i="19"/>
  <c r="FY40" i="19"/>
  <c r="FZ40" i="19"/>
  <c r="FX40" i="19"/>
  <c r="FV40" i="19"/>
  <c r="FW40" i="19"/>
  <c r="KY39" i="19"/>
  <c r="GD40" i="19"/>
  <c r="GE40" i="19"/>
  <c r="GC40" i="19"/>
  <c r="GA40" i="19"/>
  <c r="GB40" i="19"/>
  <c r="LB39" i="19"/>
  <c r="GI40" i="19"/>
  <c r="GJ40" i="19"/>
  <c r="GH40" i="19"/>
  <c r="GF40" i="19"/>
  <c r="GG40" i="19"/>
  <c r="LE39" i="19"/>
  <c r="LH39" i="19"/>
  <c r="GX40" i="19"/>
  <c r="K41" i="19"/>
  <c r="L41" i="19"/>
  <c r="J41" i="19"/>
  <c r="H41" i="19"/>
  <c r="I41" i="19"/>
  <c r="HA40" i="19"/>
  <c r="P41" i="19"/>
  <c r="Q41" i="19"/>
  <c r="O41" i="19"/>
  <c r="M41" i="19"/>
  <c r="N41" i="19"/>
  <c r="HD40" i="19"/>
  <c r="U41" i="19"/>
  <c r="V41" i="19"/>
  <c r="T41" i="19"/>
  <c r="R41" i="19"/>
  <c r="S41" i="19"/>
  <c r="HG40" i="19"/>
  <c r="AJ41" i="19"/>
  <c r="AK41" i="19"/>
  <c r="AI41" i="19"/>
  <c r="AG41" i="19"/>
  <c r="AH41" i="19"/>
  <c r="HP40" i="19"/>
  <c r="AE41" i="19"/>
  <c r="AF41" i="19"/>
  <c r="AD41" i="19"/>
  <c r="AB41" i="19"/>
  <c r="AC41" i="19"/>
  <c r="HM40" i="19"/>
  <c r="AO41" i="19"/>
  <c r="AP41" i="19"/>
  <c r="AN41" i="19"/>
  <c r="AL41" i="19"/>
  <c r="AM41" i="19"/>
  <c r="HS40" i="19"/>
  <c r="AT41" i="19"/>
  <c r="AU41" i="19"/>
  <c r="AS41" i="19"/>
  <c r="AQ41" i="19"/>
  <c r="AR41" i="19"/>
  <c r="HV40" i="19"/>
  <c r="AY41" i="19"/>
  <c r="AZ41" i="19"/>
  <c r="AX41" i="19"/>
  <c r="AV41" i="19"/>
  <c r="AW41" i="19"/>
  <c r="HY40" i="19"/>
  <c r="BD41" i="19"/>
  <c r="BE41" i="19"/>
  <c r="BC41" i="19"/>
  <c r="BA41" i="19"/>
  <c r="BB41" i="19"/>
  <c r="IB40" i="19"/>
  <c r="BI41" i="19"/>
  <c r="BJ41" i="19"/>
  <c r="BH41" i="19"/>
  <c r="BF41" i="19"/>
  <c r="BG41" i="19"/>
  <c r="IE40" i="19"/>
  <c r="BN41" i="19"/>
  <c r="BO41" i="19"/>
  <c r="BM41" i="19"/>
  <c r="BK41" i="19"/>
  <c r="BL41" i="19"/>
  <c r="IH40" i="19"/>
  <c r="BS41" i="19"/>
  <c r="BT41" i="19"/>
  <c r="BR41" i="19"/>
  <c r="BP41" i="19"/>
  <c r="BQ41" i="19"/>
  <c r="IK40" i="19"/>
  <c r="CC41" i="19"/>
  <c r="CD41" i="19"/>
  <c r="CB41" i="19"/>
  <c r="BZ41" i="19"/>
  <c r="CA41" i="19"/>
  <c r="IQ40" i="19"/>
  <c r="BX41" i="19"/>
  <c r="BY41" i="19"/>
  <c r="BW41" i="19"/>
  <c r="BU41" i="19"/>
  <c r="BV41" i="19"/>
  <c r="IN40" i="19"/>
  <c r="CH41" i="19"/>
  <c r="CI41" i="19"/>
  <c r="CG41" i="19"/>
  <c r="CE41" i="19"/>
  <c r="CF41" i="19"/>
  <c r="IT40" i="19"/>
  <c r="CM41" i="19"/>
  <c r="CN41" i="19"/>
  <c r="CL41" i="19"/>
  <c r="CJ41" i="19"/>
  <c r="CK41" i="19"/>
  <c r="IW40" i="19"/>
  <c r="CR41" i="19"/>
  <c r="CS41" i="19"/>
  <c r="CQ41" i="19"/>
  <c r="CO41" i="19"/>
  <c r="CP41" i="19"/>
  <c r="IZ40" i="19"/>
  <c r="CW41" i="19"/>
  <c r="CX41" i="19"/>
  <c r="CV41" i="19"/>
  <c r="CT41" i="19"/>
  <c r="CU41" i="19"/>
  <c r="JC40" i="19"/>
  <c r="DB41" i="19"/>
  <c r="DC41" i="19"/>
  <c r="DA41" i="19"/>
  <c r="CY41" i="19"/>
  <c r="CZ41" i="19"/>
  <c r="JF40" i="19"/>
  <c r="DG41" i="19"/>
  <c r="DH41" i="19"/>
  <c r="DF41" i="19"/>
  <c r="DD41" i="19"/>
  <c r="DE41" i="19"/>
  <c r="JI40" i="19"/>
  <c r="DL41" i="19"/>
  <c r="DM41" i="19"/>
  <c r="DK41" i="19"/>
  <c r="DI41" i="19"/>
  <c r="DJ41" i="19"/>
  <c r="JL40" i="19"/>
  <c r="DQ41" i="19"/>
  <c r="DR41" i="19"/>
  <c r="DP41" i="19"/>
  <c r="DN41" i="19"/>
  <c r="DO41" i="19"/>
  <c r="JO40" i="19"/>
  <c r="DV41" i="19"/>
  <c r="DW41" i="19"/>
  <c r="DU41" i="19"/>
  <c r="DS41" i="19"/>
  <c r="DT41" i="19"/>
  <c r="JR40" i="19"/>
  <c r="EA41" i="19"/>
  <c r="EB41" i="19"/>
  <c r="DZ41" i="19"/>
  <c r="DX41" i="19"/>
  <c r="DY41" i="19"/>
  <c r="JU40" i="19"/>
  <c r="EF41" i="19"/>
  <c r="EG41" i="19"/>
  <c r="EE41" i="19"/>
  <c r="EC41" i="19"/>
  <c r="ED41" i="19"/>
  <c r="JX40" i="19"/>
  <c r="EK41" i="19"/>
  <c r="EL41" i="19"/>
  <c r="EJ41" i="19"/>
  <c r="EH41" i="19"/>
  <c r="EI41" i="19"/>
  <c r="KA40" i="19"/>
  <c r="EP41" i="19"/>
  <c r="EQ41" i="19"/>
  <c r="EO41" i="19"/>
  <c r="EM41" i="19"/>
  <c r="EN41" i="19"/>
  <c r="KD40" i="19"/>
  <c r="EU41" i="19"/>
  <c r="EV41" i="19"/>
  <c r="ET41" i="19"/>
  <c r="ER41" i="19"/>
  <c r="ES41" i="19"/>
  <c r="KG40" i="19"/>
  <c r="EZ41" i="19"/>
  <c r="FA41" i="19"/>
  <c r="EY41" i="19"/>
  <c r="EW41" i="19"/>
  <c r="EX41" i="19"/>
  <c r="KJ40" i="19"/>
  <c r="FE41" i="19"/>
  <c r="FF41" i="19"/>
  <c r="FD41" i="19"/>
  <c r="FB41" i="19"/>
  <c r="FC41" i="19"/>
  <c r="KM40" i="19"/>
  <c r="FJ41" i="19"/>
  <c r="FK41" i="19"/>
  <c r="FI41" i="19"/>
  <c r="FG41" i="19"/>
  <c r="FH41" i="19"/>
  <c r="KP40" i="19"/>
  <c r="FO41" i="19"/>
  <c r="FP41" i="19"/>
  <c r="FN41" i="19"/>
  <c r="FL41" i="19"/>
  <c r="FM41" i="19"/>
  <c r="KS40" i="19"/>
  <c r="FT41" i="19"/>
  <c r="FU41" i="19"/>
  <c r="FS41" i="19"/>
  <c r="FQ41" i="19"/>
  <c r="FR41" i="19"/>
  <c r="KV40" i="19"/>
  <c r="FY41" i="19"/>
  <c r="FZ41" i="19"/>
  <c r="FX41" i="19"/>
  <c r="FV41" i="19"/>
  <c r="FW41" i="19"/>
  <c r="KY40" i="19"/>
  <c r="GD41" i="19"/>
  <c r="GE41" i="19"/>
  <c r="GC41" i="19"/>
  <c r="GA41" i="19"/>
  <c r="GB41" i="19"/>
  <c r="LB40" i="19"/>
  <c r="GI41" i="19"/>
  <c r="GJ41" i="19"/>
  <c r="GH41" i="19"/>
  <c r="GF41" i="19"/>
  <c r="GG41" i="19"/>
  <c r="LE40" i="19"/>
  <c r="LH40" i="19"/>
  <c r="GX41" i="19"/>
  <c r="K42" i="19"/>
  <c r="L42" i="19"/>
  <c r="J42" i="19"/>
  <c r="H42" i="19"/>
  <c r="I42" i="19"/>
  <c r="HA41" i="19"/>
  <c r="P42" i="19"/>
  <c r="Q42" i="19"/>
  <c r="O42" i="19"/>
  <c r="M42" i="19"/>
  <c r="N42" i="19"/>
  <c r="HD41" i="19"/>
  <c r="U42" i="19"/>
  <c r="V42" i="19"/>
  <c r="T42" i="19"/>
  <c r="R42" i="19"/>
  <c r="S42" i="19"/>
  <c r="HG41" i="19"/>
  <c r="AJ42" i="19"/>
  <c r="AK42" i="19"/>
  <c r="AI42" i="19"/>
  <c r="AG42" i="19"/>
  <c r="AH42" i="19"/>
  <c r="HP41" i="19"/>
  <c r="AE42" i="19"/>
  <c r="AF42" i="19"/>
  <c r="AD42" i="19"/>
  <c r="AB42" i="19"/>
  <c r="AC42" i="19"/>
  <c r="HM41" i="19"/>
  <c r="AO42" i="19"/>
  <c r="AP42" i="19"/>
  <c r="AN42" i="19"/>
  <c r="AL42" i="19"/>
  <c r="AM42" i="19"/>
  <c r="HS41" i="19"/>
  <c r="AT42" i="19"/>
  <c r="AU42" i="19"/>
  <c r="AS42" i="19"/>
  <c r="AQ42" i="19"/>
  <c r="AR42" i="19"/>
  <c r="HV41" i="19"/>
  <c r="AY42" i="19"/>
  <c r="AZ42" i="19"/>
  <c r="AX42" i="19"/>
  <c r="AV42" i="19"/>
  <c r="AW42" i="19"/>
  <c r="HY41" i="19"/>
  <c r="BD42" i="19"/>
  <c r="BE42" i="19"/>
  <c r="BC42" i="19"/>
  <c r="BA42" i="19"/>
  <c r="BB42" i="19"/>
  <c r="IB41" i="19"/>
  <c r="BI42" i="19"/>
  <c r="BJ42" i="19"/>
  <c r="BH42" i="19"/>
  <c r="BF42" i="19"/>
  <c r="BG42" i="19"/>
  <c r="IE41" i="19"/>
  <c r="BN42" i="19"/>
  <c r="BO42" i="19"/>
  <c r="BM42" i="19"/>
  <c r="BK42" i="19"/>
  <c r="BL42" i="19"/>
  <c r="IH41" i="19"/>
  <c r="BS42" i="19"/>
  <c r="BT42" i="19"/>
  <c r="BR42" i="19"/>
  <c r="BP42" i="19"/>
  <c r="BQ42" i="19"/>
  <c r="IK41" i="19"/>
  <c r="CC42" i="19"/>
  <c r="CD42" i="19"/>
  <c r="CB42" i="19"/>
  <c r="BZ42" i="19"/>
  <c r="CA42" i="19"/>
  <c r="IQ41" i="19"/>
  <c r="BX42" i="19"/>
  <c r="BY42" i="19"/>
  <c r="BW42" i="19"/>
  <c r="BU42" i="19"/>
  <c r="BV42" i="19"/>
  <c r="IN41" i="19"/>
  <c r="CH42" i="19"/>
  <c r="CI42" i="19"/>
  <c r="CG42" i="19"/>
  <c r="CE42" i="19"/>
  <c r="CF42" i="19"/>
  <c r="IT41" i="19"/>
  <c r="CM42" i="19"/>
  <c r="CN42" i="19"/>
  <c r="CL42" i="19"/>
  <c r="CJ42" i="19"/>
  <c r="CK42" i="19"/>
  <c r="IW41" i="19"/>
  <c r="CR42" i="19"/>
  <c r="CS42" i="19"/>
  <c r="CQ42" i="19"/>
  <c r="CO42" i="19"/>
  <c r="CP42" i="19"/>
  <c r="IZ41" i="19"/>
  <c r="CW42" i="19"/>
  <c r="CX42" i="19"/>
  <c r="CV42" i="19"/>
  <c r="CT42" i="19"/>
  <c r="CU42" i="19"/>
  <c r="JC41" i="19"/>
  <c r="DB42" i="19"/>
  <c r="DC42" i="19"/>
  <c r="DA42" i="19"/>
  <c r="CY42" i="19"/>
  <c r="CZ42" i="19"/>
  <c r="JF41" i="19"/>
  <c r="DG42" i="19"/>
  <c r="DH42" i="19"/>
  <c r="DF42" i="19"/>
  <c r="DD42" i="19"/>
  <c r="DE42" i="19"/>
  <c r="JI41" i="19"/>
  <c r="DL42" i="19"/>
  <c r="DM42" i="19"/>
  <c r="DK42" i="19"/>
  <c r="DI42" i="19"/>
  <c r="DJ42" i="19"/>
  <c r="JL41" i="19"/>
  <c r="DQ42" i="19"/>
  <c r="DR42" i="19"/>
  <c r="DP42" i="19"/>
  <c r="DN42" i="19"/>
  <c r="DO42" i="19"/>
  <c r="JO41" i="19"/>
  <c r="DV42" i="19"/>
  <c r="DW42" i="19"/>
  <c r="DU42" i="19"/>
  <c r="DS42" i="19"/>
  <c r="DT42" i="19"/>
  <c r="JR41" i="19"/>
  <c r="EA42" i="19"/>
  <c r="EB42" i="19"/>
  <c r="DZ42" i="19"/>
  <c r="DX42" i="19"/>
  <c r="DY42" i="19"/>
  <c r="JU41" i="19"/>
  <c r="EF42" i="19"/>
  <c r="EG42" i="19"/>
  <c r="EE42" i="19"/>
  <c r="EC42" i="19"/>
  <c r="ED42" i="19"/>
  <c r="JX41" i="19"/>
  <c r="EK42" i="19"/>
  <c r="EL42" i="19"/>
  <c r="EJ42" i="19"/>
  <c r="EH42" i="19"/>
  <c r="EI42" i="19"/>
  <c r="KA41" i="19"/>
  <c r="EP42" i="19"/>
  <c r="EQ42" i="19"/>
  <c r="EO42" i="19"/>
  <c r="EM42" i="19"/>
  <c r="EN42" i="19"/>
  <c r="KD41" i="19"/>
  <c r="EU42" i="19"/>
  <c r="EV42" i="19"/>
  <c r="ET42" i="19"/>
  <c r="ER42" i="19"/>
  <c r="ES42" i="19"/>
  <c r="KG41" i="19"/>
  <c r="EZ42" i="19"/>
  <c r="FA42" i="19"/>
  <c r="EY42" i="19"/>
  <c r="EW42" i="19"/>
  <c r="EX42" i="19"/>
  <c r="KJ41" i="19"/>
  <c r="FE42" i="19"/>
  <c r="FF42" i="19"/>
  <c r="FD42" i="19"/>
  <c r="FB42" i="19"/>
  <c r="FC42" i="19"/>
  <c r="KM41" i="19"/>
  <c r="FJ42" i="19"/>
  <c r="FK42" i="19"/>
  <c r="FI42" i="19"/>
  <c r="FG42" i="19"/>
  <c r="FH42" i="19"/>
  <c r="KP41" i="19"/>
  <c r="FO42" i="19"/>
  <c r="FP42" i="19"/>
  <c r="FN42" i="19"/>
  <c r="FL42" i="19"/>
  <c r="FM42" i="19"/>
  <c r="KS41" i="19"/>
  <c r="FT42" i="19"/>
  <c r="FU42" i="19"/>
  <c r="FS42" i="19"/>
  <c r="FQ42" i="19"/>
  <c r="FR42" i="19"/>
  <c r="KV41" i="19"/>
  <c r="FY42" i="19"/>
  <c r="FZ42" i="19"/>
  <c r="FX42" i="19"/>
  <c r="FV42" i="19"/>
  <c r="FW42" i="19"/>
  <c r="KY41" i="19"/>
  <c r="GD42" i="19"/>
  <c r="GE42" i="19"/>
  <c r="GC42" i="19"/>
  <c r="GA42" i="19"/>
  <c r="GB42" i="19"/>
  <c r="LB41" i="19"/>
  <c r="GI42" i="19"/>
  <c r="GJ42" i="19"/>
  <c r="GH42" i="19"/>
  <c r="GF42" i="19"/>
  <c r="GG42" i="19"/>
  <c r="LE41" i="19"/>
  <c r="LH41" i="19"/>
  <c r="GX42" i="19"/>
  <c r="K43" i="19"/>
  <c r="L43" i="19"/>
  <c r="J43" i="19"/>
  <c r="H43" i="19"/>
  <c r="I43" i="19"/>
  <c r="HA42" i="19"/>
  <c r="P43" i="19"/>
  <c r="Q43" i="19"/>
  <c r="O43" i="19"/>
  <c r="M43" i="19"/>
  <c r="N43" i="19"/>
  <c r="HD42" i="19"/>
  <c r="U43" i="19"/>
  <c r="V43" i="19"/>
  <c r="T43" i="19"/>
  <c r="R43" i="19"/>
  <c r="S43" i="19"/>
  <c r="HG42" i="19"/>
  <c r="AJ43" i="19"/>
  <c r="AK43" i="19"/>
  <c r="AI43" i="19"/>
  <c r="AG43" i="19"/>
  <c r="AH43" i="19"/>
  <c r="HP42" i="19"/>
  <c r="AE43" i="19"/>
  <c r="AF43" i="19"/>
  <c r="AD43" i="19"/>
  <c r="AB43" i="19"/>
  <c r="AC43" i="19"/>
  <c r="HM42" i="19"/>
  <c r="AO43" i="19"/>
  <c r="AP43" i="19"/>
  <c r="AN43" i="19"/>
  <c r="AL43" i="19"/>
  <c r="AM43" i="19"/>
  <c r="HS42" i="19"/>
  <c r="AT43" i="19"/>
  <c r="AU43" i="19"/>
  <c r="AS43" i="19"/>
  <c r="AQ43" i="19"/>
  <c r="AR43" i="19"/>
  <c r="HV42" i="19"/>
  <c r="AY43" i="19"/>
  <c r="AZ43" i="19"/>
  <c r="AX43" i="19"/>
  <c r="AV43" i="19"/>
  <c r="AW43" i="19"/>
  <c r="HY42" i="19"/>
  <c r="BD43" i="19"/>
  <c r="BE43" i="19"/>
  <c r="BC43" i="19"/>
  <c r="BA43" i="19"/>
  <c r="BB43" i="19"/>
  <c r="IB42" i="19"/>
  <c r="BI43" i="19"/>
  <c r="BJ43" i="19"/>
  <c r="BH43" i="19"/>
  <c r="BF43" i="19"/>
  <c r="BG43" i="19"/>
  <c r="IE42" i="19"/>
  <c r="BN43" i="19"/>
  <c r="BO43" i="19"/>
  <c r="BM43" i="19"/>
  <c r="BK43" i="19"/>
  <c r="BL43" i="19"/>
  <c r="IH42" i="19"/>
  <c r="BS43" i="19"/>
  <c r="BT43" i="19"/>
  <c r="BR43" i="19"/>
  <c r="BP43" i="19"/>
  <c r="BQ43" i="19"/>
  <c r="IK42" i="19"/>
  <c r="CC43" i="19"/>
  <c r="CD43" i="19"/>
  <c r="CB43" i="19"/>
  <c r="BZ43" i="19"/>
  <c r="CA43" i="19"/>
  <c r="IQ42" i="19"/>
  <c r="BX43" i="19"/>
  <c r="BY43" i="19"/>
  <c r="BW43" i="19"/>
  <c r="BU43" i="19"/>
  <c r="BV43" i="19"/>
  <c r="IN42" i="19"/>
  <c r="CH43" i="19"/>
  <c r="CI43" i="19"/>
  <c r="CG43" i="19"/>
  <c r="CE43" i="19"/>
  <c r="CF43" i="19"/>
  <c r="IT42" i="19"/>
  <c r="CM43" i="19"/>
  <c r="CN43" i="19"/>
  <c r="CL43" i="19"/>
  <c r="CJ43" i="19"/>
  <c r="CK43" i="19"/>
  <c r="IW42" i="19"/>
  <c r="CR43" i="19"/>
  <c r="CS43" i="19"/>
  <c r="CQ43" i="19"/>
  <c r="CO43" i="19"/>
  <c r="CP43" i="19"/>
  <c r="IZ42" i="19"/>
  <c r="CW43" i="19"/>
  <c r="CX43" i="19"/>
  <c r="CV43" i="19"/>
  <c r="CT43" i="19"/>
  <c r="CU43" i="19"/>
  <c r="JC42" i="19"/>
  <c r="DB43" i="19"/>
  <c r="DC43" i="19"/>
  <c r="DA43" i="19"/>
  <c r="CY43" i="19"/>
  <c r="CZ43" i="19"/>
  <c r="JF42" i="19"/>
  <c r="DG43" i="19"/>
  <c r="DH43" i="19"/>
  <c r="DF43" i="19"/>
  <c r="DD43" i="19"/>
  <c r="DE43" i="19"/>
  <c r="JI42" i="19"/>
  <c r="DL43" i="19"/>
  <c r="DM43" i="19"/>
  <c r="DK43" i="19"/>
  <c r="DI43" i="19"/>
  <c r="DJ43" i="19"/>
  <c r="JL42" i="19"/>
  <c r="DQ43" i="19"/>
  <c r="DR43" i="19"/>
  <c r="DP43" i="19"/>
  <c r="DN43" i="19"/>
  <c r="DO43" i="19"/>
  <c r="JO42" i="19"/>
  <c r="DV43" i="19"/>
  <c r="DW43" i="19"/>
  <c r="DU43" i="19"/>
  <c r="DS43" i="19"/>
  <c r="DT43" i="19"/>
  <c r="JR42" i="19"/>
  <c r="EA43" i="19"/>
  <c r="EB43" i="19"/>
  <c r="DZ43" i="19"/>
  <c r="DX43" i="19"/>
  <c r="DY43" i="19"/>
  <c r="JU42" i="19"/>
  <c r="EF43" i="19"/>
  <c r="EG43" i="19"/>
  <c r="EE43" i="19"/>
  <c r="EC43" i="19"/>
  <c r="ED43" i="19"/>
  <c r="JX42" i="19"/>
  <c r="EK43" i="19"/>
  <c r="EL43" i="19"/>
  <c r="EJ43" i="19"/>
  <c r="EH43" i="19"/>
  <c r="EI43" i="19"/>
  <c r="KA42" i="19"/>
  <c r="EP43" i="19"/>
  <c r="EQ43" i="19"/>
  <c r="EO43" i="19"/>
  <c r="EM43" i="19"/>
  <c r="EN43" i="19"/>
  <c r="KD42" i="19"/>
  <c r="EU43" i="19"/>
  <c r="EV43" i="19"/>
  <c r="ET43" i="19"/>
  <c r="ER43" i="19"/>
  <c r="ES43" i="19"/>
  <c r="KG42" i="19"/>
  <c r="EZ43" i="19"/>
  <c r="FA43" i="19"/>
  <c r="EY43" i="19"/>
  <c r="EW43" i="19"/>
  <c r="EX43" i="19"/>
  <c r="KJ42" i="19"/>
  <c r="FE43" i="19"/>
  <c r="FF43" i="19"/>
  <c r="FD43" i="19"/>
  <c r="FB43" i="19"/>
  <c r="FC43" i="19"/>
  <c r="KM42" i="19"/>
  <c r="FJ43" i="19"/>
  <c r="FK43" i="19"/>
  <c r="FI43" i="19"/>
  <c r="FG43" i="19"/>
  <c r="FH43" i="19"/>
  <c r="KP42" i="19"/>
  <c r="FO43" i="19"/>
  <c r="FP43" i="19"/>
  <c r="FN43" i="19"/>
  <c r="FL43" i="19"/>
  <c r="FM43" i="19"/>
  <c r="KS42" i="19"/>
  <c r="FT43" i="19"/>
  <c r="FU43" i="19"/>
  <c r="FS43" i="19"/>
  <c r="FQ43" i="19"/>
  <c r="FR43" i="19"/>
  <c r="KV42" i="19"/>
  <c r="FY43" i="19"/>
  <c r="FZ43" i="19"/>
  <c r="FX43" i="19"/>
  <c r="FV43" i="19"/>
  <c r="FW43" i="19"/>
  <c r="KY42" i="19"/>
  <c r="GD43" i="19"/>
  <c r="GE43" i="19"/>
  <c r="GC43" i="19"/>
  <c r="GA43" i="19"/>
  <c r="GB43" i="19"/>
  <c r="LB42" i="19"/>
  <c r="GI43" i="19"/>
  <c r="GJ43" i="19"/>
  <c r="GH43" i="19"/>
  <c r="GF43" i="19"/>
  <c r="GG43" i="19"/>
  <c r="LE42" i="19"/>
  <c r="LH42" i="19"/>
  <c r="GX43" i="19"/>
  <c r="K44" i="19"/>
  <c r="L44" i="19"/>
  <c r="J44" i="19"/>
  <c r="H44" i="19"/>
  <c r="I44" i="19"/>
  <c r="HA43" i="19"/>
  <c r="P44" i="19"/>
  <c r="Q44" i="19"/>
  <c r="O44" i="19"/>
  <c r="M44" i="19"/>
  <c r="N44" i="19"/>
  <c r="HD43" i="19"/>
  <c r="U44" i="19"/>
  <c r="V44" i="19"/>
  <c r="T44" i="19"/>
  <c r="R44" i="19"/>
  <c r="S44" i="19"/>
  <c r="HG43" i="19"/>
  <c r="AJ44" i="19"/>
  <c r="AK44" i="19"/>
  <c r="AI44" i="19"/>
  <c r="AG44" i="19"/>
  <c r="AH44" i="19"/>
  <c r="HP43" i="19"/>
  <c r="AE44" i="19"/>
  <c r="AF44" i="19"/>
  <c r="AD44" i="19"/>
  <c r="AB44" i="19"/>
  <c r="AC44" i="19"/>
  <c r="HM43" i="19"/>
  <c r="AO44" i="19"/>
  <c r="AP44" i="19"/>
  <c r="AN44" i="19"/>
  <c r="AL44" i="19"/>
  <c r="AM44" i="19"/>
  <c r="HS43" i="19"/>
  <c r="AT44" i="19"/>
  <c r="AU44" i="19"/>
  <c r="AS44" i="19"/>
  <c r="AQ44" i="19"/>
  <c r="AR44" i="19"/>
  <c r="HV43" i="19"/>
  <c r="AY44" i="19"/>
  <c r="AZ44" i="19"/>
  <c r="AX44" i="19"/>
  <c r="AV44" i="19"/>
  <c r="AW44" i="19"/>
  <c r="HY43" i="19"/>
  <c r="BD44" i="19"/>
  <c r="BE44" i="19"/>
  <c r="BC44" i="19"/>
  <c r="BA44" i="19"/>
  <c r="BB44" i="19"/>
  <c r="IB43" i="19"/>
  <c r="BI44" i="19"/>
  <c r="BJ44" i="19"/>
  <c r="BH44" i="19"/>
  <c r="BF44" i="19"/>
  <c r="BG44" i="19"/>
  <c r="IE43" i="19"/>
  <c r="BN44" i="19"/>
  <c r="BO44" i="19"/>
  <c r="BM44" i="19"/>
  <c r="BK44" i="19"/>
  <c r="BL44" i="19"/>
  <c r="IH43" i="19"/>
  <c r="BS44" i="19"/>
  <c r="BT44" i="19"/>
  <c r="BR44" i="19"/>
  <c r="BP44" i="19"/>
  <c r="BQ44" i="19"/>
  <c r="IK43" i="19"/>
  <c r="CC44" i="19"/>
  <c r="CD44" i="19"/>
  <c r="CB44" i="19"/>
  <c r="BZ44" i="19"/>
  <c r="CA44" i="19"/>
  <c r="IQ43" i="19"/>
  <c r="BX44" i="19"/>
  <c r="BY44" i="19"/>
  <c r="BW44" i="19"/>
  <c r="BU44" i="19"/>
  <c r="BV44" i="19"/>
  <c r="IN43" i="19"/>
  <c r="CH44" i="19"/>
  <c r="CI44" i="19"/>
  <c r="CG44" i="19"/>
  <c r="CE44" i="19"/>
  <c r="CF44" i="19"/>
  <c r="IT43" i="19"/>
  <c r="CM44" i="19"/>
  <c r="CN44" i="19"/>
  <c r="CL44" i="19"/>
  <c r="CJ44" i="19"/>
  <c r="CK44" i="19"/>
  <c r="IW43" i="19"/>
  <c r="CR44" i="19"/>
  <c r="CS44" i="19"/>
  <c r="CQ44" i="19"/>
  <c r="CO44" i="19"/>
  <c r="CP44" i="19"/>
  <c r="IZ43" i="19"/>
  <c r="CW44" i="19"/>
  <c r="CX44" i="19"/>
  <c r="CV44" i="19"/>
  <c r="CT44" i="19"/>
  <c r="CU44" i="19"/>
  <c r="JC43" i="19"/>
  <c r="DB44" i="19"/>
  <c r="DC44" i="19"/>
  <c r="DA44" i="19"/>
  <c r="CY44" i="19"/>
  <c r="CZ44" i="19"/>
  <c r="JF43" i="19"/>
  <c r="DG44" i="19"/>
  <c r="DH44" i="19"/>
  <c r="DF44" i="19"/>
  <c r="DD44" i="19"/>
  <c r="DE44" i="19"/>
  <c r="JI43" i="19"/>
  <c r="DL44" i="19"/>
  <c r="DM44" i="19"/>
  <c r="DK44" i="19"/>
  <c r="DI44" i="19"/>
  <c r="DJ44" i="19"/>
  <c r="JL43" i="19"/>
  <c r="DQ44" i="19"/>
  <c r="DR44" i="19"/>
  <c r="DP44" i="19"/>
  <c r="DN44" i="19"/>
  <c r="DO44" i="19"/>
  <c r="JO43" i="19"/>
  <c r="DV44" i="19"/>
  <c r="DW44" i="19"/>
  <c r="DU44" i="19"/>
  <c r="DS44" i="19"/>
  <c r="DT44" i="19"/>
  <c r="JR43" i="19"/>
  <c r="EA44" i="19"/>
  <c r="EB44" i="19"/>
  <c r="DZ44" i="19"/>
  <c r="DX44" i="19"/>
  <c r="DY44" i="19"/>
  <c r="JU43" i="19"/>
  <c r="EF44" i="19"/>
  <c r="EG44" i="19"/>
  <c r="EE44" i="19"/>
  <c r="EC44" i="19"/>
  <c r="ED44" i="19"/>
  <c r="JX43" i="19"/>
  <c r="EK44" i="19"/>
  <c r="EL44" i="19"/>
  <c r="EJ44" i="19"/>
  <c r="EH44" i="19"/>
  <c r="EI44" i="19"/>
  <c r="KA43" i="19"/>
  <c r="EP44" i="19"/>
  <c r="EQ44" i="19"/>
  <c r="EO44" i="19"/>
  <c r="EM44" i="19"/>
  <c r="EN44" i="19"/>
  <c r="KD43" i="19"/>
  <c r="EU44" i="19"/>
  <c r="EV44" i="19"/>
  <c r="ET44" i="19"/>
  <c r="ER44" i="19"/>
  <c r="ES44" i="19"/>
  <c r="KG43" i="19"/>
  <c r="EZ44" i="19"/>
  <c r="FA44" i="19"/>
  <c r="EY44" i="19"/>
  <c r="EW44" i="19"/>
  <c r="EX44" i="19"/>
  <c r="KJ43" i="19"/>
  <c r="FE44" i="19"/>
  <c r="FF44" i="19"/>
  <c r="FD44" i="19"/>
  <c r="FB44" i="19"/>
  <c r="FC44" i="19"/>
  <c r="KM43" i="19"/>
  <c r="FJ44" i="19"/>
  <c r="FK44" i="19"/>
  <c r="FI44" i="19"/>
  <c r="FG44" i="19"/>
  <c r="FH44" i="19"/>
  <c r="KP43" i="19"/>
  <c r="FO44" i="19"/>
  <c r="FP44" i="19"/>
  <c r="FN44" i="19"/>
  <c r="FL44" i="19"/>
  <c r="FM44" i="19"/>
  <c r="KS43" i="19"/>
  <c r="FT44" i="19"/>
  <c r="FU44" i="19"/>
  <c r="FS44" i="19"/>
  <c r="FQ44" i="19"/>
  <c r="FR44" i="19"/>
  <c r="KV43" i="19"/>
  <c r="FY44" i="19"/>
  <c r="FZ44" i="19"/>
  <c r="FX44" i="19"/>
  <c r="FV44" i="19"/>
  <c r="FW44" i="19"/>
  <c r="KY43" i="19"/>
  <c r="GD44" i="19"/>
  <c r="GE44" i="19"/>
  <c r="GC44" i="19"/>
  <c r="GA44" i="19"/>
  <c r="GB44" i="19"/>
  <c r="LB43" i="19"/>
  <c r="GI44" i="19"/>
  <c r="GJ44" i="19"/>
  <c r="GH44" i="19"/>
  <c r="GF44" i="19"/>
  <c r="GG44" i="19"/>
  <c r="LE43" i="19"/>
  <c r="LH43" i="19"/>
  <c r="GX44" i="19"/>
  <c r="K45" i="19"/>
  <c r="L45" i="19"/>
  <c r="J45" i="19"/>
  <c r="H45" i="19"/>
  <c r="I45" i="19"/>
  <c r="HA44" i="19"/>
  <c r="P45" i="19"/>
  <c r="Q45" i="19"/>
  <c r="O45" i="19"/>
  <c r="M45" i="19"/>
  <c r="N45" i="19"/>
  <c r="HD44" i="19"/>
  <c r="U45" i="19"/>
  <c r="V45" i="19"/>
  <c r="T45" i="19"/>
  <c r="R45" i="19"/>
  <c r="S45" i="19"/>
  <c r="HG44" i="19"/>
  <c r="AJ45" i="19"/>
  <c r="AK45" i="19"/>
  <c r="AI45" i="19"/>
  <c r="AG45" i="19"/>
  <c r="AH45" i="19"/>
  <c r="HP44" i="19"/>
  <c r="AE45" i="19"/>
  <c r="AF45" i="19"/>
  <c r="AD45" i="19"/>
  <c r="AB45" i="19"/>
  <c r="AC45" i="19"/>
  <c r="HM44" i="19"/>
  <c r="AO45" i="19"/>
  <c r="AP45" i="19"/>
  <c r="AN45" i="19"/>
  <c r="AL45" i="19"/>
  <c r="AM45" i="19"/>
  <c r="HS44" i="19"/>
  <c r="AT45" i="19"/>
  <c r="AU45" i="19"/>
  <c r="AS45" i="19"/>
  <c r="AQ45" i="19"/>
  <c r="AR45" i="19"/>
  <c r="HV44" i="19"/>
  <c r="AY45" i="19"/>
  <c r="AZ45" i="19"/>
  <c r="AX45" i="19"/>
  <c r="AV45" i="19"/>
  <c r="AW45" i="19"/>
  <c r="HY44" i="19"/>
  <c r="BD45" i="19"/>
  <c r="BE45" i="19"/>
  <c r="BC45" i="19"/>
  <c r="BA45" i="19"/>
  <c r="BB45" i="19"/>
  <c r="IB44" i="19"/>
  <c r="BI45" i="19"/>
  <c r="BJ45" i="19"/>
  <c r="BH45" i="19"/>
  <c r="BF45" i="19"/>
  <c r="BG45" i="19"/>
  <c r="IE44" i="19"/>
  <c r="BN45" i="19"/>
  <c r="BO45" i="19"/>
  <c r="BM45" i="19"/>
  <c r="BK45" i="19"/>
  <c r="BL45" i="19"/>
  <c r="IH44" i="19"/>
  <c r="BS45" i="19"/>
  <c r="BT45" i="19"/>
  <c r="BR45" i="19"/>
  <c r="BP45" i="19"/>
  <c r="BQ45" i="19"/>
  <c r="IK44" i="19"/>
  <c r="CC45" i="19"/>
  <c r="CD45" i="19"/>
  <c r="CB45" i="19"/>
  <c r="BZ45" i="19"/>
  <c r="CA45" i="19"/>
  <c r="IQ44" i="19"/>
  <c r="BX45" i="19"/>
  <c r="BY45" i="19"/>
  <c r="BW45" i="19"/>
  <c r="BU45" i="19"/>
  <c r="BV45" i="19"/>
  <c r="IN44" i="19"/>
  <c r="CH45" i="19"/>
  <c r="CI45" i="19"/>
  <c r="CG45" i="19"/>
  <c r="CE45" i="19"/>
  <c r="CF45" i="19"/>
  <c r="IT44" i="19"/>
  <c r="CM45" i="19"/>
  <c r="CN45" i="19"/>
  <c r="CL45" i="19"/>
  <c r="CJ45" i="19"/>
  <c r="CK45" i="19"/>
  <c r="IW44" i="19"/>
  <c r="CR45" i="19"/>
  <c r="CS45" i="19"/>
  <c r="CQ45" i="19"/>
  <c r="CO45" i="19"/>
  <c r="CP45" i="19"/>
  <c r="IZ44" i="19"/>
  <c r="CW45" i="19"/>
  <c r="CX45" i="19"/>
  <c r="CV45" i="19"/>
  <c r="CT45" i="19"/>
  <c r="CU45" i="19"/>
  <c r="JC44" i="19"/>
  <c r="DB45" i="19"/>
  <c r="DC45" i="19"/>
  <c r="DA45" i="19"/>
  <c r="CY45" i="19"/>
  <c r="CZ45" i="19"/>
  <c r="JF44" i="19"/>
  <c r="DG45" i="19"/>
  <c r="DH45" i="19"/>
  <c r="DF45" i="19"/>
  <c r="DD45" i="19"/>
  <c r="DE45" i="19"/>
  <c r="JI44" i="19"/>
  <c r="DL45" i="19"/>
  <c r="DM45" i="19"/>
  <c r="DK45" i="19"/>
  <c r="DI45" i="19"/>
  <c r="DJ45" i="19"/>
  <c r="JL44" i="19"/>
  <c r="DQ45" i="19"/>
  <c r="DR45" i="19"/>
  <c r="DP45" i="19"/>
  <c r="DN45" i="19"/>
  <c r="DO45" i="19"/>
  <c r="JO44" i="19"/>
  <c r="DV45" i="19"/>
  <c r="DW45" i="19"/>
  <c r="DU45" i="19"/>
  <c r="DS45" i="19"/>
  <c r="DT45" i="19"/>
  <c r="JR44" i="19"/>
  <c r="EA45" i="19"/>
  <c r="EB45" i="19"/>
  <c r="DZ45" i="19"/>
  <c r="DX45" i="19"/>
  <c r="DY45" i="19"/>
  <c r="JU44" i="19"/>
  <c r="EF45" i="19"/>
  <c r="EG45" i="19"/>
  <c r="EE45" i="19"/>
  <c r="EC45" i="19"/>
  <c r="ED45" i="19"/>
  <c r="JX44" i="19"/>
  <c r="EK45" i="19"/>
  <c r="EL45" i="19"/>
  <c r="EJ45" i="19"/>
  <c r="EH45" i="19"/>
  <c r="EI45" i="19"/>
  <c r="KA44" i="19"/>
  <c r="EP45" i="19"/>
  <c r="EQ45" i="19"/>
  <c r="EO45" i="19"/>
  <c r="EM45" i="19"/>
  <c r="EN45" i="19"/>
  <c r="KD44" i="19"/>
  <c r="EU45" i="19"/>
  <c r="EV45" i="19"/>
  <c r="ET45" i="19"/>
  <c r="ER45" i="19"/>
  <c r="ES45" i="19"/>
  <c r="KG44" i="19"/>
  <c r="EZ45" i="19"/>
  <c r="FA45" i="19"/>
  <c r="EY45" i="19"/>
  <c r="EW45" i="19"/>
  <c r="EX45" i="19"/>
  <c r="KJ44" i="19"/>
  <c r="FE45" i="19"/>
  <c r="FF45" i="19"/>
  <c r="FD45" i="19"/>
  <c r="FB45" i="19"/>
  <c r="FC45" i="19"/>
  <c r="KM44" i="19"/>
  <c r="FJ45" i="19"/>
  <c r="FK45" i="19"/>
  <c r="FI45" i="19"/>
  <c r="FG45" i="19"/>
  <c r="FH45" i="19"/>
  <c r="KP44" i="19"/>
  <c r="FO45" i="19"/>
  <c r="FP45" i="19"/>
  <c r="FN45" i="19"/>
  <c r="FL45" i="19"/>
  <c r="FM45" i="19"/>
  <c r="KS44" i="19"/>
  <c r="FT45" i="19"/>
  <c r="FU45" i="19"/>
  <c r="FS45" i="19"/>
  <c r="FQ45" i="19"/>
  <c r="FR45" i="19"/>
  <c r="KV44" i="19"/>
  <c r="FY45" i="19"/>
  <c r="FZ45" i="19"/>
  <c r="FX45" i="19"/>
  <c r="FV45" i="19"/>
  <c r="FW45" i="19"/>
  <c r="KY44" i="19"/>
  <c r="GD45" i="19"/>
  <c r="GE45" i="19"/>
  <c r="GC45" i="19"/>
  <c r="GA45" i="19"/>
  <c r="GB45" i="19"/>
  <c r="LB44" i="19"/>
  <c r="GI45" i="19"/>
  <c r="GJ45" i="19"/>
  <c r="GH45" i="19"/>
  <c r="GF45" i="19"/>
  <c r="GG45" i="19"/>
  <c r="LE44" i="19"/>
  <c r="LH44" i="19"/>
  <c r="GX45" i="19"/>
  <c r="K46" i="19"/>
  <c r="L46" i="19"/>
  <c r="J46" i="19"/>
  <c r="H46" i="19"/>
  <c r="I46" i="19"/>
  <c r="HA45" i="19"/>
  <c r="P46" i="19"/>
  <c r="Q46" i="19"/>
  <c r="O46" i="19"/>
  <c r="M46" i="19"/>
  <c r="N46" i="19"/>
  <c r="HD45" i="19"/>
  <c r="U46" i="19"/>
  <c r="V46" i="19"/>
  <c r="T46" i="19"/>
  <c r="R46" i="19"/>
  <c r="S46" i="19"/>
  <c r="HG45" i="19"/>
  <c r="AJ46" i="19"/>
  <c r="AK46" i="19"/>
  <c r="AI46" i="19"/>
  <c r="AG46" i="19"/>
  <c r="AH46" i="19"/>
  <c r="HP45" i="19"/>
  <c r="AE46" i="19"/>
  <c r="AF46" i="19"/>
  <c r="AD46" i="19"/>
  <c r="AB46" i="19"/>
  <c r="AC46" i="19"/>
  <c r="HM45" i="19"/>
  <c r="AO46" i="19"/>
  <c r="AP46" i="19"/>
  <c r="AN46" i="19"/>
  <c r="AL46" i="19"/>
  <c r="AM46" i="19"/>
  <c r="HS45" i="19"/>
  <c r="AT46" i="19"/>
  <c r="AU46" i="19"/>
  <c r="AS46" i="19"/>
  <c r="AQ46" i="19"/>
  <c r="AR46" i="19"/>
  <c r="HV45" i="19"/>
  <c r="AY46" i="19"/>
  <c r="AZ46" i="19"/>
  <c r="AX46" i="19"/>
  <c r="AV46" i="19"/>
  <c r="AW46" i="19"/>
  <c r="HY45" i="19"/>
  <c r="BD46" i="19"/>
  <c r="BE46" i="19"/>
  <c r="BC46" i="19"/>
  <c r="BA46" i="19"/>
  <c r="BB46" i="19"/>
  <c r="IB45" i="19"/>
  <c r="BI46" i="19"/>
  <c r="BJ46" i="19"/>
  <c r="BH46" i="19"/>
  <c r="BF46" i="19"/>
  <c r="BG46" i="19"/>
  <c r="IE45" i="19"/>
  <c r="BN46" i="19"/>
  <c r="BO46" i="19"/>
  <c r="BM46" i="19"/>
  <c r="BK46" i="19"/>
  <c r="BL46" i="19"/>
  <c r="IH45" i="19"/>
  <c r="BS46" i="19"/>
  <c r="BT46" i="19"/>
  <c r="BR46" i="19"/>
  <c r="BP46" i="19"/>
  <c r="BQ46" i="19"/>
  <c r="IK45" i="19"/>
  <c r="CC46" i="19"/>
  <c r="CD46" i="19"/>
  <c r="CB46" i="19"/>
  <c r="BZ46" i="19"/>
  <c r="CA46" i="19"/>
  <c r="IQ45" i="19"/>
  <c r="BX46" i="19"/>
  <c r="BY46" i="19"/>
  <c r="BW46" i="19"/>
  <c r="BU46" i="19"/>
  <c r="BV46" i="19"/>
  <c r="IN45" i="19"/>
  <c r="CH46" i="19"/>
  <c r="CI46" i="19"/>
  <c r="CG46" i="19"/>
  <c r="CE46" i="19"/>
  <c r="CF46" i="19"/>
  <c r="IT45" i="19"/>
  <c r="CM46" i="19"/>
  <c r="CN46" i="19"/>
  <c r="CL46" i="19"/>
  <c r="CJ46" i="19"/>
  <c r="CK46" i="19"/>
  <c r="IW45" i="19"/>
  <c r="CR46" i="19"/>
  <c r="CS46" i="19"/>
  <c r="CQ46" i="19"/>
  <c r="CO46" i="19"/>
  <c r="CP46" i="19"/>
  <c r="IZ45" i="19"/>
  <c r="CW46" i="19"/>
  <c r="CX46" i="19"/>
  <c r="CV46" i="19"/>
  <c r="CT46" i="19"/>
  <c r="CU46" i="19"/>
  <c r="JC45" i="19"/>
  <c r="DB46" i="19"/>
  <c r="DC46" i="19"/>
  <c r="DA46" i="19"/>
  <c r="CY46" i="19"/>
  <c r="CZ46" i="19"/>
  <c r="JF45" i="19"/>
  <c r="DG46" i="19"/>
  <c r="DH46" i="19"/>
  <c r="DF46" i="19"/>
  <c r="DD46" i="19"/>
  <c r="DE46" i="19"/>
  <c r="JI45" i="19"/>
  <c r="DL46" i="19"/>
  <c r="DM46" i="19"/>
  <c r="DK46" i="19"/>
  <c r="DI46" i="19"/>
  <c r="DJ46" i="19"/>
  <c r="JL45" i="19"/>
  <c r="DQ46" i="19"/>
  <c r="DR46" i="19"/>
  <c r="DP46" i="19"/>
  <c r="DN46" i="19"/>
  <c r="DO46" i="19"/>
  <c r="JO45" i="19"/>
  <c r="DV46" i="19"/>
  <c r="DW46" i="19"/>
  <c r="DU46" i="19"/>
  <c r="DS46" i="19"/>
  <c r="DT46" i="19"/>
  <c r="JR45" i="19"/>
  <c r="EA46" i="19"/>
  <c r="EB46" i="19"/>
  <c r="DZ46" i="19"/>
  <c r="DX46" i="19"/>
  <c r="DY46" i="19"/>
  <c r="JU45" i="19"/>
  <c r="EF46" i="19"/>
  <c r="EG46" i="19"/>
  <c r="EE46" i="19"/>
  <c r="EC46" i="19"/>
  <c r="ED46" i="19"/>
  <c r="JX45" i="19"/>
  <c r="EK46" i="19"/>
  <c r="EL46" i="19"/>
  <c r="EJ46" i="19"/>
  <c r="EH46" i="19"/>
  <c r="EI46" i="19"/>
  <c r="KA45" i="19"/>
  <c r="EP46" i="19"/>
  <c r="EQ46" i="19"/>
  <c r="EO46" i="19"/>
  <c r="EM46" i="19"/>
  <c r="EN46" i="19"/>
  <c r="KD45" i="19"/>
  <c r="EU46" i="19"/>
  <c r="EV46" i="19"/>
  <c r="ET46" i="19"/>
  <c r="ER46" i="19"/>
  <c r="ES46" i="19"/>
  <c r="KG45" i="19"/>
  <c r="EZ46" i="19"/>
  <c r="FA46" i="19"/>
  <c r="EY46" i="19"/>
  <c r="EW46" i="19"/>
  <c r="EX46" i="19"/>
  <c r="KJ45" i="19"/>
  <c r="FE46" i="19"/>
  <c r="FF46" i="19"/>
  <c r="FD46" i="19"/>
  <c r="FB46" i="19"/>
  <c r="FC46" i="19"/>
  <c r="KM45" i="19"/>
  <c r="FJ46" i="19"/>
  <c r="FK46" i="19"/>
  <c r="FI46" i="19"/>
  <c r="FG46" i="19"/>
  <c r="FH46" i="19"/>
  <c r="KP45" i="19"/>
  <c r="FO46" i="19"/>
  <c r="FP46" i="19"/>
  <c r="FN46" i="19"/>
  <c r="FL46" i="19"/>
  <c r="FM46" i="19"/>
  <c r="KS45" i="19"/>
  <c r="FT46" i="19"/>
  <c r="FU46" i="19"/>
  <c r="FS46" i="19"/>
  <c r="FQ46" i="19"/>
  <c r="FR46" i="19"/>
  <c r="KV45" i="19"/>
  <c r="FY46" i="19"/>
  <c r="FZ46" i="19"/>
  <c r="FX46" i="19"/>
  <c r="FV46" i="19"/>
  <c r="FW46" i="19"/>
  <c r="KY45" i="19"/>
  <c r="GD46" i="19"/>
  <c r="GE46" i="19"/>
  <c r="GC46" i="19"/>
  <c r="GA46" i="19"/>
  <c r="GB46" i="19"/>
  <c r="LB45" i="19"/>
  <c r="GI46" i="19"/>
  <c r="GJ46" i="19"/>
  <c r="GH46" i="19"/>
  <c r="GF46" i="19"/>
  <c r="GG46" i="19"/>
  <c r="LE45" i="19"/>
  <c r="LH45" i="19"/>
  <c r="GX46" i="19"/>
  <c r="K47" i="19"/>
  <c r="L47" i="19"/>
  <c r="J47" i="19"/>
  <c r="H47" i="19"/>
  <c r="I47" i="19"/>
  <c r="HA46" i="19"/>
  <c r="P47" i="19"/>
  <c r="Q47" i="19"/>
  <c r="O47" i="19"/>
  <c r="M47" i="19"/>
  <c r="N47" i="19"/>
  <c r="HD46" i="19"/>
  <c r="U47" i="19"/>
  <c r="V47" i="19"/>
  <c r="T47" i="19"/>
  <c r="R47" i="19"/>
  <c r="S47" i="19"/>
  <c r="HG46" i="19"/>
  <c r="AJ47" i="19"/>
  <c r="AK47" i="19"/>
  <c r="AI47" i="19"/>
  <c r="AG47" i="19"/>
  <c r="AH47" i="19"/>
  <c r="HP46" i="19"/>
  <c r="AE47" i="19"/>
  <c r="AF47" i="19"/>
  <c r="AD47" i="19"/>
  <c r="AB47" i="19"/>
  <c r="AC47" i="19"/>
  <c r="HM46" i="19"/>
  <c r="AO47" i="19"/>
  <c r="AP47" i="19"/>
  <c r="AN47" i="19"/>
  <c r="AL47" i="19"/>
  <c r="AM47" i="19"/>
  <c r="HS46" i="19"/>
  <c r="AT47" i="19"/>
  <c r="AU47" i="19"/>
  <c r="AS47" i="19"/>
  <c r="AQ47" i="19"/>
  <c r="AR47" i="19"/>
  <c r="HV46" i="19"/>
  <c r="AY47" i="19"/>
  <c r="AZ47" i="19"/>
  <c r="AX47" i="19"/>
  <c r="AV47" i="19"/>
  <c r="AW47" i="19"/>
  <c r="HY46" i="19"/>
  <c r="BD47" i="19"/>
  <c r="BE47" i="19"/>
  <c r="BC47" i="19"/>
  <c r="BA47" i="19"/>
  <c r="BB47" i="19"/>
  <c r="IB46" i="19"/>
  <c r="BI47" i="19"/>
  <c r="BJ47" i="19"/>
  <c r="BH47" i="19"/>
  <c r="BF47" i="19"/>
  <c r="BG47" i="19"/>
  <c r="IE46" i="19"/>
  <c r="BN47" i="19"/>
  <c r="BO47" i="19"/>
  <c r="BM47" i="19"/>
  <c r="BK47" i="19"/>
  <c r="BL47" i="19"/>
  <c r="IH46" i="19"/>
  <c r="BS47" i="19"/>
  <c r="BT47" i="19"/>
  <c r="BR47" i="19"/>
  <c r="BP47" i="19"/>
  <c r="BQ47" i="19"/>
  <c r="IK46" i="19"/>
  <c r="CC47" i="19"/>
  <c r="CD47" i="19"/>
  <c r="CB47" i="19"/>
  <c r="BZ47" i="19"/>
  <c r="CA47" i="19"/>
  <c r="IQ46" i="19"/>
  <c r="BX47" i="19"/>
  <c r="BY47" i="19"/>
  <c r="BW47" i="19"/>
  <c r="BU47" i="19"/>
  <c r="BV47" i="19"/>
  <c r="IN46" i="19"/>
  <c r="CH47" i="19"/>
  <c r="CI47" i="19"/>
  <c r="CG47" i="19"/>
  <c r="CE47" i="19"/>
  <c r="CF47" i="19"/>
  <c r="IT46" i="19"/>
  <c r="CM47" i="19"/>
  <c r="CN47" i="19"/>
  <c r="CL47" i="19"/>
  <c r="CJ47" i="19"/>
  <c r="CK47" i="19"/>
  <c r="IW46" i="19"/>
  <c r="CR47" i="19"/>
  <c r="CS47" i="19"/>
  <c r="CQ47" i="19"/>
  <c r="CO47" i="19"/>
  <c r="CP47" i="19"/>
  <c r="IZ46" i="19"/>
  <c r="CW47" i="19"/>
  <c r="CX47" i="19"/>
  <c r="CV47" i="19"/>
  <c r="CT47" i="19"/>
  <c r="CU47" i="19"/>
  <c r="JC46" i="19"/>
  <c r="DB47" i="19"/>
  <c r="DC47" i="19"/>
  <c r="DA47" i="19"/>
  <c r="CY47" i="19"/>
  <c r="CZ47" i="19"/>
  <c r="JF46" i="19"/>
  <c r="DG47" i="19"/>
  <c r="DH47" i="19"/>
  <c r="DF47" i="19"/>
  <c r="DD47" i="19"/>
  <c r="DE47" i="19"/>
  <c r="JI46" i="19"/>
  <c r="DL47" i="19"/>
  <c r="DM47" i="19"/>
  <c r="DK47" i="19"/>
  <c r="DI47" i="19"/>
  <c r="DJ47" i="19"/>
  <c r="JL46" i="19"/>
  <c r="DQ47" i="19"/>
  <c r="DR47" i="19"/>
  <c r="DP47" i="19"/>
  <c r="DN47" i="19"/>
  <c r="DO47" i="19"/>
  <c r="JO46" i="19"/>
  <c r="DV47" i="19"/>
  <c r="DW47" i="19"/>
  <c r="DU47" i="19"/>
  <c r="DS47" i="19"/>
  <c r="DT47" i="19"/>
  <c r="JR46" i="19"/>
  <c r="EA47" i="19"/>
  <c r="EB47" i="19"/>
  <c r="DZ47" i="19"/>
  <c r="DX47" i="19"/>
  <c r="DY47" i="19"/>
  <c r="JU46" i="19"/>
  <c r="EF47" i="19"/>
  <c r="EG47" i="19"/>
  <c r="EE47" i="19"/>
  <c r="EC47" i="19"/>
  <c r="ED47" i="19"/>
  <c r="JX46" i="19"/>
  <c r="EK47" i="19"/>
  <c r="EL47" i="19"/>
  <c r="EJ47" i="19"/>
  <c r="EH47" i="19"/>
  <c r="EI47" i="19"/>
  <c r="KA46" i="19"/>
  <c r="EP47" i="19"/>
  <c r="EQ47" i="19"/>
  <c r="EO47" i="19"/>
  <c r="EM47" i="19"/>
  <c r="EN47" i="19"/>
  <c r="KD46" i="19"/>
  <c r="EU47" i="19"/>
  <c r="EV47" i="19"/>
  <c r="ET47" i="19"/>
  <c r="ER47" i="19"/>
  <c r="ES47" i="19"/>
  <c r="KG46" i="19"/>
  <c r="EZ47" i="19"/>
  <c r="FA47" i="19"/>
  <c r="EY47" i="19"/>
  <c r="EW47" i="19"/>
  <c r="EX47" i="19"/>
  <c r="KJ46" i="19"/>
  <c r="FE47" i="19"/>
  <c r="FF47" i="19"/>
  <c r="FD47" i="19"/>
  <c r="FB47" i="19"/>
  <c r="FC47" i="19"/>
  <c r="KM46" i="19"/>
  <c r="FJ47" i="19"/>
  <c r="FK47" i="19"/>
  <c r="FI47" i="19"/>
  <c r="FG47" i="19"/>
  <c r="FH47" i="19"/>
  <c r="KP46" i="19"/>
  <c r="FO47" i="19"/>
  <c r="FP47" i="19"/>
  <c r="FN47" i="19"/>
  <c r="FL47" i="19"/>
  <c r="FM47" i="19"/>
  <c r="KS46" i="19"/>
  <c r="FT47" i="19"/>
  <c r="FU47" i="19"/>
  <c r="FS47" i="19"/>
  <c r="FQ47" i="19"/>
  <c r="FR47" i="19"/>
  <c r="KV46" i="19"/>
  <c r="FY47" i="19"/>
  <c r="FZ47" i="19"/>
  <c r="FX47" i="19"/>
  <c r="FV47" i="19"/>
  <c r="FW47" i="19"/>
  <c r="KY46" i="19"/>
  <c r="GD47" i="19"/>
  <c r="GE47" i="19"/>
  <c r="GC47" i="19"/>
  <c r="GA47" i="19"/>
  <c r="GB47" i="19"/>
  <c r="LB46" i="19"/>
  <c r="GI47" i="19"/>
  <c r="GJ47" i="19"/>
  <c r="GH47" i="19"/>
  <c r="GF47" i="19"/>
  <c r="GG47" i="19"/>
  <c r="LE46" i="19"/>
  <c r="LH46" i="19"/>
  <c r="GX47" i="19"/>
  <c r="K48" i="19"/>
  <c r="L48" i="19"/>
  <c r="J48" i="19"/>
  <c r="H48" i="19"/>
  <c r="I48" i="19"/>
  <c r="HA47" i="19"/>
  <c r="P48" i="19"/>
  <c r="Q48" i="19"/>
  <c r="O48" i="19"/>
  <c r="M48" i="19"/>
  <c r="N48" i="19"/>
  <c r="HD47" i="19"/>
  <c r="U48" i="19"/>
  <c r="V48" i="19"/>
  <c r="T48" i="19"/>
  <c r="R48" i="19"/>
  <c r="S48" i="19"/>
  <c r="HG47" i="19"/>
  <c r="AJ48" i="19"/>
  <c r="AK48" i="19"/>
  <c r="AI48" i="19"/>
  <c r="AG48" i="19"/>
  <c r="AH48" i="19"/>
  <c r="HP47" i="19"/>
  <c r="AE48" i="19"/>
  <c r="AF48" i="19"/>
  <c r="AD48" i="19"/>
  <c r="AB48" i="19"/>
  <c r="AC48" i="19"/>
  <c r="HM47" i="19"/>
  <c r="AO48" i="19"/>
  <c r="AP48" i="19"/>
  <c r="AN48" i="19"/>
  <c r="AL48" i="19"/>
  <c r="AM48" i="19"/>
  <c r="HS47" i="19"/>
  <c r="AT48" i="19"/>
  <c r="AU48" i="19"/>
  <c r="AS48" i="19"/>
  <c r="AQ48" i="19"/>
  <c r="AR48" i="19"/>
  <c r="HV47" i="19"/>
  <c r="AY48" i="19"/>
  <c r="AZ48" i="19"/>
  <c r="AX48" i="19"/>
  <c r="AV48" i="19"/>
  <c r="AW48" i="19"/>
  <c r="HY47" i="19"/>
  <c r="BD48" i="19"/>
  <c r="BE48" i="19"/>
  <c r="BC48" i="19"/>
  <c r="BA48" i="19"/>
  <c r="BB48" i="19"/>
  <c r="IB47" i="19"/>
  <c r="BI48" i="19"/>
  <c r="BJ48" i="19"/>
  <c r="BH48" i="19"/>
  <c r="BF48" i="19"/>
  <c r="BG48" i="19"/>
  <c r="IE47" i="19"/>
  <c r="BN48" i="19"/>
  <c r="BO48" i="19"/>
  <c r="BM48" i="19"/>
  <c r="BK48" i="19"/>
  <c r="BL48" i="19"/>
  <c r="IH47" i="19"/>
  <c r="BS48" i="19"/>
  <c r="BT48" i="19"/>
  <c r="BR48" i="19"/>
  <c r="BP48" i="19"/>
  <c r="BQ48" i="19"/>
  <c r="IK47" i="19"/>
  <c r="CC48" i="19"/>
  <c r="CD48" i="19"/>
  <c r="CB48" i="19"/>
  <c r="BZ48" i="19"/>
  <c r="CA48" i="19"/>
  <c r="IQ47" i="19"/>
  <c r="BX48" i="19"/>
  <c r="BY48" i="19"/>
  <c r="BW48" i="19"/>
  <c r="BU48" i="19"/>
  <c r="BV48" i="19"/>
  <c r="IN47" i="19"/>
  <c r="CH48" i="19"/>
  <c r="CI48" i="19"/>
  <c r="CG48" i="19"/>
  <c r="CE48" i="19"/>
  <c r="CF48" i="19"/>
  <c r="IT47" i="19"/>
  <c r="CM48" i="19"/>
  <c r="CN48" i="19"/>
  <c r="CL48" i="19"/>
  <c r="CJ48" i="19"/>
  <c r="CK48" i="19"/>
  <c r="IW47" i="19"/>
  <c r="CR48" i="19"/>
  <c r="CS48" i="19"/>
  <c r="CQ48" i="19"/>
  <c r="CO48" i="19"/>
  <c r="CP48" i="19"/>
  <c r="IZ47" i="19"/>
  <c r="CW48" i="19"/>
  <c r="CX48" i="19"/>
  <c r="CV48" i="19"/>
  <c r="CT48" i="19"/>
  <c r="CU48" i="19"/>
  <c r="JC47" i="19"/>
  <c r="DB48" i="19"/>
  <c r="DC48" i="19"/>
  <c r="DA48" i="19"/>
  <c r="CY48" i="19"/>
  <c r="CZ48" i="19"/>
  <c r="JF47" i="19"/>
  <c r="DG48" i="19"/>
  <c r="DH48" i="19"/>
  <c r="DF48" i="19"/>
  <c r="DD48" i="19"/>
  <c r="DE48" i="19"/>
  <c r="JI47" i="19"/>
  <c r="DL48" i="19"/>
  <c r="DM48" i="19"/>
  <c r="DK48" i="19"/>
  <c r="DI48" i="19"/>
  <c r="DJ48" i="19"/>
  <c r="JL47" i="19"/>
  <c r="DQ48" i="19"/>
  <c r="DR48" i="19"/>
  <c r="DP48" i="19"/>
  <c r="DN48" i="19"/>
  <c r="DO48" i="19"/>
  <c r="JO47" i="19"/>
  <c r="DV48" i="19"/>
  <c r="DW48" i="19"/>
  <c r="DU48" i="19"/>
  <c r="DS48" i="19"/>
  <c r="DT48" i="19"/>
  <c r="JR47" i="19"/>
  <c r="EA48" i="19"/>
  <c r="EB48" i="19"/>
  <c r="DZ48" i="19"/>
  <c r="DX48" i="19"/>
  <c r="DY48" i="19"/>
  <c r="JU47" i="19"/>
  <c r="EF48" i="19"/>
  <c r="EG48" i="19"/>
  <c r="EE48" i="19"/>
  <c r="EC48" i="19"/>
  <c r="ED48" i="19"/>
  <c r="JX47" i="19"/>
  <c r="EK48" i="19"/>
  <c r="EL48" i="19"/>
  <c r="EJ48" i="19"/>
  <c r="EH48" i="19"/>
  <c r="EI48" i="19"/>
  <c r="KA47" i="19"/>
  <c r="EP48" i="19"/>
  <c r="EQ48" i="19"/>
  <c r="EO48" i="19"/>
  <c r="EM48" i="19"/>
  <c r="EN48" i="19"/>
  <c r="KD47" i="19"/>
  <c r="EU48" i="19"/>
  <c r="EV48" i="19"/>
  <c r="ET48" i="19"/>
  <c r="ER48" i="19"/>
  <c r="ES48" i="19"/>
  <c r="KG47" i="19"/>
  <c r="EZ48" i="19"/>
  <c r="FA48" i="19"/>
  <c r="EY48" i="19"/>
  <c r="EW48" i="19"/>
  <c r="EX48" i="19"/>
  <c r="KJ47" i="19"/>
  <c r="FE48" i="19"/>
  <c r="FF48" i="19"/>
  <c r="FD48" i="19"/>
  <c r="FB48" i="19"/>
  <c r="FC48" i="19"/>
  <c r="KM47" i="19"/>
  <c r="FJ48" i="19"/>
  <c r="FK48" i="19"/>
  <c r="FI48" i="19"/>
  <c r="FG48" i="19"/>
  <c r="FH48" i="19"/>
  <c r="KP47" i="19"/>
  <c r="FO48" i="19"/>
  <c r="FP48" i="19"/>
  <c r="FN48" i="19"/>
  <c r="FL48" i="19"/>
  <c r="FM48" i="19"/>
  <c r="KS47" i="19"/>
  <c r="FT48" i="19"/>
  <c r="FU48" i="19"/>
  <c r="FS48" i="19"/>
  <c r="FQ48" i="19"/>
  <c r="FR48" i="19"/>
  <c r="KV47" i="19"/>
  <c r="FY48" i="19"/>
  <c r="FZ48" i="19"/>
  <c r="FX48" i="19"/>
  <c r="FV48" i="19"/>
  <c r="FW48" i="19"/>
  <c r="KY47" i="19"/>
  <c r="GD48" i="19"/>
  <c r="GE48" i="19"/>
  <c r="GC48" i="19"/>
  <c r="GA48" i="19"/>
  <c r="GB48" i="19"/>
  <c r="LB47" i="19"/>
  <c r="GI48" i="19"/>
  <c r="GJ48" i="19"/>
  <c r="GH48" i="19"/>
  <c r="GF48" i="19"/>
  <c r="GG48" i="19"/>
  <c r="LE47" i="19"/>
  <c r="LH47" i="19"/>
  <c r="GX48" i="19"/>
  <c r="K49" i="19"/>
  <c r="L49" i="19"/>
  <c r="J49" i="19"/>
  <c r="H49" i="19"/>
  <c r="I49" i="19"/>
  <c r="HA48" i="19"/>
  <c r="P49" i="19"/>
  <c r="Q49" i="19"/>
  <c r="O49" i="19"/>
  <c r="M49" i="19"/>
  <c r="N49" i="19"/>
  <c r="HD48" i="19"/>
  <c r="U49" i="19"/>
  <c r="V49" i="19"/>
  <c r="T49" i="19"/>
  <c r="R49" i="19"/>
  <c r="S49" i="19"/>
  <c r="HG48" i="19"/>
  <c r="AJ49" i="19"/>
  <c r="AK49" i="19"/>
  <c r="AI49" i="19"/>
  <c r="AG49" i="19"/>
  <c r="AH49" i="19"/>
  <c r="HP48" i="19"/>
  <c r="AE49" i="19"/>
  <c r="AF49" i="19"/>
  <c r="AD49" i="19"/>
  <c r="AB49" i="19"/>
  <c r="AC49" i="19"/>
  <c r="HM48" i="19"/>
  <c r="AO49" i="19"/>
  <c r="AP49" i="19"/>
  <c r="AN49" i="19"/>
  <c r="AL49" i="19"/>
  <c r="AM49" i="19"/>
  <c r="HS48" i="19"/>
  <c r="AT49" i="19"/>
  <c r="AU49" i="19"/>
  <c r="AS49" i="19"/>
  <c r="AQ49" i="19"/>
  <c r="AR49" i="19"/>
  <c r="HV48" i="19"/>
  <c r="AY49" i="19"/>
  <c r="AZ49" i="19"/>
  <c r="AX49" i="19"/>
  <c r="AV49" i="19"/>
  <c r="AW49" i="19"/>
  <c r="HY48" i="19"/>
  <c r="BD49" i="19"/>
  <c r="BE49" i="19"/>
  <c r="BC49" i="19"/>
  <c r="BA49" i="19"/>
  <c r="BB49" i="19"/>
  <c r="IB48" i="19"/>
  <c r="BI49" i="19"/>
  <c r="BJ49" i="19"/>
  <c r="BH49" i="19"/>
  <c r="BF49" i="19"/>
  <c r="BG49" i="19"/>
  <c r="IE48" i="19"/>
  <c r="BN49" i="19"/>
  <c r="BO49" i="19"/>
  <c r="BM49" i="19"/>
  <c r="BK49" i="19"/>
  <c r="BL49" i="19"/>
  <c r="IH48" i="19"/>
  <c r="BS49" i="19"/>
  <c r="BT49" i="19"/>
  <c r="BR49" i="19"/>
  <c r="BP49" i="19"/>
  <c r="BQ49" i="19"/>
  <c r="IK48" i="19"/>
  <c r="CC49" i="19"/>
  <c r="CD49" i="19"/>
  <c r="CB49" i="19"/>
  <c r="BZ49" i="19"/>
  <c r="CA49" i="19"/>
  <c r="IQ48" i="19"/>
  <c r="BX49" i="19"/>
  <c r="BY49" i="19"/>
  <c r="BW49" i="19"/>
  <c r="BU49" i="19"/>
  <c r="BV49" i="19"/>
  <c r="IN48" i="19"/>
  <c r="CH49" i="19"/>
  <c r="CI49" i="19"/>
  <c r="CG49" i="19"/>
  <c r="CE49" i="19"/>
  <c r="CF49" i="19"/>
  <c r="IT48" i="19"/>
  <c r="CM49" i="19"/>
  <c r="CN49" i="19"/>
  <c r="CL49" i="19"/>
  <c r="CJ49" i="19"/>
  <c r="CK49" i="19"/>
  <c r="IW48" i="19"/>
  <c r="CR49" i="19"/>
  <c r="CS49" i="19"/>
  <c r="CQ49" i="19"/>
  <c r="CO49" i="19"/>
  <c r="CP49" i="19"/>
  <c r="IZ48" i="19"/>
  <c r="CW49" i="19"/>
  <c r="CX49" i="19"/>
  <c r="CV49" i="19"/>
  <c r="CT49" i="19"/>
  <c r="CU49" i="19"/>
  <c r="JC48" i="19"/>
  <c r="DB49" i="19"/>
  <c r="DC49" i="19"/>
  <c r="DA49" i="19"/>
  <c r="CY49" i="19"/>
  <c r="CZ49" i="19"/>
  <c r="JF48" i="19"/>
  <c r="DG49" i="19"/>
  <c r="DH49" i="19"/>
  <c r="DF49" i="19"/>
  <c r="DD49" i="19"/>
  <c r="DE49" i="19"/>
  <c r="JI48" i="19"/>
  <c r="DL49" i="19"/>
  <c r="DM49" i="19"/>
  <c r="DK49" i="19"/>
  <c r="DI49" i="19"/>
  <c r="DJ49" i="19"/>
  <c r="JL48" i="19"/>
  <c r="DQ49" i="19"/>
  <c r="DR49" i="19"/>
  <c r="DP49" i="19"/>
  <c r="DN49" i="19"/>
  <c r="DO49" i="19"/>
  <c r="JO48" i="19"/>
  <c r="DV49" i="19"/>
  <c r="DW49" i="19"/>
  <c r="DU49" i="19"/>
  <c r="DS49" i="19"/>
  <c r="DT49" i="19"/>
  <c r="JR48" i="19"/>
  <c r="EA49" i="19"/>
  <c r="EB49" i="19"/>
  <c r="DZ49" i="19"/>
  <c r="DX49" i="19"/>
  <c r="DY49" i="19"/>
  <c r="JU48" i="19"/>
  <c r="EF49" i="19"/>
  <c r="EG49" i="19"/>
  <c r="EE49" i="19"/>
  <c r="EC49" i="19"/>
  <c r="ED49" i="19"/>
  <c r="JX48" i="19"/>
  <c r="EK49" i="19"/>
  <c r="EL49" i="19"/>
  <c r="EJ49" i="19"/>
  <c r="EH49" i="19"/>
  <c r="EI49" i="19"/>
  <c r="KA48" i="19"/>
  <c r="EP49" i="19"/>
  <c r="EQ49" i="19"/>
  <c r="EO49" i="19"/>
  <c r="EM49" i="19"/>
  <c r="EN49" i="19"/>
  <c r="KD48" i="19"/>
  <c r="EU49" i="19"/>
  <c r="EV49" i="19"/>
  <c r="ET49" i="19"/>
  <c r="ER49" i="19"/>
  <c r="ES49" i="19"/>
  <c r="KG48" i="19"/>
  <c r="EZ49" i="19"/>
  <c r="FA49" i="19"/>
  <c r="EY49" i="19"/>
  <c r="EW49" i="19"/>
  <c r="EX49" i="19"/>
  <c r="KJ48" i="19"/>
  <c r="FE49" i="19"/>
  <c r="FF49" i="19"/>
  <c r="FD49" i="19"/>
  <c r="FB49" i="19"/>
  <c r="FC49" i="19"/>
  <c r="KM48" i="19"/>
  <c r="FJ49" i="19"/>
  <c r="FK49" i="19"/>
  <c r="FI49" i="19"/>
  <c r="FG49" i="19"/>
  <c r="FH49" i="19"/>
  <c r="KP48" i="19"/>
  <c r="FO49" i="19"/>
  <c r="FP49" i="19"/>
  <c r="FN49" i="19"/>
  <c r="FL49" i="19"/>
  <c r="FM49" i="19"/>
  <c r="KS48" i="19"/>
  <c r="FT49" i="19"/>
  <c r="FU49" i="19"/>
  <c r="FS49" i="19"/>
  <c r="FQ49" i="19"/>
  <c r="FR49" i="19"/>
  <c r="KV48" i="19"/>
  <c r="FY49" i="19"/>
  <c r="FZ49" i="19"/>
  <c r="FX49" i="19"/>
  <c r="FV49" i="19"/>
  <c r="FW49" i="19"/>
  <c r="KY48" i="19"/>
  <c r="GD49" i="19"/>
  <c r="GE49" i="19"/>
  <c r="GC49" i="19"/>
  <c r="GA49" i="19"/>
  <c r="GB49" i="19"/>
  <c r="LB48" i="19"/>
  <c r="GI49" i="19"/>
  <c r="GJ49" i="19"/>
  <c r="GH49" i="19"/>
  <c r="GF49" i="19"/>
  <c r="GG49" i="19"/>
  <c r="LE48" i="19"/>
  <c r="LH48" i="19"/>
  <c r="GX49" i="19"/>
  <c r="K50" i="19"/>
  <c r="L50" i="19"/>
  <c r="J50" i="19"/>
  <c r="H50" i="19"/>
  <c r="I50" i="19"/>
  <c r="HA49" i="19"/>
  <c r="P50" i="19"/>
  <c r="Q50" i="19"/>
  <c r="O50" i="19"/>
  <c r="M50" i="19"/>
  <c r="N50" i="19"/>
  <c r="HD49" i="19"/>
  <c r="U50" i="19"/>
  <c r="V50" i="19"/>
  <c r="T50" i="19"/>
  <c r="R50" i="19"/>
  <c r="S50" i="19"/>
  <c r="HG49" i="19"/>
  <c r="AJ50" i="19"/>
  <c r="AK50" i="19"/>
  <c r="AI50" i="19"/>
  <c r="AG50" i="19"/>
  <c r="AH50" i="19"/>
  <c r="HP49" i="19"/>
  <c r="AE50" i="19"/>
  <c r="AF50" i="19"/>
  <c r="AD50" i="19"/>
  <c r="AB50" i="19"/>
  <c r="AC50" i="19"/>
  <c r="HM49" i="19"/>
  <c r="AO50" i="19"/>
  <c r="AP50" i="19"/>
  <c r="AN50" i="19"/>
  <c r="AL50" i="19"/>
  <c r="AM50" i="19"/>
  <c r="HS49" i="19"/>
  <c r="AT50" i="19"/>
  <c r="AU50" i="19"/>
  <c r="AS50" i="19"/>
  <c r="AQ50" i="19"/>
  <c r="AR50" i="19"/>
  <c r="HV49" i="19"/>
  <c r="AY50" i="19"/>
  <c r="AZ50" i="19"/>
  <c r="AX50" i="19"/>
  <c r="AV50" i="19"/>
  <c r="AW50" i="19"/>
  <c r="HY49" i="19"/>
  <c r="BD50" i="19"/>
  <c r="BE50" i="19"/>
  <c r="BC50" i="19"/>
  <c r="BA50" i="19"/>
  <c r="BB50" i="19"/>
  <c r="IB49" i="19"/>
  <c r="BI50" i="19"/>
  <c r="BJ50" i="19"/>
  <c r="BH50" i="19"/>
  <c r="BF50" i="19"/>
  <c r="BG50" i="19"/>
  <c r="IE49" i="19"/>
  <c r="BN50" i="19"/>
  <c r="BO50" i="19"/>
  <c r="BM50" i="19"/>
  <c r="BK50" i="19"/>
  <c r="BL50" i="19"/>
  <c r="IH49" i="19"/>
  <c r="BS50" i="19"/>
  <c r="BT50" i="19"/>
  <c r="BR50" i="19"/>
  <c r="BP50" i="19"/>
  <c r="BQ50" i="19"/>
  <c r="IK49" i="19"/>
  <c r="CC50" i="19"/>
  <c r="CD50" i="19"/>
  <c r="CB50" i="19"/>
  <c r="BZ50" i="19"/>
  <c r="CA50" i="19"/>
  <c r="IQ49" i="19"/>
  <c r="BX50" i="19"/>
  <c r="BY50" i="19"/>
  <c r="BW50" i="19"/>
  <c r="BU50" i="19"/>
  <c r="BV50" i="19"/>
  <c r="IN49" i="19"/>
  <c r="CH50" i="19"/>
  <c r="CI50" i="19"/>
  <c r="CG50" i="19"/>
  <c r="CE50" i="19"/>
  <c r="CF50" i="19"/>
  <c r="IT49" i="19"/>
  <c r="CM50" i="19"/>
  <c r="CN50" i="19"/>
  <c r="CL50" i="19"/>
  <c r="CJ50" i="19"/>
  <c r="CK50" i="19"/>
  <c r="IW49" i="19"/>
  <c r="CR50" i="19"/>
  <c r="CS50" i="19"/>
  <c r="CQ50" i="19"/>
  <c r="CO50" i="19"/>
  <c r="CP50" i="19"/>
  <c r="IZ49" i="19"/>
  <c r="CW50" i="19"/>
  <c r="CX50" i="19"/>
  <c r="CV50" i="19"/>
  <c r="CT50" i="19"/>
  <c r="CU50" i="19"/>
  <c r="JC49" i="19"/>
  <c r="DB50" i="19"/>
  <c r="DC50" i="19"/>
  <c r="DA50" i="19"/>
  <c r="CY50" i="19"/>
  <c r="CZ50" i="19"/>
  <c r="JF49" i="19"/>
  <c r="DG50" i="19"/>
  <c r="DH50" i="19"/>
  <c r="DF50" i="19"/>
  <c r="DD50" i="19"/>
  <c r="DE50" i="19"/>
  <c r="JI49" i="19"/>
  <c r="DL50" i="19"/>
  <c r="DM50" i="19"/>
  <c r="DK50" i="19"/>
  <c r="DI50" i="19"/>
  <c r="DJ50" i="19"/>
  <c r="JL49" i="19"/>
  <c r="DQ50" i="19"/>
  <c r="DR50" i="19"/>
  <c r="DP50" i="19"/>
  <c r="DN50" i="19"/>
  <c r="DO50" i="19"/>
  <c r="JO49" i="19"/>
  <c r="DV50" i="19"/>
  <c r="DW50" i="19"/>
  <c r="DU50" i="19"/>
  <c r="DS50" i="19"/>
  <c r="DT50" i="19"/>
  <c r="JR49" i="19"/>
  <c r="EA50" i="19"/>
  <c r="EB50" i="19"/>
  <c r="DZ50" i="19"/>
  <c r="DX50" i="19"/>
  <c r="DY50" i="19"/>
  <c r="JU49" i="19"/>
  <c r="EF50" i="19"/>
  <c r="EG50" i="19"/>
  <c r="EE50" i="19"/>
  <c r="EC50" i="19"/>
  <c r="ED50" i="19"/>
  <c r="JX49" i="19"/>
  <c r="EK50" i="19"/>
  <c r="EL50" i="19"/>
  <c r="EJ50" i="19"/>
  <c r="EH50" i="19"/>
  <c r="EI50" i="19"/>
  <c r="KA49" i="19"/>
  <c r="EP50" i="19"/>
  <c r="EQ50" i="19"/>
  <c r="EO50" i="19"/>
  <c r="EM50" i="19"/>
  <c r="EN50" i="19"/>
  <c r="KD49" i="19"/>
  <c r="EU50" i="19"/>
  <c r="EV50" i="19"/>
  <c r="ET50" i="19"/>
  <c r="ER50" i="19"/>
  <c r="ES50" i="19"/>
  <c r="KG49" i="19"/>
  <c r="EZ50" i="19"/>
  <c r="FA50" i="19"/>
  <c r="EY50" i="19"/>
  <c r="EW50" i="19"/>
  <c r="EX50" i="19"/>
  <c r="KJ49" i="19"/>
  <c r="FE50" i="19"/>
  <c r="FF50" i="19"/>
  <c r="FD50" i="19"/>
  <c r="FB50" i="19"/>
  <c r="FC50" i="19"/>
  <c r="KM49" i="19"/>
  <c r="FJ50" i="19"/>
  <c r="FK50" i="19"/>
  <c r="FI50" i="19"/>
  <c r="FG50" i="19"/>
  <c r="FH50" i="19"/>
  <c r="KP49" i="19"/>
  <c r="FO50" i="19"/>
  <c r="FP50" i="19"/>
  <c r="FN50" i="19"/>
  <c r="FL50" i="19"/>
  <c r="FM50" i="19"/>
  <c r="KS49" i="19"/>
  <c r="FT50" i="19"/>
  <c r="FU50" i="19"/>
  <c r="FS50" i="19"/>
  <c r="FQ50" i="19"/>
  <c r="FR50" i="19"/>
  <c r="KV49" i="19"/>
  <c r="FY50" i="19"/>
  <c r="FZ50" i="19"/>
  <c r="FX50" i="19"/>
  <c r="FV50" i="19"/>
  <c r="FW50" i="19"/>
  <c r="KY49" i="19"/>
  <c r="GD50" i="19"/>
  <c r="GE50" i="19"/>
  <c r="GC50" i="19"/>
  <c r="GA50" i="19"/>
  <c r="GB50" i="19"/>
  <c r="LB49" i="19"/>
  <c r="GI50" i="19"/>
  <c r="GJ50" i="19"/>
  <c r="GH50" i="19"/>
  <c r="GF50" i="19"/>
  <c r="GG50" i="19"/>
  <c r="LE49" i="19"/>
  <c r="LH49" i="19"/>
  <c r="GX50" i="19"/>
  <c r="K51" i="19"/>
  <c r="L51" i="19"/>
  <c r="J51" i="19"/>
  <c r="H51" i="19"/>
  <c r="I51" i="19"/>
  <c r="HA50" i="19"/>
  <c r="P51" i="19"/>
  <c r="Q51" i="19"/>
  <c r="O51" i="19"/>
  <c r="M51" i="19"/>
  <c r="N51" i="19"/>
  <c r="HD50" i="19"/>
  <c r="U51" i="19"/>
  <c r="V51" i="19"/>
  <c r="T51" i="19"/>
  <c r="R51" i="19"/>
  <c r="S51" i="19"/>
  <c r="HG50" i="19"/>
  <c r="AJ51" i="19"/>
  <c r="AK51" i="19"/>
  <c r="AI51" i="19"/>
  <c r="AG51" i="19"/>
  <c r="AH51" i="19"/>
  <c r="HP50" i="19"/>
  <c r="AE51" i="19"/>
  <c r="AF51" i="19"/>
  <c r="AD51" i="19"/>
  <c r="AB51" i="19"/>
  <c r="AC51" i="19"/>
  <c r="HM50" i="19"/>
  <c r="AO51" i="19"/>
  <c r="AP51" i="19"/>
  <c r="AN51" i="19"/>
  <c r="AL51" i="19"/>
  <c r="AM51" i="19"/>
  <c r="HS50" i="19"/>
  <c r="AT51" i="19"/>
  <c r="AU51" i="19"/>
  <c r="AS51" i="19"/>
  <c r="AQ51" i="19"/>
  <c r="AR51" i="19"/>
  <c r="HV50" i="19"/>
  <c r="AY51" i="19"/>
  <c r="AZ51" i="19"/>
  <c r="AX51" i="19"/>
  <c r="AV51" i="19"/>
  <c r="AW51" i="19"/>
  <c r="HY50" i="19"/>
  <c r="BD51" i="19"/>
  <c r="BE51" i="19"/>
  <c r="BC51" i="19"/>
  <c r="BA51" i="19"/>
  <c r="BB51" i="19"/>
  <c r="IB50" i="19"/>
  <c r="BI51" i="19"/>
  <c r="BJ51" i="19"/>
  <c r="BH51" i="19"/>
  <c r="BF51" i="19"/>
  <c r="BG51" i="19"/>
  <c r="IE50" i="19"/>
  <c r="BN51" i="19"/>
  <c r="BO51" i="19"/>
  <c r="BM51" i="19"/>
  <c r="BK51" i="19"/>
  <c r="BL51" i="19"/>
  <c r="IH50" i="19"/>
  <c r="BS51" i="19"/>
  <c r="BT51" i="19"/>
  <c r="BR51" i="19"/>
  <c r="BP51" i="19"/>
  <c r="BQ51" i="19"/>
  <c r="IK50" i="19"/>
  <c r="CC51" i="19"/>
  <c r="CD51" i="19"/>
  <c r="CB51" i="19"/>
  <c r="BZ51" i="19"/>
  <c r="CA51" i="19"/>
  <c r="IQ50" i="19"/>
  <c r="BX51" i="19"/>
  <c r="BY51" i="19"/>
  <c r="BW51" i="19"/>
  <c r="BU51" i="19"/>
  <c r="BV51" i="19"/>
  <c r="IN50" i="19"/>
  <c r="CH51" i="19"/>
  <c r="CI51" i="19"/>
  <c r="CG51" i="19"/>
  <c r="CE51" i="19"/>
  <c r="CF51" i="19"/>
  <c r="IT50" i="19"/>
  <c r="CM51" i="19"/>
  <c r="CN51" i="19"/>
  <c r="CL51" i="19"/>
  <c r="CJ51" i="19"/>
  <c r="CK51" i="19"/>
  <c r="IW50" i="19"/>
  <c r="CR51" i="19"/>
  <c r="CS51" i="19"/>
  <c r="CQ51" i="19"/>
  <c r="CO51" i="19"/>
  <c r="CP51" i="19"/>
  <c r="IZ50" i="19"/>
  <c r="CW51" i="19"/>
  <c r="CX51" i="19"/>
  <c r="CV51" i="19"/>
  <c r="CT51" i="19"/>
  <c r="CU51" i="19"/>
  <c r="JC50" i="19"/>
  <c r="DB51" i="19"/>
  <c r="DC51" i="19"/>
  <c r="DA51" i="19"/>
  <c r="CY51" i="19"/>
  <c r="CZ51" i="19"/>
  <c r="JF50" i="19"/>
  <c r="DG51" i="19"/>
  <c r="DH51" i="19"/>
  <c r="DF51" i="19"/>
  <c r="DD51" i="19"/>
  <c r="DE51" i="19"/>
  <c r="JI50" i="19"/>
  <c r="DL51" i="19"/>
  <c r="DM51" i="19"/>
  <c r="DK51" i="19"/>
  <c r="DI51" i="19"/>
  <c r="DJ51" i="19"/>
  <c r="JL50" i="19"/>
  <c r="DQ51" i="19"/>
  <c r="DR51" i="19"/>
  <c r="DP51" i="19"/>
  <c r="DN51" i="19"/>
  <c r="DO51" i="19"/>
  <c r="JO50" i="19"/>
  <c r="DV51" i="19"/>
  <c r="DW51" i="19"/>
  <c r="DU51" i="19"/>
  <c r="DS51" i="19"/>
  <c r="DT51" i="19"/>
  <c r="JR50" i="19"/>
  <c r="EA51" i="19"/>
  <c r="EB51" i="19"/>
  <c r="DZ51" i="19"/>
  <c r="DX51" i="19"/>
  <c r="DY51" i="19"/>
  <c r="JU50" i="19"/>
  <c r="EF51" i="19"/>
  <c r="EG51" i="19"/>
  <c r="EE51" i="19"/>
  <c r="EC51" i="19"/>
  <c r="ED51" i="19"/>
  <c r="JX50" i="19"/>
  <c r="EK51" i="19"/>
  <c r="EL51" i="19"/>
  <c r="EJ51" i="19"/>
  <c r="EH51" i="19"/>
  <c r="EI51" i="19"/>
  <c r="KA50" i="19"/>
  <c r="EP51" i="19"/>
  <c r="EQ51" i="19"/>
  <c r="EO51" i="19"/>
  <c r="EM51" i="19"/>
  <c r="EN51" i="19"/>
  <c r="KD50" i="19"/>
  <c r="EU51" i="19"/>
  <c r="EV51" i="19"/>
  <c r="ET51" i="19"/>
  <c r="ER51" i="19"/>
  <c r="ES51" i="19"/>
  <c r="KG50" i="19"/>
  <c r="EZ51" i="19"/>
  <c r="FA51" i="19"/>
  <c r="EY51" i="19"/>
  <c r="EW51" i="19"/>
  <c r="EX51" i="19"/>
  <c r="KJ50" i="19"/>
  <c r="FE51" i="19"/>
  <c r="FF51" i="19"/>
  <c r="FD51" i="19"/>
  <c r="FB51" i="19"/>
  <c r="FC51" i="19"/>
  <c r="KM50" i="19"/>
  <c r="FJ51" i="19"/>
  <c r="FK51" i="19"/>
  <c r="FI51" i="19"/>
  <c r="FG51" i="19"/>
  <c r="FH51" i="19"/>
  <c r="KP50" i="19"/>
  <c r="FO51" i="19"/>
  <c r="FP51" i="19"/>
  <c r="FN51" i="19"/>
  <c r="FL51" i="19"/>
  <c r="FM51" i="19"/>
  <c r="KS50" i="19"/>
  <c r="FT51" i="19"/>
  <c r="FU51" i="19"/>
  <c r="FS51" i="19"/>
  <c r="FQ51" i="19"/>
  <c r="FR51" i="19"/>
  <c r="KV50" i="19"/>
  <c r="FY51" i="19"/>
  <c r="FZ51" i="19"/>
  <c r="FX51" i="19"/>
  <c r="FV51" i="19"/>
  <c r="FW51" i="19"/>
  <c r="KY50" i="19"/>
  <c r="GD51" i="19"/>
  <c r="GE51" i="19"/>
  <c r="GC51" i="19"/>
  <c r="GA51" i="19"/>
  <c r="GB51" i="19"/>
  <c r="LB50" i="19"/>
  <c r="GI51" i="19"/>
  <c r="GJ51" i="19"/>
  <c r="GH51" i="19"/>
  <c r="GF51" i="19"/>
  <c r="GG51" i="19"/>
  <c r="LE50" i="19"/>
  <c r="LH50" i="19"/>
  <c r="GX51" i="19"/>
  <c r="K52" i="19"/>
  <c r="L52" i="19"/>
  <c r="J52" i="19"/>
  <c r="H52" i="19"/>
  <c r="I52" i="19"/>
  <c r="HA51" i="19"/>
  <c r="P52" i="19"/>
  <c r="Q52" i="19"/>
  <c r="O52" i="19"/>
  <c r="M52" i="19"/>
  <c r="N52" i="19"/>
  <c r="HD51" i="19"/>
  <c r="U52" i="19"/>
  <c r="V52" i="19"/>
  <c r="T52" i="19"/>
  <c r="R52" i="19"/>
  <c r="S52" i="19"/>
  <c r="HG51" i="19"/>
  <c r="AJ52" i="19"/>
  <c r="AK52" i="19"/>
  <c r="AI52" i="19"/>
  <c r="AG52" i="19"/>
  <c r="AH52" i="19"/>
  <c r="HP51" i="19"/>
  <c r="AE52" i="19"/>
  <c r="AF52" i="19"/>
  <c r="AD52" i="19"/>
  <c r="AB52" i="19"/>
  <c r="AC52" i="19"/>
  <c r="HM51" i="19"/>
  <c r="AO52" i="19"/>
  <c r="AP52" i="19"/>
  <c r="AN52" i="19"/>
  <c r="AL52" i="19"/>
  <c r="AM52" i="19"/>
  <c r="HS51" i="19"/>
  <c r="AT52" i="19"/>
  <c r="AU52" i="19"/>
  <c r="AS52" i="19"/>
  <c r="AQ52" i="19"/>
  <c r="AR52" i="19"/>
  <c r="HV51" i="19"/>
  <c r="AY52" i="19"/>
  <c r="AZ52" i="19"/>
  <c r="AX52" i="19"/>
  <c r="AV52" i="19"/>
  <c r="AW52" i="19"/>
  <c r="HY51" i="19"/>
  <c r="BD52" i="19"/>
  <c r="BE52" i="19"/>
  <c r="BC52" i="19"/>
  <c r="BA52" i="19"/>
  <c r="BB52" i="19"/>
  <c r="IB51" i="19"/>
  <c r="BI52" i="19"/>
  <c r="BJ52" i="19"/>
  <c r="BH52" i="19"/>
  <c r="BF52" i="19"/>
  <c r="BG52" i="19"/>
  <c r="IE51" i="19"/>
  <c r="BN52" i="19"/>
  <c r="BO52" i="19"/>
  <c r="BM52" i="19"/>
  <c r="BK52" i="19"/>
  <c r="BL52" i="19"/>
  <c r="IH51" i="19"/>
  <c r="BS52" i="19"/>
  <c r="BT52" i="19"/>
  <c r="BR52" i="19"/>
  <c r="BP52" i="19"/>
  <c r="BQ52" i="19"/>
  <c r="IK51" i="19"/>
  <c r="CC52" i="19"/>
  <c r="CD52" i="19"/>
  <c r="CB52" i="19"/>
  <c r="BZ52" i="19"/>
  <c r="CA52" i="19"/>
  <c r="IQ51" i="19"/>
  <c r="BX52" i="19"/>
  <c r="BY52" i="19"/>
  <c r="BW52" i="19"/>
  <c r="BU52" i="19"/>
  <c r="BV52" i="19"/>
  <c r="IN51" i="19"/>
  <c r="CH52" i="19"/>
  <c r="CI52" i="19"/>
  <c r="CG52" i="19"/>
  <c r="CE52" i="19"/>
  <c r="CF52" i="19"/>
  <c r="IT51" i="19"/>
  <c r="CM52" i="19"/>
  <c r="CN52" i="19"/>
  <c r="CL52" i="19"/>
  <c r="CJ52" i="19"/>
  <c r="CK52" i="19"/>
  <c r="IW51" i="19"/>
  <c r="CR52" i="19"/>
  <c r="CS52" i="19"/>
  <c r="CQ52" i="19"/>
  <c r="CO52" i="19"/>
  <c r="CP52" i="19"/>
  <c r="IZ51" i="19"/>
  <c r="CW52" i="19"/>
  <c r="CX52" i="19"/>
  <c r="CV52" i="19"/>
  <c r="CT52" i="19"/>
  <c r="CU52" i="19"/>
  <c r="JC51" i="19"/>
  <c r="DB52" i="19"/>
  <c r="DC52" i="19"/>
  <c r="DA52" i="19"/>
  <c r="CY52" i="19"/>
  <c r="CZ52" i="19"/>
  <c r="JF51" i="19"/>
  <c r="DG52" i="19"/>
  <c r="DH52" i="19"/>
  <c r="DF52" i="19"/>
  <c r="DD52" i="19"/>
  <c r="DE52" i="19"/>
  <c r="JI51" i="19"/>
  <c r="DL52" i="19"/>
  <c r="DM52" i="19"/>
  <c r="DK52" i="19"/>
  <c r="DI52" i="19"/>
  <c r="DJ52" i="19"/>
  <c r="JL51" i="19"/>
  <c r="DQ52" i="19"/>
  <c r="DR52" i="19"/>
  <c r="DP52" i="19"/>
  <c r="DN52" i="19"/>
  <c r="DO52" i="19"/>
  <c r="JO51" i="19"/>
  <c r="DV52" i="19"/>
  <c r="DW52" i="19"/>
  <c r="DU52" i="19"/>
  <c r="DS52" i="19"/>
  <c r="DT52" i="19"/>
  <c r="JR51" i="19"/>
  <c r="EA52" i="19"/>
  <c r="EB52" i="19"/>
  <c r="DZ52" i="19"/>
  <c r="DX52" i="19"/>
  <c r="DY52" i="19"/>
  <c r="JU51" i="19"/>
  <c r="EF52" i="19"/>
  <c r="EG52" i="19"/>
  <c r="EE52" i="19"/>
  <c r="EC52" i="19"/>
  <c r="ED52" i="19"/>
  <c r="JX51" i="19"/>
  <c r="EK52" i="19"/>
  <c r="EL52" i="19"/>
  <c r="EJ52" i="19"/>
  <c r="EH52" i="19"/>
  <c r="EI52" i="19"/>
  <c r="KA51" i="19"/>
  <c r="EP52" i="19"/>
  <c r="EQ52" i="19"/>
  <c r="EO52" i="19"/>
  <c r="EM52" i="19"/>
  <c r="EN52" i="19"/>
  <c r="KD51" i="19"/>
  <c r="EU52" i="19"/>
  <c r="EV52" i="19"/>
  <c r="ET52" i="19"/>
  <c r="ER52" i="19"/>
  <c r="ES52" i="19"/>
  <c r="KG51" i="19"/>
  <c r="EZ52" i="19"/>
  <c r="FA52" i="19"/>
  <c r="EY52" i="19"/>
  <c r="EW52" i="19"/>
  <c r="EX52" i="19"/>
  <c r="KJ51" i="19"/>
  <c r="FE52" i="19"/>
  <c r="FF52" i="19"/>
  <c r="FD52" i="19"/>
  <c r="FB52" i="19"/>
  <c r="FC52" i="19"/>
  <c r="KM51" i="19"/>
  <c r="FJ52" i="19"/>
  <c r="FK52" i="19"/>
  <c r="FI52" i="19"/>
  <c r="FG52" i="19"/>
  <c r="FH52" i="19"/>
  <c r="KP51" i="19"/>
  <c r="FO52" i="19"/>
  <c r="FP52" i="19"/>
  <c r="FN52" i="19"/>
  <c r="FL52" i="19"/>
  <c r="FM52" i="19"/>
  <c r="KS51" i="19"/>
  <c r="FT52" i="19"/>
  <c r="FU52" i="19"/>
  <c r="FS52" i="19"/>
  <c r="FQ52" i="19"/>
  <c r="FR52" i="19"/>
  <c r="KV51" i="19"/>
  <c r="FY52" i="19"/>
  <c r="FZ52" i="19"/>
  <c r="FX52" i="19"/>
  <c r="FV52" i="19"/>
  <c r="FW52" i="19"/>
  <c r="KY51" i="19"/>
  <c r="GD52" i="19"/>
  <c r="GE52" i="19"/>
  <c r="GC52" i="19"/>
  <c r="GA52" i="19"/>
  <c r="GB52" i="19"/>
  <c r="LB51" i="19"/>
  <c r="GI52" i="19"/>
  <c r="GJ52" i="19"/>
  <c r="GH52" i="19"/>
  <c r="GF52" i="19"/>
  <c r="GG52" i="19"/>
  <c r="LE51" i="19"/>
  <c r="LH51" i="19"/>
  <c r="GX52" i="19"/>
  <c r="K53" i="19"/>
  <c r="L53" i="19"/>
  <c r="J53" i="19"/>
  <c r="H53" i="19"/>
  <c r="I53" i="19"/>
  <c r="HA52" i="19"/>
  <c r="P53" i="19"/>
  <c r="Q53" i="19"/>
  <c r="O53" i="19"/>
  <c r="M53" i="19"/>
  <c r="N53" i="19"/>
  <c r="HD52" i="19"/>
  <c r="U53" i="19"/>
  <c r="V53" i="19"/>
  <c r="T53" i="19"/>
  <c r="R53" i="19"/>
  <c r="S53" i="19"/>
  <c r="HG52" i="19"/>
  <c r="AJ53" i="19"/>
  <c r="AK53" i="19"/>
  <c r="AI53" i="19"/>
  <c r="AG53" i="19"/>
  <c r="AH53" i="19"/>
  <c r="HP52" i="19"/>
  <c r="AE53" i="19"/>
  <c r="AF53" i="19"/>
  <c r="AD53" i="19"/>
  <c r="AB53" i="19"/>
  <c r="AC53" i="19"/>
  <c r="HM52" i="19"/>
  <c r="AO53" i="19"/>
  <c r="AP53" i="19"/>
  <c r="AN53" i="19"/>
  <c r="AL53" i="19"/>
  <c r="AM53" i="19"/>
  <c r="HS52" i="19"/>
  <c r="AT53" i="19"/>
  <c r="AU53" i="19"/>
  <c r="AS53" i="19"/>
  <c r="AQ53" i="19"/>
  <c r="AR53" i="19"/>
  <c r="HV52" i="19"/>
  <c r="AY53" i="19"/>
  <c r="AZ53" i="19"/>
  <c r="AX53" i="19"/>
  <c r="AV53" i="19"/>
  <c r="AW53" i="19"/>
  <c r="HY52" i="19"/>
  <c r="BD53" i="19"/>
  <c r="BE53" i="19"/>
  <c r="BC53" i="19"/>
  <c r="BA53" i="19"/>
  <c r="BB53" i="19"/>
  <c r="IB52" i="19"/>
  <c r="BI53" i="19"/>
  <c r="BJ53" i="19"/>
  <c r="BH53" i="19"/>
  <c r="BF53" i="19"/>
  <c r="BG53" i="19"/>
  <c r="IE52" i="19"/>
  <c r="BN53" i="19"/>
  <c r="BO53" i="19"/>
  <c r="BM53" i="19"/>
  <c r="BK53" i="19"/>
  <c r="BL53" i="19"/>
  <c r="IH52" i="19"/>
  <c r="BS53" i="19"/>
  <c r="BT53" i="19"/>
  <c r="BR53" i="19"/>
  <c r="BP53" i="19"/>
  <c r="BQ53" i="19"/>
  <c r="IK52" i="19"/>
  <c r="CC53" i="19"/>
  <c r="CD53" i="19"/>
  <c r="CB53" i="19"/>
  <c r="BZ53" i="19"/>
  <c r="CA53" i="19"/>
  <c r="IQ52" i="19"/>
  <c r="BX53" i="19"/>
  <c r="BY53" i="19"/>
  <c r="BW53" i="19"/>
  <c r="BU53" i="19"/>
  <c r="BV53" i="19"/>
  <c r="IN52" i="19"/>
  <c r="CH53" i="19"/>
  <c r="CI53" i="19"/>
  <c r="CG53" i="19"/>
  <c r="CE53" i="19"/>
  <c r="CF53" i="19"/>
  <c r="IT52" i="19"/>
  <c r="CM53" i="19"/>
  <c r="CN53" i="19"/>
  <c r="CL53" i="19"/>
  <c r="CJ53" i="19"/>
  <c r="CK53" i="19"/>
  <c r="IW52" i="19"/>
  <c r="CR53" i="19"/>
  <c r="CS53" i="19"/>
  <c r="CQ53" i="19"/>
  <c r="CO53" i="19"/>
  <c r="CP53" i="19"/>
  <c r="IZ52" i="19"/>
  <c r="CW53" i="19"/>
  <c r="CX53" i="19"/>
  <c r="CV53" i="19"/>
  <c r="CT53" i="19"/>
  <c r="CU53" i="19"/>
  <c r="JC52" i="19"/>
  <c r="DB53" i="19"/>
  <c r="DC53" i="19"/>
  <c r="DA53" i="19"/>
  <c r="CY53" i="19"/>
  <c r="CZ53" i="19"/>
  <c r="JF52" i="19"/>
  <c r="DG53" i="19"/>
  <c r="DH53" i="19"/>
  <c r="DF53" i="19"/>
  <c r="DD53" i="19"/>
  <c r="DE53" i="19"/>
  <c r="JI52" i="19"/>
  <c r="DL53" i="19"/>
  <c r="DM53" i="19"/>
  <c r="DK53" i="19"/>
  <c r="DI53" i="19"/>
  <c r="DJ53" i="19"/>
  <c r="JL52" i="19"/>
  <c r="DQ53" i="19"/>
  <c r="DR53" i="19"/>
  <c r="DP53" i="19"/>
  <c r="DN53" i="19"/>
  <c r="DO53" i="19"/>
  <c r="JO52" i="19"/>
  <c r="DV53" i="19"/>
  <c r="DW53" i="19"/>
  <c r="DU53" i="19"/>
  <c r="DS53" i="19"/>
  <c r="DT53" i="19"/>
  <c r="JR52" i="19"/>
  <c r="EA53" i="19"/>
  <c r="EB53" i="19"/>
  <c r="DZ53" i="19"/>
  <c r="DX53" i="19"/>
  <c r="DY53" i="19"/>
  <c r="JU52" i="19"/>
  <c r="EF53" i="19"/>
  <c r="EG53" i="19"/>
  <c r="EE53" i="19"/>
  <c r="EC53" i="19"/>
  <c r="ED53" i="19"/>
  <c r="JX52" i="19"/>
  <c r="EK53" i="19"/>
  <c r="EL53" i="19"/>
  <c r="EJ53" i="19"/>
  <c r="EH53" i="19"/>
  <c r="EI53" i="19"/>
  <c r="KA52" i="19"/>
  <c r="EP53" i="19"/>
  <c r="EQ53" i="19"/>
  <c r="EO53" i="19"/>
  <c r="EM53" i="19"/>
  <c r="EN53" i="19"/>
  <c r="KD52" i="19"/>
  <c r="EU53" i="19"/>
  <c r="EV53" i="19"/>
  <c r="ET53" i="19"/>
  <c r="ER53" i="19"/>
  <c r="ES53" i="19"/>
  <c r="KG52" i="19"/>
  <c r="EZ53" i="19"/>
  <c r="FA53" i="19"/>
  <c r="EY53" i="19"/>
  <c r="EW53" i="19"/>
  <c r="EX53" i="19"/>
  <c r="KJ52" i="19"/>
  <c r="FE53" i="19"/>
  <c r="FF53" i="19"/>
  <c r="FD53" i="19"/>
  <c r="FB53" i="19"/>
  <c r="FC53" i="19"/>
  <c r="KM52" i="19"/>
  <c r="FJ53" i="19"/>
  <c r="FK53" i="19"/>
  <c r="FI53" i="19"/>
  <c r="FG53" i="19"/>
  <c r="FH53" i="19"/>
  <c r="KP52" i="19"/>
  <c r="FO53" i="19"/>
  <c r="FP53" i="19"/>
  <c r="FN53" i="19"/>
  <c r="FL53" i="19"/>
  <c r="FM53" i="19"/>
  <c r="KS52" i="19"/>
  <c r="FT53" i="19"/>
  <c r="FU53" i="19"/>
  <c r="FS53" i="19"/>
  <c r="FQ53" i="19"/>
  <c r="FR53" i="19"/>
  <c r="KV52" i="19"/>
  <c r="FY53" i="19"/>
  <c r="FZ53" i="19"/>
  <c r="FX53" i="19"/>
  <c r="FV53" i="19"/>
  <c r="FW53" i="19"/>
  <c r="KY52" i="19"/>
  <c r="GD53" i="19"/>
  <c r="GE53" i="19"/>
  <c r="GC53" i="19"/>
  <c r="GA53" i="19"/>
  <c r="GB53" i="19"/>
  <c r="LB52" i="19"/>
  <c r="GI53" i="19"/>
  <c r="GJ53" i="19"/>
  <c r="GH53" i="19"/>
  <c r="GF53" i="19"/>
  <c r="GG53" i="19"/>
  <c r="LE52" i="19"/>
  <c r="LH52" i="19"/>
  <c r="GX53" i="19"/>
  <c r="K54" i="19"/>
  <c r="L54" i="19"/>
  <c r="J54" i="19"/>
  <c r="H54" i="19"/>
  <c r="I54" i="19"/>
  <c r="HA53" i="19"/>
  <c r="P54" i="19"/>
  <c r="Q54" i="19"/>
  <c r="O54" i="19"/>
  <c r="M54" i="19"/>
  <c r="N54" i="19"/>
  <c r="HD53" i="19"/>
  <c r="U54" i="19"/>
  <c r="V54" i="19"/>
  <c r="T54" i="19"/>
  <c r="R54" i="19"/>
  <c r="S54" i="19"/>
  <c r="HG53" i="19"/>
  <c r="AJ54" i="19"/>
  <c r="AK54" i="19"/>
  <c r="AI54" i="19"/>
  <c r="AG54" i="19"/>
  <c r="AH54" i="19"/>
  <c r="HP53" i="19"/>
  <c r="AE54" i="19"/>
  <c r="AF54" i="19"/>
  <c r="AD54" i="19"/>
  <c r="AB54" i="19"/>
  <c r="AC54" i="19"/>
  <c r="HM53" i="19"/>
  <c r="AO54" i="19"/>
  <c r="AP54" i="19"/>
  <c r="AN54" i="19"/>
  <c r="AL54" i="19"/>
  <c r="AM54" i="19"/>
  <c r="HS53" i="19"/>
  <c r="AT54" i="19"/>
  <c r="AU54" i="19"/>
  <c r="AS54" i="19"/>
  <c r="AQ54" i="19"/>
  <c r="AR54" i="19"/>
  <c r="HV53" i="19"/>
  <c r="AY54" i="19"/>
  <c r="AZ54" i="19"/>
  <c r="AX54" i="19"/>
  <c r="AV54" i="19"/>
  <c r="AW54" i="19"/>
  <c r="HY53" i="19"/>
  <c r="BD54" i="19"/>
  <c r="BE54" i="19"/>
  <c r="BC54" i="19"/>
  <c r="BA54" i="19"/>
  <c r="BB54" i="19"/>
  <c r="IB53" i="19"/>
  <c r="BI54" i="19"/>
  <c r="BJ54" i="19"/>
  <c r="BH54" i="19"/>
  <c r="BF54" i="19"/>
  <c r="BG54" i="19"/>
  <c r="IE53" i="19"/>
  <c r="BN54" i="19"/>
  <c r="BO54" i="19"/>
  <c r="BM54" i="19"/>
  <c r="BK54" i="19"/>
  <c r="BL54" i="19"/>
  <c r="IH53" i="19"/>
  <c r="BS54" i="19"/>
  <c r="BT54" i="19"/>
  <c r="BR54" i="19"/>
  <c r="BP54" i="19"/>
  <c r="BQ54" i="19"/>
  <c r="IK53" i="19"/>
  <c r="CC54" i="19"/>
  <c r="CD54" i="19"/>
  <c r="CB54" i="19"/>
  <c r="BZ54" i="19"/>
  <c r="CA54" i="19"/>
  <c r="IQ53" i="19"/>
  <c r="BX54" i="19"/>
  <c r="BY54" i="19"/>
  <c r="BW54" i="19"/>
  <c r="BU54" i="19"/>
  <c r="BV54" i="19"/>
  <c r="IN53" i="19"/>
  <c r="CH54" i="19"/>
  <c r="CI54" i="19"/>
  <c r="CG54" i="19"/>
  <c r="CE54" i="19"/>
  <c r="CF54" i="19"/>
  <c r="IT53" i="19"/>
  <c r="CM54" i="19"/>
  <c r="CN54" i="19"/>
  <c r="CL54" i="19"/>
  <c r="CJ54" i="19"/>
  <c r="CK54" i="19"/>
  <c r="IW53" i="19"/>
  <c r="CR54" i="19"/>
  <c r="CS54" i="19"/>
  <c r="CQ54" i="19"/>
  <c r="CO54" i="19"/>
  <c r="CP54" i="19"/>
  <c r="IZ53" i="19"/>
  <c r="CW54" i="19"/>
  <c r="CX54" i="19"/>
  <c r="CV54" i="19"/>
  <c r="CT54" i="19"/>
  <c r="CU54" i="19"/>
  <c r="JC53" i="19"/>
  <c r="DB54" i="19"/>
  <c r="DC54" i="19"/>
  <c r="DA54" i="19"/>
  <c r="CY54" i="19"/>
  <c r="CZ54" i="19"/>
  <c r="JF53" i="19"/>
  <c r="DG54" i="19"/>
  <c r="DH54" i="19"/>
  <c r="DF54" i="19"/>
  <c r="DD54" i="19"/>
  <c r="DE54" i="19"/>
  <c r="JI53" i="19"/>
  <c r="DL54" i="19"/>
  <c r="DM54" i="19"/>
  <c r="DK54" i="19"/>
  <c r="DI54" i="19"/>
  <c r="DJ54" i="19"/>
  <c r="JL53" i="19"/>
  <c r="DQ54" i="19"/>
  <c r="DR54" i="19"/>
  <c r="DP54" i="19"/>
  <c r="DN54" i="19"/>
  <c r="DO54" i="19"/>
  <c r="JO53" i="19"/>
  <c r="DV54" i="19"/>
  <c r="DW54" i="19"/>
  <c r="DU54" i="19"/>
  <c r="DS54" i="19"/>
  <c r="DT54" i="19"/>
  <c r="JR53" i="19"/>
  <c r="EA54" i="19"/>
  <c r="EB54" i="19"/>
  <c r="DZ54" i="19"/>
  <c r="DX54" i="19"/>
  <c r="DY54" i="19"/>
  <c r="JU53" i="19"/>
  <c r="EF54" i="19"/>
  <c r="EG54" i="19"/>
  <c r="EE54" i="19"/>
  <c r="EC54" i="19"/>
  <c r="ED54" i="19"/>
  <c r="JX53" i="19"/>
  <c r="EK54" i="19"/>
  <c r="EL54" i="19"/>
  <c r="EJ54" i="19"/>
  <c r="EH54" i="19"/>
  <c r="EI54" i="19"/>
  <c r="KA53" i="19"/>
  <c r="EP54" i="19"/>
  <c r="EQ54" i="19"/>
  <c r="EO54" i="19"/>
  <c r="EM54" i="19"/>
  <c r="EN54" i="19"/>
  <c r="KD53" i="19"/>
  <c r="EU54" i="19"/>
  <c r="EV54" i="19"/>
  <c r="ET54" i="19"/>
  <c r="ER54" i="19"/>
  <c r="ES54" i="19"/>
  <c r="KG53" i="19"/>
  <c r="EZ54" i="19"/>
  <c r="FA54" i="19"/>
  <c r="EY54" i="19"/>
  <c r="EW54" i="19"/>
  <c r="EX54" i="19"/>
  <c r="KJ53" i="19"/>
  <c r="FE54" i="19"/>
  <c r="FF54" i="19"/>
  <c r="FD54" i="19"/>
  <c r="FB54" i="19"/>
  <c r="FC54" i="19"/>
  <c r="KM53" i="19"/>
  <c r="FJ54" i="19"/>
  <c r="FK54" i="19"/>
  <c r="FI54" i="19"/>
  <c r="FG54" i="19"/>
  <c r="FH54" i="19"/>
  <c r="KP53" i="19"/>
  <c r="FO54" i="19"/>
  <c r="FP54" i="19"/>
  <c r="FN54" i="19"/>
  <c r="FL54" i="19"/>
  <c r="FM54" i="19"/>
  <c r="KS53" i="19"/>
  <c r="FT54" i="19"/>
  <c r="FU54" i="19"/>
  <c r="FS54" i="19"/>
  <c r="FQ54" i="19"/>
  <c r="FR54" i="19"/>
  <c r="KV53" i="19"/>
  <c r="FY54" i="19"/>
  <c r="FZ54" i="19"/>
  <c r="FX54" i="19"/>
  <c r="FV54" i="19"/>
  <c r="FW54" i="19"/>
  <c r="KY53" i="19"/>
  <c r="GD54" i="19"/>
  <c r="GE54" i="19"/>
  <c r="GC54" i="19"/>
  <c r="GA54" i="19"/>
  <c r="GB54" i="19"/>
  <c r="LB53" i="19"/>
  <c r="GI54" i="19"/>
  <c r="GJ54" i="19"/>
  <c r="GH54" i="19"/>
  <c r="GF54" i="19"/>
  <c r="GG54" i="19"/>
  <c r="LE53" i="19"/>
  <c r="LH53" i="19"/>
  <c r="GX54" i="19"/>
  <c r="K55" i="19"/>
  <c r="L55" i="19"/>
  <c r="J55" i="19"/>
  <c r="H55" i="19"/>
  <c r="I55" i="19"/>
  <c r="HA54" i="19"/>
  <c r="P55" i="19"/>
  <c r="Q55" i="19"/>
  <c r="O55" i="19"/>
  <c r="M55" i="19"/>
  <c r="N55" i="19"/>
  <c r="HD54" i="19"/>
  <c r="U55" i="19"/>
  <c r="V55" i="19"/>
  <c r="T55" i="19"/>
  <c r="R55" i="19"/>
  <c r="S55" i="19"/>
  <c r="HG54" i="19"/>
  <c r="AJ55" i="19"/>
  <c r="AK55" i="19"/>
  <c r="AI55" i="19"/>
  <c r="AG55" i="19"/>
  <c r="AH55" i="19"/>
  <c r="HP54" i="19"/>
  <c r="AE55" i="19"/>
  <c r="AF55" i="19"/>
  <c r="AD55" i="19"/>
  <c r="AB55" i="19"/>
  <c r="AC55" i="19"/>
  <c r="HM54" i="19"/>
  <c r="AO55" i="19"/>
  <c r="AP55" i="19"/>
  <c r="AN55" i="19"/>
  <c r="AL55" i="19"/>
  <c r="AM55" i="19"/>
  <c r="HS54" i="19"/>
  <c r="AT55" i="19"/>
  <c r="AU55" i="19"/>
  <c r="AS55" i="19"/>
  <c r="AQ55" i="19"/>
  <c r="AR55" i="19"/>
  <c r="HV54" i="19"/>
  <c r="AY55" i="19"/>
  <c r="AZ55" i="19"/>
  <c r="AX55" i="19"/>
  <c r="AV55" i="19"/>
  <c r="AW55" i="19"/>
  <c r="HY54" i="19"/>
  <c r="BD55" i="19"/>
  <c r="BE55" i="19"/>
  <c r="BC55" i="19"/>
  <c r="BA55" i="19"/>
  <c r="BB55" i="19"/>
  <c r="IB54" i="19"/>
  <c r="BI55" i="19"/>
  <c r="BJ55" i="19"/>
  <c r="BH55" i="19"/>
  <c r="BF55" i="19"/>
  <c r="BG55" i="19"/>
  <c r="IE54" i="19"/>
  <c r="BN55" i="19"/>
  <c r="BO55" i="19"/>
  <c r="BM55" i="19"/>
  <c r="BK55" i="19"/>
  <c r="BL55" i="19"/>
  <c r="IH54" i="19"/>
  <c r="BS55" i="19"/>
  <c r="BT55" i="19"/>
  <c r="BR55" i="19"/>
  <c r="BP55" i="19"/>
  <c r="BQ55" i="19"/>
  <c r="IK54" i="19"/>
  <c r="CC55" i="19"/>
  <c r="CD55" i="19"/>
  <c r="CB55" i="19"/>
  <c r="BZ55" i="19"/>
  <c r="CA55" i="19"/>
  <c r="IQ54" i="19"/>
  <c r="BX55" i="19"/>
  <c r="BY55" i="19"/>
  <c r="BW55" i="19"/>
  <c r="BU55" i="19"/>
  <c r="BV55" i="19"/>
  <c r="IN54" i="19"/>
  <c r="CH55" i="19"/>
  <c r="CI55" i="19"/>
  <c r="CG55" i="19"/>
  <c r="CE55" i="19"/>
  <c r="CF55" i="19"/>
  <c r="IT54" i="19"/>
  <c r="CM55" i="19"/>
  <c r="CN55" i="19"/>
  <c r="CL55" i="19"/>
  <c r="CJ55" i="19"/>
  <c r="CK55" i="19"/>
  <c r="IW54" i="19"/>
  <c r="CR55" i="19"/>
  <c r="CS55" i="19"/>
  <c r="CQ55" i="19"/>
  <c r="CO55" i="19"/>
  <c r="CP55" i="19"/>
  <c r="IZ54" i="19"/>
  <c r="CW55" i="19"/>
  <c r="CX55" i="19"/>
  <c r="CV55" i="19"/>
  <c r="CT55" i="19"/>
  <c r="CU55" i="19"/>
  <c r="JC54" i="19"/>
  <c r="DB55" i="19"/>
  <c r="DC55" i="19"/>
  <c r="DA55" i="19"/>
  <c r="CY55" i="19"/>
  <c r="CZ55" i="19"/>
  <c r="JF54" i="19"/>
  <c r="DG55" i="19"/>
  <c r="DH55" i="19"/>
  <c r="DF55" i="19"/>
  <c r="DD55" i="19"/>
  <c r="DE55" i="19"/>
  <c r="JI54" i="19"/>
  <c r="DL55" i="19"/>
  <c r="DM55" i="19"/>
  <c r="DK55" i="19"/>
  <c r="DI55" i="19"/>
  <c r="DJ55" i="19"/>
  <c r="JL54" i="19"/>
  <c r="DQ55" i="19"/>
  <c r="DR55" i="19"/>
  <c r="DP55" i="19"/>
  <c r="DN55" i="19"/>
  <c r="DO55" i="19"/>
  <c r="JO54" i="19"/>
  <c r="DV55" i="19"/>
  <c r="DW55" i="19"/>
  <c r="DU55" i="19"/>
  <c r="DS55" i="19"/>
  <c r="DT55" i="19"/>
  <c r="JR54" i="19"/>
  <c r="EA55" i="19"/>
  <c r="EB55" i="19"/>
  <c r="DZ55" i="19"/>
  <c r="DX55" i="19"/>
  <c r="DY55" i="19"/>
  <c r="JU54" i="19"/>
  <c r="EF55" i="19"/>
  <c r="EG55" i="19"/>
  <c r="EE55" i="19"/>
  <c r="EC55" i="19"/>
  <c r="ED55" i="19"/>
  <c r="JX54" i="19"/>
  <c r="EK55" i="19"/>
  <c r="EL55" i="19"/>
  <c r="EJ55" i="19"/>
  <c r="EH55" i="19"/>
  <c r="EI55" i="19"/>
  <c r="KA54" i="19"/>
  <c r="EP55" i="19"/>
  <c r="EQ55" i="19"/>
  <c r="EO55" i="19"/>
  <c r="EM55" i="19"/>
  <c r="EN55" i="19"/>
  <c r="KD54" i="19"/>
  <c r="EU55" i="19"/>
  <c r="EV55" i="19"/>
  <c r="ET55" i="19"/>
  <c r="ER55" i="19"/>
  <c r="ES55" i="19"/>
  <c r="KG54" i="19"/>
  <c r="EZ55" i="19"/>
  <c r="FA55" i="19"/>
  <c r="EY55" i="19"/>
  <c r="EW55" i="19"/>
  <c r="EX55" i="19"/>
  <c r="KJ54" i="19"/>
  <c r="FE55" i="19"/>
  <c r="FF55" i="19"/>
  <c r="FD55" i="19"/>
  <c r="FB55" i="19"/>
  <c r="FC55" i="19"/>
  <c r="KM54" i="19"/>
  <c r="FJ55" i="19"/>
  <c r="FK55" i="19"/>
  <c r="FI55" i="19"/>
  <c r="FG55" i="19"/>
  <c r="FH55" i="19"/>
  <c r="KP54" i="19"/>
  <c r="FO55" i="19"/>
  <c r="FP55" i="19"/>
  <c r="FN55" i="19"/>
  <c r="FL55" i="19"/>
  <c r="FM55" i="19"/>
  <c r="KS54" i="19"/>
  <c r="FT55" i="19"/>
  <c r="FU55" i="19"/>
  <c r="FS55" i="19"/>
  <c r="FQ55" i="19"/>
  <c r="FR55" i="19"/>
  <c r="KV54" i="19"/>
  <c r="FY55" i="19"/>
  <c r="FZ55" i="19"/>
  <c r="FX55" i="19"/>
  <c r="FV55" i="19"/>
  <c r="FW55" i="19"/>
  <c r="KY54" i="19"/>
  <c r="GD55" i="19"/>
  <c r="GE55" i="19"/>
  <c r="GC55" i="19"/>
  <c r="GA55" i="19"/>
  <c r="GB55" i="19"/>
  <c r="LB54" i="19"/>
  <c r="GI55" i="19"/>
  <c r="GJ55" i="19"/>
  <c r="GH55" i="19"/>
  <c r="GF55" i="19"/>
  <c r="GG55" i="19"/>
  <c r="LE54" i="19"/>
  <c r="LH54" i="19"/>
  <c r="GX55" i="19"/>
  <c r="K56" i="19"/>
  <c r="L56" i="19"/>
  <c r="J56" i="19"/>
  <c r="H56" i="19"/>
  <c r="I56" i="19"/>
  <c r="HA55" i="19"/>
  <c r="P56" i="19"/>
  <c r="Q56" i="19"/>
  <c r="O56" i="19"/>
  <c r="M56" i="19"/>
  <c r="N56" i="19"/>
  <c r="HD55" i="19"/>
  <c r="U56" i="19"/>
  <c r="V56" i="19"/>
  <c r="T56" i="19"/>
  <c r="R56" i="19"/>
  <c r="S56" i="19"/>
  <c r="HG55" i="19"/>
  <c r="AJ56" i="19"/>
  <c r="AK56" i="19"/>
  <c r="AI56" i="19"/>
  <c r="AG56" i="19"/>
  <c r="AH56" i="19"/>
  <c r="HP55" i="19"/>
  <c r="AE56" i="19"/>
  <c r="AF56" i="19"/>
  <c r="AD56" i="19"/>
  <c r="AB56" i="19"/>
  <c r="AC56" i="19"/>
  <c r="HM55" i="19"/>
  <c r="AO56" i="19"/>
  <c r="AP56" i="19"/>
  <c r="AN56" i="19"/>
  <c r="AL56" i="19"/>
  <c r="AM56" i="19"/>
  <c r="HS55" i="19"/>
  <c r="AT56" i="19"/>
  <c r="AU56" i="19"/>
  <c r="AS56" i="19"/>
  <c r="AQ56" i="19"/>
  <c r="AR56" i="19"/>
  <c r="HV55" i="19"/>
  <c r="AY56" i="19"/>
  <c r="AZ56" i="19"/>
  <c r="AX56" i="19"/>
  <c r="AV56" i="19"/>
  <c r="AW56" i="19"/>
  <c r="HY55" i="19"/>
  <c r="BD56" i="19"/>
  <c r="BE56" i="19"/>
  <c r="BC56" i="19"/>
  <c r="BA56" i="19"/>
  <c r="BB56" i="19"/>
  <c r="IB55" i="19"/>
  <c r="BI56" i="19"/>
  <c r="BJ56" i="19"/>
  <c r="BH56" i="19"/>
  <c r="BF56" i="19"/>
  <c r="BG56" i="19"/>
  <c r="IE55" i="19"/>
  <c r="BN56" i="19"/>
  <c r="BO56" i="19"/>
  <c r="BM56" i="19"/>
  <c r="BK56" i="19"/>
  <c r="BL56" i="19"/>
  <c r="IH55" i="19"/>
  <c r="BS56" i="19"/>
  <c r="BT56" i="19"/>
  <c r="BR56" i="19"/>
  <c r="BP56" i="19"/>
  <c r="BQ56" i="19"/>
  <c r="IK55" i="19"/>
  <c r="CC56" i="19"/>
  <c r="CD56" i="19"/>
  <c r="CB56" i="19"/>
  <c r="BZ56" i="19"/>
  <c r="CA56" i="19"/>
  <c r="IQ55" i="19"/>
  <c r="BX56" i="19"/>
  <c r="BY56" i="19"/>
  <c r="BW56" i="19"/>
  <c r="BU56" i="19"/>
  <c r="BV56" i="19"/>
  <c r="IN55" i="19"/>
  <c r="CH56" i="19"/>
  <c r="CI56" i="19"/>
  <c r="CG56" i="19"/>
  <c r="CE56" i="19"/>
  <c r="CF56" i="19"/>
  <c r="IT55" i="19"/>
  <c r="CM56" i="19"/>
  <c r="CN56" i="19"/>
  <c r="CL56" i="19"/>
  <c r="CJ56" i="19"/>
  <c r="CK56" i="19"/>
  <c r="IW55" i="19"/>
  <c r="CR56" i="19"/>
  <c r="CS56" i="19"/>
  <c r="CQ56" i="19"/>
  <c r="CO56" i="19"/>
  <c r="CP56" i="19"/>
  <c r="IZ55" i="19"/>
  <c r="CW56" i="19"/>
  <c r="CX56" i="19"/>
  <c r="CV56" i="19"/>
  <c r="CT56" i="19"/>
  <c r="CU56" i="19"/>
  <c r="JC55" i="19"/>
  <c r="DB56" i="19"/>
  <c r="DC56" i="19"/>
  <c r="DA56" i="19"/>
  <c r="CY56" i="19"/>
  <c r="CZ56" i="19"/>
  <c r="JF55" i="19"/>
  <c r="DG56" i="19"/>
  <c r="DH56" i="19"/>
  <c r="DF56" i="19"/>
  <c r="DD56" i="19"/>
  <c r="DE56" i="19"/>
  <c r="JI55" i="19"/>
  <c r="DL56" i="19"/>
  <c r="DM56" i="19"/>
  <c r="DK56" i="19"/>
  <c r="DI56" i="19"/>
  <c r="DJ56" i="19"/>
  <c r="JL55" i="19"/>
  <c r="DQ56" i="19"/>
  <c r="DR56" i="19"/>
  <c r="DP56" i="19"/>
  <c r="DN56" i="19"/>
  <c r="DO56" i="19"/>
  <c r="JO55" i="19"/>
  <c r="DV56" i="19"/>
  <c r="DW56" i="19"/>
  <c r="DU56" i="19"/>
  <c r="DS56" i="19"/>
  <c r="DT56" i="19"/>
  <c r="JR55" i="19"/>
  <c r="EA56" i="19"/>
  <c r="EB56" i="19"/>
  <c r="DZ56" i="19"/>
  <c r="DX56" i="19"/>
  <c r="DY56" i="19"/>
  <c r="JU55" i="19"/>
  <c r="EF56" i="19"/>
  <c r="EG56" i="19"/>
  <c r="EE56" i="19"/>
  <c r="EC56" i="19"/>
  <c r="ED56" i="19"/>
  <c r="JX55" i="19"/>
  <c r="EK56" i="19"/>
  <c r="EL56" i="19"/>
  <c r="EJ56" i="19"/>
  <c r="EH56" i="19"/>
  <c r="EI56" i="19"/>
  <c r="KA55" i="19"/>
  <c r="EP56" i="19"/>
  <c r="EQ56" i="19"/>
  <c r="EO56" i="19"/>
  <c r="EM56" i="19"/>
  <c r="EN56" i="19"/>
  <c r="KD55" i="19"/>
  <c r="EU56" i="19"/>
  <c r="EV56" i="19"/>
  <c r="ET56" i="19"/>
  <c r="ER56" i="19"/>
  <c r="ES56" i="19"/>
  <c r="KG55" i="19"/>
  <c r="EZ56" i="19"/>
  <c r="FA56" i="19"/>
  <c r="EY56" i="19"/>
  <c r="EW56" i="19"/>
  <c r="EX56" i="19"/>
  <c r="KJ55" i="19"/>
  <c r="FE56" i="19"/>
  <c r="FF56" i="19"/>
  <c r="FD56" i="19"/>
  <c r="FB56" i="19"/>
  <c r="FC56" i="19"/>
  <c r="KM55" i="19"/>
  <c r="FJ56" i="19"/>
  <c r="FK56" i="19"/>
  <c r="FI56" i="19"/>
  <c r="FG56" i="19"/>
  <c r="FH56" i="19"/>
  <c r="KP55" i="19"/>
  <c r="FO56" i="19"/>
  <c r="FP56" i="19"/>
  <c r="FN56" i="19"/>
  <c r="FL56" i="19"/>
  <c r="FM56" i="19"/>
  <c r="KS55" i="19"/>
  <c r="FT56" i="19"/>
  <c r="FU56" i="19"/>
  <c r="FS56" i="19"/>
  <c r="FQ56" i="19"/>
  <c r="FR56" i="19"/>
  <c r="KV55" i="19"/>
  <c r="FY56" i="19"/>
  <c r="FZ56" i="19"/>
  <c r="FX56" i="19"/>
  <c r="FV56" i="19"/>
  <c r="FW56" i="19"/>
  <c r="KY55" i="19"/>
  <c r="GD56" i="19"/>
  <c r="GE56" i="19"/>
  <c r="GC56" i="19"/>
  <c r="GA56" i="19"/>
  <c r="GB56" i="19"/>
  <c r="LB55" i="19"/>
  <c r="GI56" i="19"/>
  <c r="GJ56" i="19"/>
  <c r="GH56" i="19"/>
  <c r="GF56" i="19"/>
  <c r="GG56" i="19"/>
  <c r="LE55" i="19"/>
  <c r="LH55" i="19"/>
  <c r="GX56" i="19"/>
  <c r="K57" i="19"/>
  <c r="L57" i="19"/>
  <c r="J57" i="19"/>
  <c r="H57" i="19"/>
  <c r="I57" i="19"/>
  <c r="HA56" i="19"/>
  <c r="P57" i="19"/>
  <c r="Q57" i="19"/>
  <c r="O57" i="19"/>
  <c r="M57" i="19"/>
  <c r="N57" i="19"/>
  <c r="HD56" i="19"/>
  <c r="U57" i="19"/>
  <c r="V57" i="19"/>
  <c r="T57" i="19"/>
  <c r="R57" i="19"/>
  <c r="S57" i="19"/>
  <c r="HG56" i="19"/>
  <c r="AJ57" i="19"/>
  <c r="AK57" i="19"/>
  <c r="AI57" i="19"/>
  <c r="AG57" i="19"/>
  <c r="AH57" i="19"/>
  <c r="HP56" i="19"/>
  <c r="AE57" i="19"/>
  <c r="AF57" i="19"/>
  <c r="AD57" i="19"/>
  <c r="AB57" i="19"/>
  <c r="AC57" i="19"/>
  <c r="HM56" i="19"/>
  <c r="AO57" i="19"/>
  <c r="AP57" i="19"/>
  <c r="AN57" i="19"/>
  <c r="AL57" i="19"/>
  <c r="AM57" i="19"/>
  <c r="HS56" i="19"/>
  <c r="AT57" i="19"/>
  <c r="AU57" i="19"/>
  <c r="AS57" i="19"/>
  <c r="AQ57" i="19"/>
  <c r="AR57" i="19"/>
  <c r="HV56" i="19"/>
  <c r="AY57" i="19"/>
  <c r="AZ57" i="19"/>
  <c r="AX57" i="19"/>
  <c r="AV57" i="19"/>
  <c r="AW57" i="19"/>
  <c r="HY56" i="19"/>
  <c r="BD57" i="19"/>
  <c r="BE57" i="19"/>
  <c r="BC57" i="19"/>
  <c r="BA57" i="19"/>
  <c r="BB57" i="19"/>
  <c r="IB56" i="19"/>
  <c r="BI57" i="19"/>
  <c r="BJ57" i="19"/>
  <c r="BH57" i="19"/>
  <c r="BF57" i="19"/>
  <c r="BG57" i="19"/>
  <c r="IE56" i="19"/>
  <c r="BN57" i="19"/>
  <c r="BO57" i="19"/>
  <c r="BM57" i="19"/>
  <c r="BK57" i="19"/>
  <c r="BL57" i="19"/>
  <c r="IH56" i="19"/>
  <c r="BS57" i="19"/>
  <c r="BT57" i="19"/>
  <c r="BR57" i="19"/>
  <c r="BP57" i="19"/>
  <c r="BQ57" i="19"/>
  <c r="IK56" i="19"/>
  <c r="CC57" i="19"/>
  <c r="CD57" i="19"/>
  <c r="CB57" i="19"/>
  <c r="BZ57" i="19"/>
  <c r="CA57" i="19"/>
  <c r="IQ56" i="19"/>
  <c r="BX57" i="19"/>
  <c r="BY57" i="19"/>
  <c r="BW57" i="19"/>
  <c r="BU57" i="19"/>
  <c r="BV57" i="19"/>
  <c r="IN56" i="19"/>
  <c r="CH57" i="19"/>
  <c r="CI57" i="19"/>
  <c r="CG57" i="19"/>
  <c r="CE57" i="19"/>
  <c r="CF57" i="19"/>
  <c r="IT56" i="19"/>
  <c r="CM57" i="19"/>
  <c r="CN57" i="19"/>
  <c r="CL57" i="19"/>
  <c r="CJ57" i="19"/>
  <c r="CK57" i="19"/>
  <c r="IW56" i="19"/>
  <c r="CR57" i="19"/>
  <c r="CS57" i="19"/>
  <c r="CQ57" i="19"/>
  <c r="CO57" i="19"/>
  <c r="CP57" i="19"/>
  <c r="IZ56" i="19"/>
  <c r="CW57" i="19"/>
  <c r="CX57" i="19"/>
  <c r="CV57" i="19"/>
  <c r="CT57" i="19"/>
  <c r="CU57" i="19"/>
  <c r="JC56" i="19"/>
  <c r="DB57" i="19"/>
  <c r="DC57" i="19"/>
  <c r="DA57" i="19"/>
  <c r="CY57" i="19"/>
  <c r="CZ57" i="19"/>
  <c r="JF56" i="19"/>
  <c r="DG57" i="19"/>
  <c r="DH57" i="19"/>
  <c r="DF57" i="19"/>
  <c r="DD57" i="19"/>
  <c r="DE57" i="19"/>
  <c r="JI56" i="19"/>
  <c r="DL57" i="19"/>
  <c r="DM57" i="19"/>
  <c r="DK57" i="19"/>
  <c r="DI57" i="19"/>
  <c r="DJ57" i="19"/>
  <c r="JL56" i="19"/>
  <c r="DQ57" i="19"/>
  <c r="DR57" i="19"/>
  <c r="DP57" i="19"/>
  <c r="DN57" i="19"/>
  <c r="DO57" i="19"/>
  <c r="JO56" i="19"/>
  <c r="DV57" i="19"/>
  <c r="DW57" i="19"/>
  <c r="DU57" i="19"/>
  <c r="DS57" i="19"/>
  <c r="DT57" i="19"/>
  <c r="JR56" i="19"/>
  <c r="EA57" i="19"/>
  <c r="EB57" i="19"/>
  <c r="DZ57" i="19"/>
  <c r="DX57" i="19"/>
  <c r="DY57" i="19"/>
  <c r="JU56" i="19"/>
  <c r="EF57" i="19"/>
  <c r="EG57" i="19"/>
  <c r="EE57" i="19"/>
  <c r="EC57" i="19"/>
  <c r="ED57" i="19"/>
  <c r="JX56" i="19"/>
  <c r="EK57" i="19"/>
  <c r="EL57" i="19"/>
  <c r="EJ57" i="19"/>
  <c r="EH57" i="19"/>
  <c r="EI57" i="19"/>
  <c r="KA56" i="19"/>
  <c r="EP57" i="19"/>
  <c r="EQ57" i="19"/>
  <c r="EO57" i="19"/>
  <c r="EM57" i="19"/>
  <c r="EN57" i="19"/>
  <c r="KD56" i="19"/>
  <c r="EU57" i="19"/>
  <c r="EV57" i="19"/>
  <c r="ET57" i="19"/>
  <c r="ER57" i="19"/>
  <c r="ES57" i="19"/>
  <c r="KG56" i="19"/>
  <c r="EZ57" i="19"/>
  <c r="FA57" i="19"/>
  <c r="EY57" i="19"/>
  <c r="EW57" i="19"/>
  <c r="EX57" i="19"/>
  <c r="KJ56" i="19"/>
  <c r="FE57" i="19"/>
  <c r="FF57" i="19"/>
  <c r="FD57" i="19"/>
  <c r="FB57" i="19"/>
  <c r="FC57" i="19"/>
  <c r="KM56" i="19"/>
  <c r="FJ57" i="19"/>
  <c r="FK57" i="19"/>
  <c r="FI57" i="19"/>
  <c r="FG57" i="19"/>
  <c r="FH57" i="19"/>
  <c r="KP56" i="19"/>
  <c r="FO57" i="19"/>
  <c r="FP57" i="19"/>
  <c r="FN57" i="19"/>
  <c r="FL57" i="19"/>
  <c r="FM57" i="19"/>
  <c r="KS56" i="19"/>
  <c r="FT57" i="19"/>
  <c r="FU57" i="19"/>
  <c r="FS57" i="19"/>
  <c r="FQ57" i="19"/>
  <c r="FR57" i="19"/>
  <c r="KV56" i="19"/>
  <c r="FY57" i="19"/>
  <c r="FZ57" i="19"/>
  <c r="FX57" i="19"/>
  <c r="FV57" i="19"/>
  <c r="FW57" i="19"/>
  <c r="KY56" i="19"/>
  <c r="GD57" i="19"/>
  <c r="GE57" i="19"/>
  <c r="GC57" i="19"/>
  <c r="GA57" i="19"/>
  <c r="GB57" i="19"/>
  <c r="LB56" i="19"/>
  <c r="GI57" i="19"/>
  <c r="GJ57" i="19"/>
  <c r="GH57" i="19"/>
  <c r="GF57" i="19"/>
  <c r="GG57" i="19"/>
  <c r="LE56" i="19"/>
  <c r="LH56" i="19"/>
  <c r="GX57" i="19"/>
  <c r="K58" i="19"/>
  <c r="L58" i="19"/>
  <c r="J58" i="19"/>
  <c r="H58" i="19"/>
  <c r="I58" i="19"/>
  <c r="HA57" i="19"/>
  <c r="P58" i="19"/>
  <c r="Q58" i="19"/>
  <c r="O58" i="19"/>
  <c r="M58" i="19"/>
  <c r="N58" i="19"/>
  <c r="HD57" i="19"/>
  <c r="U58" i="19"/>
  <c r="V58" i="19"/>
  <c r="T58" i="19"/>
  <c r="R58" i="19"/>
  <c r="S58" i="19"/>
  <c r="HG57" i="19"/>
  <c r="AJ58" i="19"/>
  <c r="AK58" i="19"/>
  <c r="AI58" i="19"/>
  <c r="AG58" i="19"/>
  <c r="AH58" i="19"/>
  <c r="HP57" i="19"/>
  <c r="AE58" i="19"/>
  <c r="AF58" i="19"/>
  <c r="AD58" i="19"/>
  <c r="AB58" i="19"/>
  <c r="AC58" i="19"/>
  <c r="HM57" i="19"/>
  <c r="AO58" i="19"/>
  <c r="AP58" i="19"/>
  <c r="AN58" i="19"/>
  <c r="AL58" i="19"/>
  <c r="AM58" i="19"/>
  <c r="HS57" i="19"/>
  <c r="AT58" i="19"/>
  <c r="AU58" i="19"/>
  <c r="AS58" i="19"/>
  <c r="AQ58" i="19"/>
  <c r="AR58" i="19"/>
  <c r="HV57" i="19"/>
  <c r="AY58" i="19"/>
  <c r="AZ58" i="19"/>
  <c r="AX58" i="19"/>
  <c r="AV58" i="19"/>
  <c r="AW58" i="19"/>
  <c r="HY57" i="19"/>
  <c r="BD58" i="19"/>
  <c r="BE58" i="19"/>
  <c r="BC58" i="19"/>
  <c r="BA58" i="19"/>
  <c r="BB58" i="19"/>
  <c r="IB57" i="19"/>
  <c r="BI58" i="19"/>
  <c r="BJ58" i="19"/>
  <c r="BH58" i="19"/>
  <c r="BF58" i="19"/>
  <c r="BG58" i="19"/>
  <c r="IE57" i="19"/>
  <c r="BN58" i="19"/>
  <c r="BO58" i="19"/>
  <c r="BM58" i="19"/>
  <c r="BK58" i="19"/>
  <c r="BL58" i="19"/>
  <c r="IH57" i="19"/>
  <c r="BS58" i="19"/>
  <c r="BT58" i="19"/>
  <c r="BR58" i="19"/>
  <c r="BP58" i="19"/>
  <c r="BQ58" i="19"/>
  <c r="IK57" i="19"/>
  <c r="CC58" i="19"/>
  <c r="CD58" i="19"/>
  <c r="CB58" i="19"/>
  <c r="BZ58" i="19"/>
  <c r="CA58" i="19"/>
  <c r="IQ57" i="19"/>
  <c r="BX58" i="19"/>
  <c r="BY58" i="19"/>
  <c r="BW58" i="19"/>
  <c r="BU58" i="19"/>
  <c r="BV58" i="19"/>
  <c r="IN57" i="19"/>
  <c r="CH58" i="19"/>
  <c r="CI58" i="19"/>
  <c r="CG58" i="19"/>
  <c r="CE58" i="19"/>
  <c r="CF58" i="19"/>
  <c r="IT57" i="19"/>
  <c r="CM58" i="19"/>
  <c r="CN58" i="19"/>
  <c r="CL58" i="19"/>
  <c r="CJ58" i="19"/>
  <c r="CK58" i="19"/>
  <c r="IW57" i="19"/>
  <c r="CR58" i="19"/>
  <c r="CS58" i="19"/>
  <c r="CQ58" i="19"/>
  <c r="CO58" i="19"/>
  <c r="CP58" i="19"/>
  <c r="IZ57" i="19"/>
  <c r="CW58" i="19"/>
  <c r="CX58" i="19"/>
  <c r="CV58" i="19"/>
  <c r="CT58" i="19"/>
  <c r="CU58" i="19"/>
  <c r="JC57" i="19"/>
  <c r="DB58" i="19"/>
  <c r="DC58" i="19"/>
  <c r="DA58" i="19"/>
  <c r="CY58" i="19"/>
  <c r="CZ58" i="19"/>
  <c r="JF57" i="19"/>
  <c r="DG58" i="19"/>
  <c r="DH58" i="19"/>
  <c r="DF58" i="19"/>
  <c r="DD58" i="19"/>
  <c r="DE58" i="19"/>
  <c r="JI57" i="19"/>
  <c r="DL58" i="19"/>
  <c r="DM58" i="19"/>
  <c r="DK58" i="19"/>
  <c r="DI58" i="19"/>
  <c r="DJ58" i="19"/>
  <c r="JL57" i="19"/>
  <c r="DQ58" i="19"/>
  <c r="DR58" i="19"/>
  <c r="DP58" i="19"/>
  <c r="DN58" i="19"/>
  <c r="DO58" i="19"/>
  <c r="JO57" i="19"/>
  <c r="DV58" i="19"/>
  <c r="DW58" i="19"/>
  <c r="DU58" i="19"/>
  <c r="DS58" i="19"/>
  <c r="DT58" i="19"/>
  <c r="JR57" i="19"/>
  <c r="EA58" i="19"/>
  <c r="EB58" i="19"/>
  <c r="DZ58" i="19"/>
  <c r="DX58" i="19"/>
  <c r="DY58" i="19"/>
  <c r="JU57" i="19"/>
  <c r="EF58" i="19"/>
  <c r="EG58" i="19"/>
  <c r="EE58" i="19"/>
  <c r="EC58" i="19"/>
  <c r="ED58" i="19"/>
  <c r="JX57" i="19"/>
  <c r="EK58" i="19"/>
  <c r="EL58" i="19"/>
  <c r="EJ58" i="19"/>
  <c r="EH58" i="19"/>
  <c r="EI58" i="19"/>
  <c r="KA57" i="19"/>
  <c r="EP58" i="19"/>
  <c r="EQ58" i="19"/>
  <c r="EO58" i="19"/>
  <c r="EM58" i="19"/>
  <c r="EN58" i="19"/>
  <c r="KD57" i="19"/>
  <c r="EU58" i="19"/>
  <c r="EV58" i="19"/>
  <c r="ET58" i="19"/>
  <c r="ER58" i="19"/>
  <c r="ES58" i="19"/>
  <c r="KG57" i="19"/>
  <c r="EZ58" i="19"/>
  <c r="FA58" i="19"/>
  <c r="EY58" i="19"/>
  <c r="EW58" i="19"/>
  <c r="EX58" i="19"/>
  <c r="KJ57" i="19"/>
  <c r="FE58" i="19"/>
  <c r="FF58" i="19"/>
  <c r="FD58" i="19"/>
  <c r="FB58" i="19"/>
  <c r="FC58" i="19"/>
  <c r="KM57" i="19"/>
  <c r="FJ58" i="19"/>
  <c r="FK58" i="19"/>
  <c r="FI58" i="19"/>
  <c r="FG58" i="19"/>
  <c r="FH58" i="19"/>
  <c r="KP57" i="19"/>
  <c r="FO58" i="19"/>
  <c r="FP58" i="19"/>
  <c r="FN58" i="19"/>
  <c r="FL58" i="19"/>
  <c r="FM58" i="19"/>
  <c r="KS57" i="19"/>
  <c r="FT58" i="19"/>
  <c r="FU58" i="19"/>
  <c r="FS58" i="19"/>
  <c r="FQ58" i="19"/>
  <c r="FR58" i="19"/>
  <c r="KV57" i="19"/>
  <c r="FY58" i="19"/>
  <c r="FZ58" i="19"/>
  <c r="FX58" i="19"/>
  <c r="FV58" i="19"/>
  <c r="FW58" i="19"/>
  <c r="KY57" i="19"/>
  <c r="GD58" i="19"/>
  <c r="GE58" i="19"/>
  <c r="GC58" i="19"/>
  <c r="GA58" i="19"/>
  <c r="GB58" i="19"/>
  <c r="LB57" i="19"/>
  <c r="GI58" i="19"/>
  <c r="GJ58" i="19"/>
  <c r="GH58" i="19"/>
  <c r="GF58" i="19"/>
  <c r="GG58" i="19"/>
  <c r="LE57" i="19"/>
  <c r="LH57" i="19"/>
  <c r="LH58" i="19"/>
  <c r="J9" i="19"/>
  <c r="J10" i="19"/>
  <c r="J11" i="19"/>
  <c r="J12" i="19"/>
  <c r="GY19" i="19"/>
  <c r="V11" i="19"/>
  <c r="V9" i="19"/>
  <c r="V12" i="19"/>
  <c r="HB19" i="19"/>
  <c r="HE19" i="19"/>
  <c r="HH19" i="19"/>
  <c r="HQ19" i="19"/>
  <c r="HN19" i="19"/>
  <c r="HT19" i="19"/>
  <c r="HW19" i="19"/>
  <c r="HZ19" i="19"/>
  <c r="IC19" i="19"/>
  <c r="IF19" i="19"/>
  <c r="II19" i="19"/>
  <c r="IL19" i="19"/>
  <c r="IR19" i="19"/>
  <c r="IO19" i="19"/>
  <c r="IU19" i="19"/>
  <c r="IX19" i="19"/>
  <c r="JA19" i="19"/>
  <c r="JD19" i="19"/>
  <c r="JG19" i="19"/>
  <c r="JJ19" i="19"/>
  <c r="JM19" i="19"/>
  <c r="JP19" i="19"/>
  <c r="JS19" i="19"/>
  <c r="JV19" i="19"/>
  <c r="JY19" i="19"/>
  <c r="KB19" i="19"/>
  <c r="KE19" i="19"/>
  <c r="KH19" i="19"/>
  <c r="KK19" i="19"/>
  <c r="KN19" i="19"/>
  <c r="KQ19" i="19"/>
  <c r="KT19" i="19"/>
  <c r="KW19" i="19"/>
  <c r="KZ19" i="19"/>
  <c r="LC19" i="19"/>
  <c r="LF19" i="19"/>
  <c r="LI19" i="19"/>
  <c r="GY20" i="19"/>
  <c r="HB20" i="19"/>
  <c r="HE20" i="19"/>
  <c r="HH20" i="19"/>
  <c r="HQ20" i="19"/>
  <c r="HN20" i="19"/>
  <c r="HT20" i="19"/>
  <c r="HW20" i="19"/>
  <c r="HZ20" i="19"/>
  <c r="IC20" i="19"/>
  <c r="IF20" i="19"/>
  <c r="II20" i="19"/>
  <c r="IL20" i="19"/>
  <c r="IR20" i="19"/>
  <c r="IO20" i="19"/>
  <c r="IU20" i="19"/>
  <c r="IX20" i="19"/>
  <c r="JA20" i="19"/>
  <c r="JD20" i="19"/>
  <c r="JG20" i="19"/>
  <c r="JJ20" i="19"/>
  <c r="JM20" i="19"/>
  <c r="JP20" i="19"/>
  <c r="JS20" i="19"/>
  <c r="JV20" i="19"/>
  <c r="JY20" i="19"/>
  <c r="KB20" i="19"/>
  <c r="KE20" i="19"/>
  <c r="KH20" i="19"/>
  <c r="KK20" i="19"/>
  <c r="KN20" i="19"/>
  <c r="KQ20" i="19"/>
  <c r="KT20" i="19"/>
  <c r="KW20" i="19"/>
  <c r="KZ20" i="19"/>
  <c r="LC20" i="19"/>
  <c r="LF20" i="19"/>
  <c r="LI20" i="19"/>
  <c r="GY21" i="19"/>
  <c r="HB21" i="19"/>
  <c r="HE21" i="19"/>
  <c r="HH21" i="19"/>
  <c r="HQ21" i="19"/>
  <c r="HN21" i="19"/>
  <c r="HT21" i="19"/>
  <c r="HW21" i="19"/>
  <c r="HZ21" i="19"/>
  <c r="IC21" i="19"/>
  <c r="IF21" i="19"/>
  <c r="II21" i="19"/>
  <c r="IL21" i="19"/>
  <c r="IR21" i="19"/>
  <c r="IO21" i="19"/>
  <c r="IU21" i="19"/>
  <c r="IX21" i="19"/>
  <c r="JA21" i="19"/>
  <c r="JD21" i="19"/>
  <c r="JG21" i="19"/>
  <c r="JJ21" i="19"/>
  <c r="JM21" i="19"/>
  <c r="JP21" i="19"/>
  <c r="JS21" i="19"/>
  <c r="JV21" i="19"/>
  <c r="JY21" i="19"/>
  <c r="KB21" i="19"/>
  <c r="KE21" i="19"/>
  <c r="KH21" i="19"/>
  <c r="KK21" i="19"/>
  <c r="KN21" i="19"/>
  <c r="KQ21" i="19"/>
  <c r="KT21" i="19"/>
  <c r="KW21" i="19"/>
  <c r="KZ21" i="19"/>
  <c r="LC21" i="19"/>
  <c r="LF21" i="19"/>
  <c r="LI21" i="19"/>
  <c r="GY22" i="19"/>
  <c r="HB22" i="19"/>
  <c r="HE22" i="19"/>
  <c r="HH22" i="19"/>
  <c r="HQ22" i="19"/>
  <c r="HN22" i="19"/>
  <c r="HT22" i="19"/>
  <c r="HW22" i="19"/>
  <c r="HZ22" i="19"/>
  <c r="IC22" i="19"/>
  <c r="IF22" i="19"/>
  <c r="II22" i="19"/>
  <c r="IL22" i="19"/>
  <c r="IR22" i="19"/>
  <c r="IO22" i="19"/>
  <c r="IU22" i="19"/>
  <c r="IX22" i="19"/>
  <c r="JA22" i="19"/>
  <c r="JD22" i="19"/>
  <c r="JG22" i="19"/>
  <c r="JJ22" i="19"/>
  <c r="JM22" i="19"/>
  <c r="JP22" i="19"/>
  <c r="JS22" i="19"/>
  <c r="JV22" i="19"/>
  <c r="JY22" i="19"/>
  <c r="KB22" i="19"/>
  <c r="KE22" i="19"/>
  <c r="KH22" i="19"/>
  <c r="KK22" i="19"/>
  <c r="KN22" i="19"/>
  <c r="KQ22" i="19"/>
  <c r="KT22" i="19"/>
  <c r="KW22" i="19"/>
  <c r="KZ22" i="19"/>
  <c r="LC22" i="19"/>
  <c r="LF22" i="19"/>
  <c r="LI22" i="19"/>
  <c r="GY23" i="19"/>
  <c r="HB23" i="19"/>
  <c r="HE23" i="19"/>
  <c r="HH23" i="19"/>
  <c r="HQ23" i="19"/>
  <c r="HN23" i="19"/>
  <c r="HT23" i="19"/>
  <c r="HW23" i="19"/>
  <c r="HZ23" i="19"/>
  <c r="IC23" i="19"/>
  <c r="IF23" i="19"/>
  <c r="II23" i="19"/>
  <c r="IL23" i="19"/>
  <c r="IR23" i="19"/>
  <c r="IO23" i="19"/>
  <c r="IU23" i="19"/>
  <c r="IX23" i="19"/>
  <c r="JA23" i="19"/>
  <c r="JD23" i="19"/>
  <c r="JG23" i="19"/>
  <c r="JJ23" i="19"/>
  <c r="JM23" i="19"/>
  <c r="JP23" i="19"/>
  <c r="JS23" i="19"/>
  <c r="JV23" i="19"/>
  <c r="JY23" i="19"/>
  <c r="KB23" i="19"/>
  <c r="KE23" i="19"/>
  <c r="KH23" i="19"/>
  <c r="KK23" i="19"/>
  <c r="KN23" i="19"/>
  <c r="KQ23" i="19"/>
  <c r="KT23" i="19"/>
  <c r="KW23" i="19"/>
  <c r="KZ23" i="19"/>
  <c r="LC23" i="19"/>
  <c r="LF23" i="19"/>
  <c r="LI23" i="19"/>
  <c r="GY24" i="19"/>
  <c r="HB24" i="19"/>
  <c r="HE24" i="19"/>
  <c r="HH24" i="19"/>
  <c r="HQ24" i="19"/>
  <c r="HN24" i="19"/>
  <c r="HT24" i="19"/>
  <c r="HW24" i="19"/>
  <c r="HZ24" i="19"/>
  <c r="IC24" i="19"/>
  <c r="IF24" i="19"/>
  <c r="II24" i="19"/>
  <c r="IL24" i="19"/>
  <c r="IR24" i="19"/>
  <c r="IO24" i="19"/>
  <c r="IU24" i="19"/>
  <c r="IX24" i="19"/>
  <c r="JA24" i="19"/>
  <c r="JD24" i="19"/>
  <c r="JG24" i="19"/>
  <c r="JJ24" i="19"/>
  <c r="JM24" i="19"/>
  <c r="JP24" i="19"/>
  <c r="JS24" i="19"/>
  <c r="JV24" i="19"/>
  <c r="JY24" i="19"/>
  <c r="KB24" i="19"/>
  <c r="KE24" i="19"/>
  <c r="KH24" i="19"/>
  <c r="KK24" i="19"/>
  <c r="KN24" i="19"/>
  <c r="KQ24" i="19"/>
  <c r="KT24" i="19"/>
  <c r="KW24" i="19"/>
  <c r="KZ24" i="19"/>
  <c r="LC24" i="19"/>
  <c r="LF24" i="19"/>
  <c r="LI24" i="19"/>
  <c r="GY25" i="19"/>
  <c r="HB25" i="19"/>
  <c r="HE25" i="19"/>
  <c r="HH25" i="19"/>
  <c r="HQ25" i="19"/>
  <c r="HN25" i="19"/>
  <c r="HT25" i="19"/>
  <c r="HW25" i="19"/>
  <c r="HZ25" i="19"/>
  <c r="IC25" i="19"/>
  <c r="IF25" i="19"/>
  <c r="II25" i="19"/>
  <c r="IL25" i="19"/>
  <c r="IR25" i="19"/>
  <c r="IO25" i="19"/>
  <c r="IU25" i="19"/>
  <c r="IX25" i="19"/>
  <c r="JA25" i="19"/>
  <c r="JD25" i="19"/>
  <c r="JG25" i="19"/>
  <c r="JJ25" i="19"/>
  <c r="JM25" i="19"/>
  <c r="JP25" i="19"/>
  <c r="JS25" i="19"/>
  <c r="JV25" i="19"/>
  <c r="JY25" i="19"/>
  <c r="KB25" i="19"/>
  <c r="KE25" i="19"/>
  <c r="KH25" i="19"/>
  <c r="KK25" i="19"/>
  <c r="KN25" i="19"/>
  <c r="KQ25" i="19"/>
  <c r="KT25" i="19"/>
  <c r="KW25" i="19"/>
  <c r="KZ25" i="19"/>
  <c r="LC25" i="19"/>
  <c r="LF25" i="19"/>
  <c r="LI25" i="19"/>
  <c r="GY26" i="19"/>
  <c r="HB26" i="19"/>
  <c r="HE26" i="19"/>
  <c r="HH26" i="19"/>
  <c r="HQ26" i="19"/>
  <c r="HN26" i="19"/>
  <c r="HT26" i="19"/>
  <c r="HW26" i="19"/>
  <c r="HZ26" i="19"/>
  <c r="IC26" i="19"/>
  <c r="IF26" i="19"/>
  <c r="II26" i="19"/>
  <c r="IL26" i="19"/>
  <c r="IR26" i="19"/>
  <c r="IO26" i="19"/>
  <c r="IU26" i="19"/>
  <c r="IX26" i="19"/>
  <c r="JA26" i="19"/>
  <c r="JD26" i="19"/>
  <c r="JG26" i="19"/>
  <c r="JJ26" i="19"/>
  <c r="JM26" i="19"/>
  <c r="JP26" i="19"/>
  <c r="JS26" i="19"/>
  <c r="JV26" i="19"/>
  <c r="JY26" i="19"/>
  <c r="KB26" i="19"/>
  <c r="KE26" i="19"/>
  <c r="KH26" i="19"/>
  <c r="KK26" i="19"/>
  <c r="KN26" i="19"/>
  <c r="KQ26" i="19"/>
  <c r="KT26" i="19"/>
  <c r="KW26" i="19"/>
  <c r="KZ26" i="19"/>
  <c r="LC26" i="19"/>
  <c r="LF26" i="19"/>
  <c r="LI26" i="19"/>
  <c r="GY27" i="19"/>
  <c r="HB27" i="19"/>
  <c r="HE27" i="19"/>
  <c r="HH27" i="19"/>
  <c r="HQ27" i="19"/>
  <c r="HN27" i="19"/>
  <c r="HT27" i="19"/>
  <c r="HW27" i="19"/>
  <c r="HZ27" i="19"/>
  <c r="IC27" i="19"/>
  <c r="IF27" i="19"/>
  <c r="II27" i="19"/>
  <c r="IL27" i="19"/>
  <c r="IR27" i="19"/>
  <c r="IO27" i="19"/>
  <c r="IU27" i="19"/>
  <c r="IX27" i="19"/>
  <c r="JA27" i="19"/>
  <c r="JD27" i="19"/>
  <c r="JG27" i="19"/>
  <c r="JJ27" i="19"/>
  <c r="JM27" i="19"/>
  <c r="JP27" i="19"/>
  <c r="JS27" i="19"/>
  <c r="JV27" i="19"/>
  <c r="JY27" i="19"/>
  <c r="KB27" i="19"/>
  <c r="KE27" i="19"/>
  <c r="KH27" i="19"/>
  <c r="KK27" i="19"/>
  <c r="KN27" i="19"/>
  <c r="KQ27" i="19"/>
  <c r="KT27" i="19"/>
  <c r="KW27" i="19"/>
  <c r="KZ27" i="19"/>
  <c r="LC27" i="19"/>
  <c r="LF27" i="19"/>
  <c r="LI27" i="19"/>
  <c r="GY28" i="19"/>
  <c r="HB28" i="19"/>
  <c r="HE28" i="19"/>
  <c r="HH28" i="19"/>
  <c r="HQ28" i="19"/>
  <c r="HN28" i="19"/>
  <c r="HT28" i="19"/>
  <c r="HW28" i="19"/>
  <c r="HZ28" i="19"/>
  <c r="IC28" i="19"/>
  <c r="IF28" i="19"/>
  <c r="II28" i="19"/>
  <c r="IL28" i="19"/>
  <c r="IR28" i="19"/>
  <c r="IO28" i="19"/>
  <c r="IU28" i="19"/>
  <c r="IX28" i="19"/>
  <c r="JA28" i="19"/>
  <c r="JD28" i="19"/>
  <c r="JG28" i="19"/>
  <c r="JJ28" i="19"/>
  <c r="JM28" i="19"/>
  <c r="JP28" i="19"/>
  <c r="JS28" i="19"/>
  <c r="JV28" i="19"/>
  <c r="JY28" i="19"/>
  <c r="KB28" i="19"/>
  <c r="KE28" i="19"/>
  <c r="KH28" i="19"/>
  <c r="KK28" i="19"/>
  <c r="KN28" i="19"/>
  <c r="KQ28" i="19"/>
  <c r="KT28" i="19"/>
  <c r="KW28" i="19"/>
  <c r="KZ28" i="19"/>
  <c r="LC28" i="19"/>
  <c r="LF28" i="19"/>
  <c r="LI28" i="19"/>
  <c r="GY29" i="19"/>
  <c r="HB29" i="19"/>
  <c r="HE29" i="19"/>
  <c r="HH29" i="19"/>
  <c r="HQ29" i="19"/>
  <c r="HN29" i="19"/>
  <c r="HT29" i="19"/>
  <c r="HW29" i="19"/>
  <c r="HZ29" i="19"/>
  <c r="IC29" i="19"/>
  <c r="IF29" i="19"/>
  <c r="II29" i="19"/>
  <c r="IL29" i="19"/>
  <c r="IR29" i="19"/>
  <c r="IO29" i="19"/>
  <c r="IU29" i="19"/>
  <c r="IX29" i="19"/>
  <c r="JA29" i="19"/>
  <c r="JD29" i="19"/>
  <c r="JG29" i="19"/>
  <c r="JJ29" i="19"/>
  <c r="JM29" i="19"/>
  <c r="JP29" i="19"/>
  <c r="JS29" i="19"/>
  <c r="JV29" i="19"/>
  <c r="JY29" i="19"/>
  <c r="KB29" i="19"/>
  <c r="KE29" i="19"/>
  <c r="KH29" i="19"/>
  <c r="KK29" i="19"/>
  <c r="KN29" i="19"/>
  <c r="KQ29" i="19"/>
  <c r="KT29" i="19"/>
  <c r="KW29" i="19"/>
  <c r="KZ29" i="19"/>
  <c r="LC29" i="19"/>
  <c r="LF29" i="19"/>
  <c r="LI29" i="19"/>
  <c r="GY30" i="19"/>
  <c r="HB30" i="19"/>
  <c r="HE30" i="19"/>
  <c r="HH30" i="19"/>
  <c r="HQ30" i="19"/>
  <c r="HN30" i="19"/>
  <c r="HT30" i="19"/>
  <c r="HW30" i="19"/>
  <c r="HZ30" i="19"/>
  <c r="IC30" i="19"/>
  <c r="IF30" i="19"/>
  <c r="II30" i="19"/>
  <c r="IL30" i="19"/>
  <c r="IR30" i="19"/>
  <c r="IO30" i="19"/>
  <c r="IU30" i="19"/>
  <c r="IX30" i="19"/>
  <c r="JA30" i="19"/>
  <c r="JD30" i="19"/>
  <c r="JG30" i="19"/>
  <c r="JJ30" i="19"/>
  <c r="JM30" i="19"/>
  <c r="JP30" i="19"/>
  <c r="JS30" i="19"/>
  <c r="JV30" i="19"/>
  <c r="JY30" i="19"/>
  <c r="KB30" i="19"/>
  <c r="KE30" i="19"/>
  <c r="KH30" i="19"/>
  <c r="KK30" i="19"/>
  <c r="KN30" i="19"/>
  <c r="KQ30" i="19"/>
  <c r="KT30" i="19"/>
  <c r="KW30" i="19"/>
  <c r="KZ30" i="19"/>
  <c r="LC30" i="19"/>
  <c r="LF30" i="19"/>
  <c r="LI30" i="19"/>
  <c r="GY31" i="19"/>
  <c r="HB31" i="19"/>
  <c r="HE31" i="19"/>
  <c r="HH31" i="19"/>
  <c r="HQ31" i="19"/>
  <c r="HN31" i="19"/>
  <c r="HT31" i="19"/>
  <c r="HW31" i="19"/>
  <c r="HZ31" i="19"/>
  <c r="IC31" i="19"/>
  <c r="IF31" i="19"/>
  <c r="II31" i="19"/>
  <c r="IL31" i="19"/>
  <c r="IR31" i="19"/>
  <c r="IO31" i="19"/>
  <c r="IU31" i="19"/>
  <c r="IX31" i="19"/>
  <c r="JA31" i="19"/>
  <c r="JD31" i="19"/>
  <c r="JG31" i="19"/>
  <c r="JJ31" i="19"/>
  <c r="JM31" i="19"/>
  <c r="JP31" i="19"/>
  <c r="JS31" i="19"/>
  <c r="JV31" i="19"/>
  <c r="JY31" i="19"/>
  <c r="KB31" i="19"/>
  <c r="KE31" i="19"/>
  <c r="KH31" i="19"/>
  <c r="KK31" i="19"/>
  <c r="KN31" i="19"/>
  <c r="KQ31" i="19"/>
  <c r="KT31" i="19"/>
  <c r="KW31" i="19"/>
  <c r="KZ31" i="19"/>
  <c r="LC31" i="19"/>
  <c r="LF31" i="19"/>
  <c r="LI31" i="19"/>
  <c r="GY32" i="19"/>
  <c r="HB32" i="19"/>
  <c r="HE32" i="19"/>
  <c r="HH32" i="19"/>
  <c r="HQ32" i="19"/>
  <c r="HN32" i="19"/>
  <c r="HT32" i="19"/>
  <c r="HW32" i="19"/>
  <c r="HZ32" i="19"/>
  <c r="IC32" i="19"/>
  <c r="IF32" i="19"/>
  <c r="II32" i="19"/>
  <c r="IL32" i="19"/>
  <c r="IR32" i="19"/>
  <c r="IO32" i="19"/>
  <c r="IU32" i="19"/>
  <c r="IX32" i="19"/>
  <c r="JA32" i="19"/>
  <c r="JD32" i="19"/>
  <c r="JG32" i="19"/>
  <c r="JJ32" i="19"/>
  <c r="JM32" i="19"/>
  <c r="JP32" i="19"/>
  <c r="JS32" i="19"/>
  <c r="JV32" i="19"/>
  <c r="JY32" i="19"/>
  <c r="KB32" i="19"/>
  <c r="KE32" i="19"/>
  <c r="KH32" i="19"/>
  <c r="KK32" i="19"/>
  <c r="KN32" i="19"/>
  <c r="KQ32" i="19"/>
  <c r="KT32" i="19"/>
  <c r="KW32" i="19"/>
  <c r="KZ32" i="19"/>
  <c r="LC32" i="19"/>
  <c r="LF32" i="19"/>
  <c r="LI32" i="19"/>
  <c r="GY33" i="19"/>
  <c r="HB33" i="19"/>
  <c r="HE33" i="19"/>
  <c r="HH33" i="19"/>
  <c r="HQ33" i="19"/>
  <c r="HN33" i="19"/>
  <c r="HT33" i="19"/>
  <c r="HW33" i="19"/>
  <c r="HZ33" i="19"/>
  <c r="IC33" i="19"/>
  <c r="IF33" i="19"/>
  <c r="II33" i="19"/>
  <c r="IL33" i="19"/>
  <c r="IR33" i="19"/>
  <c r="IO33" i="19"/>
  <c r="IU33" i="19"/>
  <c r="IX33" i="19"/>
  <c r="JA33" i="19"/>
  <c r="JD33" i="19"/>
  <c r="JG33" i="19"/>
  <c r="JJ33" i="19"/>
  <c r="JM33" i="19"/>
  <c r="JP33" i="19"/>
  <c r="JS33" i="19"/>
  <c r="JV33" i="19"/>
  <c r="JY33" i="19"/>
  <c r="KB33" i="19"/>
  <c r="KE33" i="19"/>
  <c r="KH33" i="19"/>
  <c r="KK33" i="19"/>
  <c r="KN33" i="19"/>
  <c r="KQ33" i="19"/>
  <c r="KT33" i="19"/>
  <c r="KW33" i="19"/>
  <c r="KZ33" i="19"/>
  <c r="LC33" i="19"/>
  <c r="LF33" i="19"/>
  <c r="LI33" i="19"/>
  <c r="GY34" i="19"/>
  <c r="HB34" i="19"/>
  <c r="HE34" i="19"/>
  <c r="HH34" i="19"/>
  <c r="HQ34" i="19"/>
  <c r="HN34" i="19"/>
  <c r="HT34" i="19"/>
  <c r="HW34" i="19"/>
  <c r="HZ34" i="19"/>
  <c r="IC34" i="19"/>
  <c r="IF34" i="19"/>
  <c r="II34" i="19"/>
  <c r="IL34" i="19"/>
  <c r="IR34" i="19"/>
  <c r="IO34" i="19"/>
  <c r="IU34" i="19"/>
  <c r="IX34" i="19"/>
  <c r="JA34" i="19"/>
  <c r="JD34" i="19"/>
  <c r="JG34" i="19"/>
  <c r="JJ34" i="19"/>
  <c r="JM34" i="19"/>
  <c r="JP34" i="19"/>
  <c r="JS34" i="19"/>
  <c r="JV34" i="19"/>
  <c r="JY34" i="19"/>
  <c r="KB34" i="19"/>
  <c r="KE34" i="19"/>
  <c r="KH34" i="19"/>
  <c r="KK34" i="19"/>
  <c r="KN34" i="19"/>
  <c r="KQ34" i="19"/>
  <c r="KT34" i="19"/>
  <c r="KW34" i="19"/>
  <c r="KZ34" i="19"/>
  <c r="LC34" i="19"/>
  <c r="LF34" i="19"/>
  <c r="LI34" i="19"/>
  <c r="GY35" i="19"/>
  <c r="HB35" i="19"/>
  <c r="HE35" i="19"/>
  <c r="HH35" i="19"/>
  <c r="HQ35" i="19"/>
  <c r="HN35" i="19"/>
  <c r="HT35" i="19"/>
  <c r="HW35" i="19"/>
  <c r="HZ35" i="19"/>
  <c r="IC35" i="19"/>
  <c r="IF35" i="19"/>
  <c r="II35" i="19"/>
  <c r="IL35" i="19"/>
  <c r="IR35" i="19"/>
  <c r="IO35" i="19"/>
  <c r="IU35" i="19"/>
  <c r="IX35" i="19"/>
  <c r="JA35" i="19"/>
  <c r="JD35" i="19"/>
  <c r="JG35" i="19"/>
  <c r="JJ35" i="19"/>
  <c r="JM35" i="19"/>
  <c r="JP35" i="19"/>
  <c r="JS35" i="19"/>
  <c r="JV35" i="19"/>
  <c r="JY35" i="19"/>
  <c r="KB35" i="19"/>
  <c r="KE35" i="19"/>
  <c r="KH35" i="19"/>
  <c r="KK35" i="19"/>
  <c r="KN35" i="19"/>
  <c r="KQ35" i="19"/>
  <c r="KT35" i="19"/>
  <c r="KW35" i="19"/>
  <c r="KZ35" i="19"/>
  <c r="LC35" i="19"/>
  <c r="LF35" i="19"/>
  <c r="LI35" i="19"/>
  <c r="GY36" i="19"/>
  <c r="HB36" i="19"/>
  <c r="HE36" i="19"/>
  <c r="HH36" i="19"/>
  <c r="HQ36" i="19"/>
  <c r="HN36" i="19"/>
  <c r="HT36" i="19"/>
  <c r="HW36" i="19"/>
  <c r="HZ36" i="19"/>
  <c r="IC36" i="19"/>
  <c r="IF36" i="19"/>
  <c r="II36" i="19"/>
  <c r="IL36" i="19"/>
  <c r="IR36" i="19"/>
  <c r="IO36" i="19"/>
  <c r="IU36" i="19"/>
  <c r="IX36" i="19"/>
  <c r="JA36" i="19"/>
  <c r="JD36" i="19"/>
  <c r="JG36" i="19"/>
  <c r="JJ36" i="19"/>
  <c r="JM36" i="19"/>
  <c r="JP36" i="19"/>
  <c r="JS36" i="19"/>
  <c r="JV36" i="19"/>
  <c r="JY36" i="19"/>
  <c r="KB36" i="19"/>
  <c r="KE36" i="19"/>
  <c r="KH36" i="19"/>
  <c r="KK36" i="19"/>
  <c r="KN36" i="19"/>
  <c r="KQ36" i="19"/>
  <c r="KT36" i="19"/>
  <c r="KW36" i="19"/>
  <c r="KZ36" i="19"/>
  <c r="LC36" i="19"/>
  <c r="LF36" i="19"/>
  <c r="LI36" i="19"/>
  <c r="GY37" i="19"/>
  <c r="HB37" i="19"/>
  <c r="HE37" i="19"/>
  <c r="HH37" i="19"/>
  <c r="HQ37" i="19"/>
  <c r="HN37" i="19"/>
  <c r="HT37" i="19"/>
  <c r="HW37" i="19"/>
  <c r="HZ37" i="19"/>
  <c r="IC37" i="19"/>
  <c r="IF37" i="19"/>
  <c r="II37" i="19"/>
  <c r="IL37" i="19"/>
  <c r="IR37" i="19"/>
  <c r="IO37" i="19"/>
  <c r="IU37" i="19"/>
  <c r="IX37" i="19"/>
  <c r="JA37" i="19"/>
  <c r="JD37" i="19"/>
  <c r="JG37" i="19"/>
  <c r="JJ37" i="19"/>
  <c r="JM37" i="19"/>
  <c r="JP37" i="19"/>
  <c r="JS37" i="19"/>
  <c r="JV37" i="19"/>
  <c r="JY37" i="19"/>
  <c r="KB37" i="19"/>
  <c r="KE37" i="19"/>
  <c r="KH37" i="19"/>
  <c r="KK37" i="19"/>
  <c r="KN37" i="19"/>
  <c r="KQ37" i="19"/>
  <c r="KT37" i="19"/>
  <c r="KW37" i="19"/>
  <c r="KZ37" i="19"/>
  <c r="LC37" i="19"/>
  <c r="LF37" i="19"/>
  <c r="LI37" i="19"/>
  <c r="GY38" i="19"/>
  <c r="HB38" i="19"/>
  <c r="HE38" i="19"/>
  <c r="HH38" i="19"/>
  <c r="HQ38" i="19"/>
  <c r="HN38" i="19"/>
  <c r="HT38" i="19"/>
  <c r="HW38" i="19"/>
  <c r="HZ38" i="19"/>
  <c r="IC38" i="19"/>
  <c r="IF38" i="19"/>
  <c r="II38" i="19"/>
  <c r="IL38" i="19"/>
  <c r="IR38" i="19"/>
  <c r="IO38" i="19"/>
  <c r="IU38" i="19"/>
  <c r="IX38" i="19"/>
  <c r="JA38" i="19"/>
  <c r="JD38" i="19"/>
  <c r="JG38" i="19"/>
  <c r="JJ38" i="19"/>
  <c r="JM38" i="19"/>
  <c r="JP38" i="19"/>
  <c r="JS38" i="19"/>
  <c r="JV38" i="19"/>
  <c r="JY38" i="19"/>
  <c r="KB38" i="19"/>
  <c r="KE38" i="19"/>
  <c r="KH38" i="19"/>
  <c r="KK38" i="19"/>
  <c r="KN38" i="19"/>
  <c r="KQ38" i="19"/>
  <c r="KT38" i="19"/>
  <c r="KW38" i="19"/>
  <c r="KZ38" i="19"/>
  <c r="LC38" i="19"/>
  <c r="LF38" i="19"/>
  <c r="LI38" i="19"/>
  <c r="GY39" i="19"/>
  <c r="HB39" i="19"/>
  <c r="HE39" i="19"/>
  <c r="HH39" i="19"/>
  <c r="HQ39" i="19"/>
  <c r="HN39" i="19"/>
  <c r="HT39" i="19"/>
  <c r="HW39" i="19"/>
  <c r="HZ39" i="19"/>
  <c r="IC39" i="19"/>
  <c r="IF39" i="19"/>
  <c r="II39" i="19"/>
  <c r="IL39" i="19"/>
  <c r="IR39" i="19"/>
  <c r="IO39" i="19"/>
  <c r="IU39" i="19"/>
  <c r="IX39" i="19"/>
  <c r="JA39" i="19"/>
  <c r="JD39" i="19"/>
  <c r="JG39" i="19"/>
  <c r="JJ39" i="19"/>
  <c r="JM39" i="19"/>
  <c r="JP39" i="19"/>
  <c r="JS39" i="19"/>
  <c r="JV39" i="19"/>
  <c r="JY39" i="19"/>
  <c r="KB39" i="19"/>
  <c r="KE39" i="19"/>
  <c r="KH39" i="19"/>
  <c r="KK39" i="19"/>
  <c r="KN39" i="19"/>
  <c r="KQ39" i="19"/>
  <c r="KT39" i="19"/>
  <c r="KW39" i="19"/>
  <c r="KZ39" i="19"/>
  <c r="LC39" i="19"/>
  <c r="LF39" i="19"/>
  <c r="LI39" i="19"/>
  <c r="GY40" i="19"/>
  <c r="HB40" i="19"/>
  <c r="HE40" i="19"/>
  <c r="HH40" i="19"/>
  <c r="HQ40" i="19"/>
  <c r="HN40" i="19"/>
  <c r="HT40" i="19"/>
  <c r="HW40" i="19"/>
  <c r="HZ40" i="19"/>
  <c r="IC40" i="19"/>
  <c r="IF40" i="19"/>
  <c r="II40" i="19"/>
  <c r="IL40" i="19"/>
  <c r="IR40" i="19"/>
  <c r="IO40" i="19"/>
  <c r="IU40" i="19"/>
  <c r="IX40" i="19"/>
  <c r="JA40" i="19"/>
  <c r="JD40" i="19"/>
  <c r="JG40" i="19"/>
  <c r="JJ40" i="19"/>
  <c r="JM40" i="19"/>
  <c r="JP40" i="19"/>
  <c r="JS40" i="19"/>
  <c r="JV40" i="19"/>
  <c r="JY40" i="19"/>
  <c r="KB40" i="19"/>
  <c r="KE40" i="19"/>
  <c r="KH40" i="19"/>
  <c r="KK40" i="19"/>
  <c r="KN40" i="19"/>
  <c r="KQ40" i="19"/>
  <c r="KT40" i="19"/>
  <c r="KW40" i="19"/>
  <c r="KZ40" i="19"/>
  <c r="LC40" i="19"/>
  <c r="LF40" i="19"/>
  <c r="LI40" i="19"/>
  <c r="GY41" i="19"/>
  <c r="HB41" i="19"/>
  <c r="HE41" i="19"/>
  <c r="HH41" i="19"/>
  <c r="HQ41" i="19"/>
  <c r="HN41" i="19"/>
  <c r="HT41" i="19"/>
  <c r="HW41" i="19"/>
  <c r="HZ41" i="19"/>
  <c r="IC41" i="19"/>
  <c r="IF41" i="19"/>
  <c r="II41" i="19"/>
  <c r="IL41" i="19"/>
  <c r="IR41" i="19"/>
  <c r="IO41" i="19"/>
  <c r="IU41" i="19"/>
  <c r="IX41" i="19"/>
  <c r="JA41" i="19"/>
  <c r="JD41" i="19"/>
  <c r="JG41" i="19"/>
  <c r="JJ41" i="19"/>
  <c r="JM41" i="19"/>
  <c r="JP41" i="19"/>
  <c r="JS41" i="19"/>
  <c r="JV41" i="19"/>
  <c r="JY41" i="19"/>
  <c r="KB41" i="19"/>
  <c r="KE41" i="19"/>
  <c r="KH41" i="19"/>
  <c r="KK41" i="19"/>
  <c r="KN41" i="19"/>
  <c r="KQ41" i="19"/>
  <c r="KT41" i="19"/>
  <c r="KW41" i="19"/>
  <c r="KZ41" i="19"/>
  <c r="LC41" i="19"/>
  <c r="LF41" i="19"/>
  <c r="LI41" i="19"/>
  <c r="GY42" i="19"/>
  <c r="HB42" i="19"/>
  <c r="HE42" i="19"/>
  <c r="HH42" i="19"/>
  <c r="HQ42" i="19"/>
  <c r="HN42" i="19"/>
  <c r="HT42" i="19"/>
  <c r="HW42" i="19"/>
  <c r="HZ42" i="19"/>
  <c r="IC42" i="19"/>
  <c r="IF42" i="19"/>
  <c r="II42" i="19"/>
  <c r="IL42" i="19"/>
  <c r="IR42" i="19"/>
  <c r="IO42" i="19"/>
  <c r="IU42" i="19"/>
  <c r="IX42" i="19"/>
  <c r="JA42" i="19"/>
  <c r="JD42" i="19"/>
  <c r="JG42" i="19"/>
  <c r="JJ42" i="19"/>
  <c r="JM42" i="19"/>
  <c r="JP42" i="19"/>
  <c r="JS42" i="19"/>
  <c r="JV42" i="19"/>
  <c r="JY42" i="19"/>
  <c r="KB42" i="19"/>
  <c r="KE42" i="19"/>
  <c r="KH42" i="19"/>
  <c r="KK42" i="19"/>
  <c r="KN42" i="19"/>
  <c r="KQ42" i="19"/>
  <c r="KT42" i="19"/>
  <c r="KW42" i="19"/>
  <c r="KZ42" i="19"/>
  <c r="LC42" i="19"/>
  <c r="LF42" i="19"/>
  <c r="LI42" i="19"/>
  <c r="GY43" i="19"/>
  <c r="HB43" i="19"/>
  <c r="HE43" i="19"/>
  <c r="HH43" i="19"/>
  <c r="HQ43" i="19"/>
  <c r="HN43" i="19"/>
  <c r="HT43" i="19"/>
  <c r="HW43" i="19"/>
  <c r="HZ43" i="19"/>
  <c r="IC43" i="19"/>
  <c r="IF43" i="19"/>
  <c r="II43" i="19"/>
  <c r="IL43" i="19"/>
  <c r="IR43" i="19"/>
  <c r="IO43" i="19"/>
  <c r="IU43" i="19"/>
  <c r="IX43" i="19"/>
  <c r="JA43" i="19"/>
  <c r="JD43" i="19"/>
  <c r="JG43" i="19"/>
  <c r="JJ43" i="19"/>
  <c r="JM43" i="19"/>
  <c r="JP43" i="19"/>
  <c r="JS43" i="19"/>
  <c r="JV43" i="19"/>
  <c r="JY43" i="19"/>
  <c r="KB43" i="19"/>
  <c r="KE43" i="19"/>
  <c r="KH43" i="19"/>
  <c r="KK43" i="19"/>
  <c r="KN43" i="19"/>
  <c r="KQ43" i="19"/>
  <c r="KT43" i="19"/>
  <c r="KW43" i="19"/>
  <c r="KZ43" i="19"/>
  <c r="LC43" i="19"/>
  <c r="LF43" i="19"/>
  <c r="LI43" i="19"/>
  <c r="GY44" i="19"/>
  <c r="HB44" i="19"/>
  <c r="HE44" i="19"/>
  <c r="HH44" i="19"/>
  <c r="HQ44" i="19"/>
  <c r="HN44" i="19"/>
  <c r="HT44" i="19"/>
  <c r="HW44" i="19"/>
  <c r="HZ44" i="19"/>
  <c r="IC44" i="19"/>
  <c r="IF44" i="19"/>
  <c r="II44" i="19"/>
  <c r="IL44" i="19"/>
  <c r="IR44" i="19"/>
  <c r="IO44" i="19"/>
  <c r="IU44" i="19"/>
  <c r="IX44" i="19"/>
  <c r="JA44" i="19"/>
  <c r="JD44" i="19"/>
  <c r="JG44" i="19"/>
  <c r="JJ44" i="19"/>
  <c r="JM44" i="19"/>
  <c r="JP44" i="19"/>
  <c r="JS44" i="19"/>
  <c r="JV44" i="19"/>
  <c r="JY44" i="19"/>
  <c r="KB44" i="19"/>
  <c r="KE44" i="19"/>
  <c r="KH44" i="19"/>
  <c r="KK44" i="19"/>
  <c r="KN44" i="19"/>
  <c r="KQ44" i="19"/>
  <c r="KT44" i="19"/>
  <c r="KW44" i="19"/>
  <c r="KZ44" i="19"/>
  <c r="LC44" i="19"/>
  <c r="LF44" i="19"/>
  <c r="LI44" i="19"/>
  <c r="GY45" i="19"/>
  <c r="HB45" i="19"/>
  <c r="HE45" i="19"/>
  <c r="HH45" i="19"/>
  <c r="HQ45" i="19"/>
  <c r="HN45" i="19"/>
  <c r="HT45" i="19"/>
  <c r="HW45" i="19"/>
  <c r="HZ45" i="19"/>
  <c r="IC45" i="19"/>
  <c r="IF45" i="19"/>
  <c r="II45" i="19"/>
  <c r="IL45" i="19"/>
  <c r="IR45" i="19"/>
  <c r="IO45" i="19"/>
  <c r="IU45" i="19"/>
  <c r="IX45" i="19"/>
  <c r="JA45" i="19"/>
  <c r="JD45" i="19"/>
  <c r="JG45" i="19"/>
  <c r="JJ45" i="19"/>
  <c r="JM45" i="19"/>
  <c r="JP45" i="19"/>
  <c r="JS45" i="19"/>
  <c r="JV45" i="19"/>
  <c r="JY45" i="19"/>
  <c r="KB45" i="19"/>
  <c r="KE45" i="19"/>
  <c r="KH45" i="19"/>
  <c r="KK45" i="19"/>
  <c r="KN45" i="19"/>
  <c r="KQ45" i="19"/>
  <c r="KT45" i="19"/>
  <c r="KW45" i="19"/>
  <c r="KZ45" i="19"/>
  <c r="LC45" i="19"/>
  <c r="LF45" i="19"/>
  <c r="LI45" i="19"/>
  <c r="GY46" i="19"/>
  <c r="HB46" i="19"/>
  <c r="HE46" i="19"/>
  <c r="HH46" i="19"/>
  <c r="HQ46" i="19"/>
  <c r="HN46" i="19"/>
  <c r="HT46" i="19"/>
  <c r="HW46" i="19"/>
  <c r="HZ46" i="19"/>
  <c r="IC46" i="19"/>
  <c r="IF46" i="19"/>
  <c r="II46" i="19"/>
  <c r="IL46" i="19"/>
  <c r="IR46" i="19"/>
  <c r="IO46" i="19"/>
  <c r="IU46" i="19"/>
  <c r="IX46" i="19"/>
  <c r="JA46" i="19"/>
  <c r="JD46" i="19"/>
  <c r="JG46" i="19"/>
  <c r="JJ46" i="19"/>
  <c r="JM46" i="19"/>
  <c r="JP46" i="19"/>
  <c r="JS46" i="19"/>
  <c r="JV46" i="19"/>
  <c r="JY46" i="19"/>
  <c r="KB46" i="19"/>
  <c r="KE46" i="19"/>
  <c r="KH46" i="19"/>
  <c r="KK46" i="19"/>
  <c r="KN46" i="19"/>
  <c r="KQ46" i="19"/>
  <c r="KT46" i="19"/>
  <c r="KW46" i="19"/>
  <c r="KZ46" i="19"/>
  <c r="LC46" i="19"/>
  <c r="LF46" i="19"/>
  <c r="LI46" i="19"/>
  <c r="GY47" i="19"/>
  <c r="HB47" i="19"/>
  <c r="HE47" i="19"/>
  <c r="HH47" i="19"/>
  <c r="HQ47" i="19"/>
  <c r="HN47" i="19"/>
  <c r="HT47" i="19"/>
  <c r="HW47" i="19"/>
  <c r="HZ47" i="19"/>
  <c r="IC47" i="19"/>
  <c r="IF47" i="19"/>
  <c r="II47" i="19"/>
  <c r="IL47" i="19"/>
  <c r="IR47" i="19"/>
  <c r="IO47" i="19"/>
  <c r="IU47" i="19"/>
  <c r="IX47" i="19"/>
  <c r="JA47" i="19"/>
  <c r="JD47" i="19"/>
  <c r="JG47" i="19"/>
  <c r="JJ47" i="19"/>
  <c r="JM47" i="19"/>
  <c r="JP47" i="19"/>
  <c r="JS47" i="19"/>
  <c r="JV47" i="19"/>
  <c r="JY47" i="19"/>
  <c r="KB47" i="19"/>
  <c r="KE47" i="19"/>
  <c r="KH47" i="19"/>
  <c r="KK47" i="19"/>
  <c r="KN47" i="19"/>
  <c r="KQ47" i="19"/>
  <c r="KT47" i="19"/>
  <c r="KW47" i="19"/>
  <c r="KZ47" i="19"/>
  <c r="LC47" i="19"/>
  <c r="LF47" i="19"/>
  <c r="LI47" i="19"/>
  <c r="GY48" i="19"/>
  <c r="HB48" i="19"/>
  <c r="HE48" i="19"/>
  <c r="HH48" i="19"/>
  <c r="HQ48" i="19"/>
  <c r="HN48" i="19"/>
  <c r="HT48" i="19"/>
  <c r="HW48" i="19"/>
  <c r="HZ48" i="19"/>
  <c r="IC48" i="19"/>
  <c r="IF48" i="19"/>
  <c r="II48" i="19"/>
  <c r="IL48" i="19"/>
  <c r="IR48" i="19"/>
  <c r="IO48" i="19"/>
  <c r="IU48" i="19"/>
  <c r="IX48" i="19"/>
  <c r="JA48" i="19"/>
  <c r="JD48" i="19"/>
  <c r="JG48" i="19"/>
  <c r="JJ48" i="19"/>
  <c r="JM48" i="19"/>
  <c r="JP48" i="19"/>
  <c r="JS48" i="19"/>
  <c r="JV48" i="19"/>
  <c r="JY48" i="19"/>
  <c r="KB48" i="19"/>
  <c r="KE48" i="19"/>
  <c r="KH48" i="19"/>
  <c r="KK48" i="19"/>
  <c r="KN48" i="19"/>
  <c r="KQ48" i="19"/>
  <c r="KT48" i="19"/>
  <c r="KW48" i="19"/>
  <c r="KZ48" i="19"/>
  <c r="LC48" i="19"/>
  <c r="LF48" i="19"/>
  <c r="LI48" i="19"/>
  <c r="GY49" i="19"/>
  <c r="HB49" i="19"/>
  <c r="HE49" i="19"/>
  <c r="HH49" i="19"/>
  <c r="HQ49" i="19"/>
  <c r="HN49" i="19"/>
  <c r="HT49" i="19"/>
  <c r="HW49" i="19"/>
  <c r="HZ49" i="19"/>
  <c r="IC49" i="19"/>
  <c r="IF49" i="19"/>
  <c r="II49" i="19"/>
  <c r="IL49" i="19"/>
  <c r="IR49" i="19"/>
  <c r="IO49" i="19"/>
  <c r="IU49" i="19"/>
  <c r="IX49" i="19"/>
  <c r="JA49" i="19"/>
  <c r="JD49" i="19"/>
  <c r="JG49" i="19"/>
  <c r="JJ49" i="19"/>
  <c r="JM49" i="19"/>
  <c r="JP49" i="19"/>
  <c r="JS49" i="19"/>
  <c r="JV49" i="19"/>
  <c r="JY49" i="19"/>
  <c r="KB49" i="19"/>
  <c r="KE49" i="19"/>
  <c r="KH49" i="19"/>
  <c r="KK49" i="19"/>
  <c r="KN49" i="19"/>
  <c r="KQ49" i="19"/>
  <c r="KT49" i="19"/>
  <c r="KW49" i="19"/>
  <c r="KZ49" i="19"/>
  <c r="LC49" i="19"/>
  <c r="LF49" i="19"/>
  <c r="LI49" i="19"/>
  <c r="GY50" i="19"/>
  <c r="HB50" i="19"/>
  <c r="HE50" i="19"/>
  <c r="HH50" i="19"/>
  <c r="HQ50" i="19"/>
  <c r="HN50" i="19"/>
  <c r="HT50" i="19"/>
  <c r="HW50" i="19"/>
  <c r="HZ50" i="19"/>
  <c r="IC50" i="19"/>
  <c r="IF50" i="19"/>
  <c r="II50" i="19"/>
  <c r="IL50" i="19"/>
  <c r="IR50" i="19"/>
  <c r="IO50" i="19"/>
  <c r="IU50" i="19"/>
  <c r="IX50" i="19"/>
  <c r="JA50" i="19"/>
  <c r="JD50" i="19"/>
  <c r="JG50" i="19"/>
  <c r="JJ50" i="19"/>
  <c r="JM50" i="19"/>
  <c r="JP50" i="19"/>
  <c r="JS50" i="19"/>
  <c r="JV50" i="19"/>
  <c r="JY50" i="19"/>
  <c r="KB50" i="19"/>
  <c r="KE50" i="19"/>
  <c r="KH50" i="19"/>
  <c r="KK50" i="19"/>
  <c r="KN50" i="19"/>
  <c r="KQ50" i="19"/>
  <c r="KT50" i="19"/>
  <c r="KW50" i="19"/>
  <c r="KZ50" i="19"/>
  <c r="LC50" i="19"/>
  <c r="LF50" i="19"/>
  <c r="LI50" i="19"/>
  <c r="GY51" i="19"/>
  <c r="HB51" i="19"/>
  <c r="HE51" i="19"/>
  <c r="HH51" i="19"/>
  <c r="HQ51" i="19"/>
  <c r="HN51" i="19"/>
  <c r="HT51" i="19"/>
  <c r="HW51" i="19"/>
  <c r="HZ51" i="19"/>
  <c r="IC51" i="19"/>
  <c r="IF51" i="19"/>
  <c r="II51" i="19"/>
  <c r="IL51" i="19"/>
  <c r="IR51" i="19"/>
  <c r="IO51" i="19"/>
  <c r="IU51" i="19"/>
  <c r="IX51" i="19"/>
  <c r="JA51" i="19"/>
  <c r="JD51" i="19"/>
  <c r="JG51" i="19"/>
  <c r="JJ51" i="19"/>
  <c r="JM51" i="19"/>
  <c r="JP51" i="19"/>
  <c r="JS51" i="19"/>
  <c r="JV51" i="19"/>
  <c r="JY51" i="19"/>
  <c r="KB51" i="19"/>
  <c r="KE51" i="19"/>
  <c r="KH51" i="19"/>
  <c r="KK51" i="19"/>
  <c r="KN51" i="19"/>
  <c r="KQ51" i="19"/>
  <c r="KT51" i="19"/>
  <c r="KW51" i="19"/>
  <c r="KZ51" i="19"/>
  <c r="LC51" i="19"/>
  <c r="LF51" i="19"/>
  <c r="LI51" i="19"/>
  <c r="GY52" i="19"/>
  <c r="HB52" i="19"/>
  <c r="HE52" i="19"/>
  <c r="HH52" i="19"/>
  <c r="HQ52" i="19"/>
  <c r="HN52" i="19"/>
  <c r="HT52" i="19"/>
  <c r="HW52" i="19"/>
  <c r="HZ52" i="19"/>
  <c r="IC52" i="19"/>
  <c r="IF52" i="19"/>
  <c r="II52" i="19"/>
  <c r="IL52" i="19"/>
  <c r="IR52" i="19"/>
  <c r="IO52" i="19"/>
  <c r="IU52" i="19"/>
  <c r="IX52" i="19"/>
  <c r="JA52" i="19"/>
  <c r="JD52" i="19"/>
  <c r="JG52" i="19"/>
  <c r="JJ52" i="19"/>
  <c r="JM52" i="19"/>
  <c r="JP52" i="19"/>
  <c r="JS52" i="19"/>
  <c r="JV52" i="19"/>
  <c r="JY52" i="19"/>
  <c r="KB52" i="19"/>
  <c r="KE52" i="19"/>
  <c r="KH52" i="19"/>
  <c r="KK52" i="19"/>
  <c r="KN52" i="19"/>
  <c r="KQ52" i="19"/>
  <c r="KT52" i="19"/>
  <c r="KW52" i="19"/>
  <c r="KZ52" i="19"/>
  <c r="LC52" i="19"/>
  <c r="LF52" i="19"/>
  <c r="LI52" i="19"/>
  <c r="GY53" i="19"/>
  <c r="HB53" i="19"/>
  <c r="HE53" i="19"/>
  <c r="HH53" i="19"/>
  <c r="HQ53" i="19"/>
  <c r="HN53" i="19"/>
  <c r="HT53" i="19"/>
  <c r="HW53" i="19"/>
  <c r="HZ53" i="19"/>
  <c r="IC53" i="19"/>
  <c r="IF53" i="19"/>
  <c r="II53" i="19"/>
  <c r="IL53" i="19"/>
  <c r="IR53" i="19"/>
  <c r="IO53" i="19"/>
  <c r="IU53" i="19"/>
  <c r="IX53" i="19"/>
  <c r="JA53" i="19"/>
  <c r="JD53" i="19"/>
  <c r="JG53" i="19"/>
  <c r="JJ53" i="19"/>
  <c r="JM53" i="19"/>
  <c r="JP53" i="19"/>
  <c r="JS53" i="19"/>
  <c r="JV53" i="19"/>
  <c r="JY53" i="19"/>
  <c r="KB53" i="19"/>
  <c r="KE53" i="19"/>
  <c r="KH53" i="19"/>
  <c r="KK53" i="19"/>
  <c r="KN53" i="19"/>
  <c r="KQ53" i="19"/>
  <c r="KT53" i="19"/>
  <c r="KW53" i="19"/>
  <c r="KZ53" i="19"/>
  <c r="LC53" i="19"/>
  <c r="LF53" i="19"/>
  <c r="LI53" i="19"/>
  <c r="GY54" i="19"/>
  <c r="HB54" i="19"/>
  <c r="HE54" i="19"/>
  <c r="HH54" i="19"/>
  <c r="HQ54" i="19"/>
  <c r="HN54" i="19"/>
  <c r="HT54" i="19"/>
  <c r="HW54" i="19"/>
  <c r="HZ54" i="19"/>
  <c r="IC54" i="19"/>
  <c r="IF54" i="19"/>
  <c r="II54" i="19"/>
  <c r="IL54" i="19"/>
  <c r="IR54" i="19"/>
  <c r="IO54" i="19"/>
  <c r="IU54" i="19"/>
  <c r="IX54" i="19"/>
  <c r="JA54" i="19"/>
  <c r="JD54" i="19"/>
  <c r="JG54" i="19"/>
  <c r="JJ54" i="19"/>
  <c r="JM54" i="19"/>
  <c r="JP54" i="19"/>
  <c r="JS54" i="19"/>
  <c r="JV54" i="19"/>
  <c r="JY54" i="19"/>
  <c r="KB54" i="19"/>
  <c r="KE54" i="19"/>
  <c r="KH54" i="19"/>
  <c r="KK54" i="19"/>
  <c r="KN54" i="19"/>
  <c r="KQ54" i="19"/>
  <c r="KT54" i="19"/>
  <c r="KW54" i="19"/>
  <c r="KZ54" i="19"/>
  <c r="LC54" i="19"/>
  <c r="LF54" i="19"/>
  <c r="LI54" i="19"/>
  <c r="GY55" i="19"/>
  <c r="HB55" i="19"/>
  <c r="HE55" i="19"/>
  <c r="HH55" i="19"/>
  <c r="HQ55" i="19"/>
  <c r="HN55" i="19"/>
  <c r="HT55" i="19"/>
  <c r="HW55" i="19"/>
  <c r="HZ55" i="19"/>
  <c r="IC55" i="19"/>
  <c r="IF55" i="19"/>
  <c r="II55" i="19"/>
  <c r="IL55" i="19"/>
  <c r="IR55" i="19"/>
  <c r="IO55" i="19"/>
  <c r="IU55" i="19"/>
  <c r="IX55" i="19"/>
  <c r="JA55" i="19"/>
  <c r="JD55" i="19"/>
  <c r="JG55" i="19"/>
  <c r="JJ55" i="19"/>
  <c r="JM55" i="19"/>
  <c r="JP55" i="19"/>
  <c r="JS55" i="19"/>
  <c r="JV55" i="19"/>
  <c r="JY55" i="19"/>
  <c r="KB55" i="19"/>
  <c r="KE55" i="19"/>
  <c r="KH55" i="19"/>
  <c r="KK55" i="19"/>
  <c r="KN55" i="19"/>
  <c r="KQ55" i="19"/>
  <c r="KT55" i="19"/>
  <c r="KW55" i="19"/>
  <c r="KZ55" i="19"/>
  <c r="LC55" i="19"/>
  <c r="LF55" i="19"/>
  <c r="LI55" i="19"/>
  <c r="GY56" i="19"/>
  <c r="HB56" i="19"/>
  <c r="HE56" i="19"/>
  <c r="HH56" i="19"/>
  <c r="HQ56" i="19"/>
  <c r="HN56" i="19"/>
  <c r="HT56" i="19"/>
  <c r="HW56" i="19"/>
  <c r="HZ56" i="19"/>
  <c r="IC56" i="19"/>
  <c r="IF56" i="19"/>
  <c r="II56" i="19"/>
  <c r="IL56" i="19"/>
  <c r="IR56" i="19"/>
  <c r="IO56" i="19"/>
  <c r="IU56" i="19"/>
  <c r="IX56" i="19"/>
  <c r="JA56" i="19"/>
  <c r="JD56" i="19"/>
  <c r="JG56" i="19"/>
  <c r="JJ56" i="19"/>
  <c r="JM56" i="19"/>
  <c r="JP56" i="19"/>
  <c r="JS56" i="19"/>
  <c r="JV56" i="19"/>
  <c r="JY56" i="19"/>
  <c r="KB56" i="19"/>
  <c r="KE56" i="19"/>
  <c r="KH56" i="19"/>
  <c r="KK56" i="19"/>
  <c r="KN56" i="19"/>
  <c r="KQ56" i="19"/>
  <c r="KT56" i="19"/>
  <c r="KW56" i="19"/>
  <c r="KZ56" i="19"/>
  <c r="LC56" i="19"/>
  <c r="LF56" i="19"/>
  <c r="LI56" i="19"/>
  <c r="GY57" i="19"/>
  <c r="HB57" i="19"/>
  <c r="HE57" i="19"/>
  <c r="HH57" i="19"/>
  <c r="HQ57" i="19"/>
  <c r="HN57" i="19"/>
  <c r="HT57" i="19"/>
  <c r="HW57" i="19"/>
  <c r="HZ57" i="19"/>
  <c r="IC57" i="19"/>
  <c r="IF57" i="19"/>
  <c r="II57" i="19"/>
  <c r="IL57" i="19"/>
  <c r="IR57" i="19"/>
  <c r="IO57" i="19"/>
  <c r="IU57" i="19"/>
  <c r="IX57" i="19"/>
  <c r="JA57" i="19"/>
  <c r="JD57" i="19"/>
  <c r="JG57" i="19"/>
  <c r="JJ57" i="19"/>
  <c r="JM57" i="19"/>
  <c r="JP57" i="19"/>
  <c r="JS57" i="19"/>
  <c r="JV57" i="19"/>
  <c r="JY57" i="19"/>
  <c r="KB57" i="19"/>
  <c r="KE57" i="19"/>
  <c r="KH57" i="19"/>
  <c r="KK57" i="19"/>
  <c r="KN57" i="19"/>
  <c r="KQ57" i="19"/>
  <c r="KT57" i="19"/>
  <c r="KW57" i="19"/>
  <c r="KZ57" i="19"/>
  <c r="LC57" i="19"/>
  <c r="LF57" i="19"/>
  <c r="LI57" i="19"/>
  <c r="LI58" i="19"/>
  <c r="K9" i="19"/>
  <c r="K10" i="19"/>
  <c r="K11" i="19"/>
  <c r="K12" i="19"/>
  <c r="GZ19" i="19"/>
  <c r="W11" i="19"/>
  <c r="W9" i="19"/>
  <c r="W12" i="19"/>
  <c r="HC19" i="19"/>
  <c r="HF19" i="19"/>
  <c r="HI19" i="19"/>
  <c r="HR19" i="19"/>
  <c r="HO19" i="19"/>
  <c r="HU19" i="19"/>
  <c r="HX19" i="19"/>
  <c r="IA19" i="19"/>
  <c r="ID19" i="19"/>
  <c r="IG19" i="19"/>
  <c r="IJ19" i="19"/>
  <c r="IM19" i="19"/>
  <c r="IS19" i="19"/>
  <c r="IP19" i="19"/>
  <c r="IV19" i="19"/>
  <c r="IY19" i="19"/>
  <c r="JB19" i="19"/>
  <c r="JE19" i="19"/>
  <c r="JH19" i="19"/>
  <c r="JK19" i="19"/>
  <c r="JN19" i="19"/>
  <c r="JQ19" i="19"/>
  <c r="JT19" i="19"/>
  <c r="JW19" i="19"/>
  <c r="JZ19" i="19"/>
  <c r="KC19" i="19"/>
  <c r="KF19" i="19"/>
  <c r="KI19" i="19"/>
  <c r="KL19" i="19"/>
  <c r="KO19" i="19"/>
  <c r="KR19" i="19"/>
  <c r="KU19" i="19"/>
  <c r="KX19" i="19"/>
  <c r="LA19" i="19"/>
  <c r="LD19" i="19"/>
  <c r="LG19" i="19"/>
  <c r="LJ19" i="19"/>
  <c r="GZ20" i="19"/>
  <c r="HC20" i="19"/>
  <c r="HF20" i="19"/>
  <c r="HI20" i="19"/>
  <c r="HR20" i="19"/>
  <c r="HO20" i="19"/>
  <c r="HU20" i="19"/>
  <c r="HX20" i="19"/>
  <c r="IA20" i="19"/>
  <c r="ID20" i="19"/>
  <c r="IG20" i="19"/>
  <c r="IJ20" i="19"/>
  <c r="IM20" i="19"/>
  <c r="IS20" i="19"/>
  <c r="IP20" i="19"/>
  <c r="IV20" i="19"/>
  <c r="IY20" i="19"/>
  <c r="JB20" i="19"/>
  <c r="JE20" i="19"/>
  <c r="JH20" i="19"/>
  <c r="JK20" i="19"/>
  <c r="JN20" i="19"/>
  <c r="JQ20" i="19"/>
  <c r="JT20" i="19"/>
  <c r="JW20" i="19"/>
  <c r="JZ20" i="19"/>
  <c r="KC20" i="19"/>
  <c r="KF20" i="19"/>
  <c r="KI20" i="19"/>
  <c r="KL20" i="19"/>
  <c r="KO20" i="19"/>
  <c r="KR20" i="19"/>
  <c r="KU20" i="19"/>
  <c r="KX20" i="19"/>
  <c r="LA20" i="19"/>
  <c r="LD20" i="19"/>
  <c r="LG20" i="19"/>
  <c r="LJ20" i="19"/>
  <c r="GZ21" i="19"/>
  <c r="HC21" i="19"/>
  <c r="HF21" i="19"/>
  <c r="HI21" i="19"/>
  <c r="HR21" i="19"/>
  <c r="HO21" i="19"/>
  <c r="HU21" i="19"/>
  <c r="HX21" i="19"/>
  <c r="IA21" i="19"/>
  <c r="ID21" i="19"/>
  <c r="IG21" i="19"/>
  <c r="IJ21" i="19"/>
  <c r="IM21" i="19"/>
  <c r="IS21" i="19"/>
  <c r="IP21" i="19"/>
  <c r="IV21" i="19"/>
  <c r="IY21" i="19"/>
  <c r="JB21" i="19"/>
  <c r="JE21" i="19"/>
  <c r="JH21" i="19"/>
  <c r="JK21" i="19"/>
  <c r="JN21" i="19"/>
  <c r="JQ21" i="19"/>
  <c r="JT21" i="19"/>
  <c r="JW21" i="19"/>
  <c r="JZ21" i="19"/>
  <c r="KC21" i="19"/>
  <c r="KF21" i="19"/>
  <c r="KI21" i="19"/>
  <c r="KL21" i="19"/>
  <c r="KO21" i="19"/>
  <c r="KR21" i="19"/>
  <c r="KU21" i="19"/>
  <c r="KX21" i="19"/>
  <c r="LA21" i="19"/>
  <c r="LD21" i="19"/>
  <c r="LG21" i="19"/>
  <c r="LJ21" i="19"/>
  <c r="GZ22" i="19"/>
  <c r="HC22" i="19"/>
  <c r="HF22" i="19"/>
  <c r="HI22" i="19"/>
  <c r="HR22" i="19"/>
  <c r="HO22" i="19"/>
  <c r="HU22" i="19"/>
  <c r="HX22" i="19"/>
  <c r="IA22" i="19"/>
  <c r="ID22" i="19"/>
  <c r="IG22" i="19"/>
  <c r="IJ22" i="19"/>
  <c r="IM22" i="19"/>
  <c r="IS22" i="19"/>
  <c r="IP22" i="19"/>
  <c r="IV22" i="19"/>
  <c r="IY22" i="19"/>
  <c r="JB22" i="19"/>
  <c r="JE22" i="19"/>
  <c r="JH22" i="19"/>
  <c r="JK22" i="19"/>
  <c r="JN22" i="19"/>
  <c r="JQ22" i="19"/>
  <c r="JT22" i="19"/>
  <c r="JW22" i="19"/>
  <c r="JZ22" i="19"/>
  <c r="KC22" i="19"/>
  <c r="KF22" i="19"/>
  <c r="KI22" i="19"/>
  <c r="KL22" i="19"/>
  <c r="KO22" i="19"/>
  <c r="KR22" i="19"/>
  <c r="KU22" i="19"/>
  <c r="KX22" i="19"/>
  <c r="LA22" i="19"/>
  <c r="LD22" i="19"/>
  <c r="LG22" i="19"/>
  <c r="LJ22" i="19"/>
  <c r="GZ23" i="19"/>
  <c r="HC23" i="19"/>
  <c r="HF23" i="19"/>
  <c r="HI23" i="19"/>
  <c r="HR23" i="19"/>
  <c r="HO23" i="19"/>
  <c r="HU23" i="19"/>
  <c r="HX23" i="19"/>
  <c r="IA23" i="19"/>
  <c r="ID23" i="19"/>
  <c r="IG23" i="19"/>
  <c r="IJ23" i="19"/>
  <c r="IM23" i="19"/>
  <c r="IS23" i="19"/>
  <c r="IP23" i="19"/>
  <c r="IV23" i="19"/>
  <c r="IY23" i="19"/>
  <c r="JB23" i="19"/>
  <c r="JE23" i="19"/>
  <c r="JH23" i="19"/>
  <c r="JK23" i="19"/>
  <c r="JN23" i="19"/>
  <c r="JQ23" i="19"/>
  <c r="JT23" i="19"/>
  <c r="JW23" i="19"/>
  <c r="JZ23" i="19"/>
  <c r="KC23" i="19"/>
  <c r="KF23" i="19"/>
  <c r="KI23" i="19"/>
  <c r="KL23" i="19"/>
  <c r="KO23" i="19"/>
  <c r="KR23" i="19"/>
  <c r="KU23" i="19"/>
  <c r="KX23" i="19"/>
  <c r="LA23" i="19"/>
  <c r="LD23" i="19"/>
  <c r="LG23" i="19"/>
  <c r="LJ23" i="19"/>
  <c r="GZ24" i="19"/>
  <c r="HC24" i="19"/>
  <c r="HF24" i="19"/>
  <c r="HI24" i="19"/>
  <c r="HR24" i="19"/>
  <c r="HO24" i="19"/>
  <c r="HU24" i="19"/>
  <c r="HX24" i="19"/>
  <c r="IA24" i="19"/>
  <c r="ID24" i="19"/>
  <c r="IG24" i="19"/>
  <c r="IJ24" i="19"/>
  <c r="IM24" i="19"/>
  <c r="IS24" i="19"/>
  <c r="IP24" i="19"/>
  <c r="IV24" i="19"/>
  <c r="IY24" i="19"/>
  <c r="JB24" i="19"/>
  <c r="JE24" i="19"/>
  <c r="JH24" i="19"/>
  <c r="JK24" i="19"/>
  <c r="JN24" i="19"/>
  <c r="JQ24" i="19"/>
  <c r="JT24" i="19"/>
  <c r="JW24" i="19"/>
  <c r="JZ24" i="19"/>
  <c r="KC24" i="19"/>
  <c r="KF24" i="19"/>
  <c r="KI24" i="19"/>
  <c r="KL24" i="19"/>
  <c r="KO24" i="19"/>
  <c r="KR24" i="19"/>
  <c r="KU24" i="19"/>
  <c r="KX24" i="19"/>
  <c r="LA24" i="19"/>
  <c r="LD24" i="19"/>
  <c r="LG24" i="19"/>
  <c r="LJ24" i="19"/>
  <c r="GZ25" i="19"/>
  <c r="HC25" i="19"/>
  <c r="HF25" i="19"/>
  <c r="HI25" i="19"/>
  <c r="HR25" i="19"/>
  <c r="HO25" i="19"/>
  <c r="HU25" i="19"/>
  <c r="HX25" i="19"/>
  <c r="IA25" i="19"/>
  <c r="ID25" i="19"/>
  <c r="IG25" i="19"/>
  <c r="IJ25" i="19"/>
  <c r="IM25" i="19"/>
  <c r="IS25" i="19"/>
  <c r="IP25" i="19"/>
  <c r="IV25" i="19"/>
  <c r="IY25" i="19"/>
  <c r="JB25" i="19"/>
  <c r="JE25" i="19"/>
  <c r="JH25" i="19"/>
  <c r="JK25" i="19"/>
  <c r="JN25" i="19"/>
  <c r="JQ25" i="19"/>
  <c r="JT25" i="19"/>
  <c r="JW25" i="19"/>
  <c r="JZ25" i="19"/>
  <c r="KC25" i="19"/>
  <c r="KF25" i="19"/>
  <c r="KI25" i="19"/>
  <c r="KL25" i="19"/>
  <c r="KO25" i="19"/>
  <c r="KR25" i="19"/>
  <c r="KU25" i="19"/>
  <c r="KX25" i="19"/>
  <c r="LA25" i="19"/>
  <c r="LD25" i="19"/>
  <c r="LG25" i="19"/>
  <c r="LJ25" i="19"/>
  <c r="GZ26" i="19"/>
  <c r="HC26" i="19"/>
  <c r="HF26" i="19"/>
  <c r="HI26" i="19"/>
  <c r="HR26" i="19"/>
  <c r="HO26" i="19"/>
  <c r="HU26" i="19"/>
  <c r="HX26" i="19"/>
  <c r="IA26" i="19"/>
  <c r="ID26" i="19"/>
  <c r="IG26" i="19"/>
  <c r="IJ26" i="19"/>
  <c r="IM26" i="19"/>
  <c r="IS26" i="19"/>
  <c r="IP26" i="19"/>
  <c r="IV26" i="19"/>
  <c r="IY26" i="19"/>
  <c r="JB26" i="19"/>
  <c r="JE26" i="19"/>
  <c r="JH26" i="19"/>
  <c r="JK26" i="19"/>
  <c r="JN26" i="19"/>
  <c r="JQ26" i="19"/>
  <c r="JT26" i="19"/>
  <c r="JW26" i="19"/>
  <c r="JZ26" i="19"/>
  <c r="KC26" i="19"/>
  <c r="KF26" i="19"/>
  <c r="KI26" i="19"/>
  <c r="KL26" i="19"/>
  <c r="KO26" i="19"/>
  <c r="KR26" i="19"/>
  <c r="KU26" i="19"/>
  <c r="KX26" i="19"/>
  <c r="LA26" i="19"/>
  <c r="LD26" i="19"/>
  <c r="LG26" i="19"/>
  <c r="LJ26" i="19"/>
  <c r="GZ27" i="19"/>
  <c r="HC27" i="19"/>
  <c r="HF27" i="19"/>
  <c r="HI27" i="19"/>
  <c r="HR27" i="19"/>
  <c r="HO27" i="19"/>
  <c r="HU27" i="19"/>
  <c r="HX27" i="19"/>
  <c r="IA27" i="19"/>
  <c r="ID27" i="19"/>
  <c r="IG27" i="19"/>
  <c r="IJ27" i="19"/>
  <c r="IM27" i="19"/>
  <c r="IS27" i="19"/>
  <c r="IP27" i="19"/>
  <c r="IV27" i="19"/>
  <c r="IY27" i="19"/>
  <c r="JB27" i="19"/>
  <c r="JE27" i="19"/>
  <c r="JH27" i="19"/>
  <c r="JK27" i="19"/>
  <c r="JN27" i="19"/>
  <c r="JQ27" i="19"/>
  <c r="JT27" i="19"/>
  <c r="JW27" i="19"/>
  <c r="JZ27" i="19"/>
  <c r="KC27" i="19"/>
  <c r="KF27" i="19"/>
  <c r="KI27" i="19"/>
  <c r="KL27" i="19"/>
  <c r="KO27" i="19"/>
  <c r="KR27" i="19"/>
  <c r="KU27" i="19"/>
  <c r="KX27" i="19"/>
  <c r="LA27" i="19"/>
  <c r="LD27" i="19"/>
  <c r="LG27" i="19"/>
  <c r="LJ27" i="19"/>
  <c r="GZ28" i="19"/>
  <c r="HC28" i="19"/>
  <c r="HF28" i="19"/>
  <c r="HI28" i="19"/>
  <c r="HR28" i="19"/>
  <c r="HO28" i="19"/>
  <c r="HU28" i="19"/>
  <c r="HX28" i="19"/>
  <c r="IA28" i="19"/>
  <c r="ID28" i="19"/>
  <c r="IG28" i="19"/>
  <c r="IJ28" i="19"/>
  <c r="IM28" i="19"/>
  <c r="IS28" i="19"/>
  <c r="IP28" i="19"/>
  <c r="IV28" i="19"/>
  <c r="IY28" i="19"/>
  <c r="JB28" i="19"/>
  <c r="JE28" i="19"/>
  <c r="JH28" i="19"/>
  <c r="JK28" i="19"/>
  <c r="JN28" i="19"/>
  <c r="JQ28" i="19"/>
  <c r="JT28" i="19"/>
  <c r="JW28" i="19"/>
  <c r="JZ28" i="19"/>
  <c r="KC28" i="19"/>
  <c r="KF28" i="19"/>
  <c r="KI28" i="19"/>
  <c r="KL28" i="19"/>
  <c r="KO28" i="19"/>
  <c r="KR28" i="19"/>
  <c r="KU28" i="19"/>
  <c r="KX28" i="19"/>
  <c r="LA28" i="19"/>
  <c r="LD28" i="19"/>
  <c r="LG28" i="19"/>
  <c r="LJ28" i="19"/>
  <c r="GZ29" i="19"/>
  <c r="HC29" i="19"/>
  <c r="HF29" i="19"/>
  <c r="HI29" i="19"/>
  <c r="HR29" i="19"/>
  <c r="HO29" i="19"/>
  <c r="HU29" i="19"/>
  <c r="HX29" i="19"/>
  <c r="IA29" i="19"/>
  <c r="ID29" i="19"/>
  <c r="IG29" i="19"/>
  <c r="IJ29" i="19"/>
  <c r="IM29" i="19"/>
  <c r="IS29" i="19"/>
  <c r="IP29" i="19"/>
  <c r="IV29" i="19"/>
  <c r="IY29" i="19"/>
  <c r="JB29" i="19"/>
  <c r="JE29" i="19"/>
  <c r="JH29" i="19"/>
  <c r="JK29" i="19"/>
  <c r="JN29" i="19"/>
  <c r="JQ29" i="19"/>
  <c r="JT29" i="19"/>
  <c r="JW29" i="19"/>
  <c r="JZ29" i="19"/>
  <c r="KC29" i="19"/>
  <c r="KF29" i="19"/>
  <c r="KI29" i="19"/>
  <c r="KL29" i="19"/>
  <c r="KO29" i="19"/>
  <c r="KR29" i="19"/>
  <c r="KU29" i="19"/>
  <c r="KX29" i="19"/>
  <c r="LA29" i="19"/>
  <c r="LD29" i="19"/>
  <c r="LG29" i="19"/>
  <c r="LJ29" i="19"/>
  <c r="GZ30" i="19"/>
  <c r="HC30" i="19"/>
  <c r="HF30" i="19"/>
  <c r="HI30" i="19"/>
  <c r="HR30" i="19"/>
  <c r="HO30" i="19"/>
  <c r="HU30" i="19"/>
  <c r="HX30" i="19"/>
  <c r="IA30" i="19"/>
  <c r="ID30" i="19"/>
  <c r="IG30" i="19"/>
  <c r="IJ30" i="19"/>
  <c r="IM30" i="19"/>
  <c r="IS30" i="19"/>
  <c r="IP30" i="19"/>
  <c r="IV30" i="19"/>
  <c r="IY30" i="19"/>
  <c r="JB30" i="19"/>
  <c r="JE30" i="19"/>
  <c r="JH30" i="19"/>
  <c r="JK30" i="19"/>
  <c r="JN30" i="19"/>
  <c r="JQ30" i="19"/>
  <c r="JT30" i="19"/>
  <c r="JW30" i="19"/>
  <c r="JZ30" i="19"/>
  <c r="KC30" i="19"/>
  <c r="KF30" i="19"/>
  <c r="KI30" i="19"/>
  <c r="KL30" i="19"/>
  <c r="KO30" i="19"/>
  <c r="KR30" i="19"/>
  <c r="KU30" i="19"/>
  <c r="KX30" i="19"/>
  <c r="LA30" i="19"/>
  <c r="LD30" i="19"/>
  <c r="LG30" i="19"/>
  <c r="LJ30" i="19"/>
  <c r="GZ31" i="19"/>
  <c r="HC31" i="19"/>
  <c r="HF31" i="19"/>
  <c r="HI31" i="19"/>
  <c r="HR31" i="19"/>
  <c r="HO31" i="19"/>
  <c r="HU31" i="19"/>
  <c r="HX31" i="19"/>
  <c r="IA31" i="19"/>
  <c r="ID31" i="19"/>
  <c r="IG31" i="19"/>
  <c r="IJ31" i="19"/>
  <c r="IM31" i="19"/>
  <c r="IS31" i="19"/>
  <c r="IP31" i="19"/>
  <c r="IV31" i="19"/>
  <c r="IY31" i="19"/>
  <c r="JB31" i="19"/>
  <c r="JE31" i="19"/>
  <c r="JH31" i="19"/>
  <c r="JK31" i="19"/>
  <c r="JN31" i="19"/>
  <c r="JQ31" i="19"/>
  <c r="JT31" i="19"/>
  <c r="JW31" i="19"/>
  <c r="JZ31" i="19"/>
  <c r="KC31" i="19"/>
  <c r="KF31" i="19"/>
  <c r="KI31" i="19"/>
  <c r="KL31" i="19"/>
  <c r="KO31" i="19"/>
  <c r="KR31" i="19"/>
  <c r="KU31" i="19"/>
  <c r="KX31" i="19"/>
  <c r="LA31" i="19"/>
  <c r="LD31" i="19"/>
  <c r="LG31" i="19"/>
  <c r="LJ31" i="19"/>
  <c r="GZ32" i="19"/>
  <c r="HC32" i="19"/>
  <c r="HF32" i="19"/>
  <c r="HI32" i="19"/>
  <c r="HR32" i="19"/>
  <c r="HO32" i="19"/>
  <c r="HU32" i="19"/>
  <c r="HX32" i="19"/>
  <c r="IA32" i="19"/>
  <c r="ID32" i="19"/>
  <c r="IG32" i="19"/>
  <c r="IJ32" i="19"/>
  <c r="IM32" i="19"/>
  <c r="IS32" i="19"/>
  <c r="IP32" i="19"/>
  <c r="IV32" i="19"/>
  <c r="IY32" i="19"/>
  <c r="JB32" i="19"/>
  <c r="JE32" i="19"/>
  <c r="JH32" i="19"/>
  <c r="JK32" i="19"/>
  <c r="JN32" i="19"/>
  <c r="JQ32" i="19"/>
  <c r="JT32" i="19"/>
  <c r="JW32" i="19"/>
  <c r="JZ32" i="19"/>
  <c r="KC32" i="19"/>
  <c r="KF32" i="19"/>
  <c r="KI32" i="19"/>
  <c r="KL32" i="19"/>
  <c r="KO32" i="19"/>
  <c r="KR32" i="19"/>
  <c r="KU32" i="19"/>
  <c r="KX32" i="19"/>
  <c r="LA32" i="19"/>
  <c r="LD32" i="19"/>
  <c r="LG32" i="19"/>
  <c r="LJ32" i="19"/>
  <c r="GZ33" i="19"/>
  <c r="HC33" i="19"/>
  <c r="HF33" i="19"/>
  <c r="HI33" i="19"/>
  <c r="HR33" i="19"/>
  <c r="HO33" i="19"/>
  <c r="HU33" i="19"/>
  <c r="HX33" i="19"/>
  <c r="IA33" i="19"/>
  <c r="ID33" i="19"/>
  <c r="IG33" i="19"/>
  <c r="IJ33" i="19"/>
  <c r="IM33" i="19"/>
  <c r="IS33" i="19"/>
  <c r="IP33" i="19"/>
  <c r="IV33" i="19"/>
  <c r="IY33" i="19"/>
  <c r="JB33" i="19"/>
  <c r="JE33" i="19"/>
  <c r="JH33" i="19"/>
  <c r="JK33" i="19"/>
  <c r="JN33" i="19"/>
  <c r="JQ33" i="19"/>
  <c r="JT33" i="19"/>
  <c r="JW33" i="19"/>
  <c r="JZ33" i="19"/>
  <c r="KC33" i="19"/>
  <c r="KF33" i="19"/>
  <c r="KI33" i="19"/>
  <c r="KL33" i="19"/>
  <c r="KO33" i="19"/>
  <c r="KR33" i="19"/>
  <c r="KU33" i="19"/>
  <c r="KX33" i="19"/>
  <c r="LA33" i="19"/>
  <c r="LD33" i="19"/>
  <c r="LG33" i="19"/>
  <c r="LJ33" i="19"/>
  <c r="GZ34" i="19"/>
  <c r="HC34" i="19"/>
  <c r="HF34" i="19"/>
  <c r="HI34" i="19"/>
  <c r="HR34" i="19"/>
  <c r="HO34" i="19"/>
  <c r="HU34" i="19"/>
  <c r="HX34" i="19"/>
  <c r="IA34" i="19"/>
  <c r="ID34" i="19"/>
  <c r="IG34" i="19"/>
  <c r="IJ34" i="19"/>
  <c r="IM34" i="19"/>
  <c r="IS34" i="19"/>
  <c r="IP34" i="19"/>
  <c r="IV34" i="19"/>
  <c r="IY34" i="19"/>
  <c r="JB34" i="19"/>
  <c r="JE34" i="19"/>
  <c r="JH34" i="19"/>
  <c r="JK34" i="19"/>
  <c r="JN34" i="19"/>
  <c r="JQ34" i="19"/>
  <c r="JT34" i="19"/>
  <c r="JW34" i="19"/>
  <c r="JZ34" i="19"/>
  <c r="KC34" i="19"/>
  <c r="KF34" i="19"/>
  <c r="KI34" i="19"/>
  <c r="KL34" i="19"/>
  <c r="KO34" i="19"/>
  <c r="KR34" i="19"/>
  <c r="KU34" i="19"/>
  <c r="KX34" i="19"/>
  <c r="LA34" i="19"/>
  <c r="LD34" i="19"/>
  <c r="LG34" i="19"/>
  <c r="LJ34" i="19"/>
  <c r="GZ35" i="19"/>
  <c r="HC35" i="19"/>
  <c r="HF35" i="19"/>
  <c r="HI35" i="19"/>
  <c r="HR35" i="19"/>
  <c r="HO35" i="19"/>
  <c r="HU35" i="19"/>
  <c r="HX35" i="19"/>
  <c r="IA35" i="19"/>
  <c r="ID35" i="19"/>
  <c r="IG35" i="19"/>
  <c r="IJ35" i="19"/>
  <c r="IM35" i="19"/>
  <c r="IS35" i="19"/>
  <c r="IP35" i="19"/>
  <c r="IV35" i="19"/>
  <c r="IY35" i="19"/>
  <c r="JB35" i="19"/>
  <c r="JE35" i="19"/>
  <c r="JH35" i="19"/>
  <c r="JK35" i="19"/>
  <c r="JN35" i="19"/>
  <c r="JQ35" i="19"/>
  <c r="JT35" i="19"/>
  <c r="JW35" i="19"/>
  <c r="JZ35" i="19"/>
  <c r="KC35" i="19"/>
  <c r="KF35" i="19"/>
  <c r="KI35" i="19"/>
  <c r="KL35" i="19"/>
  <c r="KO35" i="19"/>
  <c r="KR35" i="19"/>
  <c r="KU35" i="19"/>
  <c r="KX35" i="19"/>
  <c r="LA35" i="19"/>
  <c r="LD35" i="19"/>
  <c r="LG35" i="19"/>
  <c r="LJ35" i="19"/>
  <c r="GZ36" i="19"/>
  <c r="HC36" i="19"/>
  <c r="HF36" i="19"/>
  <c r="HI36" i="19"/>
  <c r="HR36" i="19"/>
  <c r="HO36" i="19"/>
  <c r="HU36" i="19"/>
  <c r="HX36" i="19"/>
  <c r="IA36" i="19"/>
  <c r="ID36" i="19"/>
  <c r="IG36" i="19"/>
  <c r="IJ36" i="19"/>
  <c r="IM36" i="19"/>
  <c r="IS36" i="19"/>
  <c r="IP36" i="19"/>
  <c r="IV36" i="19"/>
  <c r="IY36" i="19"/>
  <c r="JB36" i="19"/>
  <c r="JE36" i="19"/>
  <c r="JH36" i="19"/>
  <c r="JK36" i="19"/>
  <c r="JN36" i="19"/>
  <c r="JQ36" i="19"/>
  <c r="JT36" i="19"/>
  <c r="JW36" i="19"/>
  <c r="JZ36" i="19"/>
  <c r="KC36" i="19"/>
  <c r="KF36" i="19"/>
  <c r="KI36" i="19"/>
  <c r="KL36" i="19"/>
  <c r="KO36" i="19"/>
  <c r="KR36" i="19"/>
  <c r="KU36" i="19"/>
  <c r="KX36" i="19"/>
  <c r="LA36" i="19"/>
  <c r="LD36" i="19"/>
  <c r="LG36" i="19"/>
  <c r="LJ36" i="19"/>
  <c r="GZ37" i="19"/>
  <c r="HC37" i="19"/>
  <c r="HF37" i="19"/>
  <c r="HI37" i="19"/>
  <c r="HR37" i="19"/>
  <c r="HO37" i="19"/>
  <c r="HU37" i="19"/>
  <c r="HX37" i="19"/>
  <c r="IA37" i="19"/>
  <c r="ID37" i="19"/>
  <c r="IG37" i="19"/>
  <c r="IJ37" i="19"/>
  <c r="IM37" i="19"/>
  <c r="IS37" i="19"/>
  <c r="IP37" i="19"/>
  <c r="IV37" i="19"/>
  <c r="IY37" i="19"/>
  <c r="JB37" i="19"/>
  <c r="JE37" i="19"/>
  <c r="JH37" i="19"/>
  <c r="JK37" i="19"/>
  <c r="JN37" i="19"/>
  <c r="JQ37" i="19"/>
  <c r="JT37" i="19"/>
  <c r="JW37" i="19"/>
  <c r="JZ37" i="19"/>
  <c r="KC37" i="19"/>
  <c r="KF37" i="19"/>
  <c r="KI37" i="19"/>
  <c r="KL37" i="19"/>
  <c r="KO37" i="19"/>
  <c r="KR37" i="19"/>
  <c r="KU37" i="19"/>
  <c r="KX37" i="19"/>
  <c r="LA37" i="19"/>
  <c r="LD37" i="19"/>
  <c r="LG37" i="19"/>
  <c r="LJ37" i="19"/>
  <c r="GZ38" i="19"/>
  <c r="HC38" i="19"/>
  <c r="HF38" i="19"/>
  <c r="HI38" i="19"/>
  <c r="HR38" i="19"/>
  <c r="HO38" i="19"/>
  <c r="HU38" i="19"/>
  <c r="HX38" i="19"/>
  <c r="IA38" i="19"/>
  <c r="ID38" i="19"/>
  <c r="IG38" i="19"/>
  <c r="IJ38" i="19"/>
  <c r="IM38" i="19"/>
  <c r="IS38" i="19"/>
  <c r="IP38" i="19"/>
  <c r="IV38" i="19"/>
  <c r="IY38" i="19"/>
  <c r="JB38" i="19"/>
  <c r="JE38" i="19"/>
  <c r="JH38" i="19"/>
  <c r="JK38" i="19"/>
  <c r="JN38" i="19"/>
  <c r="JQ38" i="19"/>
  <c r="JT38" i="19"/>
  <c r="JW38" i="19"/>
  <c r="JZ38" i="19"/>
  <c r="KC38" i="19"/>
  <c r="KF38" i="19"/>
  <c r="KI38" i="19"/>
  <c r="KL38" i="19"/>
  <c r="KO38" i="19"/>
  <c r="KR38" i="19"/>
  <c r="KU38" i="19"/>
  <c r="KX38" i="19"/>
  <c r="LA38" i="19"/>
  <c r="LD38" i="19"/>
  <c r="LG38" i="19"/>
  <c r="LJ38" i="19"/>
  <c r="GZ39" i="19"/>
  <c r="HC39" i="19"/>
  <c r="HF39" i="19"/>
  <c r="HI39" i="19"/>
  <c r="HR39" i="19"/>
  <c r="HO39" i="19"/>
  <c r="HU39" i="19"/>
  <c r="HX39" i="19"/>
  <c r="IA39" i="19"/>
  <c r="ID39" i="19"/>
  <c r="IG39" i="19"/>
  <c r="IJ39" i="19"/>
  <c r="IM39" i="19"/>
  <c r="IS39" i="19"/>
  <c r="IP39" i="19"/>
  <c r="IV39" i="19"/>
  <c r="IY39" i="19"/>
  <c r="JB39" i="19"/>
  <c r="JE39" i="19"/>
  <c r="JH39" i="19"/>
  <c r="JK39" i="19"/>
  <c r="JN39" i="19"/>
  <c r="JQ39" i="19"/>
  <c r="JT39" i="19"/>
  <c r="JW39" i="19"/>
  <c r="JZ39" i="19"/>
  <c r="KC39" i="19"/>
  <c r="KF39" i="19"/>
  <c r="KI39" i="19"/>
  <c r="KL39" i="19"/>
  <c r="KO39" i="19"/>
  <c r="KR39" i="19"/>
  <c r="KU39" i="19"/>
  <c r="KX39" i="19"/>
  <c r="LA39" i="19"/>
  <c r="LD39" i="19"/>
  <c r="LG39" i="19"/>
  <c r="LJ39" i="19"/>
  <c r="GZ40" i="19"/>
  <c r="HC40" i="19"/>
  <c r="HF40" i="19"/>
  <c r="HI40" i="19"/>
  <c r="HR40" i="19"/>
  <c r="HO40" i="19"/>
  <c r="HU40" i="19"/>
  <c r="HX40" i="19"/>
  <c r="IA40" i="19"/>
  <c r="ID40" i="19"/>
  <c r="IG40" i="19"/>
  <c r="IJ40" i="19"/>
  <c r="IM40" i="19"/>
  <c r="IS40" i="19"/>
  <c r="IP40" i="19"/>
  <c r="IV40" i="19"/>
  <c r="IY40" i="19"/>
  <c r="JB40" i="19"/>
  <c r="JE40" i="19"/>
  <c r="JH40" i="19"/>
  <c r="JK40" i="19"/>
  <c r="JN40" i="19"/>
  <c r="JQ40" i="19"/>
  <c r="JT40" i="19"/>
  <c r="JW40" i="19"/>
  <c r="JZ40" i="19"/>
  <c r="KC40" i="19"/>
  <c r="KF40" i="19"/>
  <c r="KI40" i="19"/>
  <c r="KL40" i="19"/>
  <c r="KO40" i="19"/>
  <c r="KR40" i="19"/>
  <c r="KU40" i="19"/>
  <c r="KX40" i="19"/>
  <c r="LA40" i="19"/>
  <c r="LD40" i="19"/>
  <c r="LG40" i="19"/>
  <c r="LJ40" i="19"/>
  <c r="GZ41" i="19"/>
  <c r="HC41" i="19"/>
  <c r="HF41" i="19"/>
  <c r="HI41" i="19"/>
  <c r="HR41" i="19"/>
  <c r="HO41" i="19"/>
  <c r="HU41" i="19"/>
  <c r="HX41" i="19"/>
  <c r="IA41" i="19"/>
  <c r="ID41" i="19"/>
  <c r="IG41" i="19"/>
  <c r="IJ41" i="19"/>
  <c r="IM41" i="19"/>
  <c r="IS41" i="19"/>
  <c r="IP41" i="19"/>
  <c r="IV41" i="19"/>
  <c r="IY41" i="19"/>
  <c r="JB41" i="19"/>
  <c r="JE41" i="19"/>
  <c r="JH41" i="19"/>
  <c r="JK41" i="19"/>
  <c r="JN41" i="19"/>
  <c r="JQ41" i="19"/>
  <c r="JT41" i="19"/>
  <c r="JW41" i="19"/>
  <c r="JZ41" i="19"/>
  <c r="KC41" i="19"/>
  <c r="KF41" i="19"/>
  <c r="KI41" i="19"/>
  <c r="KL41" i="19"/>
  <c r="KO41" i="19"/>
  <c r="KR41" i="19"/>
  <c r="KU41" i="19"/>
  <c r="KX41" i="19"/>
  <c r="LA41" i="19"/>
  <c r="LD41" i="19"/>
  <c r="LG41" i="19"/>
  <c r="LJ41" i="19"/>
  <c r="GZ42" i="19"/>
  <c r="HC42" i="19"/>
  <c r="HF42" i="19"/>
  <c r="HI42" i="19"/>
  <c r="HR42" i="19"/>
  <c r="HO42" i="19"/>
  <c r="HU42" i="19"/>
  <c r="HX42" i="19"/>
  <c r="IA42" i="19"/>
  <c r="ID42" i="19"/>
  <c r="IG42" i="19"/>
  <c r="IJ42" i="19"/>
  <c r="IM42" i="19"/>
  <c r="IS42" i="19"/>
  <c r="IP42" i="19"/>
  <c r="IV42" i="19"/>
  <c r="IY42" i="19"/>
  <c r="JB42" i="19"/>
  <c r="JE42" i="19"/>
  <c r="JH42" i="19"/>
  <c r="JK42" i="19"/>
  <c r="JN42" i="19"/>
  <c r="JQ42" i="19"/>
  <c r="JT42" i="19"/>
  <c r="JW42" i="19"/>
  <c r="JZ42" i="19"/>
  <c r="KC42" i="19"/>
  <c r="KF42" i="19"/>
  <c r="KI42" i="19"/>
  <c r="KL42" i="19"/>
  <c r="KO42" i="19"/>
  <c r="KR42" i="19"/>
  <c r="KU42" i="19"/>
  <c r="KX42" i="19"/>
  <c r="LA42" i="19"/>
  <c r="LD42" i="19"/>
  <c r="LG42" i="19"/>
  <c r="LJ42" i="19"/>
  <c r="GZ43" i="19"/>
  <c r="HC43" i="19"/>
  <c r="HF43" i="19"/>
  <c r="HI43" i="19"/>
  <c r="HR43" i="19"/>
  <c r="HO43" i="19"/>
  <c r="HU43" i="19"/>
  <c r="HX43" i="19"/>
  <c r="IA43" i="19"/>
  <c r="ID43" i="19"/>
  <c r="IG43" i="19"/>
  <c r="IJ43" i="19"/>
  <c r="IM43" i="19"/>
  <c r="IS43" i="19"/>
  <c r="IP43" i="19"/>
  <c r="IV43" i="19"/>
  <c r="IY43" i="19"/>
  <c r="JB43" i="19"/>
  <c r="JE43" i="19"/>
  <c r="JH43" i="19"/>
  <c r="JK43" i="19"/>
  <c r="JN43" i="19"/>
  <c r="JQ43" i="19"/>
  <c r="JT43" i="19"/>
  <c r="JW43" i="19"/>
  <c r="JZ43" i="19"/>
  <c r="KC43" i="19"/>
  <c r="KF43" i="19"/>
  <c r="KI43" i="19"/>
  <c r="KL43" i="19"/>
  <c r="KO43" i="19"/>
  <c r="KR43" i="19"/>
  <c r="KU43" i="19"/>
  <c r="KX43" i="19"/>
  <c r="LA43" i="19"/>
  <c r="LD43" i="19"/>
  <c r="LG43" i="19"/>
  <c r="LJ43" i="19"/>
  <c r="GZ44" i="19"/>
  <c r="HC44" i="19"/>
  <c r="HF44" i="19"/>
  <c r="HI44" i="19"/>
  <c r="HR44" i="19"/>
  <c r="HO44" i="19"/>
  <c r="HU44" i="19"/>
  <c r="HX44" i="19"/>
  <c r="IA44" i="19"/>
  <c r="ID44" i="19"/>
  <c r="IG44" i="19"/>
  <c r="IJ44" i="19"/>
  <c r="IM44" i="19"/>
  <c r="IS44" i="19"/>
  <c r="IP44" i="19"/>
  <c r="IV44" i="19"/>
  <c r="IY44" i="19"/>
  <c r="JB44" i="19"/>
  <c r="JE44" i="19"/>
  <c r="JH44" i="19"/>
  <c r="JK44" i="19"/>
  <c r="JN44" i="19"/>
  <c r="JQ44" i="19"/>
  <c r="JT44" i="19"/>
  <c r="JW44" i="19"/>
  <c r="JZ44" i="19"/>
  <c r="KC44" i="19"/>
  <c r="KF44" i="19"/>
  <c r="KI44" i="19"/>
  <c r="KL44" i="19"/>
  <c r="KO44" i="19"/>
  <c r="KR44" i="19"/>
  <c r="KU44" i="19"/>
  <c r="KX44" i="19"/>
  <c r="LA44" i="19"/>
  <c r="LD44" i="19"/>
  <c r="LG44" i="19"/>
  <c r="LJ44" i="19"/>
  <c r="GZ45" i="19"/>
  <c r="HC45" i="19"/>
  <c r="HF45" i="19"/>
  <c r="HI45" i="19"/>
  <c r="HR45" i="19"/>
  <c r="HO45" i="19"/>
  <c r="HU45" i="19"/>
  <c r="HX45" i="19"/>
  <c r="IA45" i="19"/>
  <c r="ID45" i="19"/>
  <c r="IG45" i="19"/>
  <c r="IJ45" i="19"/>
  <c r="IM45" i="19"/>
  <c r="IS45" i="19"/>
  <c r="IP45" i="19"/>
  <c r="IV45" i="19"/>
  <c r="IY45" i="19"/>
  <c r="JB45" i="19"/>
  <c r="JE45" i="19"/>
  <c r="JH45" i="19"/>
  <c r="JK45" i="19"/>
  <c r="JN45" i="19"/>
  <c r="JQ45" i="19"/>
  <c r="JT45" i="19"/>
  <c r="JW45" i="19"/>
  <c r="JZ45" i="19"/>
  <c r="KC45" i="19"/>
  <c r="KF45" i="19"/>
  <c r="KI45" i="19"/>
  <c r="KL45" i="19"/>
  <c r="KO45" i="19"/>
  <c r="KR45" i="19"/>
  <c r="KU45" i="19"/>
  <c r="KX45" i="19"/>
  <c r="LA45" i="19"/>
  <c r="LD45" i="19"/>
  <c r="LG45" i="19"/>
  <c r="LJ45" i="19"/>
  <c r="GZ46" i="19"/>
  <c r="HC46" i="19"/>
  <c r="HF46" i="19"/>
  <c r="HI46" i="19"/>
  <c r="HR46" i="19"/>
  <c r="HO46" i="19"/>
  <c r="HU46" i="19"/>
  <c r="HX46" i="19"/>
  <c r="IA46" i="19"/>
  <c r="ID46" i="19"/>
  <c r="IG46" i="19"/>
  <c r="IJ46" i="19"/>
  <c r="IM46" i="19"/>
  <c r="IS46" i="19"/>
  <c r="IP46" i="19"/>
  <c r="IV46" i="19"/>
  <c r="IY46" i="19"/>
  <c r="JB46" i="19"/>
  <c r="JE46" i="19"/>
  <c r="JH46" i="19"/>
  <c r="JK46" i="19"/>
  <c r="JN46" i="19"/>
  <c r="JQ46" i="19"/>
  <c r="JT46" i="19"/>
  <c r="JW46" i="19"/>
  <c r="JZ46" i="19"/>
  <c r="KC46" i="19"/>
  <c r="KF46" i="19"/>
  <c r="KI46" i="19"/>
  <c r="KL46" i="19"/>
  <c r="KO46" i="19"/>
  <c r="KR46" i="19"/>
  <c r="KU46" i="19"/>
  <c r="KX46" i="19"/>
  <c r="LA46" i="19"/>
  <c r="LD46" i="19"/>
  <c r="LG46" i="19"/>
  <c r="LJ46" i="19"/>
  <c r="GZ47" i="19"/>
  <c r="HC47" i="19"/>
  <c r="HF47" i="19"/>
  <c r="HI47" i="19"/>
  <c r="HR47" i="19"/>
  <c r="HO47" i="19"/>
  <c r="HU47" i="19"/>
  <c r="HX47" i="19"/>
  <c r="IA47" i="19"/>
  <c r="ID47" i="19"/>
  <c r="IG47" i="19"/>
  <c r="IJ47" i="19"/>
  <c r="IM47" i="19"/>
  <c r="IS47" i="19"/>
  <c r="IP47" i="19"/>
  <c r="IV47" i="19"/>
  <c r="IY47" i="19"/>
  <c r="JB47" i="19"/>
  <c r="JE47" i="19"/>
  <c r="JH47" i="19"/>
  <c r="JK47" i="19"/>
  <c r="JN47" i="19"/>
  <c r="JQ47" i="19"/>
  <c r="JT47" i="19"/>
  <c r="JW47" i="19"/>
  <c r="JZ47" i="19"/>
  <c r="KC47" i="19"/>
  <c r="KF47" i="19"/>
  <c r="KI47" i="19"/>
  <c r="KL47" i="19"/>
  <c r="KO47" i="19"/>
  <c r="KR47" i="19"/>
  <c r="KU47" i="19"/>
  <c r="KX47" i="19"/>
  <c r="LA47" i="19"/>
  <c r="LD47" i="19"/>
  <c r="LG47" i="19"/>
  <c r="LJ47" i="19"/>
  <c r="GZ48" i="19"/>
  <c r="HC48" i="19"/>
  <c r="HF48" i="19"/>
  <c r="HI48" i="19"/>
  <c r="HR48" i="19"/>
  <c r="HO48" i="19"/>
  <c r="HU48" i="19"/>
  <c r="HX48" i="19"/>
  <c r="IA48" i="19"/>
  <c r="ID48" i="19"/>
  <c r="IG48" i="19"/>
  <c r="IJ48" i="19"/>
  <c r="IM48" i="19"/>
  <c r="IS48" i="19"/>
  <c r="IP48" i="19"/>
  <c r="IV48" i="19"/>
  <c r="IY48" i="19"/>
  <c r="JB48" i="19"/>
  <c r="JE48" i="19"/>
  <c r="JH48" i="19"/>
  <c r="JK48" i="19"/>
  <c r="JN48" i="19"/>
  <c r="JQ48" i="19"/>
  <c r="JT48" i="19"/>
  <c r="JW48" i="19"/>
  <c r="JZ48" i="19"/>
  <c r="KC48" i="19"/>
  <c r="KF48" i="19"/>
  <c r="KI48" i="19"/>
  <c r="KL48" i="19"/>
  <c r="KO48" i="19"/>
  <c r="KR48" i="19"/>
  <c r="KU48" i="19"/>
  <c r="KX48" i="19"/>
  <c r="LA48" i="19"/>
  <c r="LD48" i="19"/>
  <c r="LG48" i="19"/>
  <c r="LJ48" i="19"/>
  <c r="GZ49" i="19"/>
  <c r="HC49" i="19"/>
  <c r="HF49" i="19"/>
  <c r="HI49" i="19"/>
  <c r="HR49" i="19"/>
  <c r="HO49" i="19"/>
  <c r="HU49" i="19"/>
  <c r="HX49" i="19"/>
  <c r="IA49" i="19"/>
  <c r="ID49" i="19"/>
  <c r="IG49" i="19"/>
  <c r="IJ49" i="19"/>
  <c r="IM49" i="19"/>
  <c r="IS49" i="19"/>
  <c r="IP49" i="19"/>
  <c r="IV49" i="19"/>
  <c r="IY49" i="19"/>
  <c r="JB49" i="19"/>
  <c r="JE49" i="19"/>
  <c r="JH49" i="19"/>
  <c r="JK49" i="19"/>
  <c r="JN49" i="19"/>
  <c r="JQ49" i="19"/>
  <c r="JT49" i="19"/>
  <c r="JW49" i="19"/>
  <c r="JZ49" i="19"/>
  <c r="KC49" i="19"/>
  <c r="KF49" i="19"/>
  <c r="KI49" i="19"/>
  <c r="KL49" i="19"/>
  <c r="KO49" i="19"/>
  <c r="KR49" i="19"/>
  <c r="KU49" i="19"/>
  <c r="KX49" i="19"/>
  <c r="LA49" i="19"/>
  <c r="LD49" i="19"/>
  <c r="LG49" i="19"/>
  <c r="LJ49" i="19"/>
  <c r="GZ50" i="19"/>
  <c r="HC50" i="19"/>
  <c r="HF50" i="19"/>
  <c r="HI50" i="19"/>
  <c r="HR50" i="19"/>
  <c r="HO50" i="19"/>
  <c r="HU50" i="19"/>
  <c r="HX50" i="19"/>
  <c r="IA50" i="19"/>
  <c r="ID50" i="19"/>
  <c r="IG50" i="19"/>
  <c r="IJ50" i="19"/>
  <c r="IM50" i="19"/>
  <c r="IS50" i="19"/>
  <c r="IP50" i="19"/>
  <c r="IV50" i="19"/>
  <c r="IY50" i="19"/>
  <c r="JB50" i="19"/>
  <c r="JE50" i="19"/>
  <c r="JH50" i="19"/>
  <c r="JK50" i="19"/>
  <c r="JN50" i="19"/>
  <c r="JQ50" i="19"/>
  <c r="JT50" i="19"/>
  <c r="JW50" i="19"/>
  <c r="JZ50" i="19"/>
  <c r="KC50" i="19"/>
  <c r="KF50" i="19"/>
  <c r="KI50" i="19"/>
  <c r="KL50" i="19"/>
  <c r="KO50" i="19"/>
  <c r="KR50" i="19"/>
  <c r="KU50" i="19"/>
  <c r="KX50" i="19"/>
  <c r="LA50" i="19"/>
  <c r="LD50" i="19"/>
  <c r="LG50" i="19"/>
  <c r="LJ50" i="19"/>
  <c r="GZ51" i="19"/>
  <c r="HC51" i="19"/>
  <c r="HF51" i="19"/>
  <c r="HI51" i="19"/>
  <c r="HR51" i="19"/>
  <c r="HO51" i="19"/>
  <c r="HU51" i="19"/>
  <c r="HX51" i="19"/>
  <c r="IA51" i="19"/>
  <c r="ID51" i="19"/>
  <c r="IG51" i="19"/>
  <c r="IJ51" i="19"/>
  <c r="IM51" i="19"/>
  <c r="IS51" i="19"/>
  <c r="IP51" i="19"/>
  <c r="IV51" i="19"/>
  <c r="IY51" i="19"/>
  <c r="JB51" i="19"/>
  <c r="JE51" i="19"/>
  <c r="JH51" i="19"/>
  <c r="JK51" i="19"/>
  <c r="JN51" i="19"/>
  <c r="JQ51" i="19"/>
  <c r="JT51" i="19"/>
  <c r="JW51" i="19"/>
  <c r="JZ51" i="19"/>
  <c r="KC51" i="19"/>
  <c r="KF51" i="19"/>
  <c r="KI51" i="19"/>
  <c r="KL51" i="19"/>
  <c r="KO51" i="19"/>
  <c r="KR51" i="19"/>
  <c r="KU51" i="19"/>
  <c r="KX51" i="19"/>
  <c r="LA51" i="19"/>
  <c r="LD51" i="19"/>
  <c r="LG51" i="19"/>
  <c r="LJ51" i="19"/>
  <c r="GZ52" i="19"/>
  <c r="HC52" i="19"/>
  <c r="HF52" i="19"/>
  <c r="HI52" i="19"/>
  <c r="HR52" i="19"/>
  <c r="HO52" i="19"/>
  <c r="HU52" i="19"/>
  <c r="HX52" i="19"/>
  <c r="IA52" i="19"/>
  <c r="ID52" i="19"/>
  <c r="IG52" i="19"/>
  <c r="IJ52" i="19"/>
  <c r="IM52" i="19"/>
  <c r="IS52" i="19"/>
  <c r="IP52" i="19"/>
  <c r="IV52" i="19"/>
  <c r="IY52" i="19"/>
  <c r="JB52" i="19"/>
  <c r="JE52" i="19"/>
  <c r="JH52" i="19"/>
  <c r="JK52" i="19"/>
  <c r="JN52" i="19"/>
  <c r="JQ52" i="19"/>
  <c r="JT52" i="19"/>
  <c r="JW52" i="19"/>
  <c r="JZ52" i="19"/>
  <c r="KC52" i="19"/>
  <c r="KF52" i="19"/>
  <c r="KI52" i="19"/>
  <c r="KL52" i="19"/>
  <c r="KO52" i="19"/>
  <c r="KR52" i="19"/>
  <c r="KU52" i="19"/>
  <c r="KX52" i="19"/>
  <c r="LA52" i="19"/>
  <c r="LD52" i="19"/>
  <c r="LG52" i="19"/>
  <c r="LJ52" i="19"/>
  <c r="GZ53" i="19"/>
  <c r="HC53" i="19"/>
  <c r="HF53" i="19"/>
  <c r="HI53" i="19"/>
  <c r="HR53" i="19"/>
  <c r="HO53" i="19"/>
  <c r="HU53" i="19"/>
  <c r="HX53" i="19"/>
  <c r="IA53" i="19"/>
  <c r="ID53" i="19"/>
  <c r="IG53" i="19"/>
  <c r="IJ53" i="19"/>
  <c r="IM53" i="19"/>
  <c r="IS53" i="19"/>
  <c r="IP53" i="19"/>
  <c r="IV53" i="19"/>
  <c r="IY53" i="19"/>
  <c r="JB53" i="19"/>
  <c r="JE53" i="19"/>
  <c r="JH53" i="19"/>
  <c r="JK53" i="19"/>
  <c r="JN53" i="19"/>
  <c r="JQ53" i="19"/>
  <c r="JT53" i="19"/>
  <c r="JW53" i="19"/>
  <c r="JZ53" i="19"/>
  <c r="KC53" i="19"/>
  <c r="KF53" i="19"/>
  <c r="KI53" i="19"/>
  <c r="KL53" i="19"/>
  <c r="KO53" i="19"/>
  <c r="KR53" i="19"/>
  <c r="KU53" i="19"/>
  <c r="KX53" i="19"/>
  <c r="LA53" i="19"/>
  <c r="LD53" i="19"/>
  <c r="LG53" i="19"/>
  <c r="LJ53" i="19"/>
  <c r="GZ54" i="19"/>
  <c r="HC54" i="19"/>
  <c r="HF54" i="19"/>
  <c r="HI54" i="19"/>
  <c r="HR54" i="19"/>
  <c r="HO54" i="19"/>
  <c r="HU54" i="19"/>
  <c r="HX54" i="19"/>
  <c r="IA54" i="19"/>
  <c r="ID54" i="19"/>
  <c r="IG54" i="19"/>
  <c r="IJ54" i="19"/>
  <c r="IM54" i="19"/>
  <c r="IS54" i="19"/>
  <c r="IP54" i="19"/>
  <c r="IV54" i="19"/>
  <c r="IY54" i="19"/>
  <c r="JB54" i="19"/>
  <c r="JE54" i="19"/>
  <c r="JH54" i="19"/>
  <c r="JK54" i="19"/>
  <c r="JN54" i="19"/>
  <c r="JQ54" i="19"/>
  <c r="JT54" i="19"/>
  <c r="JW54" i="19"/>
  <c r="JZ54" i="19"/>
  <c r="KC54" i="19"/>
  <c r="KF54" i="19"/>
  <c r="KI54" i="19"/>
  <c r="KL54" i="19"/>
  <c r="KO54" i="19"/>
  <c r="KR54" i="19"/>
  <c r="KU54" i="19"/>
  <c r="KX54" i="19"/>
  <c r="LA54" i="19"/>
  <c r="LD54" i="19"/>
  <c r="LG54" i="19"/>
  <c r="LJ54" i="19"/>
  <c r="GZ55" i="19"/>
  <c r="HC55" i="19"/>
  <c r="HF55" i="19"/>
  <c r="HI55" i="19"/>
  <c r="HR55" i="19"/>
  <c r="HO55" i="19"/>
  <c r="HU55" i="19"/>
  <c r="HX55" i="19"/>
  <c r="IA55" i="19"/>
  <c r="ID55" i="19"/>
  <c r="IG55" i="19"/>
  <c r="IJ55" i="19"/>
  <c r="IM55" i="19"/>
  <c r="IS55" i="19"/>
  <c r="IP55" i="19"/>
  <c r="IV55" i="19"/>
  <c r="IY55" i="19"/>
  <c r="JB55" i="19"/>
  <c r="JE55" i="19"/>
  <c r="JH55" i="19"/>
  <c r="JK55" i="19"/>
  <c r="JN55" i="19"/>
  <c r="JQ55" i="19"/>
  <c r="JT55" i="19"/>
  <c r="JW55" i="19"/>
  <c r="JZ55" i="19"/>
  <c r="KC55" i="19"/>
  <c r="KF55" i="19"/>
  <c r="KI55" i="19"/>
  <c r="KL55" i="19"/>
  <c r="KO55" i="19"/>
  <c r="KR55" i="19"/>
  <c r="KU55" i="19"/>
  <c r="KX55" i="19"/>
  <c r="LA55" i="19"/>
  <c r="LD55" i="19"/>
  <c r="LG55" i="19"/>
  <c r="LJ55" i="19"/>
  <c r="GZ56" i="19"/>
  <c r="HC56" i="19"/>
  <c r="HF56" i="19"/>
  <c r="HI56" i="19"/>
  <c r="HR56" i="19"/>
  <c r="HO56" i="19"/>
  <c r="HU56" i="19"/>
  <c r="HX56" i="19"/>
  <c r="IA56" i="19"/>
  <c r="ID56" i="19"/>
  <c r="IG56" i="19"/>
  <c r="IJ56" i="19"/>
  <c r="IM56" i="19"/>
  <c r="IS56" i="19"/>
  <c r="IP56" i="19"/>
  <c r="IV56" i="19"/>
  <c r="IY56" i="19"/>
  <c r="JB56" i="19"/>
  <c r="JE56" i="19"/>
  <c r="JH56" i="19"/>
  <c r="JK56" i="19"/>
  <c r="JN56" i="19"/>
  <c r="JQ56" i="19"/>
  <c r="JT56" i="19"/>
  <c r="JW56" i="19"/>
  <c r="JZ56" i="19"/>
  <c r="KC56" i="19"/>
  <c r="KF56" i="19"/>
  <c r="KI56" i="19"/>
  <c r="KL56" i="19"/>
  <c r="KO56" i="19"/>
  <c r="KR56" i="19"/>
  <c r="KU56" i="19"/>
  <c r="KX56" i="19"/>
  <c r="LA56" i="19"/>
  <c r="LD56" i="19"/>
  <c r="LG56" i="19"/>
  <c r="LJ56" i="19"/>
  <c r="GZ57" i="19"/>
  <c r="HC57" i="19"/>
  <c r="HF57" i="19"/>
  <c r="HI57" i="19"/>
  <c r="HR57" i="19"/>
  <c r="HO57" i="19"/>
  <c r="HU57" i="19"/>
  <c r="HX57" i="19"/>
  <c r="IA57" i="19"/>
  <c r="ID57" i="19"/>
  <c r="IG57" i="19"/>
  <c r="IJ57" i="19"/>
  <c r="IM57" i="19"/>
  <c r="IS57" i="19"/>
  <c r="IP57" i="19"/>
  <c r="IV57" i="19"/>
  <c r="IY57" i="19"/>
  <c r="JB57" i="19"/>
  <c r="JE57" i="19"/>
  <c r="JH57" i="19"/>
  <c r="JK57" i="19"/>
  <c r="JN57" i="19"/>
  <c r="JQ57" i="19"/>
  <c r="JT57" i="19"/>
  <c r="JW57" i="19"/>
  <c r="JZ57" i="19"/>
  <c r="KC57" i="19"/>
  <c r="KF57" i="19"/>
  <c r="KI57" i="19"/>
  <c r="KL57" i="19"/>
  <c r="KO57" i="19"/>
  <c r="KR57" i="19"/>
  <c r="KU57" i="19"/>
  <c r="KX57" i="19"/>
  <c r="LA57" i="19"/>
  <c r="LD57" i="19"/>
  <c r="LG57" i="19"/>
  <c r="LJ57" i="19"/>
  <c r="LJ58" i="19"/>
  <c r="LI60" i="19"/>
  <c r="CO20" i="27"/>
  <c r="CS20" i="27"/>
  <c r="CP20" i="27"/>
  <c r="CQ20" i="27"/>
  <c r="CR20" i="27"/>
  <c r="CO21" i="27"/>
  <c r="CS21" i="27"/>
  <c r="CP21" i="27"/>
  <c r="CQ21" i="27"/>
  <c r="CR21" i="27"/>
  <c r="CO22" i="27"/>
  <c r="CS22" i="27"/>
  <c r="CP22" i="27"/>
  <c r="CQ22" i="27"/>
  <c r="CR22" i="27"/>
  <c r="CO23" i="27"/>
  <c r="CS23" i="27"/>
  <c r="CP23" i="27"/>
  <c r="CQ23" i="27"/>
  <c r="CR23" i="27"/>
  <c r="CO24" i="27"/>
  <c r="CS24" i="27"/>
  <c r="CP24" i="27"/>
  <c r="CQ24" i="27"/>
  <c r="CR24" i="27"/>
  <c r="CO25" i="27"/>
  <c r="CS25" i="27"/>
  <c r="CP25" i="27"/>
  <c r="CQ25" i="27"/>
  <c r="CR25" i="27"/>
  <c r="CO26" i="27"/>
  <c r="CS26" i="27"/>
  <c r="CP26" i="27"/>
  <c r="CQ26" i="27"/>
  <c r="CR26" i="27"/>
  <c r="CO27" i="27"/>
  <c r="CS27" i="27"/>
  <c r="CP27" i="27"/>
  <c r="CQ27" i="27"/>
  <c r="CR27" i="27"/>
  <c r="CO28" i="27"/>
  <c r="CS28" i="27"/>
  <c r="CP28" i="27"/>
  <c r="CQ28" i="27"/>
  <c r="CR28" i="27"/>
  <c r="CO29" i="27"/>
  <c r="CS29" i="27"/>
  <c r="CP29" i="27"/>
  <c r="CQ29" i="27"/>
  <c r="CR29" i="27"/>
  <c r="CO30" i="27"/>
  <c r="CS30" i="27"/>
  <c r="CP30" i="27"/>
  <c r="CQ30" i="27"/>
  <c r="CR30" i="27"/>
  <c r="CO31" i="27"/>
  <c r="CS31" i="27"/>
  <c r="CP31" i="27"/>
  <c r="CQ31" i="27"/>
  <c r="CR31" i="27"/>
  <c r="CO32" i="27"/>
  <c r="CS32" i="27"/>
  <c r="CP32" i="27"/>
  <c r="CQ32" i="27"/>
  <c r="CR32" i="27"/>
  <c r="CO33" i="27"/>
  <c r="CS33" i="27"/>
  <c r="CP33" i="27"/>
  <c r="CQ33" i="27"/>
  <c r="CR33" i="27"/>
  <c r="CO34" i="27"/>
  <c r="CS34" i="27"/>
  <c r="CP34" i="27"/>
  <c r="CQ34" i="27"/>
  <c r="CR34" i="27"/>
  <c r="CO35" i="27"/>
  <c r="CS35" i="27"/>
  <c r="CP35" i="27"/>
  <c r="CQ35" i="27"/>
  <c r="CR35" i="27"/>
  <c r="CO36" i="27"/>
  <c r="CS36" i="27"/>
  <c r="CP36" i="27"/>
  <c r="CQ36" i="27"/>
  <c r="CR36" i="27"/>
  <c r="CO37" i="27"/>
  <c r="CS37" i="27"/>
  <c r="CP37" i="27"/>
  <c r="CQ37" i="27"/>
  <c r="CR37" i="27"/>
  <c r="CO38" i="27"/>
  <c r="CS38" i="27"/>
  <c r="CP38" i="27"/>
  <c r="CQ38" i="27"/>
  <c r="CR38" i="27"/>
  <c r="CO39" i="27"/>
  <c r="CS39" i="27"/>
  <c r="CP39" i="27"/>
  <c r="CQ39" i="27"/>
  <c r="CR39" i="27"/>
  <c r="CO40" i="27"/>
  <c r="CS40" i="27"/>
  <c r="CP40" i="27"/>
  <c r="CQ40" i="27"/>
  <c r="CR40" i="27"/>
  <c r="CO41" i="27"/>
  <c r="CS41" i="27"/>
  <c r="CP41" i="27"/>
  <c r="CQ41" i="27"/>
  <c r="CR41" i="27"/>
  <c r="CO42" i="27"/>
  <c r="CS42" i="27"/>
  <c r="CP42" i="27"/>
  <c r="CQ42" i="27"/>
  <c r="CR42" i="27"/>
  <c r="CO43" i="27"/>
  <c r="CS43" i="27"/>
  <c r="CP43" i="27"/>
  <c r="CQ43" i="27"/>
  <c r="CR43" i="27"/>
  <c r="CO44" i="27"/>
  <c r="CS44" i="27"/>
  <c r="CP44" i="27"/>
  <c r="CQ44" i="27"/>
  <c r="CR44" i="27"/>
  <c r="CO45" i="27"/>
  <c r="CS45" i="27"/>
  <c r="CP45" i="27"/>
  <c r="CQ45" i="27"/>
  <c r="CR45" i="27"/>
  <c r="CO46" i="27"/>
  <c r="CS46" i="27"/>
  <c r="CP46" i="27"/>
  <c r="CQ46" i="27"/>
  <c r="CR46" i="27"/>
  <c r="CO47" i="27"/>
  <c r="CS47" i="27"/>
  <c r="CP47" i="27"/>
  <c r="CQ47" i="27"/>
  <c r="CR47" i="27"/>
  <c r="CO48" i="27"/>
  <c r="CS48" i="27"/>
  <c r="CP48" i="27"/>
  <c r="CQ48" i="27"/>
  <c r="CR48" i="27"/>
  <c r="CO49" i="27"/>
  <c r="CS49" i="27"/>
  <c r="CP49" i="27"/>
  <c r="CQ49" i="27"/>
  <c r="CR49" i="27"/>
  <c r="CO50" i="27"/>
  <c r="CS50" i="27"/>
  <c r="CP50" i="27"/>
  <c r="CQ50" i="27"/>
  <c r="CR50" i="27"/>
  <c r="CO51" i="27"/>
  <c r="CS51" i="27"/>
  <c r="CP51" i="27"/>
  <c r="CQ51" i="27"/>
  <c r="CR51" i="27"/>
  <c r="CO52" i="27"/>
  <c r="CS52" i="27"/>
  <c r="CP52" i="27"/>
  <c r="CQ52" i="27"/>
  <c r="CR52" i="27"/>
  <c r="CO53" i="27"/>
  <c r="CS53" i="27"/>
  <c r="CP53" i="27"/>
  <c r="CQ53" i="27"/>
  <c r="CR53" i="27"/>
  <c r="CO54" i="27"/>
  <c r="CS54" i="27"/>
  <c r="CP54" i="27"/>
  <c r="CQ54" i="27"/>
  <c r="CR54" i="27"/>
  <c r="CO55" i="27"/>
  <c r="CS55" i="27"/>
  <c r="CP55" i="27"/>
  <c r="CQ55" i="27"/>
  <c r="CR55" i="27"/>
  <c r="CO56" i="27"/>
  <c r="CS56" i="27"/>
  <c r="CP56" i="27"/>
  <c r="CQ56" i="27"/>
  <c r="CR56" i="27"/>
  <c r="CO57" i="27"/>
  <c r="CP57" i="27"/>
  <c r="CQ57" i="27"/>
  <c r="CR57" i="27"/>
  <c r="CS57" i="27"/>
  <c r="CR58" i="27"/>
  <c r="CS58" i="27"/>
  <c r="CQ58" i="27"/>
  <c r="CO58" i="27"/>
  <c r="CP58" i="27"/>
  <c r="GW20" i="19"/>
  <c r="GW21" i="19"/>
  <c r="GW22" i="19"/>
  <c r="GW23" i="19"/>
  <c r="GW24" i="19"/>
  <c r="GW25" i="19"/>
  <c r="GW26" i="19"/>
  <c r="GW27" i="19"/>
  <c r="GW28" i="19"/>
  <c r="GW29" i="19"/>
  <c r="GW30" i="19"/>
  <c r="GW31" i="19"/>
  <c r="GW32" i="19"/>
  <c r="GW33" i="19"/>
  <c r="GW34" i="19"/>
  <c r="GW35" i="19"/>
  <c r="GW36" i="19"/>
  <c r="GW37" i="19"/>
  <c r="GW38" i="19"/>
  <c r="GW39" i="19"/>
  <c r="GW40" i="19"/>
  <c r="GW41" i="19"/>
  <c r="GW42" i="19"/>
  <c r="GW43" i="19"/>
  <c r="GW44" i="19"/>
  <c r="GW45" i="19"/>
  <c r="GW46" i="19"/>
  <c r="GW47" i="19"/>
  <c r="GW48" i="19"/>
  <c r="GW49" i="19"/>
  <c r="GW50" i="19"/>
  <c r="GW51" i="19"/>
  <c r="GW52" i="19"/>
  <c r="GW53" i="19"/>
  <c r="GW54" i="19"/>
  <c r="GW55" i="19"/>
  <c r="GW56" i="19"/>
  <c r="GW57" i="19"/>
  <c r="GW20" i="27"/>
  <c r="GW21" i="27"/>
  <c r="GW22" i="27"/>
  <c r="GW23" i="27"/>
  <c r="GW24" i="27"/>
  <c r="GW25" i="27"/>
  <c r="GW26" i="27"/>
  <c r="GW27" i="27"/>
  <c r="GW28" i="27"/>
  <c r="GW29" i="27"/>
  <c r="GW30" i="27"/>
  <c r="GW31" i="27"/>
  <c r="GW32" i="27"/>
  <c r="GW33" i="27"/>
  <c r="GW34" i="27"/>
  <c r="GW35" i="27"/>
  <c r="GW36" i="27"/>
  <c r="GW37" i="27"/>
  <c r="GW38" i="27"/>
  <c r="GW39" i="27"/>
  <c r="GW40" i="27"/>
  <c r="GW41" i="27"/>
  <c r="GW42" i="27"/>
  <c r="GW43" i="27"/>
  <c r="GW44" i="27"/>
  <c r="GW45" i="27"/>
  <c r="GW46" i="27"/>
  <c r="GW47" i="27"/>
  <c r="GW48" i="27"/>
  <c r="GW49" i="27"/>
  <c r="GW50" i="27"/>
  <c r="GW51" i="27"/>
  <c r="GW52" i="27"/>
  <c r="GW53" i="27"/>
  <c r="GW54" i="27"/>
  <c r="GW55" i="27"/>
  <c r="GW56" i="27"/>
  <c r="GW57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AP59" i="27"/>
  <c r="AQ59" i="27"/>
  <c r="AR59" i="27"/>
  <c r="AS59" i="27"/>
  <c r="AT59" i="27"/>
  <c r="AU59" i="27"/>
  <c r="AV59" i="27"/>
  <c r="AW59" i="27"/>
  <c r="AX59" i="27"/>
  <c r="AY59" i="27"/>
  <c r="AZ59" i="27"/>
  <c r="BA59" i="27"/>
  <c r="BB59" i="27"/>
  <c r="BC59" i="27"/>
  <c r="BD59" i="27"/>
  <c r="BE59" i="27"/>
  <c r="BF59" i="27"/>
  <c r="BG59" i="27"/>
  <c r="BH59" i="27"/>
  <c r="BI59" i="27"/>
  <c r="BJ59" i="27"/>
  <c r="BK59" i="27"/>
  <c r="BL59" i="27"/>
  <c r="BM59" i="27"/>
  <c r="BN59" i="27"/>
  <c r="BO59" i="27"/>
  <c r="BP59" i="27"/>
  <c r="BQ59" i="27"/>
  <c r="BR59" i="27"/>
  <c r="BS59" i="27"/>
  <c r="BT59" i="27"/>
  <c r="BU59" i="27"/>
  <c r="BV59" i="27"/>
  <c r="BW59" i="27"/>
  <c r="BX59" i="27"/>
  <c r="BY59" i="27"/>
  <c r="BZ59" i="27"/>
  <c r="CA59" i="27"/>
  <c r="CB59" i="27"/>
  <c r="CC59" i="27"/>
  <c r="CD59" i="27"/>
  <c r="CE59" i="27"/>
  <c r="CF59" i="27"/>
  <c r="CG59" i="27"/>
  <c r="CH59" i="27"/>
  <c r="CI59" i="27"/>
  <c r="CJ59" i="27"/>
  <c r="CK59" i="27"/>
  <c r="CL59" i="27"/>
  <c r="CM59" i="27"/>
  <c r="CN59" i="27"/>
  <c r="CO59" i="27"/>
  <c r="CP59" i="27"/>
  <c r="CQ59" i="27"/>
  <c r="CR59" i="27"/>
  <c r="CS59" i="27"/>
  <c r="CT59" i="27"/>
  <c r="CU59" i="27"/>
  <c r="CV59" i="27"/>
  <c r="CW59" i="27"/>
  <c r="CX59" i="27"/>
  <c r="CY59" i="27"/>
  <c r="CZ59" i="27"/>
  <c r="DA59" i="27"/>
  <c r="DB59" i="27"/>
  <c r="DC59" i="27"/>
  <c r="DD59" i="27"/>
  <c r="DE59" i="27"/>
  <c r="DF59" i="27"/>
  <c r="DG59" i="27"/>
  <c r="DH59" i="27"/>
  <c r="DI59" i="27"/>
  <c r="DJ59" i="27"/>
  <c r="DK59" i="27"/>
  <c r="DL59" i="27"/>
  <c r="DM59" i="27"/>
  <c r="DN59" i="27"/>
  <c r="DO59" i="27"/>
  <c r="DP59" i="27"/>
  <c r="DQ59" i="27"/>
  <c r="DR59" i="27"/>
  <c r="DS59" i="27"/>
  <c r="DT59" i="27"/>
  <c r="DU59" i="27"/>
  <c r="DV59" i="27"/>
  <c r="DW59" i="27"/>
  <c r="DX59" i="27"/>
  <c r="DY59" i="27"/>
  <c r="DZ59" i="27"/>
  <c r="EA59" i="27"/>
  <c r="EB59" i="27"/>
  <c r="EC59" i="27"/>
  <c r="ED59" i="27"/>
  <c r="EE59" i="27"/>
  <c r="EF59" i="27"/>
  <c r="EG59" i="27"/>
  <c r="EH59" i="27"/>
  <c r="EI59" i="27"/>
  <c r="EJ59" i="27"/>
  <c r="EK59" i="27"/>
  <c r="EL59" i="27"/>
  <c r="EM59" i="27"/>
  <c r="EN59" i="27"/>
  <c r="EO59" i="27"/>
  <c r="EP59" i="27"/>
  <c r="EQ59" i="27"/>
  <c r="ER59" i="27"/>
  <c r="ES59" i="27"/>
  <c r="ET59" i="27"/>
  <c r="EU59" i="27"/>
  <c r="EV59" i="27"/>
  <c r="EW59" i="27"/>
  <c r="EX59" i="27"/>
  <c r="EY59" i="27"/>
  <c r="EZ59" i="27"/>
  <c r="FA59" i="27"/>
  <c r="FB59" i="27"/>
  <c r="FC59" i="27"/>
  <c r="FD59" i="27"/>
  <c r="FE59" i="27"/>
  <c r="FF59" i="27"/>
  <c r="FG59" i="27"/>
  <c r="FH59" i="27"/>
  <c r="FI59" i="27"/>
  <c r="FJ59" i="27"/>
  <c r="FK59" i="27"/>
  <c r="FL59" i="27"/>
  <c r="FM59" i="27"/>
  <c r="FN59" i="27"/>
  <c r="FO59" i="27"/>
  <c r="FP59" i="27"/>
  <c r="FQ59" i="27"/>
  <c r="FR59" i="27"/>
  <c r="FS59" i="27"/>
  <c r="FT59" i="27"/>
  <c r="FU59" i="27"/>
  <c r="FV59" i="27"/>
  <c r="FW59" i="27"/>
  <c r="FX59" i="27"/>
  <c r="FY59" i="27"/>
  <c r="FZ59" i="27"/>
  <c r="GA59" i="27"/>
  <c r="GB59" i="27"/>
  <c r="GC59" i="27"/>
  <c r="GD59" i="27"/>
  <c r="GE59" i="27"/>
  <c r="GF59" i="27"/>
  <c r="GG59" i="27"/>
  <c r="GH59" i="27"/>
  <c r="GI59" i="27"/>
  <c r="GJ59" i="27"/>
  <c r="M59" i="27"/>
  <c r="N59" i="27"/>
  <c r="O59" i="27"/>
  <c r="P59" i="27"/>
  <c r="Q59" i="27"/>
  <c r="H59" i="27"/>
  <c r="I59" i="27"/>
  <c r="J59" i="27"/>
  <c r="K59" i="27"/>
  <c r="L59" i="27"/>
  <c r="C59" i="27"/>
  <c r="D59" i="27"/>
  <c r="E59" i="27"/>
  <c r="F59" i="27"/>
  <c r="G59" i="27"/>
  <c r="P11" i="27"/>
  <c r="Q11" i="27"/>
  <c r="GO59" i="27"/>
  <c r="GN18" i="27"/>
  <c r="GT59" i="27"/>
  <c r="GN59" i="27"/>
  <c r="GS59" i="27"/>
  <c r="GM59" i="27"/>
  <c r="GR59" i="27"/>
  <c r="GL59" i="27"/>
  <c r="GQ59" i="27"/>
  <c r="GK59" i="27"/>
  <c r="GP59" i="27"/>
  <c r="U11" i="27"/>
  <c r="U9" i="27"/>
  <c r="W11" i="27"/>
  <c r="W9" i="27"/>
  <c r="V11" i="27"/>
  <c r="V9" i="27"/>
  <c r="LG58" i="27"/>
  <c r="LF58" i="27"/>
  <c r="LE58" i="27"/>
  <c r="LD58" i="27"/>
  <c r="LC58" i="27"/>
  <c r="LB58" i="27"/>
  <c r="LA58" i="27"/>
  <c r="KZ58" i="27"/>
  <c r="KY58" i="27"/>
  <c r="KX58" i="27"/>
  <c r="KW58" i="27"/>
  <c r="KV58" i="27"/>
  <c r="KU58" i="27"/>
  <c r="KT58" i="27"/>
  <c r="KS58" i="27"/>
  <c r="KR58" i="27"/>
  <c r="KQ58" i="27"/>
  <c r="KP58" i="27"/>
  <c r="KO58" i="27"/>
  <c r="KN58" i="27"/>
  <c r="KM58" i="27"/>
  <c r="KL58" i="27"/>
  <c r="KK58" i="27"/>
  <c r="KJ58" i="27"/>
  <c r="KI58" i="27"/>
  <c r="KH58" i="27"/>
  <c r="KG58" i="27"/>
  <c r="KF58" i="27"/>
  <c r="KE58" i="27"/>
  <c r="KD58" i="27"/>
  <c r="KC58" i="27"/>
  <c r="KB58" i="27"/>
  <c r="KA58" i="27"/>
  <c r="JZ58" i="27"/>
  <c r="JY58" i="27"/>
  <c r="JX58" i="27"/>
  <c r="JW58" i="27"/>
  <c r="JV58" i="27"/>
  <c r="JU58" i="27"/>
  <c r="JT58" i="27"/>
  <c r="JS58" i="27"/>
  <c r="JR58" i="27"/>
  <c r="JQ58" i="27"/>
  <c r="JP58" i="27"/>
  <c r="JO58" i="27"/>
  <c r="JN58" i="27"/>
  <c r="JM58" i="27"/>
  <c r="JL58" i="27"/>
  <c r="JK58" i="27"/>
  <c r="JJ58" i="27"/>
  <c r="JI58" i="27"/>
  <c r="JH58" i="27"/>
  <c r="JG58" i="27"/>
  <c r="JF58" i="27"/>
  <c r="JE58" i="27"/>
  <c r="JD58" i="27"/>
  <c r="JC58" i="27"/>
  <c r="JB58" i="27"/>
  <c r="JA58" i="27"/>
  <c r="IZ58" i="27"/>
  <c r="IY58" i="27"/>
  <c r="IX58" i="27"/>
  <c r="IW58" i="27"/>
  <c r="IV58" i="27"/>
  <c r="IU58" i="27"/>
  <c r="IT58" i="27"/>
  <c r="IS58" i="27"/>
  <c r="IR58" i="27"/>
  <c r="IQ58" i="27"/>
  <c r="IP58" i="27"/>
  <c r="IO58" i="27"/>
  <c r="IN58" i="27"/>
  <c r="IM58" i="27"/>
  <c r="IL58" i="27"/>
  <c r="IK58" i="27"/>
  <c r="IJ58" i="27"/>
  <c r="II58" i="27"/>
  <c r="IH58" i="27"/>
  <c r="IG58" i="27"/>
  <c r="IF58" i="27"/>
  <c r="IE58" i="27"/>
  <c r="ID58" i="27"/>
  <c r="IC58" i="27"/>
  <c r="IB58" i="27"/>
  <c r="IA58" i="27"/>
  <c r="HZ58" i="27"/>
  <c r="HY58" i="27"/>
  <c r="HX58" i="27"/>
  <c r="HW58" i="27"/>
  <c r="HV58" i="27"/>
  <c r="HU58" i="27"/>
  <c r="HT58" i="27"/>
  <c r="HS58" i="27"/>
  <c r="HR58" i="27"/>
  <c r="HQ58" i="27"/>
  <c r="HP58" i="27"/>
  <c r="HO58" i="27"/>
  <c r="HN58" i="27"/>
  <c r="HM58" i="27"/>
  <c r="HL58" i="27"/>
  <c r="HK58" i="27"/>
  <c r="HJ58" i="27"/>
  <c r="HI58" i="27"/>
  <c r="HH58" i="27"/>
  <c r="HG58" i="27"/>
  <c r="HF58" i="27"/>
  <c r="HE58" i="27"/>
  <c r="HD58" i="27"/>
  <c r="HC58" i="27"/>
  <c r="HB58" i="27"/>
  <c r="HA58" i="27"/>
  <c r="GZ58" i="27"/>
  <c r="GY58" i="27"/>
  <c r="GX58" i="27"/>
  <c r="GO58" i="27"/>
  <c r="GT58" i="27"/>
  <c r="GN58" i="27"/>
  <c r="GS58" i="27"/>
  <c r="GM58" i="27"/>
  <c r="GR58" i="27"/>
  <c r="GL58" i="27"/>
  <c r="GQ58" i="27"/>
  <c r="GK58" i="27"/>
  <c r="GP58" i="27"/>
  <c r="GO57" i="27"/>
  <c r="GT57" i="27"/>
  <c r="GN57" i="27"/>
  <c r="GS57" i="27"/>
  <c r="GM57" i="27"/>
  <c r="GR57" i="27"/>
  <c r="GL57" i="27"/>
  <c r="GQ57" i="27"/>
  <c r="GK57" i="27"/>
  <c r="GP57" i="27"/>
  <c r="GO56" i="27"/>
  <c r="GT56" i="27"/>
  <c r="GN56" i="27"/>
  <c r="GS56" i="27"/>
  <c r="GM56" i="27"/>
  <c r="GR56" i="27"/>
  <c r="GL56" i="27"/>
  <c r="GQ56" i="27"/>
  <c r="GK56" i="27"/>
  <c r="GP56" i="27"/>
  <c r="GO55" i="27"/>
  <c r="GT55" i="27"/>
  <c r="GN55" i="27"/>
  <c r="GS55" i="27"/>
  <c r="GM55" i="27"/>
  <c r="GR55" i="27"/>
  <c r="GL55" i="27"/>
  <c r="GQ55" i="27"/>
  <c r="GK55" i="27"/>
  <c r="GP55" i="27"/>
  <c r="GO54" i="27"/>
  <c r="GT54" i="27"/>
  <c r="GN54" i="27"/>
  <c r="GS54" i="27"/>
  <c r="GM54" i="27"/>
  <c r="GR54" i="27"/>
  <c r="GL54" i="27"/>
  <c r="GQ54" i="27"/>
  <c r="GK54" i="27"/>
  <c r="GP54" i="27"/>
  <c r="GO53" i="27"/>
  <c r="GT53" i="27"/>
  <c r="GN53" i="27"/>
  <c r="GS53" i="27"/>
  <c r="GM53" i="27"/>
  <c r="GR53" i="27"/>
  <c r="GL53" i="27"/>
  <c r="GQ53" i="27"/>
  <c r="GK53" i="27"/>
  <c r="GP53" i="27"/>
  <c r="GO52" i="27"/>
  <c r="GT52" i="27"/>
  <c r="GN52" i="27"/>
  <c r="GS52" i="27"/>
  <c r="GM52" i="27"/>
  <c r="GR52" i="27"/>
  <c r="GL52" i="27"/>
  <c r="GQ52" i="27"/>
  <c r="GK52" i="27"/>
  <c r="GP52" i="27"/>
  <c r="GO51" i="27"/>
  <c r="GT51" i="27"/>
  <c r="GN51" i="27"/>
  <c r="GS51" i="27"/>
  <c r="GM51" i="27"/>
  <c r="GR51" i="27"/>
  <c r="GL51" i="27"/>
  <c r="GQ51" i="27"/>
  <c r="GK51" i="27"/>
  <c r="GP51" i="27"/>
  <c r="GO50" i="27"/>
  <c r="GT50" i="27"/>
  <c r="GN50" i="27"/>
  <c r="GS50" i="27"/>
  <c r="GM50" i="27"/>
  <c r="GR50" i="27"/>
  <c r="GL50" i="27"/>
  <c r="GQ50" i="27"/>
  <c r="GK50" i="27"/>
  <c r="GP50" i="27"/>
  <c r="GO49" i="27"/>
  <c r="GT49" i="27"/>
  <c r="GN49" i="27"/>
  <c r="GS49" i="27"/>
  <c r="GM49" i="27"/>
  <c r="GR49" i="27"/>
  <c r="GL49" i="27"/>
  <c r="GQ49" i="27"/>
  <c r="GK49" i="27"/>
  <c r="GP49" i="27"/>
  <c r="GO48" i="27"/>
  <c r="GT48" i="27"/>
  <c r="GN48" i="27"/>
  <c r="GS48" i="27"/>
  <c r="GM48" i="27"/>
  <c r="GR48" i="27"/>
  <c r="GL48" i="27"/>
  <c r="GQ48" i="27"/>
  <c r="GK48" i="27"/>
  <c r="GP48" i="27"/>
  <c r="GO47" i="27"/>
  <c r="GT47" i="27"/>
  <c r="GN47" i="27"/>
  <c r="GS47" i="27"/>
  <c r="GM47" i="27"/>
  <c r="GR47" i="27"/>
  <c r="GL47" i="27"/>
  <c r="GQ47" i="27"/>
  <c r="GK47" i="27"/>
  <c r="GP47" i="27"/>
  <c r="GO46" i="27"/>
  <c r="GT46" i="27"/>
  <c r="GN46" i="27"/>
  <c r="GS46" i="27"/>
  <c r="GM46" i="27"/>
  <c r="GR46" i="27"/>
  <c r="GL46" i="27"/>
  <c r="GQ46" i="27"/>
  <c r="GK46" i="27"/>
  <c r="GP46" i="27"/>
  <c r="GO45" i="27"/>
  <c r="GT45" i="27"/>
  <c r="GN45" i="27"/>
  <c r="GS45" i="27"/>
  <c r="GM45" i="27"/>
  <c r="GR45" i="27"/>
  <c r="GL45" i="27"/>
  <c r="GQ45" i="27"/>
  <c r="GK45" i="27"/>
  <c r="GP45" i="27"/>
  <c r="GO44" i="27"/>
  <c r="GT44" i="27"/>
  <c r="GN44" i="27"/>
  <c r="GS44" i="27"/>
  <c r="GM44" i="27"/>
  <c r="GR44" i="27"/>
  <c r="GL44" i="27"/>
  <c r="GQ44" i="27"/>
  <c r="GK44" i="27"/>
  <c r="GP44" i="27"/>
  <c r="GO43" i="27"/>
  <c r="GT43" i="27"/>
  <c r="GN43" i="27"/>
  <c r="GS43" i="27"/>
  <c r="GM43" i="27"/>
  <c r="GR43" i="27"/>
  <c r="GL43" i="27"/>
  <c r="GQ43" i="27"/>
  <c r="GK43" i="27"/>
  <c r="GP43" i="27"/>
  <c r="GO42" i="27"/>
  <c r="GT42" i="27"/>
  <c r="GN42" i="27"/>
  <c r="GS42" i="27"/>
  <c r="GM42" i="27"/>
  <c r="GR42" i="27"/>
  <c r="GL42" i="27"/>
  <c r="GQ42" i="27"/>
  <c r="GK42" i="27"/>
  <c r="GP42" i="27"/>
  <c r="GO41" i="27"/>
  <c r="GT41" i="27"/>
  <c r="GN41" i="27"/>
  <c r="GS41" i="27"/>
  <c r="GM41" i="27"/>
  <c r="GR41" i="27"/>
  <c r="GL41" i="27"/>
  <c r="GQ41" i="27"/>
  <c r="GK41" i="27"/>
  <c r="GP41" i="27"/>
  <c r="GO40" i="27"/>
  <c r="GT40" i="27"/>
  <c r="GN40" i="27"/>
  <c r="GS40" i="27"/>
  <c r="GM40" i="27"/>
  <c r="GR40" i="27"/>
  <c r="GL40" i="27"/>
  <c r="GQ40" i="27"/>
  <c r="GK40" i="27"/>
  <c r="GP40" i="27"/>
  <c r="GO39" i="27"/>
  <c r="GT39" i="27"/>
  <c r="GN39" i="27"/>
  <c r="GS39" i="27"/>
  <c r="GM39" i="27"/>
  <c r="GR39" i="27"/>
  <c r="GL39" i="27"/>
  <c r="GQ39" i="27"/>
  <c r="GK39" i="27"/>
  <c r="GP39" i="27"/>
  <c r="GO38" i="27"/>
  <c r="GT38" i="27"/>
  <c r="GN38" i="27"/>
  <c r="GS38" i="27"/>
  <c r="GM38" i="27"/>
  <c r="GR38" i="27"/>
  <c r="GL38" i="27"/>
  <c r="GQ38" i="27"/>
  <c r="GK38" i="27"/>
  <c r="GP38" i="27"/>
  <c r="GO37" i="27"/>
  <c r="GT37" i="27"/>
  <c r="GN37" i="27"/>
  <c r="GS37" i="27"/>
  <c r="GM37" i="27"/>
  <c r="GR37" i="27"/>
  <c r="GL37" i="27"/>
  <c r="GQ37" i="27"/>
  <c r="GK37" i="27"/>
  <c r="GP37" i="27"/>
  <c r="GO36" i="27"/>
  <c r="GT36" i="27"/>
  <c r="GN36" i="27"/>
  <c r="GS36" i="27"/>
  <c r="GM36" i="27"/>
  <c r="GR36" i="27"/>
  <c r="GL36" i="27"/>
  <c r="GQ36" i="27"/>
  <c r="GK36" i="27"/>
  <c r="GP36" i="27"/>
  <c r="GO35" i="27"/>
  <c r="GT35" i="27"/>
  <c r="GN35" i="27"/>
  <c r="GS35" i="27"/>
  <c r="GM35" i="27"/>
  <c r="GR35" i="27"/>
  <c r="GL35" i="27"/>
  <c r="GQ35" i="27"/>
  <c r="GK35" i="27"/>
  <c r="GP35" i="27"/>
  <c r="GO34" i="27"/>
  <c r="GT34" i="27"/>
  <c r="GN34" i="27"/>
  <c r="GS34" i="27"/>
  <c r="GM34" i="27"/>
  <c r="GR34" i="27"/>
  <c r="GL34" i="27"/>
  <c r="GQ34" i="27"/>
  <c r="GK34" i="27"/>
  <c r="GP34" i="27"/>
  <c r="GO33" i="27"/>
  <c r="GT33" i="27"/>
  <c r="GN33" i="27"/>
  <c r="GS33" i="27"/>
  <c r="GM33" i="27"/>
  <c r="GR33" i="27"/>
  <c r="GL33" i="27"/>
  <c r="GQ33" i="27"/>
  <c r="GK33" i="27"/>
  <c r="GP33" i="27"/>
  <c r="GO32" i="27"/>
  <c r="GT32" i="27"/>
  <c r="GN32" i="27"/>
  <c r="GS32" i="27"/>
  <c r="GM32" i="27"/>
  <c r="GR32" i="27"/>
  <c r="GL32" i="27"/>
  <c r="GQ32" i="27"/>
  <c r="GK32" i="27"/>
  <c r="GP32" i="27"/>
  <c r="GO31" i="27"/>
  <c r="GT31" i="27"/>
  <c r="GN31" i="27"/>
  <c r="GS31" i="27"/>
  <c r="GM31" i="27"/>
  <c r="GR31" i="27"/>
  <c r="GL31" i="27"/>
  <c r="GQ31" i="27"/>
  <c r="GK31" i="27"/>
  <c r="GP31" i="27"/>
  <c r="GO30" i="27"/>
  <c r="GT30" i="27"/>
  <c r="GN30" i="27"/>
  <c r="GS30" i="27"/>
  <c r="GM30" i="27"/>
  <c r="GR30" i="27"/>
  <c r="GL30" i="27"/>
  <c r="GQ30" i="27"/>
  <c r="GK30" i="27"/>
  <c r="GP30" i="27"/>
  <c r="GO29" i="27"/>
  <c r="GT29" i="27"/>
  <c r="GN29" i="27"/>
  <c r="GS29" i="27"/>
  <c r="GM29" i="27"/>
  <c r="GR29" i="27"/>
  <c r="GL29" i="27"/>
  <c r="GQ29" i="27"/>
  <c r="GK29" i="27"/>
  <c r="GP29" i="27"/>
  <c r="GO28" i="27"/>
  <c r="GT28" i="27"/>
  <c r="GN28" i="27"/>
  <c r="GS28" i="27"/>
  <c r="GM28" i="27"/>
  <c r="GR28" i="27"/>
  <c r="GL28" i="27"/>
  <c r="GQ28" i="27"/>
  <c r="GK28" i="27"/>
  <c r="GP28" i="27"/>
  <c r="GO27" i="27"/>
  <c r="GT27" i="27"/>
  <c r="GN27" i="27"/>
  <c r="GS27" i="27"/>
  <c r="GM27" i="27"/>
  <c r="GR27" i="27"/>
  <c r="GL27" i="27"/>
  <c r="GQ27" i="27"/>
  <c r="GK27" i="27"/>
  <c r="GP27" i="27"/>
  <c r="GO26" i="27"/>
  <c r="GT26" i="27"/>
  <c r="GN26" i="27"/>
  <c r="GS26" i="27"/>
  <c r="GM26" i="27"/>
  <c r="GR26" i="27"/>
  <c r="GL26" i="27"/>
  <c r="GQ26" i="27"/>
  <c r="GK26" i="27"/>
  <c r="GP26" i="27"/>
  <c r="GO25" i="27"/>
  <c r="GT25" i="27"/>
  <c r="GN25" i="27"/>
  <c r="GS25" i="27"/>
  <c r="GM25" i="27"/>
  <c r="GR25" i="27"/>
  <c r="GL25" i="27"/>
  <c r="GQ25" i="27"/>
  <c r="GK25" i="27"/>
  <c r="GP25" i="27"/>
  <c r="GO24" i="27"/>
  <c r="GT24" i="27"/>
  <c r="GN24" i="27"/>
  <c r="GS24" i="27"/>
  <c r="GM24" i="27"/>
  <c r="GR24" i="27"/>
  <c r="GL24" i="27"/>
  <c r="GQ24" i="27"/>
  <c r="GK24" i="27"/>
  <c r="GP24" i="27"/>
  <c r="GO23" i="27"/>
  <c r="GT23" i="27"/>
  <c r="GN23" i="27"/>
  <c r="GS23" i="27"/>
  <c r="GM23" i="27"/>
  <c r="GR23" i="27"/>
  <c r="GL23" i="27"/>
  <c r="GQ23" i="27"/>
  <c r="GK23" i="27"/>
  <c r="GP23" i="27"/>
  <c r="GO22" i="27"/>
  <c r="GT22" i="27"/>
  <c r="GN22" i="27"/>
  <c r="GS22" i="27"/>
  <c r="GM22" i="27"/>
  <c r="GR22" i="27"/>
  <c r="GL22" i="27"/>
  <c r="GQ22" i="27"/>
  <c r="GK22" i="27"/>
  <c r="GP22" i="27"/>
  <c r="GO21" i="27"/>
  <c r="GT21" i="27"/>
  <c r="GN21" i="27"/>
  <c r="GS21" i="27"/>
  <c r="GM21" i="27"/>
  <c r="GR21" i="27"/>
  <c r="GL21" i="27"/>
  <c r="GQ21" i="27"/>
  <c r="GK21" i="27"/>
  <c r="GP21" i="27"/>
  <c r="GO20" i="27"/>
  <c r="GT20" i="27"/>
  <c r="GN20" i="27"/>
  <c r="GS20" i="27"/>
  <c r="GM20" i="27"/>
  <c r="GR20" i="27"/>
  <c r="GL20" i="27"/>
  <c r="GQ20" i="27"/>
  <c r="GK20" i="27"/>
  <c r="GP20" i="27"/>
  <c r="GS18" i="27"/>
  <c r="T13" i="27"/>
  <c r="S13" i="27"/>
  <c r="R13" i="27"/>
  <c r="O13" i="27"/>
  <c r="T12" i="27"/>
  <c r="S12" i="27"/>
  <c r="R12" i="27"/>
  <c r="O12" i="27"/>
  <c r="T11" i="27"/>
  <c r="S11" i="27"/>
  <c r="R11" i="27"/>
  <c r="O11" i="27"/>
  <c r="E11" i="27"/>
  <c r="D11" i="27"/>
  <c r="D10" i="27"/>
  <c r="Z20" i="19"/>
  <c r="AA20" i="19"/>
  <c r="Y20" i="19"/>
  <c r="Z21" i="19"/>
  <c r="W20" i="19"/>
  <c r="X20" i="19"/>
  <c r="AA21" i="19"/>
  <c r="Y21" i="19"/>
  <c r="W21" i="19"/>
  <c r="X21" i="19"/>
  <c r="Z22" i="19"/>
  <c r="AA22" i="19"/>
  <c r="Y22" i="19"/>
  <c r="W22" i="19"/>
  <c r="X22" i="19"/>
  <c r="Z23" i="19"/>
  <c r="AA23" i="19"/>
  <c r="Y23" i="19"/>
  <c r="HE58" i="19"/>
  <c r="HF58" i="19"/>
  <c r="HG58" i="19"/>
  <c r="HH58" i="19"/>
  <c r="HI58" i="19"/>
  <c r="W23" i="19"/>
  <c r="X23" i="19"/>
  <c r="Z24" i="19"/>
  <c r="AA24" i="19"/>
  <c r="Y24" i="19"/>
  <c r="W24" i="19"/>
  <c r="X24" i="19"/>
  <c r="Z25" i="19"/>
  <c r="AA25" i="19"/>
  <c r="Y25" i="19"/>
  <c r="W25" i="19"/>
  <c r="X25" i="19"/>
  <c r="Z26" i="19"/>
  <c r="AA26" i="19"/>
  <c r="Y26" i="19"/>
  <c r="W26" i="19"/>
  <c r="X26" i="19"/>
  <c r="Z27" i="19"/>
  <c r="AA27" i="19"/>
  <c r="Y27" i="19"/>
  <c r="W27" i="19"/>
  <c r="X27" i="19"/>
  <c r="Z28" i="19"/>
  <c r="AA28" i="19"/>
  <c r="Y28" i="19"/>
  <c r="W28" i="19"/>
  <c r="X28" i="19"/>
  <c r="Z29" i="19"/>
  <c r="AA29" i="19"/>
  <c r="Y29" i="19"/>
  <c r="W29" i="19"/>
  <c r="X29" i="19"/>
  <c r="Z30" i="19"/>
  <c r="AA30" i="19"/>
  <c r="Y30" i="19"/>
  <c r="W30" i="19"/>
  <c r="X30" i="19"/>
  <c r="Z31" i="19"/>
  <c r="AA31" i="19"/>
  <c r="Y31" i="19"/>
  <c r="W31" i="19"/>
  <c r="X31" i="19"/>
  <c r="Z32" i="19"/>
  <c r="AA32" i="19"/>
  <c r="Y32" i="19"/>
  <c r="W32" i="19"/>
  <c r="X32" i="19"/>
  <c r="Z33" i="19"/>
  <c r="AA33" i="19"/>
  <c r="Y33" i="19"/>
  <c r="W33" i="19"/>
  <c r="X33" i="19"/>
  <c r="Z34" i="19"/>
  <c r="AA34" i="19"/>
  <c r="Y34" i="19"/>
  <c r="W34" i="19"/>
  <c r="X34" i="19"/>
  <c r="Z35" i="19"/>
  <c r="AA35" i="19"/>
  <c r="Y35" i="19"/>
  <c r="W35" i="19"/>
  <c r="X35" i="19"/>
  <c r="Z36" i="19"/>
  <c r="AA36" i="19"/>
  <c r="Y36" i="19"/>
  <c r="W36" i="19"/>
  <c r="X36" i="19"/>
  <c r="Z37" i="19"/>
  <c r="AA37" i="19"/>
  <c r="Y37" i="19"/>
  <c r="W37" i="19"/>
  <c r="X37" i="19"/>
  <c r="Z38" i="19"/>
  <c r="AA38" i="19"/>
  <c r="Y38" i="19"/>
  <c r="W38" i="19"/>
  <c r="X38" i="19"/>
  <c r="Z39" i="19"/>
  <c r="AA39" i="19"/>
  <c r="Y39" i="19"/>
  <c r="W39" i="19"/>
  <c r="X39" i="19"/>
  <c r="Z40" i="19"/>
  <c r="AA40" i="19"/>
  <c r="Y40" i="19"/>
  <c r="W40" i="19"/>
  <c r="X40" i="19"/>
  <c r="Z41" i="19"/>
  <c r="AA41" i="19"/>
  <c r="Y41" i="19"/>
  <c r="W41" i="19"/>
  <c r="X41" i="19"/>
  <c r="Z42" i="19"/>
  <c r="AA42" i="19"/>
  <c r="Y42" i="19"/>
  <c r="Z43" i="19"/>
  <c r="W42" i="19"/>
  <c r="X42" i="19"/>
  <c r="AA43" i="19"/>
  <c r="Y43" i="19"/>
  <c r="W43" i="19"/>
  <c r="X43" i="19"/>
  <c r="Z44" i="19"/>
  <c r="AA44" i="19"/>
  <c r="Y44" i="19"/>
  <c r="W44" i="19"/>
  <c r="X44" i="19"/>
  <c r="Z45" i="19"/>
  <c r="AA45" i="19"/>
  <c r="Y45" i="19"/>
  <c r="W45" i="19"/>
  <c r="X45" i="19"/>
  <c r="Z46" i="19"/>
  <c r="AA46" i="19"/>
  <c r="Y46" i="19"/>
  <c r="W46" i="19"/>
  <c r="X46" i="19"/>
  <c r="Z47" i="19"/>
  <c r="AA47" i="19"/>
  <c r="Y47" i="19"/>
  <c r="W47" i="19"/>
  <c r="X47" i="19"/>
  <c r="Z48" i="19"/>
  <c r="AA48" i="19"/>
  <c r="Y48" i="19"/>
  <c r="W48" i="19"/>
  <c r="X48" i="19"/>
  <c r="Z49" i="19"/>
  <c r="AA49" i="19"/>
  <c r="Y49" i="19"/>
  <c r="W49" i="19"/>
  <c r="X49" i="19"/>
  <c r="Z50" i="19"/>
  <c r="AA50" i="19"/>
  <c r="Y50" i="19"/>
  <c r="W50" i="19"/>
  <c r="X50" i="19"/>
  <c r="Z51" i="19"/>
  <c r="AA51" i="19"/>
  <c r="Y51" i="19"/>
  <c r="W51" i="19"/>
  <c r="X51" i="19"/>
  <c r="Z52" i="19"/>
  <c r="AA52" i="19"/>
  <c r="Y52" i="19"/>
  <c r="W52" i="19"/>
  <c r="X52" i="19"/>
  <c r="Z53" i="19"/>
  <c r="AA53" i="19"/>
  <c r="Y53" i="19"/>
  <c r="W53" i="19"/>
  <c r="X53" i="19"/>
  <c r="Z54" i="19"/>
  <c r="AA54" i="19"/>
  <c r="Y54" i="19"/>
  <c r="W54" i="19"/>
  <c r="X54" i="19"/>
  <c r="Z55" i="19"/>
  <c r="AA55" i="19"/>
  <c r="Y55" i="19"/>
  <c r="W55" i="19"/>
  <c r="X55" i="19"/>
  <c r="Z56" i="19"/>
  <c r="AA56" i="19"/>
  <c r="Y56" i="19"/>
  <c r="W56" i="19"/>
  <c r="X56" i="19"/>
  <c r="Z57" i="19"/>
  <c r="AA57" i="19"/>
  <c r="Y57" i="19"/>
  <c r="W57" i="19"/>
  <c r="X57" i="19"/>
  <c r="Z58" i="19"/>
  <c r="AA58" i="19"/>
  <c r="Y58" i="19"/>
  <c r="HJ58" i="19"/>
  <c r="HK58" i="19"/>
  <c r="HL58" i="19"/>
  <c r="HM58" i="19"/>
  <c r="HN58" i="19"/>
  <c r="HO58" i="19"/>
  <c r="HP58" i="19"/>
  <c r="HQ58" i="19"/>
  <c r="HR58" i="19"/>
  <c r="HS58" i="19"/>
  <c r="HT58" i="19"/>
  <c r="HU58" i="19"/>
  <c r="HV58" i="19"/>
  <c r="HW58" i="19"/>
  <c r="HX58" i="19"/>
  <c r="HY58" i="19"/>
  <c r="HZ58" i="19"/>
  <c r="IA58" i="19"/>
  <c r="IB58" i="19"/>
  <c r="IC58" i="19"/>
  <c r="ID58" i="19"/>
  <c r="IE58" i="19"/>
  <c r="IF58" i="19"/>
  <c r="IG58" i="19"/>
  <c r="IH58" i="19"/>
  <c r="II58" i="19"/>
  <c r="IJ58" i="19"/>
  <c r="IK58" i="19"/>
  <c r="IL58" i="19"/>
  <c r="IM58" i="19"/>
  <c r="IN58" i="19"/>
  <c r="IO58" i="19"/>
  <c r="IP58" i="19"/>
  <c r="IQ58" i="19"/>
  <c r="IR58" i="19"/>
  <c r="IS58" i="19"/>
  <c r="IT58" i="19"/>
  <c r="IU58" i="19"/>
  <c r="IV58" i="19"/>
  <c r="IW58" i="19"/>
  <c r="IX58" i="19"/>
  <c r="IY58" i="19"/>
  <c r="IZ58" i="19"/>
  <c r="JA58" i="19"/>
  <c r="JB58" i="19"/>
  <c r="JC58" i="19"/>
  <c r="JD58" i="19"/>
  <c r="JE58" i="19"/>
  <c r="JF58" i="19"/>
  <c r="JG58" i="19"/>
  <c r="JH58" i="19"/>
  <c r="JI58" i="19"/>
  <c r="JJ58" i="19"/>
  <c r="JK58" i="19"/>
  <c r="JL58" i="19"/>
  <c r="JM58" i="19"/>
  <c r="JN58" i="19"/>
  <c r="JO58" i="19"/>
  <c r="JP58" i="19"/>
  <c r="JQ58" i="19"/>
  <c r="JR58" i="19"/>
  <c r="JS58" i="19"/>
  <c r="JT58" i="19"/>
  <c r="JU58" i="19"/>
  <c r="JV58" i="19"/>
  <c r="JW58" i="19"/>
  <c r="JX58" i="19"/>
  <c r="JY58" i="19"/>
  <c r="JZ58" i="19"/>
  <c r="KA58" i="19"/>
  <c r="KB58" i="19"/>
  <c r="KC58" i="19"/>
  <c r="KD58" i="19"/>
  <c r="KE58" i="19"/>
  <c r="KF58" i="19"/>
  <c r="KG58" i="19"/>
  <c r="KH58" i="19"/>
  <c r="KI58" i="19"/>
  <c r="KJ58" i="19"/>
  <c r="KK58" i="19"/>
  <c r="KL58" i="19"/>
  <c r="KM58" i="19"/>
  <c r="KN58" i="19"/>
  <c r="KO58" i="19"/>
  <c r="KP58" i="19"/>
  <c r="KQ58" i="19"/>
  <c r="KR58" i="19"/>
  <c r="KS58" i="19"/>
  <c r="KT58" i="19"/>
  <c r="KU58" i="19"/>
  <c r="KV58" i="19"/>
  <c r="KW58" i="19"/>
  <c r="KX58" i="19"/>
  <c r="KY58" i="19"/>
  <c r="KZ58" i="19"/>
  <c r="LA58" i="19"/>
  <c r="LB58" i="19"/>
  <c r="LC58" i="19"/>
  <c r="LD58" i="19"/>
  <c r="LE58" i="19"/>
  <c r="LF58" i="19"/>
  <c r="LG58" i="19"/>
  <c r="HC58" i="19"/>
  <c r="HA58" i="19"/>
  <c r="HB58" i="19"/>
  <c r="GY58" i="19"/>
  <c r="GZ58" i="19"/>
  <c r="GJ59" i="19"/>
  <c r="GI59" i="19"/>
  <c r="GH59" i="19"/>
  <c r="GG59" i="19"/>
  <c r="GF59" i="19"/>
  <c r="GE59" i="19"/>
  <c r="GD59" i="19"/>
  <c r="GC59" i="19"/>
  <c r="GB59" i="19"/>
  <c r="GA59" i="19"/>
  <c r="FZ59" i="19"/>
  <c r="FY59" i="19"/>
  <c r="FX59" i="19"/>
  <c r="FW59" i="19"/>
  <c r="FV59" i="19"/>
  <c r="FU59" i="19"/>
  <c r="FT59" i="19"/>
  <c r="FS59" i="19"/>
  <c r="FR59" i="19"/>
  <c r="FQ59" i="19"/>
  <c r="FP59" i="19"/>
  <c r="FO59" i="19"/>
  <c r="FN59" i="19"/>
  <c r="FM59" i="19"/>
  <c r="FL59" i="19"/>
  <c r="FK59" i="19"/>
  <c r="FJ59" i="19"/>
  <c r="FI59" i="19"/>
  <c r="FH59" i="19"/>
  <c r="FG59" i="19"/>
  <c r="FF59" i="19"/>
  <c r="FE59" i="19"/>
  <c r="FD59" i="19"/>
  <c r="FC59" i="19"/>
  <c r="FB59" i="19"/>
  <c r="FA59" i="19"/>
  <c r="EZ59" i="19"/>
  <c r="EY59" i="19"/>
  <c r="EX59" i="19"/>
  <c r="EW59" i="19"/>
  <c r="EV59" i="19"/>
  <c r="EU59" i="19"/>
  <c r="ET59" i="19"/>
  <c r="ES59" i="19"/>
  <c r="ER59" i="19"/>
  <c r="EQ59" i="19"/>
  <c r="EP59" i="19"/>
  <c r="EO59" i="19"/>
  <c r="EN59" i="19"/>
  <c r="EM59" i="19"/>
  <c r="EL59" i="19"/>
  <c r="EK59" i="19"/>
  <c r="EJ59" i="19"/>
  <c r="EI59" i="19"/>
  <c r="EH59" i="19"/>
  <c r="EG59" i="19"/>
  <c r="EF59" i="19"/>
  <c r="EE59" i="19"/>
  <c r="ED59" i="19"/>
  <c r="EC59" i="19"/>
  <c r="EB59" i="19"/>
  <c r="EA59" i="19"/>
  <c r="DZ59" i="19"/>
  <c r="DY59" i="19"/>
  <c r="DX59" i="19"/>
  <c r="DW59" i="19"/>
  <c r="DV59" i="19"/>
  <c r="DU59" i="19"/>
  <c r="DT59" i="19"/>
  <c r="DS59" i="19"/>
  <c r="DR59" i="19"/>
  <c r="DQ59" i="19"/>
  <c r="DP59" i="19"/>
  <c r="DO59" i="19"/>
  <c r="DN59" i="19"/>
  <c r="DM59" i="19"/>
  <c r="DL59" i="19"/>
  <c r="DK59" i="19"/>
  <c r="DJ59" i="19"/>
  <c r="DI59" i="19"/>
  <c r="DH59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W58" i="19"/>
  <c r="X58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H59" i="19"/>
  <c r="I59" i="19"/>
  <c r="J59" i="19"/>
  <c r="K59" i="19"/>
  <c r="L59" i="19"/>
  <c r="C59" i="19"/>
  <c r="D59" i="19"/>
  <c r="F59" i="19"/>
  <c r="G59" i="19"/>
  <c r="W10" i="19"/>
  <c r="V10" i="19"/>
  <c r="U10" i="19"/>
  <c r="V13" i="19"/>
  <c r="W13" i="19"/>
  <c r="U13" i="19"/>
  <c r="O12" i="19"/>
  <c r="O13" i="19"/>
  <c r="O11" i="19"/>
  <c r="P13" i="19"/>
  <c r="R12" i="19"/>
  <c r="S12" i="19"/>
  <c r="T12" i="19"/>
  <c r="Q13" i="19"/>
  <c r="R13" i="19"/>
  <c r="S13" i="19"/>
  <c r="T13" i="19"/>
  <c r="R11" i="19"/>
  <c r="S11" i="19"/>
  <c r="T11" i="19"/>
  <c r="E11" i="19"/>
  <c r="D11" i="19"/>
  <c r="D10" i="19"/>
  <c r="GO59" i="19"/>
  <c r="GN18" i="19"/>
  <c r="GT59" i="19"/>
  <c r="GN59" i="19"/>
  <c r="GS59" i="19"/>
  <c r="GM59" i="19"/>
  <c r="GR59" i="19"/>
  <c r="GL59" i="19"/>
  <c r="GQ59" i="19"/>
  <c r="GK59" i="19"/>
  <c r="GP59" i="19"/>
  <c r="HD58" i="19"/>
  <c r="GX58" i="19"/>
  <c r="GO58" i="19"/>
  <c r="GT58" i="19"/>
  <c r="GN58" i="19"/>
  <c r="GS58" i="19"/>
  <c r="GM58" i="19"/>
  <c r="GR58" i="19"/>
  <c r="GL58" i="19"/>
  <c r="GQ58" i="19"/>
  <c r="GK58" i="19"/>
  <c r="GP58" i="19"/>
  <c r="GO57" i="19"/>
  <c r="GT57" i="19"/>
  <c r="GN57" i="19"/>
  <c r="GS57" i="19"/>
  <c r="GM57" i="19"/>
  <c r="GR57" i="19"/>
  <c r="GL57" i="19"/>
  <c r="GQ57" i="19"/>
  <c r="GK57" i="19"/>
  <c r="GP57" i="19"/>
  <c r="GO56" i="19"/>
  <c r="GT56" i="19"/>
  <c r="GN56" i="19"/>
  <c r="GS56" i="19"/>
  <c r="GM56" i="19"/>
  <c r="GR56" i="19"/>
  <c r="GL56" i="19"/>
  <c r="GQ56" i="19"/>
  <c r="GK56" i="19"/>
  <c r="GP56" i="19"/>
  <c r="GO55" i="19"/>
  <c r="GT55" i="19"/>
  <c r="GN55" i="19"/>
  <c r="GS55" i="19"/>
  <c r="GM55" i="19"/>
  <c r="GR55" i="19"/>
  <c r="GL55" i="19"/>
  <c r="GQ55" i="19"/>
  <c r="GK55" i="19"/>
  <c r="GP55" i="19"/>
  <c r="GO54" i="19"/>
  <c r="GT54" i="19"/>
  <c r="GN54" i="19"/>
  <c r="GS54" i="19"/>
  <c r="GM54" i="19"/>
  <c r="GR54" i="19"/>
  <c r="GL54" i="19"/>
  <c r="GQ54" i="19"/>
  <c r="GK54" i="19"/>
  <c r="GP54" i="19"/>
  <c r="GO53" i="19"/>
  <c r="GT53" i="19"/>
  <c r="GN53" i="19"/>
  <c r="GS53" i="19"/>
  <c r="GM53" i="19"/>
  <c r="GR53" i="19"/>
  <c r="GL53" i="19"/>
  <c r="GQ53" i="19"/>
  <c r="GK53" i="19"/>
  <c r="GP53" i="19"/>
  <c r="GO52" i="19"/>
  <c r="GT52" i="19"/>
  <c r="GN52" i="19"/>
  <c r="GS52" i="19"/>
  <c r="GM52" i="19"/>
  <c r="GR52" i="19"/>
  <c r="GL52" i="19"/>
  <c r="GQ52" i="19"/>
  <c r="GK52" i="19"/>
  <c r="GP52" i="19"/>
  <c r="GO51" i="19"/>
  <c r="GT51" i="19"/>
  <c r="GN51" i="19"/>
  <c r="GS51" i="19"/>
  <c r="GM51" i="19"/>
  <c r="GR51" i="19"/>
  <c r="GL51" i="19"/>
  <c r="GQ51" i="19"/>
  <c r="GK51" i="19"/>
  <c r="GP51" i="19"/>
  <c r="GO50" i="19"/>
  <c r="GT50" i="19"/>
  <c r="GN50" i="19"/>
  <c r="GS50" i="19"/>
  <c r="GM50" i="19"/>
  <c r="GR50" i="19"/>
  <c r="GL50" i="19"/>
  <c r="GQ50" i="19"/>
  <c r="GK50" i="19"/>
  <c r="GP50" i="19"/>
  <c r="GO49" i="19"/>
  <c r="GT49" i="19"/>
  <c r="GN49" i="19"/>
  <c r="GS49" i="19"/>
  <c r="GM49" i="19"/>
  <c r="GR49" i="19"/>
  <c r="GL49" i="19"/>
  <c r="GQ49" i="19"/>
  <c r="GK49" i="19"/>
  <c r="GP49" i="19"/>
  <c r="GO48" i="19"/>
  <c r="GT48" i="19"/>
  <c r="GN48" i="19"/>
  <c r="GS48" i="19"/>
  <c r="GM48" i="19"/>
  <c r="GR48" i="19"/>
  <c r="GL48" i="19"/>
  <c r="GQ48" i="19"/>
  <c r="GK48" i="19"/>
  <c r="GP48" i="19"/>
  <c r="GO47" i="19"/>
  <c r="GT47" i="19"/>
  <c r="GN47" i="19"/>
  <c r="GS47" i="19"/>
  <c r="GM47" i="19"/>
  <c r="GR47" i="19"/>
  <c r="GL47" i="19"/>
  <c r="GQ47" i="19"/>
  <c r="GK47" i="19"/>
  <c r="GP47" i="19"/>
  <c r="GO46" i="19"/>
  <c r="GT46" i="19"/>
  <c r="GN46" i="19"/>
  <c r="GS46" i="19"/>
  <c r="GM46" i="19"/>
  <c r="GR46" i="19"/>
  <c r="GL46" i="19"/>
  <c r="GQ46" i="19"/>
  <c r="GK46" i="19"/>
  <c r="GP46" i="19"/>
  <c r="GO45" i="19"/>
  <c r="GT45" i="19"/>
  <c r="GN45" i="19"/>
  <c r="GS45" i="19"/>
  <c r="GM45" i="19"/>
  <c r="GR45" i="19"/>
  <c r="GL45" i="19"/>
  <c r="GQ45" i="19"/>
  <c r="GK45" i="19"/>
  <c r="GP45" i="19"/>
  <c r="GO44" i="19"/>
  <c r="GT44" i="19"/>
  <c r="GN44" i="19"/>
  <c r="GS44" i="19"/>
  <c r="GM44" i="19"/>
  <c r="GR44" i="19"/>
  <c r="GL44" i="19"/>
  <c r="GQ44" i="19"/>
  <c r="GK44" i="19"/>
  <c r="GP44" i="19"/>
  <c r="GO43" i="19"/>
  <c r="GT43" i="19"/>
  <c r="GN43" i="19"/>
  <c r="GS43" i="19"/>
  <c r="GM43" i="19"/>
  <c r="GR43" i="19"/>
  <c r="GL43" i="19"/>
  <c r="GQ43" i="19"/>
  <c r="GK43" i="19"/>
  <c r="GP43" i="19"/>
  <c r="GO42" i="19"/>
  <c r="GT42" i="19"/>
  <c r="GN42" i="19"/>
  <c r="GS42" i="19"/>
  <c r="GM42" i="19"/>
  <c r="GR42" i="19"/>
  <c r="GL42" i="19"/>
  <c r="GQ42" i="19"/>
  <c r="GK42" i="19"/>
  <c r="GP42" i="19"/>
  <c r="GO41" i="19"/>
  <c r="GT41" i="19"/>
  <c r="GN41" i="19"/>
  <c r="GS41" i="19"/>
  <c r="GM41" i="19"/>
  <c r="GR41" i="19"/>
  <c r="GL41" i="19"/>
  <c r="GQ41" i="19"/>
  <c r="GK41" i="19"/>
  <c r="GP41" i="19"/>
  <c r="GO40" i="19"/>
  <c r="GT40" i="19"/>
  <c r="GN40" i="19"/>
  <c r="GS40" i="19"/>
  <c r="GM40" i="19"/>
  <c r="GR40" i="19"/>
  <c r="GL40" i="19"/>
  <c r="GQ40" i="19"/>
  <c r="GK40" i="19"/>
  <c r="GP40" i="19"/>
  <c r="GO39" i="19"/>
  <c r="GT39" i="19"/>
  <c r="GN39" i="19"/>
  <c r="GS39" i="19"/>
  <c r="GM39" i="19"/>
  <c r="GR39" i="19"/>
  <c r="GL39" i="19"/>
  <c r="GQ39" i="19"/>
  <c r="GK39" i="19"/>
  <c r="GP39" i="19"/>
  <c r="GO38" i="19"/>
  <c r="GT38" i="19"/>
  <c r="GN38" i="19"/>
  <c r="GS38" i="19"/>
  <c r="GM38" i="19"/>
  <c r="GR38" i="19"/>
  <c r="GL38" i="19"/>
  <c r="GQ38" i="19"/>
  <c r="GK38" i="19"/>
  <c r="GP38" i="19"/>
  <c r="GO37" i="19"/>
  <c r="GT37" i="19"/>
  <c r="GN37" i="19"/>
  <c r="GS37" i="19"/>
  <c r="GM37" i="19"/>
  <c r="GR37" i="19"/>
  <c r="GL37" i="19"/>
  <c r="GQ37" i="19"/>
  <c r="GK37" i="19"/>
  <c r="GP37" i="19"/>
  <c r="GO36" i="19"/>
  <c r="GT36" i="19"/>
  <c r="GN36" i="19"/>
  <c r="GS36" i="19"/>
  <c r="GM36" i="19"/>
  <c r="GR36" i="19"/>
  <c r="GL36" i="19"/>
  <c r="GQ36" i="19"/>
  <c r="GK36" i="19"/>
  <c r="GP36" i="19"/>
  <c r="GO35" i="19"/>
  <c r="GT35" i="19"/>
  <c r="GN35" i="19"/>
  <c r="GS35" i="19"/>
  <c r="GM35" i="19"/>
  <c r="GR35" i="19"/>
  <c r="GL35" i="19"/>
  <c r="GQ35" i="19"/>
  <c r="GK35" i="19"/>
  <c r="GP35" i="19"/>
  <c r="GO34" i="19"/>
  <c r="GT34" i="19"/>
  <c r="GN34" i="19"/>
  <c r="GS34" i="19"/>
  <c r="GM34" i="19"/>
  <c r="GR34" i="19"/>
  <c r="GL34" i="19"/>
  <c r="GQ34" i="19"/>
  <c r="GK34" i="19"/>
  <c r="GP34" i="19"/>
  <c r="GO33" i="19"/>
  <c r="GT33" i="19"/>
  <c r="GN33" i="19"/>
  <c r="GS33" i="19"/>
  <c r="GM33" i="19"/>
  <c r="GR33" i="19"/>
  <c r="GL33" i="19"/>
  <c r="GQ33" i="19"/>
  <c r="GK33" i="19"/>
  <c r="GP33" i="19"/>
  <c r="GO32" i="19"/>
  <c r="GT32" i="19"/>
  <c r="GN32" i="19"/>
  <c r="GS32" i="19"/>
  <c r="GM32" i="19"/>
  <c r="GR32" i="19"/>
  <c r="GL32" i="19"/>
  <c r="GQ32" i="19"/>
  <c r="GK32" i="19"/>
  <c r="GP32" i="19"/>
  <c r="GO31" i="19"/>
  <c r="GT31" i="19"/>
  <c r="GN31" i="19"/>
  <c r="GS31" i="19"/>
  <c r="GM31" i="19"/>
  <c r="GR31" i="19"/>
  <c r="GL31" i="19"/>
  <c r="GQ31" i="19"/>
  <c r="GK31" i="19"/>
  <c r="GP31" i="19"/>
  <c r="GO30" i="19"/>
  <c r="GT30" i="19"/>
  <c r="GN30" i="19"/>
  <c r="GS30" i="19"/>
  <c r="GM30" i="19"/>
  <c r="GR30" i="19"/>
  <c r="GL30" i="19"/>
  <c r="GQ30" i="19"/>
  <c r="GK30" i="19"/>
  <c r="GP30" i="19"/>
  <c r="GO29" i="19"/>
  <c r="GT29" i="19"/>
  <c r="GN29" i="19"/>
  <c r="GS29" i="19"/>
  <c r="GM29" i="19"/>
  <c r="GR29" i="19"/>
  <c r="GL29" i="19"/>
  <c r="GQ29" i="19"/>
  <c r="GK29" i="19"/>
  <c r="GP29" i="19"/>
  <c r="GO28" i="19"/>
  <c r="GT28" i="19"/>
  <c r="GN28" i="19"/>
  <c r="GS28" i="19"/>
  <c r="GM28" i="19"/>
  <c r="GR28" i="19"/>
  <c r="GL28" i="19"/>
  <c r="GQ28" i="19"/>
  <c r="GK28" i="19"/>
  <c r="GP28" i="19"/>
  <c r="GO27" i="19"/>
  <c r="GT27" i="19"/>
  <c r="GN27" i="19"/>
  <c r="GS27" i="19"/>
  <c r="GM27" i="19"/>
  <c r="GR27" i="19"/>
  <c r="GL27" i="19"/>
  <c r="GQ27" i="19"/>
  <c r="GK27" i="19"/>
  <c r="GP27" i="19"/>
  <c r="GO26" i="19"/>
  <c r="GT26" i="19"/>
  <c r="GN26" i="19"/>
  <c r="GS26" i="19"/>
  <c r="GM26" i="19"/>
  <c r="GR26" i="19"/>
  <c r="GL26" i="19"/>
  <c r="GQ26" i="19"/>
  <c r="GK26" i="19"/>
  <c r="GP26" i="19"/>
  <c r="GO25" i="19"/>
  <c r="GT25" i="19"/>
  <c r="GN25" i="19"/>
  <c r="GS25" i="19"/>
  <c r="GM25" i="19"/>
  <c r="GR25" i="19"/>
  <c r="GL25" i="19"/>
  <c r="GQ25" i="19"/>
  <c r="GK25" i="19"/>
  <c r="GP25" i="19"/>
  <c r="GO24" i="19"/>
  <c r="GT24" i="19"/>
  <c r="GN24" i="19"/>
  <c r="GS24" i="19"/>
  <c r="GM24" i="19"/>
  <c r="GR24" i="19"/>
  <c r="GL24" i="19"/>
  <c r="GQ24" i="19"/>
  <c r="GK24" i="19"/>
  <c r="GP24" i="19"/>
  <c r="GO23" i="19"/>
  <c r="GT23" i="19"/>
  <c r="GN23" i="19"/>
  <c r="GS23" i="19"/>
  <c r="GM23" i="19"/>
  <c r="GR23" i="19"/>
  <c r="GL23" i="19"/>
  <c r="GQ23" i="19"/>
  <c r="GK23" i="19"/>
  <c r="GP23" i="19"/>
  <c r="GO22" i="19"/>
  <c r="GT22" i="19"/>
  <c r="GN22" i="19"/>
  <c r="GS22" i="19"/>
  <c r="GM22" i="19"/>
  <c r="GR22" i="19"/>
  <c r="GL22" i="19"/>
  <c r="GQ22" i="19"/>
  <c r="GK22" i="19"/>
  <c r="GP22" i="19"/>
  <c r="GO21" i="19"/>
  <c r="GT21" i="19"/>
  <c r="GN21" i="19"/>
  <c r="GS21" i="19"/>
  <c r="GM21" i="19"/>
  <c r="GR21" i="19"/>
  <c r="GL21" i="19"/>
  <c r="GQ21" i="19"/>
  <c r="GK21" i="19"/>
  <c r="GP21" i="19"/>
  <c r="GO20" i="19"/>
  <c r="GT20" i="19"/>
  <c r="GN20" i="19"/>
  <c r="GS20" i="19"/>
  <c r="GM20" i="19"/>
  <c r="GR20" i="19"/>
  <c r="GL20" i="19"/>
  <c r="GQ20" i="19"/>
  <c r="GK20" i="19"/>
  <c r="GP20" i="19"/>
  <c r="GS18" i="19"/>
  <c r="C84" i="1"/>
  <c r="C85" i="1"/>
  <c r="C86" i="1"/>
  <c r="C87" i="1"/>
  <c r="C88" i="1"/>
  <c r="C89" i="1"/>
  <c r="D84" i="1"/>
  <c r="D85" i="1"/>
  <c r="D86" i="1"/>
  <c r="D87" i="1"/>
  <c r="D88" i="1"/>
  <c r="D89" i="1"/>
  <c r="E84" i="1"/>
  <c r="E85" i="1"/>
  <c r="E86" i="1"/>
  <c r="E87" i="1"/>
  <c r="E88" i="1"/>
  <c r="E89" i="1"/>
  <c r="F84" i="1"/>
  <c r="F85" i="1"/>
  <c r="F86" i="1"/>
  <c r="F87" i="1"/>
  <c r="F88" i="1"/>
  <c r="F89" i="1"/>
  <c r="G84" i="1"/>
  <c r="G85" i="1"/>
  <c r="G86" i="1"/>
  <c r="G87" i="1"/>
  <c r="G88" i="1"/>
  <c r="G89" i="1"/>
  <c r="H84" i="1"/>
  <c r="H85" i="1"/>
  <c r="H86" i="1"/>
  <c r="H87" i="1"/>
  <c r="H88" i="1"/>
  <c r="H89" i="1"/>
  <c r="I84" i="1"/>
  <c r="I85" i="1"/>
  <c r="I86" i="1"/>
  <c r="I87" i="1"/>
  <c r="I88" i="1"/>
  <c r="I89" i="1"/>
  <c r="J84" i="1"/>
  <c r="J85" i="1"/>
  <c r="J86" i="1"/>
  <c r="J87" i="1"/>
  <c r="J88" i="1"/>
  <c r="J89" i="1"/>
  <c r="K84" i="1"/>
  <c r="K85" i="1"/>
  <c r="K86" i="1"/>
  <c r="K87" i="1"/>
  <c r="K88" i="1"/>
  <c r="K89" i="1"/>
  <c r="L84" i="1"/>
  <c r="L85" i="1"/>
  <c r="L86" i="1"/>
  <c r="L87" i="1"/>
  <c r="L88" i="1"/>
  <c r="L89" i="1"/>
  <c r="M84" i="1"/>
  <c r="M85" i="1"/>
  <c r="M86" i="1"/>
  <c r="M87" i="1"/>
  <c r="M88" i="1"/>
  <c r="M89" i="1"/>
  <c r="N84" i="1"/>
  <c r="N85" i="1"/>
  <c r="N86" i="1"/>
  <c r="N87" i="1"/>
  <c r="N88" i="1"/>
  <c r="N89" i="1"/>
  <c r="O84" i="1"/>
  <c r="O85" i="1"/>
  <c r="O86" i="1"/>
  <c r="O87" i="1"/>
  <c r="O88" i="1"/>
  <c r="O89" i="1"/>
  <c r="P84" i="1"/>
  <c r="P85" i="1"/>
  <c r="P86" i="1"/>
  <c r="P87" i="1"/>
  <c r="P88" i="1"/>
  <c r="P89" i="1"/>
  <c r="Q84" i="1"/>
  <c r="Q85" i="1"/>
  <c r="Q86" i="1"/>
  <c r="Q87" i="1"/>
  <c r="Q88" i="1"/>
  <c r="Q89" i="1"/>
  <c r="R84" i="1"/>
  <c r="R85" i="1"/>
  <c r="R86" i="1"/>
  <c r="R87" i="1"/>
  <c r="R88" i="1"/>
  <c r="R89" i="1"/>
  <c r="S84" i="1"/>
  <c r="S85" i="1"/>
  <c r="S86" i="1"/>
  <c r="S87" i="1"/>
  <c r="S88" i="1"/>
  <c r="S89" i="1"/>
  <c r="T84" i="1"/>
  <c r="T85" i="1"/>
  <c r="T86" i="1"/>
  <c r="T87" i="1"/>
  <c r="T88" i="1"/>
  <c r="T89" i="1"/>
  <c r="U84" i="1"/>
  <c r="U85" i="1"/>
  <c r="U86" i="1"/>
  <c r="U87" i="1"/>
  <c r="U88" i="1"/>
  <c r="U89" i="1"/>
  <c r="V84" i="1"/>
  <c r="V85" i="1"/>
  <c r="V86" i="1"/>
  <c r="V87" i="1"/>
  <c r="V88" i="1"/>
  <c r="V89" i="1"/>
  <c r="W84" i="1"/>
  <c r="W85" i="1"/>
  <c r="W86" i="1"/>
  <c r="W87" i="1"/>
  <c r="W88" i="1"/>
  <c r="W89" i="1"/>
  <c r="X84" i="1"/>
  <c r="X85" i="1"/>
  <c r="X86" i="1"/>
  <c r="X87" i="1"/>
  <c r="X88" i="1"/>
  <c r="X89" i="1"/>
  <c r="Y84" i="1"/>
  <c r="Y85" i="1"/>
  <c r="Y86" i="1"/>
  <c r="Y87" i="1"/>
  <c r="Y88" i="1"/>
  <c r="Y89" i="1"/>
  <c r="Z84" i="1"/>
  <c r="Z85" i="1"/>
  <c r="Z86" i="1"/>
  <c r="Z87" i="1"/>
  <c r="Z88" i="1"/>
  <c r="Z89" i="1"/>
  <c r="AA84" i="1"/>
  <c r="AA85" i="1"/>
  <c r="AA86" i="1"/>
  <c r="AA87" i="1"/>
  <c r="AA88" i="1"/>
  <c r="AA89" i="1"/>
  <c r="AB84" i="1"/>
  <c r="AB85" i="1"/>
  <c r="AB86" i="1"/>
  <c r="AB87" i="1"/>
  <c r="AB88" i="1"/>
  <c r="AB89" i="1"/>
  <c r="AC84" i="1"/>
  <c r="AC85" i="1"/>
  <c r="AC86" i="1"/>
  <c r="AC87" i="1"/>
  <c r="AC88" i="1"/>
  <c r="AC89" i="1"/>
  <c r="AD84" i="1"/>
  <c r="AD85" i="1"/>
  <c r="AD86" i="1"/>
  <c r="AD87" i="1"/>
  <c r="AD88" i="1"/>
  <c r="AD89" i="1"/>
  <c r="AE84" i="1"/>
  <c r="AE85" i="1"/>
  <c r="AE86" i="1"/>
  <c r="AE87" i="1"/>
  <c r="AE88" i="1"/>
  <c r="AE89" i="1"/>
  <c r="AF84" i="1"/>
  <c r="AF85" i="1"/>
  <c r="AF86" i="1"/>
  <c r="AF87" i="1"/>
  <c r="AF88" i="1"/>
  <c r="AF89" i="1"/>
  <c r="AG84" i="1"/>
  <c r="AG85" i="1"/>
  <c r="AG86" i="1"/>
  <c r="AG87" i="1"/>
  <c r="AG88" i="1"/>
  <c r="AG89" i="1"/>
  <c r="AH84" i="1"/>
  <c r="AH85" i="1"/>
  <c r="AH86" i="1"/>
  <c r="AH87" i="1"/>
  <c r="AH88" i="1"/>
  <c r="AH89" i="1"/>
  <c r="AI84" i="1"/>
  <c r="AI85" i="1"/>
  <c r="AI86" i="1"/>
  <c r="AI87" i="1"/>
  <c r="AI88" i="1"/>
  <c r="AI89" i="1"/>
  <c r="AJ84" i="1"/>
  <c r="AJ85" i="1"/>
  <c r="AJ86" i="1"/>
  <c r="AJ87" i="1"/>
  <c r="AJ88" i="1"/>
  <c r="AJ89" i="1"/>
  <c r="AK84" i="1"/>
  <c r="AK85" i="1"/>
  <c r="AK86" i="1"/>
  <c r="AK87" i="1"/>
  <c r="AK88" i="1"/>
  <c r="AK89" i="1"/>
  <c r="AL84" i="1"/>
  <c r="AL85" i="1"/>
  <c r="AL86" i="1"/>
  <c r="AL87" i="1"/>
  <c r="AL88" i="1"/>
  <c r="AL89" i="1"/>
  <c r="AM84" i="1"/>
  <c r="AM85" i="1"/>
  <c r="AM86" i="1"/>
  <c r="AM87" i="1"/>
  <c r="AM88" i="1"/>
  <c r="AM89" i="1"/>
  <c r="AN84" i="1"/>
  <c r="AN85" i="1"/>
  <c r="AN86" i="1"/>
  <c r="AN87" i="1"/>
  <c r="AN88" i="1"/>
  <c r="AN89" i="1"/>
  <c r="AO84" i="1"/>
  <c r="AO85" i="1"/>
  <c r="AO86" i="1"/>
  <c r="AO87" i="1"/>
  <c r="AO88" i="1"/>
  <c r="AO89" i="1"/>
  <c r="AQ89" i="1"/>
  <c r="C74" i="1"/>
  <c r="C75" i="1"/>
  <c r="C76" i="1"/>
  <c r="C77" i="1"/>
  <c r="C78" i="1"/>
  <c r="C79" i="1"/>
  <c r="D74" i="1"/>
  <c r="D75" i="1"/>
  <c r="D76" i="1"/>
  <c r="D77" i="1"/>
  <c r="D78" i="1"/>
  <c r="D79" i="1"/>
  <c r="E74" i="1"/>
  <c r="E75" i="1"/>
  <c r="E76" i="1"/>
  <c r="E77" i="1"/>
  <c r="E78" i="1"/>
  <c r="E79" i="1"/>
  <c r="F74" i="1"/>
  <c r="F75" i="1"/>
  <c r="F76" i="1"/>
  <c r="F77" i="1"/>
  <c r="F78" i="1"/>
  <c r="F79" i="1"/>
  <c r="G74" i="1"/>
  <c r="G75" i="1"/>
  <c r="G76" i="1"/>
  <c r="G77" i="1"/>
  <c r="G78" i="1"/>
  <c r="G79" i="1"/>
  <c r="H74" i="1"/>
  <c r="H75" i="1"/>
  <c r="H76" i="1"/>
  <c r="H77" i="1"/>
  <c r="H78" i="1"/>
  <c r="H79" i="1"/>
  <c r="I74" i="1"/>
  <c r="I75" i="1"/>
  <c r="I76" i="1"/>
  <c r="I77" i="1"/>
  <c r="I78" i="1"/>
  <c r="I79" i="1"/>
  <c r="J74" i="1"/>
  <c r="J75" i="1"/>
  <c r="J76" i="1"/>
  <c r="J77" i="1"/>
  <c r="J78" i="1"/>
  <c r="J79" i="1"/>
  <c r="K74" i="1"/>
  <c r="K75" i="1"/>
  <c r="K76" i="1"/>
  <c r="K77" i="1"/>
  <c r="K78" i="1"/>
  <c r="K79" i="1"/>
  <c r="L74" i="1"/>
  <c r="L75" i="1"/>
  <c r="L76" i="1"/>
  <c r="L77" i="1"/>
  <c r="L78" i="1"/>
  <c r="L79" i="1"/>
  <c r="M74" i="1"/>
  <c r="M75" i="1"/>
  <c r="M76" i="1"/>
  <c r="M77" i="1"/>
  <c r="M78" i="1"/>
  <c r="M79" i="1"/>
  <c r="N74" i="1"/>
  <c r="N75" i="1"/>
  <c r="N76" i="1"/>
  <c r="N77" i="1"/>
  <c r="N78" i="1"/>
  <c r="N79" i="1"/>
  <c r="O74" i="1"/>
  <c r="O75" i="1"/>
  <c r="O76" i="1"/>
  <c r="O77" i="1"/>
  <c r="O78" i="1"/>
  <c r="O79" i="1"/>
  <c r="P74" i="1"/>
  <c r="P75" i="1"/>
  <c r="P76" i="1"/>
  <c r="P77" i="1"/>
  <c r="P78" i="1"/>
  <c r="P79" i="1"/>
  <c r="Q74" i="1"/>
  <c r="Q75" i="1"/>
  <c r="Q76" i="1"/>
  <c r="Q77" i="1"/>
  <c r="Q78" i="1"/>
  <c r="Q79" i="1"/>
  <c r="R74" i="1"/>
  <c r="R75" i="1"/>
  <c r="R76" i="1"/>
  <c r="R77" i="1"/>
  <c r="R78" i="1"/>
  <c r="R79" i="1"/>
  <c r="S74" i="1"/>
  <c r="S75" i="1"/>
  <c r="S76" i="1"/>
  <c r="S77" i="1"/>
  <c r="S78" i="1"/>
  <c r="S79" i="1"/>
  <c r="T74" i="1"/>
  <c r="T75" i="1"/>
  <c r="T76" i="1"/>
  <c r="T77" i="1"/>
  <c r="T78" i="1"/>
  <c r="T79" i="1"/>
  <c r="U74" i="1"/>
  <c r="U75" i="1"/>
  <c r="U76" i="1"/>
  <c r="U77" i="1"/>
  <c r="U78" i="1"/>
  <c r="U79" i="1"/>
  <c r="V74" i="1"/>
  <c r="V75" i="1"/>
  <c r="V76" i="1"/>
  <c r="V77" i="1"/>
  <c r="V78" i="1"/>
  <c r="V79" i="1"/>
  <c r="W74" i="1"/>
  <c r="W75" i="1"/>
  <c r="W76" i="1"/>
  <c r="W77" i="1"/>
  <c r="W78" i="1"/>
  <c r="W79" i="1"/>
  <c r="X74" i="1"/>
  <c r="X75" i="1"/>
  <c r="X76" i="1"/>
  <c r="X77" i="1"/>
  <c r="X78" i="1"/>
  <c r="X79" i="1"/>
  <c r="Y74" i="1"/>
  <c r="Y75" i="1"/>
  <c r="Y76" i="1"/>
  <c r="Y77" i="1"/>
  <c r="Y78" i="1"/>
  <c r="Y79" i="1"/>
  <c r="Z74" i="1"/>
  <c r="Z75" i="1"/>
  <c r="Z76" i="1"/>
  <c r="Z77" i="1"/>
  <c r="Z78" i="1"/>
  <c r="Z79" i="1"/>
  <c r="AA74" i="1"/>
  <c r="AA75" i="1"/>
  <c r="AA76" i="1"/>
  <c r="AA77" i="1"/>
  <c r="AA78" i="1"/>
  <c r="AA79" i="1"/>
  <c r="AB74" i="1"/>
  <c r="AB75" i="1"/>
  <c r="AB76" i="1"/>
  <c r="AB77" i="1"/>
  <c r="AB78" i="1"/>
  <c r="AB79" i="1"/>
  <c r="AC74" i="1"/>
  <c r="AC75" i="1"/>
  <c r="AC76" i="1"/>
  <c r="AC77" i="1"/>
  <c r="AC78" i="1"/>
  <c r="AC79" i="1"/>
  <c r="AD74" i="1"/>
  <c r="AD75" i="1"/>
  <c r="AD76" i="1"/>
  <c r="AD77" i="1"/>
  <c r="AD78" i="1"/>
  <c r="AD79" i="1"/>
  <c r="AE74" i="1"/>
  <c r="AE75" i="1"/>
  <c r="AE76" i="1"/>
  <c r="AE77" i="1"/>
  <c r="AE78" i="1"/>
  <c r="AE79" i="1"/>
  <c r="AF74" i="1"/>
  <c r="AF75" i="1"/>
  <c r="AF76" i="1"/>
  <c r="AF77" i="1"/>
  <c r="AF78" i="1"/>
  <c r="AF79" i="1"/>
  <c r="AG74" i="1"/>
  <c r="AG75" i="1"/>
  <c r="AG76" i="1"/>
  <c r="AG77" i="1"/>
  <c r="AG78" i="1"/>
  <c r="AG79" i="1"/>
  <c r="AH74" i="1"/>
  <c r="AH75" i="1"/>
  <c r="AH76" i="1"/>
  <c r="AH77" i="1"/>
  <c r="AH78" i="1"/>
  <c r="AH79" i="1"/>
  <c r="AI74" i="1"/>
  <c r="AI75" i="1"/>
  <c r="AI76" i="1"/>
  <c r="AI77" i="1"/>
  <c r="AI78" i="1"/>
  <c r="AI79" i="1"/>
  <c r="AJ74" i="1"/>
  <c r="AJ75" i="1"/>
  <c r="AJ76" i="1"/>
  <c r="AJ77" i="1"/>
  <c r="AJ78" i="1"/>
  <c r="AJ79" i="1"/>
  <c r="AK74" i="1"/>
  <c r="AK75" i="1"/>
  <c r="AK76" i="1"/>
  <c r="AK77" i="1"/>
  <c r="AK78" i="1"/>
  <c r="AK79" i="1"/>
  <c r="AL74" i="1"/>
  <c r="AL75" i="1"/>
  <c r="AL76" i="1"/>
  <c r="AL77" i="1"/>
  <c r="AL78" i="1"/>
  <c r="AL79" i="1"/>
  <c r="AM74" i="1"/>
  <c r="AM75" i="1"/>
  <c r="AM76" i="1"/>
  <c r="AM77" i="1"/>
  <c r="AM78" i="1"/>
  <c r="AM79" i="1"/>
  <c r="AN74" i="1"/>
  <c r="AN75" i="1"/>
  <c r="AN76" i="1"/>
  <c r="AN77" i="1"/>
  <c r="AN78" i="1"/>
  <c r="AN79" i="1"/>
  <c r="AO74" i="1"/>
  <c r="AO75" i="1"/>
  <c r="AO76" i="1"/>
  <c r="AO77" i="1"/>
  <c r="AO78" i="1"/>
  <c r="AO79" i="1"/>
  <c r="AP74" i="1"/>
  <c r="AP75" i="1"/>
  <c r="AP76" i="1"/>
  <c r="AP77" i="1"/>
  <c r="AP78" i="1"/>
  <c r="AP79" i="1"/>
  <c r="AQ79" i="1"/>
  <c r="H43" i="4"/>
  <c r="G6" i="8"/>
  <c r="H40" i="8"/>
  <c r="N40" i="8"/>
  <c r="N39" i="8"/>
  <c r="N38" i="8"/>
  <c r="N37" i="8"/>
  <c r="N36" i="8"/>
  <c r="N35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C78" i="8"/>
  <c r="J39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C77" i="8"/>
  <c r="K38" i="8"/>
  <c r="AT87" i="8"/>
  <c r="J38" i="8"/>
  <c r="AT77" i="8"/>
  <c r="AT67" i="8"/>
  <c r="C68" i="8"/>
  <c r="C67" i="8"/>
  <c r="C66" i="8"/>
  <c r="C65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C8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C50" i="8"/>
  <c r="C58" i="8"/>
  <c r="C56" i="8"/>
  <c r="C55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K39" i="8"/>
  <c r="AT88" i="8"/>
  <c r="AT78" i="8"/>
  <c r="G39" i="8"/>
  <c r="F39" i="8"/>
  <c r="E39" i="8"/>
  <c r="D39" i="8"/>
  <c r="C39" i="8"/>
  <c r="G38" i="8"/>
  <c r="F38" i="8"/>
  <c r="E38" i="8"/>
  <c r="D38" i="8"/>
  <c r="C38" i="8"/>
  <c r="K37" i="8"/>
  <c r="AT86" i="8"/>
  <c r="J37" i="8"/>
  <c r="AT76" i="8"/>
  <c r="G37" i="8"/>
  <c r="F37" i="8"/>
  <c r="E37" i="8"/>
  <c r="D37" i="8"/>
  <c r="C37" i="8"/>
  <c r="K36" i="8"/>
  <c r="AT85" i="8"/>
  <c r="J36" i="8"/>
  <c r="AT75" i="8"/>
  <c r="AT65" i="8"/>
  <c r="G36" i="8"/>
  <c r="F36" i="8"/>
  <c r="E36" i="8"/>
  <c r="D36" i="8"/>
  <c r="C36" i="8"/>
  <c r="K35" i="8"/>
  <c r="AT84" i="8"/>
  <c r="J35" i="8"/>
  <c r="AT74" i="8"/>
  <c r="G35" i="8"/>
  <c r="F35" i="8"/>
  <c r="F40" i="8"/>
  <c r="E35" i="8"/>
  <c r="D35" i="8"/>
  <c r="C35" i="8"/>
  <c r="C59" i="8"/>
  <c r="J36" i="1"/>
  <c r="AT75" i="1"/>
  <c r="K39" i="1"/>
  <c r="AT88" i="1"/>
  <c r="J39" i="1"/>
  <c r="AT78" i="1"/>
  <c r="AT68" i="1"/>
  <c r="K38" i="1"/>
  <c r="AT87" i="1"/>
  <c r="J38" i="1"/>
  <c r="AT77" i="1"/>
  <c r="AT67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C39" i="1"/>
  <c r="C38" i="1"/>
  <c r="C37" i="1"/>
  <c r="C36" i="1"/>
  <c r="H40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K36" i="1"/>
  <c r="AT85" i="1"/>
  <c r="K37" i="1"/>
  <c r="AT86" i="1"/>
  <c r="K35" i="1"/>
  <c r="AT84" i="1"/>
  <c r="J37" i="1"/>
  <c r="AT76" i="1"/>
  <c r="J35" i="1"/>
  <c r="AT74" i="1"/>
  <c r="AT65" i="1"/>
  <c r="AT66" i="1"/>
  <c r="AT64" i="1"/>
  <c r="L35" i="8"/>
  <c r="AT94" i="8"/>
  <c r="C40" i="8"/>
  <c r="L38" i="8"/>
  <c r="AT97" i="8"/>
  <c r="E40" i="8"/>
  <c r="G40" i="8"/>
  <c r="AT64" i="8"/>
  <c r="D86" i="8"/>
  <c r="D76" i="8"/>
  <c r="D66" i="8"/>
  <c r="C84" i="8"/>
  <c r="C64" i="8"/>
  <c r="C74" i="8"/>
  <c r="C85" i="8"/>
  <c r="C75" i="8"/>
  <c r="D84" i="8"/>
  <c r="D74" i="8"/>
  <c r="C86" i="8"/>
  <c r="C76" i="8"/>
  <c r="AT66" i="8"/>
  <c r="L37" i="8"/>
  <c r="AT96" i="8"/>
  <c r="D50" i="8"/>
  <c r="C88" i="8"/>
  <c r="L39" i="8"/>
  <c r="AT98" i="8"/>
  <c r="AT68" i="8"/>
  <c r="I40" i="8"/>
  <c r="D64" i="8"/>
  <c r="D40" i="8"/>
  <c r="L36" i="8"/>
  <c r="AT95" i="8"/>
  <c r="K40" i="8"/>
  <c r="AT89" i="8"/>
  <c r="C57" i="8"/>
  <c r="AS78" i="8"/>
  <c r="J40" i="8"/>
  <c r="AT79" i="8"/>
  <c r="AQ78" i="8"/>
  <c r="C40" i="1"/>
  <c r="L38" i="1"/>
  <c r="AT97" i="1"/>
  <c r="L37" i="1"/>
  <c r="AT96" i="1"/>
  <c r="L36" i="1"/>
  <c r="AT95" i="1"/>
  <c r="L39" i="1"/>
  <c r="AT98" i="1"/>
  <c r="J40" i="1"/>
  <c r="AT79" i="1"/>
  <c r="I40" i="1"/>
  <c r="AT69" i="1"/>
  <c r="K40" i="1"/>
  <c r="AT89" i="1"/>
  <c r="L35" i="1"/>
  <c r="AT94" i="1"/>
  <c r="D57" i="8"/>
  <c r="D58" i="8"/>
  <c r="E74" i="8"/>
  <c r="C98" i="8"/>
  <c r="C95" i="8"/>
  <c r="D96" i="8"/>
  <c r="D59" i="8"/>
  <c r="D68" i="8"/>
  <c r="D88" i="8"/>
  <c r="C96" i="8"/>
  <c r="D85" i="8"/>
  <c r="D75" i="8"/>
  <c r="D79" i="8"/>
  <c r="D65" i="8"/>
  <c r="D56" i="8"/>
  <c r="E50" i="8"/>
  <c r="L40" i="8"/>
  <c r="AT99" i="8"/>
  <c r="AT69" i="8"/>
  <c r="C79" i="8"/>
  <c r="D69" i="8"/>
  <c r="D55" i="8"/>
  <c r="C69" i="8"/>
  <c r="D94" i="8"/>
  <c r="D89" i="8"/>
  <c r="C89" i="8"/>
  <c r="C94" i="8"/>
  <c r="C97" i="8"/>
  <c r="D97" i="8"/>
  <c r="L40" i="1"/>
  <c r="AT99" i="1"/>
  <c r="F84" i="8"/>
  <c r="E84" i="8"/>
  <c r="D95" i="8"/>
  <c r="E64" i="8"/>
  <c r="D98" i="8"/>
  <c r="D99" i="8"/>
  <c r="E58" i="8"/>
  <c r="E55" i="8"/>
  <c r="C99" i="8"/>
  <c r="E97" i="8"/>
  <c r="F64" i="8"/>
  <c r="E66" i="8"/>
  <c r="E86" i="8"/>
  <c r="E85" i="8"/>
  <c r="E88" i="8"/>
  <c r="E89" i="8"/>
  <c r="E76" i="8"/>
  <c r="E57" i="8"/>
  <c r="E94" i="8"/>
  <c r="E75" i="8"/>
  <c r="F50" i="8"/>
  <c r="F55" i="8"/>
  <c r="E65" i="8"/>
  <c r="E56" i="8"/>
  <c r="E68" i="8"/>
  <c r="E59" i="8"/>
  <c r="F74" i="8"/>
  <c r="F88" i="8"/>
  <c r="F59" i="8"/>
  <c r="F68" i="8"/>
  <c r="E79" i="8"/>
  <c r="G84" i="8"/>
  <c r="G74" i="8"/>
  <c r="G64" i="8"/>
  <c r="E98" i="8"/>
  <c r="F86" i="8"/>
  <c r="F57" i="8"/>
  <c r="F76" i="8"/>
  <c r="F66" i="8"/>
  <c r="F94" i="8"/>
  <c r="F85" i="8"/>
  <c r="F75" i="8"/>
  <c r="F65" i="8"/>
  <c r="F56" i="8"/>
  <c r="E96" i="8"/>
  <c r="F58" i="8"/>
  <c r="E95" i="8"/>
  <c r="E69" i="8"/>
  <c r="F40" i="1"/>
  <c r="G40" i="1"/>
  <c r="E99" i="8"/>
  <c r="F69" i="8"/>
  <c r="F96" i="8"/>
  <c r="F79" i="8"/>
  <c r="G94" i="8"/>
  <c r="F97" i="8"/>
  <c r="F95" i="8"/>
  <c r="G76" i="8"/>
  <c r="G86" i="8"/>
  <c r="G66" i="8"/>
  <c r="H64" i="8"/>
  <c r="H84" i="8"/>
  <c r="H74" i="8"/>
  <c r="G68" i="8"/>
  <c r="G88" i="8"/>
  <c r="G50" i="8"/>
  <c r="G55" i="8"/>
  <c r="G58" i="8"/>
  <c r="G85" i="8"/>
  <c r="G65" i="8"/>
  <c r="G75" i="8"/>
  <c r="F89" i="8"/>
  <c r="F98" i="8"/>
  <c r="E40" i="1"/>
  <c r="D40" i="1"/>
  <c r="C66" i="1"/>
  <c r="C65" i="1"/>
  <c r="G6" i="1"/>
  <c r="P35" i="4"/>
  <c r="P36" i="4"/>
  <c r="P37" i="4"/>
  <c r="P38" i="4"/>
  <c r="P39" i="4"/>
  <c r="P40" i="4"/>
  <c r="P41" i="4"/>
  <c r="P42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5" i="4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C50" i="1"/>
  <c r="C58" i="1"/>
  <c r="N38" i="1"/>
  <c r="N39" i="1"/>
  <c r="N35" i="1"/>
  <c r="N36" i="1"/>
  <c r="N37" i="1"/>
  <c r="N40" i="1"/>
  <c r="AS78" i="1"/>
  <c r="C68" i="1"/>
  <c r="C64" i="1"/>
  <c r="C67" i="1"/>
  <c r="F99" i="8"/>
  <c r="H75" i="8"/>
  <c r="H65" i="8"/>
  <c r="H85" i="8"/>
  <c r="G96" i="8"/>
  <c r="H86" i="8"/>
  <c r="H66" i="8"/>
  <c r="I50" i="8"/>
  <c r="I55" i="8"/>
  <c r="H76" i="8"/>
  <c r="G79" i="8"/>
  <c r="G95" i="8"/>
  <c r="H50" i="8"/>
  <c r="H55" i="8"/>
  <c r="I84" i="8"/>
  <c r="I74" i="8"/>
  <c r="I64" i="8"/>
  <c r="G69" i="8"/>
  <c r="H79" i="8"/>
  <c r="G59" i="8"/>
  <c r="H94" i="8"/>
  <c r="H88" i="8"/>
  <c r="H68" i="8"/>
  <c r="H59" i="8"/>
  <c r="G56" i="8"/>
  <c r="G97" i="8"/>
  <c r="G98" i="8"/>
  <c r="G57" i="8"/>
  <c r="G89" i="8"/>
  <c r="D64" i="1"/>
  <c r="D65" i="1"/>
  <c r="D66" i="1"/>
  <c r="C57" i="1"/>
  <c r="C56" i="1"/>
  <c r="C69" i="1"/>
  <c r="C55" i="1"/>
  <c r="D68" i="1"/>
  <c r="C59" i="1"/>
  <c r="D67" i="1"/>
  <c r="H89" i="8"/>
  <c r="H69" i="8"/>
  <c r="H98" i="8"/>
  <c r="I94" i="8"/>
  <c r="I86" i="8"/>
  <c r="I76" i="8"/>
  <c r="I75" i="8"/>
  <c r="I79" i="8"/>
  <c r="I66" i="8"/>
  <c r="I57" i="8"/>
  <c r="H95" i="8"/>
  <c r="H96" i="8"/>
  <c r="H97" i="8"/>
  <c r="G99" i="8"/>
  <c r="J84" i="8"/>
  <c r="J74" i="8"/>
  <c r="J64" i="8"/>
  <c r="H58" i="8"/>
  <c r="H56" i="8"/>
  <c r="I68" i="8"/>
  <c r="I59" i="8"/>
  <c r="I88" i="8"/>
  <c r="I98" i="8"/>
  <c r="I97" i="8"/>
  <c r="I58" i="8"/>
  <c r="H57" i="8"/>
  <c r="I85" i="8"/>
  <c r="I65" i="8"/>
  <c r="I69" i="8"/>
  <c r="I56" i="8"/>
  <c r="C94" i="1"/>
  <c r="C96" i="1"/>
  <c r="C95" i="1"/>
  <c r="C97" i="1"/>
  <c r="C98" i="1"/>
  <c r="E66" i="1"/>
  <c r="E65" i="1"/>
  <c r="D50" i="1"/>
  <c r="D59" i="1"/>
  <c r="E64" i="1"/>
  <c r="D69" i="1"/>
  <c r="E68" i="1"/>
  <c r="E67" i="1"/>
  <c r="J50" i="8"/>
  <c r="J55" i="8"/>
  <c r="H99" i="8"/>
  <c r="J76" i="8"/>
  <c r="J86" i="8"/>
  <c r="J57" i="8"/>
  <c r="J66" i="8"/>
  <c r="J75" i="8"/>
  <c r="J65" i="8"/>
  <c r="J68" i="8"/>
  <c r="J69" i="8"/>
  <c r="J56" i="8"/>
  <c r="J85" i="8"/>
  <c r="J95" i="8"/>
  <c r="I96" i="8"/>
  <c r="K64" i="8"/>
  <c r="K74" i="8"/>
  <c r="K84" i="8"/>
  <c r="I89" i="8"/>
  <c r="I95" i="8"/>
  <c r="I99" i="8"/>
  <c r="J88" i="8"/>
  <c r="J59" i="8"/>
  <c r="J94" i="8"/>
  <c r="D96" i="1"/>
  <c r="C99" i="1"/>
  <c r="D97" i="1"/>
  <c r="E96" i="1"/>
  <c r="D98" i="1"/>
  <c r="D95" i="1"/>
  <c r="D94" i="1"/>
  <c r="D55" i="1"/>
  <c r="D58" i="1"/>
  <c r="F66" i="1"/>
  <c r="D56" i="1"/>
  <c r="F65" i="1"/>
  <c r="F64" i="1"/>
  <c r="E50" i="1"/>
  <c r="E55" i="1"/>
  <c r="D57" i="1"/>
  <c r="F68" i="1"/>
  <c r="F67" i="1"/>
  <c r="J79" i="8"/>
  <c r="J58" i="8"/>
  <c r="J89" i="8"/>
  <c r="K50" i="8"/>
  <c r="K55" i="8"/>
  <c r="K85" i="8"/>
  <c r="K75" i="8"/>
  <c r="K65" i="8"/>
  <c r="K86" i="8"/>
  <c r="K76" i="8"/>
  <c r="K79" i="8"/>
  <c r="K66" i="8"/>
  <c r="K68" i="8"/>
  <c r="K69" i="8"/>
  <c r="K94" i="8"/>
  <c r="K88" i="8"/>
  <c r="J96" i="8"/>
  <c r="J98" i="8"/>
  <c r="J97" i="8"/>
  <c r="J99" i="8"/>
  <c r="D99" i="1"/>
  <c r="E94" i="1"/>
  <c r="E98" i="1"/>
  <c r="E95" i="1"/>
  <c r="E97" i="1"/>
  <c r="E69" i="1"/>
  <c r="E58" i="1"/>
  <c r="E56" i="1"/>
  <c r="G65" i="1"/>
  <c r="E57" i="1"/>
  <c r="F50" i="1"/>
  <c r="F57" i="1"/>
  <c r="G64" i="1"/>
  <c r="E59" i="1"/>
  <c r="G66" i="1"/>
  <c r="F97" i="1"/>
  <c r="G67" i="1"/>
  <c r="G68" i="1"/>
  <c r="F94" i="1"/>
  <c r="K96" i="8"/>
  <c r="K98" i="8"/>
  <c r="L74" i="8"/>
  <c r="L84" i="8"/>
  <c r="L64" i="8"/>
  <c r="L50" i="8"/>
  <c r="L57" i="8"/>
  <c r="K58" i="8"/>
  <c r="K57" i="8"/>
  <c r="K56" i="8"/>
  <c r="K89" i="8"/>
  <c r="L68" i="8"/>
  <c r="L88" i="8"/>
  <c r="L98" i="8"/>
  <c r="L86" i="8"/>
  <c r="L76" i="8"/>
  <c r="L66" i="8"/>
  <c r="K59" i="8"/>
  <c r="L85" i="8"/>
  <c r="L75" i="8"/>
  <c r="L65" i="8"/>
  <c r="K95" i="8"/>
  <c r="K97" i="8"/>
  <c r="F98" i="1"/>
  <c r="F95" i="1"/>
  <c r="E99" i="1"/>
  <c r="F96" i="1"/>
  <c r="F69" i="1"/>
  <c r="F56" i="1"/>
  <c r="F59" i="1"/>
  <c r="F55" i="1"/>
  <c r="H64" i="1"/>
  <c r="G50" i="1"/>
  <c r="G55" i="1"/>
  <c r="H65" i="1"/>
  <c r="H66" i="1"/>
  <c r="F58" i="1"/>
  <c r="H67" i="1"/>
  <c r="H68" i="1"/>
  <c r="K99" i="8"/>
  <c r="L56" i="8"/>
  <c r="L97" i="8"/>
  <c r="M88" i="8"/>
  <c r="M68" i="8"/>
  <c r="L58" i="8"/>
  <c r="M74" i="8"/>
  <c r="M84" i="8"/>
  <c r="M64" i="8"/>
  <c r="M50" i="8"/>
  <c r="M58" i="8"/>
  <c r="L96" i="8"/>
  <c r="L69" i="8"/>
  <c r="L95" i="8"/>
  <c r="L59" i="8"/>
  <c r="L55" i="8"/>
  <c r="M75" i="8"/>
  <c r="M65" i="8"/>
  <c r="M85" i="8"/>
  <c r="M66" i="8"/>
  <c r="M76" i="8"/>
  <c r="M86" i="8"/>
  <c r="M57" i="8"/>
  <c r="L89" i="8"/>
  <c r="L94" i="8"/>
  <c r="L79" i="8"/>
  <c r="F99" i="1"/>
  <c r="G97" i="1"/>
  <c r="G96" i="1"/>
  <c r="G94" i="1"/>
  <c r="G95" i="1"/>
  <c r="G98" i="1"/>
  <c r="G69" i="1"/>
  <c r="G57" i="1"/>
  <c r="I65" i="1"/>
  <c r="G56" i="1"/>
  <c r="G59" i="1"/>
  <c r="I66" i="1"/>
  <c r="I64" i="1"/>
  <c r="H50" i="1"/>
  <c r="H58" i="1"/>
  <c r="G58" i="1"/>
  <c r="I67" i="1"/>
  <c r="I68" i="1"/>
  <c r="M96" i="8"/>
  <c r="M59" i="8"/>
  <c r="M55" i="8"/>
  <c r="M56" i="8"/>
  <c r="M94" i="8"/>
  <c r="M89" i="8"/>
  <c r="M79" i="8"/>
  <c r="N88" i="8"/>
  <c r="N68" i="8"/>
  <c r="N86" i="8"/>
  <c r="N76" i="8"/>
  <c r="N66" i="8"/>
  <c r="N85" i="8"/>
  <c r="N75" i="8"/>
  <c r="N65" i="8"/>
  <c r="N84" i="8"/>
  <c r="N50" i="8"/>
  <c r="N55" i="8"/>
  <c r="N64" i="8"/>
  <c r="N74" i="8"/>
  <c r="N57" i="8"/>
  <c r="M98" i="8"/>
  <c r="M97" i="8"/>
  <c r="L99" i="8"/>
  <c r="M95" i="8"/>
  <c r="M69" i="8"/>
  <c r="H96" i="1"/>
  <c r="G99" i="1"/>
  <c r="I98" i="1"/>
  <c r="H69" i="1"/>
  <c r="H94" i="1"/>
  <c r="H98" i="1"/>
  <c r="H97" i="1"/>
  <c r="H95" i="1"/>
  <c r="H55" i="1"/>
  <c r="J66" i="1"/>
  <c r="H56" i="1"/>
  <c r="I50" i="1"/>
  <c r="I59" i="1"/>
  <c r="J64" i="1"/>
  <c r="H57" i="1"/>
  <c r="H59" i="1"/>
  <c r="J65" i="1"/>
  <c r="I69" i="1"/>
  <c r="J68" i="1"/>
  <c r="I96" i="1"/>
  <c r="J67" i="1"/>
  <c r="N96" i="8"/>
  <c r="N56" i="8"/>
  <c r="N94" i="8"/>
  <c r="N89" i="8"/>
  <c r="O50" i="8"/>
  <c r="O58" i="8"/>
  <c r="O68" i="8"/>
  <c r="O88" i="8"/>
  <c r="N58" i="8"/>
  <c r="N95" i="8"/>
  <c r="N59" i="8"/>
  <c r="N98" i="8"/>
  <c r="N79" i="8"/>
  <c r="O84" i="8"/>
  <c r="O74" i="8"/>
  <c r="O64" i="8"/>
  <c r="O59" i="8"/>
  <c r="O55" i="8"/>
  <c r="N97" i="8"/>
  <c r="O76" i="8"/>
  <c r="O86" i="8"/>
  <c r="O66" i="8"/>
  <c r="N69" i="8"/>
  <c r="O85" i="8"/>
  <c r="O75" i="8"/>
  <c r="O56" i="8"/>
  <c r="O65" i="8"/>
  <c r="M99" i="8"/>
  <c r="I94" i="1"/>
  <c r="H99" i="1"/>
  <c r="I97" i="1"/>
  <c r="I95" i="1"/>
  <c r="I55" i="1"/>
  <c r="I58" i="1"/>
  <c r="I56" i="1"/>
  <c r="I57" i="1"/>
  <c r="K64" i="1"/>
  <c r="J50" i="1"/>
  <c r="J55" i="1"/>
  <c r="K65" i="1"/>
  <c r="K66" i="1"/>
  <c r="J94" i="1"/>
  <c r="K68" i="1"/>
  <c r="K67" i="1"/>
  <c r="O95" i="8"/>
  <c r="P84" i="8"/>
  <c r="P74" i="8"/>
  <c r="P50" i="8"/>
  <c r="P57" i="8"/>
  <c r="P55" i="8"/>
  <c r="P64" i="8"/>
  <c r="P97" i="8"/>
  <c r="P86" i="8"/>
  <c r="P76" i="8"/>
  <c r="P66" i="8"/>
  <c r="O97" i="8"/>
  <c r="O57" i="8"/>
  <c r="O69" i="8"/>
  <c r="P65" i="8"/>
  <c r="P85" i="8"/>
  <c r="P56" i="8"/>
  <c r="P75" i="8"/>
  <c r="O79" i="8"/>
  <c r="P88" i="8"/>
  <c r="P68" i="8"/>
  <c r="P59" i="8"/>
  <c r="O96" i="8"/>
  <c r="O89" i="8"/>
  <c r="O94" i="8"/>
  <c r="O98" i="8"/>
  <c r="N99" i="8"/>
  <c r="J96" i="1"/>
  <c r="I99" i="1"/>
  <c r="J95" i="1"/>
  <c r="J98" i="1"/>
  <c r="J97" i="1"/>
  <c r="J69" i="1"/>
  <c r="J59" i="1"/>
  <c r="J58" i="1"/>
  <c r="J57" i="1"/>
  <c r="J56" i="1"/>
  <c r="K50" i="1"/>
  <c r="K56" i="1"/>
  <c r="L64" i="1"/>
  <c r="L65" i="1"/>
  <c r="L66" i="1"/>
  <c r="K69" i="1"/>
  <c r="L68" i="1"/>
  <c r="L67" i="1"/>
  <c r="P69" i="8"/>
  <c r="P95" i="8"/>
  <c r="Q88" i="8"/>
  <c r="Q68" i="8"/>
  <c r="P96" i="8"/>
  <c r="Q84" i="8"/>
  <c r="Q74" i="8"/>
  <c r="Q64" i="8"/>
  <c r="Q65" i="8"/>
  <c r="Q66" i="8"/>
  <c r="Q69" i="8"/>
  <c r="Q50" i="8"/>
  <c r="Q59" i="8"/>
  <c r="P98" i="8"/>
  <c r="P58" i="8"/>
  <c r="P79" i="8"/>
  <c r="Q86" i="8"/>
  <c r="Q76" i="8"/>
  <c r="P94" i="8"/>
  <c r="P89" i="8"/>
  <c r="Q85" i="8"/>
  <c r="Q75" i="8"/>
  <c r="O99" i="8"/>
  <c r="K96" i="1"/>
  <c r="K55" i="1"/>
  <c r="K97" i="1"/>
  <c r="K94" i="1"/>
  <c r="K95" i="1"/>
  <c r="J99" i="1"/>
  <c r="K98" i="1"/>
  <c r="K57" i="1"/>
  <c r="K59" i="1"/>
  <c r="K58" i="1"/>
  <c r="M66" i="1"/>
  <c r="L50" i="1"/>
  <c r="L55" i="1"/>
  <c r="M64" i="1"/>
  <c r="M65" i="1"/>
  <c r="M68" i="1"/>
  <c r="M67" i="1"/>
  <c r="M69" i="1"/>
  <c r="Q58" i="8"/>
  <c r="Q56" i="8"/>
  <c r="Q79" i="8"/>
  <c r="Q89" i="8"/>
  <c r="Q94" i="8"/>
  <c r="Q96" i="8"/>
  <c r="Q97" i="8"/>
  <c r="R75" i="8"/>
  <c r="R85" i="8"/>
  <c r="R65" i="8"/>
  <c r="Q95" i="8"/>
  <c r="R88" i="8"/>
  <c r="R68" i="8"/>
  <c r="R66" i="8"/>
  <c r="R86" i="8"/>
  <c r="R76" i="8"/>
  <c r="R84" i="8"/>
  <c r="R64" i="8"/>
  <c r="R74" i="8"/>
  <c r="R50" i="8"/>
  <c r="R56" i="8"/>
  <c r="Q57" i="8"/>
  <c r="Q55" i="8"/>
  <c r="P99" i="8"/>
  <c r="Q98" i="8"/>
  <c r="L95" i="1"/>
  <c r="L94" i="1"/>
  <c r="L98" i="1"/>
  <c r="K99" i="1"/>
  <c r="L96" i="1"/>
  <c r="L97" i="1"/>
  <c r="L69" i="1"/>
  <c r="N65" i="1"/>
  <c r="L58" i="1"/>
  <c r="L59" i="1"/>
  <c r="L57" i="1"/>
  <c r="N64" i="1"/>
  <c r="M50" i="1"/>
  <c r="M59" i="1"/>
  <c r="L56" i="1"/>
  <c r="N66" i="1"/>
  <c r="M96" i="1"/>
  <c r="N68" i="1"/>
  <c r="N98" i="1"/>
  <c r="M95" i="1"/>
  <c r="N67" i="1"/>
  <c r="R96" i="8"/>
  <c r="R95" i="8"/>
  <c r="S85" i="8"/>
  <c r="S75" i="8"/>
  <c r="S65" i="8"/>
  <c r="R79" i="8"/>
  <c r="R59" i="8"/>
  <c r="S86" i="8"/>
  <c r="S76" i="8"/>
  <c r="S66" i="8"/>
  <c r="S88" i="8"/>
  <c r="S68" i="8"/>
  <c r="S50" i="8"/>
  <c r="S59" i="8"/>
  <c r="R57" i="8"/>
  <c r="R98" i="8"/>
  <c r="S64" i="8"/>
  <c r="S74" i="8"/>
  <c r="S58" i="8"/>
  <c r="S84" i="8"/>
  <c r="S55" i="8"/>
  <c r="R69" i="8"/>
  <c r="R58" i="8"/>
  <c r="Q99" i="8"/>
  <c r="R55" i="8"/>
  <c r="R94" i="8"/>
  <c r="R89" i="8"/>
  <c r="R97" i="8"/>
  <c r="M94" i="1"/>
  <c r="L99" i="1"/>
  <c r="M97" i="1"/>
  <c r="M98" i="1"/>
  <c r="M57" i="1"/>
  <c r="M55" i="1"/>
  <c r="O66" i="1"/>
  <c r="N50" i="1"/>
  <c r="N59" i="1"/>
  <c r="O64" i="1"/>
  <c r="M58" i="1"/>
  <c r="O65" i="1"/>
  <c r="M56" i="1"/>
  <c r="O67" i="1"/>
  <c r="N58" i="1"/>
  <c r="O68" i="1"/>
  <c r="R99" i="8"/>
  <c r="S96" i="8"/>
  <c r="S89" i="8"/>
  <c r="S94" i="8"/>
  <c r="S98" i="8"/>
  <c r="T85" i="8"/>
  <c r="T75" i="8"/>
  <c r="T65" i="8"/>
  <c r="T50" i="8"/>
  <c r="T56" i="8"/>
  <c r="T88" i="8"/>
  <c r="T68" i="8"/>
  <c r="T86" i="8"/>
  <c r="T76" i="8"/>
  <c r="T66" i="8"/>
  <c r="S56" i="8"/>
  <c r="S69" i="8"/>
  <c r="S57" i="8"/>
  <c r="S97" i="8"/>
  <c r="T84" i="8"/>
  <c r="T74" i="8"/>
  <c r="T58" i="8"/>
  <c r="T64" i="8"/>
  <c r="S79" i="8"/>
  <c r="S95" i="8"/>
  <c r="N95" i="1"/>
  <c r="N97" i="1"/>
  <c r="M99" i="1"/>
  <c r="N94" i="1"/>
  <c r="N96" i="1"/>
  <c r="N69" i="1"/>
  <c r="N55" i="1"/>
  <c r="P65" i="1"/>
  <c r="P64" i="1"/>
  <c r="O50" i="1"/>
  <c r="O58" i="1"/>
  <c r="P66" i="1"/>
  <c r="N57" i="1"/>
  <c r="N56" i="1"/>
  <c r="P67" i="1"/>
  <c r="P68" i="1"/>
  <c r="T69" i="8"/>
  <c r="U75" i="8"/>
  <c r="U85" i="8"/>
  <c r="U65" i="8"/>
  <c r="T96" i="8"/>
  <c r="T55" i="8"/>
  <c r="T95" i="8"/>
  <c r="T79" i="8"/>
  <c r="U88" i="8"/>
  <c r="U68" i="8"/>
  <c r="U50" i="8"/>
  <c r="U59" i="8"/>
  <c r="T89" i="8"/>
  <c r="T94" i="8"/>
  <c r="T97" i="8"/>
  <c r="T57" i="8"/>
  <c r="T59" i="8"/>
  <c r="S99" i="8"/>
  <c r="U74" i="8"/>
  <c r="U84" i="8"/>
  <c r="U64" i="8"/>
  <c r="U58" i="8"/>
  <c r="U55" i="8"/>
  <c r="U86" i="8"/>
  <c r="U66" i="8"/>
  <c r="U76" i="8"/>
  <c r="T98" i="8"/>
  <c r="O96" i="1"/>
  <c r="O94" i="1"/>
  <c r="O97" i="1"/>
  <c r="N99" i="1"/>
  <c r="O95" i="1"/>
  <c r="O98" i="1"/>
  <c r="O69" i="1"/>
  <c r="Q64" i="1"/>
  <c r="P50" i="1"/>
  <c r="P55" i="1"/>
  <c r="O55" i="1"/>
  <c r="Q65" i="1"/>
  <c r="O59" i="1"/>
  <c r="O56" i="1"/>
  <c r="O57" i="1"/>
  <c r="Q66" i="1"/>
  <c r="Q67" i="1"/>
  <c r="Q68" i="1"/>
  <c r="U96" i="8"/>
  <c r="V74" i="8"/>
  <c r="V84" i="8"/>
  <c r="V64" i="8"/>
  <c r="V50" i="8"/>
  <c r="V57" i="8"/>
  <c r="V85" i="8"/>
  <c r="V75" i="8"/>
  <c r="V65" i="8"/>
  <c r="V88" i="8"/>
  <c r="V68" i="8"/>
  <c r="U56" i="8"/>
  <c r="U57" i="8"/>
  <c r="U69" i="8"/>
  <c r="V76" i="8"/>
  <c r="V66" i="8"/>
  <c r="V86" i="8"/>
  <c r="V96" i="8"/>
  <c r="U89" i="8"/>
  <c r="U94" i="8"/>
  <c r="U97" i="8"/>
  <c r="U98" i="8"/>
  <c r="U95" i="8"/>
  <c r="T99" i="8"/>
  <c r="U79" i="8"/>
  <c r="P95" i="1"/>
  <c r="P98" i="1"/>
  <c r="P94" i="1"/>
  <c r="O99" i="1"/>
  <c r="P96" i="1"/>
  <c r="P97" i="1"/>
  <c r="P69" i="1"/>
  <c r="P56" i="1"/>
  <c r="P59" i="1"/>
  <c r="P58" i="1"/>
  <c r="P57" i="1"/>
  <c r="R66" i="1"/>
  <c r="R65" i="1"/>
  <c r="Q50" i="1"/>
  <c r="Q58" i="1"/>
  <c r="R64" i="1"/>
  <c r="R68" i="1"/>
  <c r="R67" i="1"/>
  <c r="Q95" i="1"/>
  <c r="V95" i="8"/>
  <c r="U99" i="8"/>
  <c r="V98" i="8"/>
  <c r="V69" i="8"/>
  <c r="W68" i="8"/>
  <c r="W88" i="8"/>
  <c r="W98" i="8"/>
  <c r="W76" i="8"/>
  <c r="W86" i="8"/>
  <c r="W66" i="8"/>
  <c r="V58" i="8"/>
  <c r="V59" i="8"/>
  <c r="W84" i="8"/>
  <c r="W74" i="8"/>
  <c r="W64" i="8"/>
  <c r="W50" i="8"/>
  <c r="W57" i="8"/>
  <c r="W65" i="8"/>
  <c r="W75" i="8"/>
  <c r="W85" i="8"/>
  <c r="V94" i="8"/>
  <c r="V89" i="8"/>
  <c r="V56" i="8"/>
  <c r="V55" i="8"/>
  <c r="V97" i="8"/>
  <c r="V79" i="8"/>
  <c r="Q97" i="1"/>
  <c r="P99" i="1"/>
  <c r="Q98" i="1"/>
  <c r="Q94" i="1"/>
  <c r="Q96" i="1"/>
  <c r="Q69" i="1"/>
  <c r="Q57" i="1"/>
  <c r="Q59" i="1"/>
  <c r="Q55" i="1"/>
  <c r="S64" i="1"/>
  <c r="R50" i="1"/>
  <c r="R55" i="1"/>
  <c r="Q56" i="1"/>
  <c r="S65" i="1"/>
  <c r="S66" i="1"/>
  <c r="R98" i="1"/>
  <c r="S68" i="1"/>
  <c r="S67" i="1"/>
  <c r="V99" i="8"/>
  <c r="W79" i="8"/>
  <c r="W95" i="8"/>
  <c r="W96" i="8"/>
  <c r="W58" i="8"/>
  <c r="W56" i="8"/>
  <c r="X65" i="8"/>
  <c r="X85" i="8"/>
  <c r="X75" i="8"/>
  <c r="W94" i="8"/>
  <c r="W89" i="8"/>
  <c r="W59" i="8"/>
  <c r="X50" i="8"/>
  <c r="X56" i="8"/>
  <c r="X84" i="8"/>
  <c r="X74" i="8"/>
  <c r="X64" i="8"/>
  <c r="X55" i="8"/>
  <c r="W69" i="8"/>
  <c r="X88" i="8"/>
  <c r="X59" i="8"/>
  <c r="X68" i="8"/>
  <c r="W97" i="8"/>
  <c r="X86" i="8"/>
  <c r="X66" i="8"/>
  <c r="X57" i="8"/>
  <c r="X76" i="8"/>
  <c r="W55" i="8"/>
  <c r="R96" i="1"/>
  <c r="R95" i="1"/>
  <c r="R97" i="1"/>
  <c r="R94" i="1"/>
  <c r="Q99" i="1"/>
  <c r="R69" i="1"/>
  <c r="R58" i="1"/>
  <c r="R57" i="1"/>
  <c r="R59" i="1"/>
  <c r="R56" i="1"/>
  <c r="T66" i="1"/>
  <c r="T65" i="1"/>
  <c r="T64" i="1"/>
  <c r="S50" i="1"/>
  <c r="S56" i="1"/>
  <c r="S69" i="1"/>
  <c r="S96" i="1"/>
  <c r="T67" i="1"/>
  <c r="T68" i="1"/>
  <c r="R99" i="1"/>
  <c r="X98" i="8"/>
  <c r="X58" i="8"/>
  <c r="Y85" i="8"/>
  <c r="Y65" i="8"/>
  <c r="Y75" i="8"/>
  <c r="X95" i="8"/>
  <c r="Y86" i="8"/>
  <c r="Y76" i="8"/>
  <c r="Y66" i="8"/>
  <c r="X79" i="8"/>
  <c r="X97" i="8"/>
  <c r="X69" i="8"/>
  <c r="X94" i="8"/>
  <c r="X96" i="8"/>
  <c r="X99" i="8"/>
  <c r="X89" i="8"/>
  <c r="Y88" i="8"/>
  <c r="Y68" i="8"/>
  <c r="Y84" i="8"/>
  <c r="Y74" i="8"/>
  <c r="Y64" i="8"/>
  <c r="Y50" i="8"/>
  <c r="Y59" i="8"/>
  <c r="Y55" i="8"/>
  <c r="W99" i="8"/>
  <c r="S97" i="1"/>
  <c r="S94" i="1"/>
  <c r="T95" i="1"/>
  <c r="S95" i="1"/>
  <c r="S98" i="1"/>
  <c r="S58" i="1"/>
  <c r="S57" i="1"/>
  <c r="T50" i="1"/>
  <c r="T55" i="1"/>
  <c r="U64" i="1"/>
  <c r="S59" i="1"/>
  <c r="U66" i="1"/>
  <c r="S55" i="1"/>
  <c r="U65" i="1"/>
  <c r="U67" i="1"/>
  <c r="U68" i="1"/>
  <c r="T96" i="1"/>
  <c r="Z84" i="8"/>
  <c r="Z74" i="8"/>
  <c r="Z64" i="8"/>
  <c r="Z50" i="8"/>
  <c r="Z56" i="8"/>
  <c r="Y96" i="8"/>
  <c r="Y69" i="8"/>
  <c r="Y89" i="8"/>
  <c r="Y94" i="8"/>
  <c r="Y58" i="8"/>
  <c r="Z76" i="8"/>
  <c r="Z86" i="8"/>
  <c r="Z66" i="8"/>
  <c r="Z75" i="8"/>
  <c r="Z85" i="8"/>
  <c r="Z65" i="8"/>
  <c r="Y98" i="8"/>
  <c r="Z88" i="8"/>
  <c r="Z68" i="8"/>
  <c r="Y97" i="8"/>
  <c r="Y57" i="8"/>
  <c r="Y56" i="8"/>
  <c r="Y79" i="8"/>
  <c r="Y95" i="8"/>
  <c r="S99" i="1"/>
  <c r="T98" i="1"/>
  <c r="T69" i="1"/>
  <c r="T94" i="1"/>
  <c r="T97" i="1"/>
  <c r="T56" i="1"/>
  <c r="T59" i="1"/>
  <c r="T58" i="1"/>
  <c r="T57" i="1"/>
  <c r="V66" i="1"/>
  <c r="V65" i="1"/>
  <c r="V64" i="1"/>
  <c r="U50" i="1"/>
  <c r="U59" i="1"/>
  <c r="V68" i="1"/>
  <c r="V67" i="1"/>
  <c r="U95" i="1"/>
  <c r="Z97" i="8"/>
  <c r="Z59" i="8"/>
  <c r="Z95" i="8"/>
  <c r="AA88" i="8"/>
  <c r="AA68" i="8"/>
  <c r="AA50" i="8"/>
  <c r="AA59" i="8"/>
  <c r="Z69" i="8"/>
  <c r="Z98" i="8"/>
  <c r="Z57" i="8"/>
  <c r="Z58" i="8"/>
  <c r="Z55" i="8"/>
  <c r="Z96" i="8"/>
  <c r="AA58" i="8"/>
  <c r="AA64" i="8"/>
  <c r="AA56" i="8"/>
  <c r="AA84" i="8"/>
  <c r="AA74" i="8"/>
  <c r="AA55" i="8"/>
  <c r="Y99" i="8"/>
  <c r="Z79" i="8"/>
  <c r="AA86" i="8"/>
  <c r="AA76" i="8"/>
  <c r="AA66" i="8"/>
  <c r="AA57" i="8"/>
  <c r="AA85" i="8"/>
  <c r="AA75" i="8"/>
  <c r="AA65" i="8"/>
  <c r="Z94" i="8"/>
  <c r="Z89" i="8"/>
  <c r="U97" i="1"/>
  <c r="U94" i="1"/>
  <c r="U98" i="1"/>
  <c r="U96" i="1"/>
  <c r="T99" i="1"/>
  <c r="U69" i="1"/>
  <c r="U56" i="1"/>
  <c r="U55" i="1"/>
  <c r="V50" i="1"/>
  <c r="V56" i="1"/>
  <c r="W64" i="1"/>
  <c r="U57" i="1"/>
  <c r="W65" i="1"/>
  <c r="U58" i="1"/>
  <c r="W66" i="1"/>
  <c r="W67" i="1"/>
  <c r="W68" i="1"/>
  <c r="AB88" i="8"/>
  <c r="AB68" i="8"/>
  <c r="AA79" i="8"/>
  <c r="AA97" i="8"/>
  <c r="AB84" i="8"/>
  <c r="AB50" i="8"/>
  <c r="AB55" i="8"/>
  <c r="AB64" i="8"/>
  <c r="AB74" i="8"/>
  <c r="AB59" i="8"/>
  <c r="Z99" i="8"/>
  <c r="AA94" i="8"/>
  <c r="AA89" i="8"/>
  <c r="AA95" i="8"/>
  <c r="AB86" i="8"/>
  <c r="AB76" i="8"/>
  <c r="AB57" i="8"/>
  <c r="AB66" i="8"/>
  <c r="AA98" i="8"/>
  <c r="AB85" i="8"/>
  <c r="AB75" i="8"/>
  <c r="AB65" i="8"/>
  <c r="AB56" i="8"/>
  <c r="AA96" i="8"/>
  <c r="AA69" i="8"/>
  <c r="V95" i="1"/>
  <c r="V96" i="1"/>
  <c r="V97" i="1"/>
  <c r="V94" i="1"/>
  <c r="V98" i="1"/>
  <c r="U99" i="1"/>
  <c r="V69" i="1"/>
  <c r="V57" i="1"/>
  <c r="V55" i="1"/>
  <c r="V58" i="1"/>
  <c r="V59" i="1"/>
  <c r="W50" i="1"/>
  <c r="W58" i="1"/>
  <c r="X64" i="1"/>
  <c r="X66" i="1"/>
  <c r="X65" i="1"/>
  <c r="W95" i="1"/>
  <c r="X67" i="1"/>
  <c r="X68" i="1"/>
  <c r="W57" i="1"/>
  <c r="AA99" i="8"/>
  <c r="AB58" i="8"/>
  <c r="AB89" i="8"/>
  <c r="AB94" i="8"/>
  <c r="AB95" i="8"/>
  <c r="AC74" i="8"/>
  <c r="AC84" i="8"/>
  <c r="AC50" i="8"/>
  <c r="AC58" i="8"/>
  <c r="AC64" i="8"/>
  <c r="AC88" i="8"/>
  <c r="AC68" i="8"/>
  <c r="AB96" i="8"/>
  <c r="AC76" i="8"/>
  <c r="AC66" i="8"/>
  <c r="AC86" i="8"/>
  <c r="AC96" i="8"/>
  <c r="AB79" i="8"/>
  <c r="AC85" i="8"/>
  <c r="AC65" i="8"/>
  <c r="AC75" i="8"/>
  <c r="AB97" i="8"/>
  <c r="AB69" i="8"/>
  <c r="AB98" i="8"/>
  <c r="W94" i="1"/>
  <c r="W96" i="1"/>
  <c r="W98" i="1"/>
  <c r="W97" i="1"/>
  <c r="V99" i="1"/>
  <c r="W56" i="1"/>
  <c r="W69" i="1"/>
  <c r="W59" i="1"/>
  <c r="W55" i="1"/>
  <c r="Y66" i="1"/>
  <c r="Y64" i="1"/>
  <c r="X50" i="1"/>
  <c r="X56" i="1"/>
  <c r="Y65" i="1"/>
  <c r="Y68" i="1"/>
  <c r="X96" i="1"/>
  <c r="Y67" i="1"/>
  <c r="AC57" i="8"/>
  <c r="AC56" i="8"/>
  <c r="AC55" i="8"/>
  <c r="AC69" i="8"/>
  <c r="AD50" i="8"/>
  <c r="AD58" i="8"/>
  <c r="AC97" i="8"/>
  <c r="AD88" i="8"/>
  <c r="AD68" i="8"/>
  <c r="AD98" i="8"/>
  <c r="AC89" i="8"/>
  <c r="AC94" i="8"/>
  <c r="AC59" i="8"/>
  <c r="AC79" i="8"/>
  <c r="AD86" i="8"/>
  <c r="AD66" i="8"/>
  <c r="AD76" i="8"/>
  <c r="AD85" i="8"/>
  <c r="AD75" i="8"/>
  <c r="AD65" i="8"/>
  <c r="AC95" i="8"/>
  <c r="AB99" i="8"/>
  <c r="AC98" i="8"/>
  <c r="AD84" i="8"/>
  <c r="AD74" i="8"/>
  <c r="AD64" i="8"/>
  <c r="AD69" i="8"/>
  <c r="AD55" i="8"/>
  <c r="X97" i="1"/>
  <c r="X98" i="1"/>
  <c r="X94" i="1"/>
  <c r="X95" i="1"/>
  <c r="W99" i="1"/>
  <c r="X69" i="1"/>
  <c r="X59" i="1"/>
  <c r="X58" i="1"/>
  <c r="Y50" i="1"/>
  <c r="Y57" i="1"/>
  <c r="Z64" i="1"/>
  <c r="X55" i="1"/>
  <c r="Z65" i="1"/>
  <c r="X57" i="1"/>
  <c r="Z66" i="1"/>
  <c r="Z68" i="1"/>
  <c r="Z67" i="1"/>
  <c r="Y96" i="1"/>
  <c r="AD57" i="8"/>
  <c r="AD59" i="8"/>
  <c r="AD56" i="8"/>
  <c r="AD96" i="8"/>
  <c r="AD79" i="8"/>
  <c r="AE85" i="8"/>
  <c r="AE75" i="8"/>
  <c r="AE65" i="8"/>
  <c r="AC99" i="8"/>
  <c r="AE84" i="8"/>
  <c r="AE74" i="8"/>
  <c r="AE64" i="8"/>
  <c r="AE50" i="8"/>
  <c r="AE57" i="8"/>
  <c r="AE55" i="8"/>
  <c r="AD95" i="8"/>
  <c r="AD94" i="8"/>
  <c r="AD89" i="8"/>
  <c r="AE76" i="8"/>
  <c r="AE86" i="8"/>
  <c r="AE66" i="8"/>
  <c r="AE68" i="8"/>
  <c r="AE88" i="8"/>
  <c r="AE98" i="8"/>
  <c r="AD97" i="8"/>
  <c r="Y95" i="1"/>
  <c r="Y94" i="1"/>
  <c r="Y98" i="1"/>
  <c r="Y69" i="1"/>
  <c r="X99" i="1"/>
  <c r="Y97" i="1"/>
  <c r="Y58" i="1"/>
  <c r="Y59" i="1"/>
  <c r="Y56" i="1"/>
  <c r="Y55" i="1"/>
  <c r="Z50" i="1"/>
  <c r="Z57" i="1"/>
  <c r="AA64" i="1"/>
  <c r="AA65" i="1"/>
  <c r="AA66" i="1"/>
  <c r="AA68" i="1"/>
  <c r="AA98" i="1"/>
  <c r="AA67" i="1"/>
  <c r="Z96" i="1"/>
  <c r="AE97" i="8"/>
  <c r="AE56" i="8"/>
  <c r="AE89" i="8"/>
  <c r="AE94" i="8"/>
  <c r="AF65" i="8"/>
  <c r="AF85" i="8"/>
  <c r="AF75" i="8"/>
  <c r="AF86" i="8"/>
  <c r="AF76" i="8"/>
  <c r="AF66" i="8"/>
  <c r="AE96" i="8"/>
  <c r="AE59" i="8"/>
  <c r="AD99" i="8"/>
  <c r="AE79" i="8"/>
  <c r="AF88" i="8"/>
  <c r="AF68" i="8"/>
  <c r="AE69" i="8"/>
  <c r="AE58" i="8"/>
  <c r="AF74" i="8"/>
  <c r="AF84" i="8"/>
  <c r="AF50" i="8"/>
  <c r="AF57" i="8"/>
  <c r="AF64" i="8"/>
  <c r="AE95" i="8"/>
  <c r="Z94" i="1"/>
  <c r="Z95" i="1"/>
  <c r="Z98" i="1"/>
  <c r="Z97" i="1"/>
  <c r="Y99" i="1"/>
  <c r="Z56" i="1"/>
  <c r="Z69" i="1"/>
  <c r="Z55" i="1"/>
  <c r="Z58" i="1"/>
  <c r="Z59" i="1"/>
  <c r="AB65" i="1"/>
  <c r="AA50" i="1"/>
  <c r="AA56" i="1"/>
  <c r="AB64" i="1"/>
  <c r="AB66" i="1"/>
  <c r="AB67" i="1"/>
  <c r="AB68" i="1"/>
  <c r="AE99" i="8"/>
  <c r="AF98" i="8"/>
  <c r="AF69" i="8"/>
  <c r="AG84" i="8"/>
  <c r="AG74" i="8"/>
  <c r="AG64" i="8"/>
  <c r="AG50" i="8"/>
  <c r="AG57" i="8"/>
  <c r="AG55" i="8"/>
  <c r="AF96" i="8"/>
  <c r="AF58" i="8"/>
  <c r="AG97" i="8"/>
  <c r="AF95" i="8"/>
  <c r="AF79" i="8"/>
  <c r="AF56" i="8"/>
  <c r="AG88" i="8"/>
  <c r="AG68" i="8"/>
  <c r="AF97" i="8"/>
  <c r="AG86" i="8"/>
  <c r="AG76" i="8"/>
  <c r="AG66" i="8"/>
  <c r="AF94" i="8"/>
  <c r="AF89" i="8"/>
  <c r="AF59" i="8"/>
  <c r="AG75" i="8"/>
  <c r="AG56" i="8"/>
  <c r="AG85" i="8"/>
  <c r="AG65" i="8"/>
  <c r="AF55" i="8"/>
  <c r="AA95" i="1"/>
  <c r="AA97" i="1"/>
  <c r="AA96" i="1"/>
  <c r="Z99" i="1"/>
  <c r="AA94" i="1"/>
  <c r="AA69" i="1"/>
  <c r="AA55" i="1"/>
  <c r="AA58" i="1"/>
  <c r="AC65" i="1"/>
  <c r="AB50" i="1"/>
  <c r="AB55" i="1"/>
  <c r="AC64" i="1"/>
  <c r="AA57" i="1"/>
  <c r="AC66" i="1"/>
  <c r="AA59" i="1"/>
  <c r="AB97" i="1"/>
  <c r="AB95" i="1"/>
  <c r="AC68" i="1"/>
  <c r="AC98" i="1"/>
  <c r="AC67" i="1"/>
  <c r="AG95" i="8"/>
  <c r="AH84" i="8"/>
  <c r="AH64" i="8"/>
  <c r="AH50" i="8"/>
  <c r="AH58" i="8"/>
  <c r="AH74" i="8"/>
  <c r="AG96" i="8"/>
  <c r="AH88" i="8"/>
  <c r="AH68" i="8"/>
  <c r="AH59" i="8"/>
  <c r="AF99" i="8"/>
  <c r="AG59" i="8"/>
  <c r="AG58" i="8"/>
  <c r="AG69" i="8"/>
  <c r="AH66" i="8"/>
  <c r="AH57" i="8"/>
  <c r="AH76" i="8"/>
  <c r="AH86" i="8"/>
  <c r="AG79" i="8"/>
  <c r="AH75" i="8"/>
  <c r="AH85" i="8"/>
  <c r="AH65" i="8"/>
  <c r="AG98" i="8"/>
  <c r="AG94" i="8"/>
  <c r="AG89" i="8"/>
  <c r="AB94" i="1"/>
  <c r="AA99" i="1"/>
  <c r="AB98" i="1"/>
  <c r="AB96" i="1"/>
  <c r="AB69" i="1"/>
  <c r="AB58" i="1"/>
  <c r="AD64" i="1"/>
  <c r="AC50" i="1"/>
  <c r="AC59" i="1"/>
  <c r="AB59" i="1"/>
  <c r="AB56" i="1"/>
  <c r="AD65" i="1"/>
  <c r="AB57" i="1"/>
  <c r="AD66" i="1"/>
  <c r="AD67" i="1"/>
  <c r="AD68" i="1"/>
  <c r="AH56" i="8"/>
  <c r="AH79" i="8"/>
  <c r="AH95" i="8"/>
  <c r="AH98" i="8"/>
  <c r="AI88" i="8"/>
  <c r="AI68" i="8"/>
  <c r="AI50" i="8"/>
  <c r="AI59" i="8"/>
  <c r="AI85" i="8"/>
  <c r="AI65" i="8"/>
  <c r="AI75" i="8"/>
  <c r="AI95" i="8"/>
  <c r="AI56" i="8"/>
  <c r="AH55" i="8"/>
  <c r="AI64" i="8"/>
  <c r="AI74" i="8"/>
  <c r="AI76" i="8"/>
  <c r="AI79" i="8"/>
  <c r="AI84" i="8"/>
  <c r="AI55" i="8"/>
  <c r="AH97" i="8"/>
  <c r="AH69" i="8"/>
  <c r="AI86" i="8"/>
  <c r="AI66" i="8"/>
  <c r="AI57" i="8"/>
  <c r="AG99" i="8"/>
  <c r="AH96" i="8"/>
  <c r="AI58" i="8"/>
  <c r="AH94" i="8"/>
  <c r="AH89" i="8"/>
  <c r="AB99" i="1"/>
  <c r="AC95" i="1"/>
  <c r="AC96" i="1"/>
  <c r="AC94" i="1"/>
  <c r="AC97" i="1"/>
  <c r="AC69" i="1"/>
  <c r="AC58" i="1"/>
  <c r="AC56" i="1"/>
  <c r="AE65" i="1"/>
  <c r="AC57" i="1"/>
  <c r="AC55" i="1"/>
  <c r="AE66" i="1"/>
  <c r="AD50" i="1"/>
  <c r="AD56" i="1"/>
  <c r="AE64" i="1"/>
  <c r="AE68" i="1"/>
  <c r="AE67" i="1"/>
  <c r="AJ88" i="8"/>
  <c r="AJ68" i="8"/>
  <c r="AI89" i="8"/>
  <c r="AI94" i="8"/>
  <c r="AI69" i="8"/>
  <c r="AI98" i="8"/>
  <c r="AJ84" i="8"/>
  <c r="AJ74" i="8"/>
  <c r="AJ50" i="8"/>
  <c r="AJ58" i="8"/>
  <c r="AJ64" i="8"/>
  <c r="AJ85" i="8"/>
  <c r="AJ75" i="8"/>
  <c r="AJ65" i="8"/>
  <c r="AI96" i="8"/>
  <c r="AH99" i="8"/>
  <c r="AI97" i="8"/>
  <c r="AJ97" i="8"/>
  <c r="AJ86" i="8"/>
  <c r="AJ76" i="8"/>
  <c r="AJ57" i="8"/>
  <c r="AJ66" i="8"/>
  <c r="AD98" i="1"/>
  <c r="AC99" i="1"/>
  <c r="AD94" i="1"/>
  <c r="AD96" i="1"/>
  <c r="AD97" i="1"/>
  <c r="AE98" i="1"/>
  <c r="AD95" i="1"/>
  <c r="AD69" i="1"/>
  <c r="AE50" i="1"/>
  <c r="AE55" i="1"/>
  <c r="AF64" i="1"/>
  <c r="AF65" i="1"/>
  <c r="AD57" i="1"/>
  <c r="AD58" i="1"/>
  <c r="AD59" i="1"/>
  <c r="AD55" i="1"/>
  <c r="AF66" i="1"/>
  <c r="AF67" i="1"/>
  <c r="AF68" i="1"/>
  <c r="AF98" i="1"/>
  <c r="AI99" i="8"/>
  <c r="AJ95" i="8"/>
  <c r="AJ96" i="8"/>
  <c r="AK88" i="8"/>
  <c r="AK68" i="8"/>
  <c r="AK50" i="8"/>
  <c r="AK59" i="8"/>
  <c r="AK74" i="8"/>
  <c r="AK75" i="8"/>
  <c r="AK76" i="8"/>
  <c r="AK79" i="8"/>
  <c r="AK84" i="8"/>
  <c r="AK56" i="8"/>
  <c r="AK64" i="8"/>
  <c r="AK55" i="8"/>
  <c r="AK85" i="8"/>
  <c r="AK65" i="8"/>
  <c r="AJ55" i="8"/>
  <c r="AJ69" i="8"/>
  <c r="AK58" i="8"/>
  <c r="AJ56" i="8"/>
  <c r="AJ59" i="8"/>
  <c r="AK86" i="8"/>
  <c r="AK66" i="8"/>
  <c r="AK57" i="8"/>
  <c r="AJ79" i="8"/>
  <c r="AJ89" i="8"/>
  <c r="AJ94" i="8"/>
  <c r="AJ98" i="8"/>
  <c r="AD99" i="1"/>
  <c r="AE94" i="1"/>
  <c r="AE95" i="1"/>
  <c r="AE96" i="1"/>
  <c r="AE97" i="1"/>
  <c r="AE69" i="1"/>
  <c r="AE58" i="1"/>
  <c r="AE56" i="1"/>
  <c r="AE59" i="1"/>
  <c r="AE57" i="1"/>
  <c r="AG65" i="1"/>
  <c r="AG64" i="1"/>
  <c r="AF50" i="1"/>
  <c r="AF59" i="1"/>
  <c r="AG66" i="1"/>
  <c r="AF97" i="1"/>
  <c r="AF95" i="1"/>
  <c r="AG67" i="1"/>
  <c r="AG68" i="1"/>
  <c r="AK95" i="8"/>
  <c r="AL88" i="8"/>
  <c r="AL68" i="8"/>
  <c r="AK97" i="8"/>
  <c r="AL84" i="8"/>
  <c r="AL74" i="8"/>
  <c r="AL64" i="8"/>
  <c r="AL50" i="8"/>
  <c r="AL55" i="8"/>
  <c r="AK98" i="8"/>
  <c r="AK96" i="8"/>
  <c r="AK69" i="8"/>
  <c r="AJ99" i="8"/>
  <c r="AL86" i="8"/>
  <c r="AL76" i="8"/>
  <c r="AL66" i="8"/>
  <c r="AL57" i="8"/>
  <c r="AL85" i="8"/>
  <c r="AL75" i="8"/>
  <c r="AL65" i="8"/>
  <c r="AL58" i="8"/>
  <c r="AK89" i="8"/>
  <c r="AK94" i="8"/>
  <c r="AE99" i="1"/>
  <c r="AF96" i="1"/>
  <c r="AF94" i="1"/>
  <c r="AF69" i="1"/>
  <c r="AF57" i="1"/>
  <c r="AF55" i="1"/>
  <c r="AF58" i="1"/>
  <c r="AF56" i="1"/>
  <c r="AH66" i="1"/>
  <c r="AH65" i="1"/>
  <c r="AH64" i="1"/>
  <c r="AG50" i="1"/>
  <c r="AG58" i="1"/>
  <c r="AG95" i="1"/>
  <c r="AH68" i="1"/>
  <c r="AG96" i="1"/>
  <c r="AH67" i="1"/>
  <c r="AL79" i="8"/>
  <c r="AM50" i="8"/>
  <c r="AM58" i="8"/>
  <c r="AM76" i="8"/>
  <c r="AM86" i="8"/>
  <c r="AM66" i="8"/>
  <c r="AM96" i="8"/>
  <c r="AM68" i="8"/>
  <c r="AM59" i="8"/>
  <c r="AM88" i="8"/>
  <c r="AM84" i="8"/>
  <c r="AM74" i="8"/>
  <c r="AM75" i="8"/>
  <c r="AM79" i="8"/>
  <c r="AM64" i="8"/>
  <c r="AM57" i="8"/>
  <c r="AM55" i="8"/>
  <c r="AL59" i="8"/>
  <c r="AL94" i="8"/>
  <c r="AL89" i="8"/>
  <c r="AL97" i="8"/>
  <c r="AL98" i="8"/>
  <c r="AL95" i="8"/>
  <c r="AM85" i="8"/>
  <c r="AM65" i="8"/>
  <c r="AM56" i="8"/>
  <c r="AL69" i="8"/>
  <c r="AK99" i="8"/>
  <c r="AL56" i="8"/>
  <c r="AL96" i="8"/>
  <c r="AG98" i="1"/>
  <c r="AF99" i="1"/>
  <c r="AH98" i="1"/>
  <c r="AG94" i="1"/>
  <c r="AG97" i="1"/>
  <c r="AG69" i="1"/>
  <c r="AG59" i="1"/>
  <c r="AI64" i="1"/>
  <c r="AH50" i="1"/>
  <c r="AH55" i="1"/>
  <c r="AG56" i="1"/>
  <c r="AG55" i="1"/>
  <c r="AG57" i="1"/>
  <c r="AI66" i="1"/>
  <c r="AI65" i="1"/>
  <c r="AI67" i="1"/>
  <c r="AH96" i="1"/>
  <c r="AI68" i="1"/>
  <c r="AH95" i="1"/>
  <c r="AM98" i="8"/>
  <c r="AN65" i="8"/>
  <c r="AN75" i="8"/>
  <c r="AN85" i="8"/>
  <c r="AN95" i="8"/>
  <c r="AN88" i="8"/>
  <c r="AN68" i="8"/>
  <c r="AN98" i="8"/>
  <c r="AN50" i="8"/>
  <c r="AN59" i="8"/>
  <c r="AN64" i="8"/>
  <c r="AN58" i="8"/>
  <c r="AN74" i="8"/>
  <c r="AN76" i="8"/>
  <c r="AN79" i="8"/>
  <c r="AN84" i="8"/>
  <c r="AM95" i="8"/>
  <c r="AM94" i="8"/>
  <c r="AM89" i="8"/>
  <c r="AM97" i="8"/>
  <c r="AN86" i="8"/>
  <c r="AN66" i="8"/>
  <c r="AN57" i="8"/>
  <c r="AL99" i="8"/>
  <c r="AM69" i="8"/>
  <c r="AH97" i="1"/>
  <c r="AH94" i="1"/>
  <c r="AG99" i="1"/>
  <c r="AI94" i="1"/>
  <c r="AH56" i="1"/>
  <c r="AH69" i="1"/>
  <c r="AH58" i="1"/>
  <c r="AH59" i="1"/>
  <c r="AH57" i="1"/>
  <c r="AI50" i="1"/>
  <c r="AI58" i="1"/>
  <c r="AJ64" i="1"/>
  <c r="AJ65" i="1"/>
  <c r="AJ66" i="1"/>
  <c r="AH99" i="1"/>
  <c r="AJ68" i="1"/>
  <c r="AJ67" i="1"/>
  <c r="AN55" i="8"/>
  <c r="AN56" i="8"/>
  <c r="AN97" i="8"/>
  <c r="AO68" i="8"/>
  <c r="AO88" i="8"/>
  <c r="AO98" i="8"/>
  <c r="AO50" i="8"/>
  <c r="AO59" i="8"/>
  <c r="AO85" i="8"/>
  <c r="AO75" i="8"/>
  <c r="AO65" i="8"/>
  <c r="AO58" i="8"/>
  <c r="AO84" i="8"/>
  <c r="AO74" i="8"/>
  <c r="AO64" i="8"/>
  <c r="AO56" i="8"/>
  <c r="AO55" i="8"/>
  <c r="AN94" i="8"/>
  <c r="AN89" i="8"/>
  <c r="AN69" i="8"/>
  <c r="AM99" i="8"/>
  <c r="AO86" i="8"/>
  <c r="AO76" i="8"/>
  <c r="AO66" i="8"/>
  <c r="AO57" i="8"/>
  <c r="AN96" i="8"/>
  <c r="AI98" i="1"/>
  <c r="AI95" i="1"/>
  <c r="AI96" i="1"/>
  <c r="AI97" i="1"/>
  <c r="AI99" i="1"/>
  <c r="AJ95" i="1"/>
  <c r="AI69" i="1"/>
  <c r="AI55" i="1"/>
  <c r="AI57" i="1"/>
  <c r="AK65" i="1"/>
  <c r="AI59" i="1"/>
  <c r="AK66" i="1"/>
  <c r="AI56" i="1"/>
  <c r="AK64" i="1"/>
  <c r="AJ50" i="1"/>
  <c r="AJ55" i="1"/>
  <c r="AK67" i="1"/>
  <c r="AK68" i="1"/>
  <c r="AO79" i="8"/>
  <c r="AQ79" i="8"/>
  <c r="AO89" i="8"/>
  <c r="AQ89" i="8"/>
  <c r="AO94" i="8"/>
  <c r="AP50" i="8"/>
  <c r="AP58" i="8"/>
  <c r="AO95" i="8"/>
  <c r="AP84" i="8"/>
  <c r="AP74" i="8"/>
  <c r="AP55" i="8"/>
  <c r="AP64" i="8"/>
  <c r="AP76" i="8"/>
  <c r="AP57" i="8"/>
  <c r="AP66" i="8"/>
  <c r="AP86" i="8"/>
  <c r="AO97" i="8"/>
  <c r="AP88" i="8"/>
  <c r="AP59" i="8"/>
  <c r="AP68" i="8"/>
  <c r="AN99" i="8"/>
  <c r="AP75" i="8"/>
  <c r="AP85" i="8"/>
  <c r="AP65" i="8"/>
  <c r="AO96" i="8"/>
  <c r="AO69" i="8"/>
  <c r="AQ69" i="8"/>
  <c r="AJ94" i="1"/>
  <c r="AJ97" i="1"/>
  <c r="AJ96" i="1"/>
  <c r="AJ98" i="1"/>
  <c r="AJ69" i="1"/>
  <c r="AL64" i="1"/>
  <c r="AK50" i="1"/>
  <c r="AK55" i="1"/>
  <c r="AJ59" i="1"/>
  <c r="AJ57" i="1"/>
  <c r="AL65" i="1"/>
  <c r="AL66" i="1"/>
  <c r="AJ58" i="1"/>
  <c r="AJ56" i="1"/>
  <c r="AK96" i="1"/>
  <c r="AK97" i="1"/>
  <c r="AL68" i="1"/>
  <c r="AK95" i="1"/>
  <c r="AL67" i="1"/>
  <c r="AS76" i="8"/>
  <c r="AQ76" i="8"/>
  <c r="AS87" i="8"/>
  <c r="AP97" i="8"/>
  <c r="AQ87" i="8"/>
  <c r="AS65" i="8"/>
  <c r="AQ65" i="8"/>
  <c r="AS85" i="8"/>
  <c r="AP95" i="8"/>
  <c r="AQ85" i="8"/>
  <c r="AS68" i="8"/>
  <c r="AQ68" i="8"/>
  <c r="AS64" i="8"/>
  <c r="AP69" i="8"/>
  <c r="AQ64" i="8"/>
  <c r="AS67" i="8"/>
  <c r="AQ67" i="8"/>
  <c r="AS66" i="8"/>
  <c r="AQ66" i="8"/>
  <c r="AS77" i="8"/>
  <c r="AQ77" i="8"/>
  <c r="AP94" i="8"/>
  <c r="AP89" i="8"/>
  <c r="AS84" i="8"/>
  <c r="AS86" i="8"/>
  <c r="AS88" i="8"/>
  <c r="AS89" i="8"/>
  <c r="AQ84" i="8"/>
  <c r="AP98" i="8"/>
  <c r="AQ88" i="8"/>
  <c r="AS74" i="8"/>
  <c r="AS75" i="8"/>
  <c r="AS79" i="8"/>
  <c r="AP79" i="8"/>
  <c r="AQ74" i="8"/>
  <c r="AO99" i="8"/>
  <c r="AQ99" i="8"/>
  <c r="AP96" i="8"/>
  <c r="AQ86" i="8"/>
  <c r="AQ75" i="8"/>
  <c r="AP56" i="8"/>
  <c r="AJ99" i="1"/>
  <c r="AK94" i="1"/>
  <c r="AK59" i="1"/>
  <c r="AK69" i="1"/>
  <c r="AK98" i="1"/>
  <c r="AK58" i="1"/>
  <c r="AK56" i="1"/>
  <c r="AK57" i="1"/>
  <c r="AM64" i="1"/>
  <c r="AL50" i="1"/>
  <c r="AL55" i="1"/>
  <c r="AM66" i="1"/>
  <c r="AM65" i="1"/>
  <c r="AM68" i="1"/>
  <c r="AM67" i="1"/>
  <c r="AP99" i="8"/>
  <c r="AS94" i="8"/>
  <c r="AQ94" i="8"/>
  <c r="AS69" i="8"/>
  <c r="AS97" i="8"/>
  <c r="AQ97" i="8"/>
  <c r="AS98" i="8"/>
  <c r="AQ98" i="8"/>
  <c r="AS96" i="8"/>
  <c r="AQ96" i="8"/>
  <c r="AS95" i="8"/>
  <c r="AQ95" i="8"/>
  <c r="AK99" i="1"/>
  <c r="AL95" i="1"/>
  <c r="AL98" i="1"/>
  <c r="AL96" i="1"/>
  <c r="AL94" i="1"/>
  <c r="AL97" i="1"/>
  <c r="AL58" i="1"/>
  <c r="AL69" i="1"/>
  <c r="AL57" i="1"/>
  <c r="AL59" i="1"/>
  <c r="AN66" i="1"/>
  <c r="AL56" i="1"/>
  <c r="AN65" i="1"/>
  <c r="AM50" i="1"/>
  <c r="AM58" i="1"/>
  <c r="AN64" i="1"/>
  <c r="AN68" i="1"/>
  <c r="AM94" i="1"/>
  <c r="AN67" i="1"/>
  <c r="AS99" i="8"/>
  <c r="AM96" i="1"/>
  <c r="AM98" i="1"/>
  <c r="AM95" i="1"/>
  <c r="AM69" i="1"/>
  <c r="AM97" i="1"/>
  <c r="AL99" i="1"/>
  <c r="AM55" i="1"/>
  <c r="AM59" i="1"/>
  <c r="AM57" i="1"/>
  <c r="AO66" i="1"/>
  <c r="AO64" i="1"/>
  <c r="AN50" i="1"/>
  <c r="AN59" i="1"/>
  <c r="AM56" i="1"/>
  <c r="AO65" i="1"/>
  <c r="AN98" i="1"/>
  <c r="AO67" i="1"/>
  <c r="AO68" i="1"/>
  <c r="AO69" i="1"/>
  <c r="AO98" i="1"/>
  <c r="AM99" i="1"/>
  <c r="AN95" i="1"/>
  <c r="AN94" i="1"/>
  <c r="AN96" i="1"/>
  <c r="AN97" i="1"/>
  <c r="AN69" i="1"/>
  <c r="AP64" i="1"/>
  <c r="AS64" i="1"/>
  <c r="AO50" i="1"/>
  <c r="AO59" i="1"/>
  <c r="AN57" i="1"/>
  <c r="AN56" i="1"/>
  <c r="AP65" i="1"/>
  <c r="AS65" i="1"/>
  <c r="AP66" i="1"/>
  <c r="AS66" i="1"/>
  <c r="AN58" i="1"/>
  <c r="AN55" i="1"/>
  <c r="AO97" i="1"/>
  <c r="AP67" i="1"/>
  <c r="AS67" i="1"/>
  <c r="AS77" i="1"/>
  <c r="AP87" i="1"/>
  <c r="AS87" i="1"/>
  <c r="AP68" i="1"/>
  <c r="AS68" i="1"/>
  <c r="AS69" i="1"/>
  <c r="AP88" i="1"/>
  <c r="AS88" i="1"/>
  <c r="AQ69" i="1"/>
  <c r="AQ78" i="1"/>
  <c r="AQ66" i="1"/>
  <c r="AP86" i="1"/>
  <c r="AS86" i="1"/>
  <c r="AQ65" i="1"/>
  <c r="AP85" i="1"/>
  <c r="AS85" i="1"/>
  <c r="AP84" i="1"/>
  <c r="AS84" i="1"/>
  <c r="AS89" i="1"/>
  <c r="AS74" i="1"/>
  <c r="AO96" i="1"/>
  <c r="AO58" i="1"/>
  <c r="AN99" i="1"/>
  <c r="AO94" i="1"/>
  <c r="AO95" i="1"/>
  <c r="AQ77" i="1"/>
  <c r="AO57" i="1"/>
  <c r="AQ64" i="1"/>
  <c r="AO56" i="1"/>
  <c r="AO55" i="1"/>
  <c r="AP50" i="1"/>
  <c r="AP57" i="1"/>
  <c r="AQ68" i="1"/>
  <c r="AQ75" i="1"/>
  <c r="AS75" i="1"/>
  <c r="AQ76" i="1"/>
  <c r="AS76" i="1"/>
  <c r="AS79" i="1"/>
  <c r="AO99" i="1"/>
  <c r="AQ99" i="1"/>
  <c r="AP96" i="1"/>
  <c r="AQ86" i="1"/>
  <c r="AP89" i="1"/>
  <c r="AP95" i="1"/>
  <c r="AQ85" i="1"/>
  <c r="AP97" i="1"/>
  <c r="AQ87" i="1"/>
  <c r="AQ74" i="1"/>
  <c r="AP94" i="1"/>
  <c r="AS94" i="1"/>
  <c r="AQ84" i="1"/>
  <c r="AP98" i="1"/>
  <c r="AQ88" i="1"/>
  <c r="AP69" i="1"/>
  <c r="AP58" i="1"/>
  <c r="AQ67" i="1"/>
  <c r="AP59" i="1"/>
  <c r="AP56" i="1"/>
  <c r="AP55" i="1"/>
  <c r="AQ96" i="1"/>
  <c r="AS96" i="1"/>
  <c r="AQ95" i="1"/>
  <c r="AS95" i="1"/>
  <c r="AQ97" i="1"/>
  <c r="AS97" i="1"/>
  <c r="AQ98" i="1"/>
  <c r="AS98" i="1"/>
  <c r="AP99" i="1"/>
  <c r="AQ94" i="1"/>
  <c r="AS9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Adey  Bryan T.</author>
  </authors>
  <commentList>
    <comment ref="LM1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Adey  Bryan T.:</t>
        </r>
        <r>
          <rPr>
            <sz val="9"/>
            <color indexed="81"/>
            <rFont val="Tahoma"/>
            <family val="2"/>
          </rPr>
          <t xml:space="preserve">
Formatting used to indicate that a year has gone over budget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Adey  Bryan T.</author>
  </authors>
  <commentList>
    <comment ref="LM17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Adey  Bryan T.:</t>
        </r>
        <r>
          <rPr>
            <sz val="9"/>
            <color indexed="81"/>
            <rFont val="Tahoma"/>
            <family val="2"/>
          </rPr>
          <t xml:space="preserve">
Formatting used to indicate that a year has gone over budget</t>
        </r>
      </text>
    </comment>
  </commentList>
</comments>
</file>

<file path=xl/sharedStrings.xml><?xml version="1.0" encoding="utf-8"?>
<sst xmlns="http://schemas.openxmlformats.org/spreadsheetml/2006/main" count="2089" uniqueCount="131">
  <si>
    <t>Do nothing</t>
  </si>
  <si>
    <t>Rehabilitation</t>
  </si>
  <si>
    <t>Replacement</t>
  </si>
  <si>
    <t>sum</t>
  </si>
  <si>
    <t>TOT</t>
  </si>
  <si>
    <t>Total</t>
  </si>
  <si>
    <t>Strategies</t>
  </si>
  <si>
    <t>State</t>
  </si>
  <si>
    <r>
      <t>Surface area of bridges 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</si>
  <si>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Strategy \ State</t>
  </si>
  <si>
    <t>Interventions</t>
  </si>
  <si>
    <t>Time unit</t>
  </si>
  <si>
    <t>Improvement matrix and unit costs</t>
  </si>
  <si>
    <t>due to state 4</t>
  </si>
  <si>
    <t>due to state 5</t>
  </si>
  <si>
    <r>
      <t>State evolution in 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</si>
  <si>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State evolution in %</t>
  </si>
  <si>
    <t>Bridges ID</t>
  </si>
  <si>
    <t>B-023</t>
  </si>
  <si>
    <t>B-006</t>
  </si>
  <si>
    <t>TOTAL</t>
  </si>
  <si>
    <t>B-001</t>
  </si>
  <si>
    <t>B-002</t>
  </si>
  <si>
    <t>B-003</t>
  </si>
  <si>
    <t>B-004</t>
  </si>
  <si>
    <t>B-005</t>
  </si>
  <si>
    <t>B-007</t>
  </si>
  <si>
    <t>B-008</t>
  </si>
  <si>
    <t>B-009</t>
  </si>
  <si>
    <t>B-010</t>
  </si>
  <si>
    <t>B-011</t>
  </si>
  <si>
    <t>B-012</t>
  </si>
  <si>
    <t>B-013</t>
  </si>
  <si>
    <t>B-014</t>
  </si>
  <si>
    <t>B-015</t>
  </si>
  <si>
    <t>B-016</t>
  </si>
  <si>
    <t>B-017</t>
  </si>
  <si>
    <t>B-018</t>
  </si>
  <si>
    <t>B-019</t>
  </si>
  <si>
    <t>B-020</t>
  </si>
  <si>
    <t>B-021</t>
  </si>
  <si>
    <t>B-022</t>
  </si>
  <si>
    <t>B-024</t>
  </si>
  <si>
    <t>B-025</t>
  </si>
  <si>
    <t>B-026</t>
  </si>
  <si>
    <t>B-027</t>
  </si>
  <si>
    <t>B-028</t>
  </si>
  <si>
    <t>B-029</t>
  </si>
  <si>
    <t>B-030</t>
  </si>
  <si>
    <t>B-031</t>
  </si>
  <si>
    <t>B-032</t>
  </si>
  <si>
    <t>B-033</t>
  </si>
  <si>
    <t>B-034</t>
  </si>
  <si>
    <t>B-035</t>
  </si>
  <si>
    <t>B-036</t>
  </si>
  <si>
    <t>B-037</t>
  </si>
  <si>
    <t>B-038</t>
  </si>
  <si>
    <t>Deterioration / improvement matrix</t>
  </si>
  <si>
    <t>Extent of bridge surface area in each state (%)</t>
  </si>
  <si>
    <r>
      <t>Extent of bridge surface area in each state 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</si>
  <si>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Object state</t>
  </si>
  <si>
    <t>p</t>
  </si>
  <si>
    <t>Sum</t>
  </si>
  <si>
    <t>Travel time costs (mu/m2)</t>
  </si>
  <si>
    <t>Accident costs (mu/m2)</t>
  </si>
  <si>
    <t>Total costs (mu/m2)</t>
  </si>
  <si>
    <t>Maintenance cost</t>
  </si>
  <si>
    <t>due to state 1</t>
  </si>
  <si>
    <t>due to state 2</t>
  </si>
  <si>
    <t>due to state 3</t>
  </si>
  <si>
    <t>Travel time cost</t>
  </si>
  <si>
    <t>Accident cost</t>
  </si>
  <si>
    <t>Total cost</t>
  </si>
  <si>
    <t>Check</t>
  </si>
  <si>
    <t>from ss</t>
  </si>
  <si>
    <t>from y-y</t>
  </si>
  <si>
    <t>Threshold =</t>
  </si>
  <si>
    <t>Deterioration matrix</t>
  </si>
  <si>
    <t>t</t>
  </si>
  <si>
    <t>t+1</t>
  </si>
  <si>
    <t>Strategy</t>
  </si>
  <si>
    <t>Effectiveness vectors</t>
  </si>
  <si>
    <t>S1</t>
  </si>
  <si>
    <t>S2</t>
  </si>
  <si>
    <t>S3</t>
  </si>
  <si>
    <t>S4</t>
  </si>
  <si>
    <t>S5</t>
  </si>
  <si>
    <t>Expected amount of surface in each state with intervention programm 1</t>
  </si>
  <si>
    <t>Costs with intervention program 1</t>
  </si>
  <si>
    <t>Intervention program 1</t>
  </si>
  <si>
    <t>Total%</t>
  </si>
  <si>
    <t xml:space="preserve"> Optimal1 Time unit</t>
  </si>
  <si>
    <r>
      <t>Costs of each bridge (10</t>
    </r>
    <r>
      <rPr>
        <vertAlign val="superscript"/>
        <sz val="9"/>
        <color rgb="FF000000"/>
        <rFont val="Times New Roman"/>
        <family val="1"/>
      </rPr>
      <t>3</t>
    </r>
    <r>
      <rPr>
        <sz val="9"/>
        <color rgb="FF000000"/>
        <rFont val="Times New Roman"/>
        <family val="1"/>
      </rPr>
      <t>mus)</t>
    </r>
  </si>
  <si>
    <t>Total Costs</t>
  </si>
  <si>
    <t>Expected amount of surface in each state</t>
  </si>
  <si>
    <t>area</t>
  </si>
  <si>
    <r>
      <t>(10</t>
    </r>
    <r>
      <rPr>
        <vertAlign val="superscript"/>
        <sz val="9"/>
        <color rgb="FF000000"/>
        <rFont val="Times New Roman"/>
        <family val="1"/>
      </rPr>
      <t>3</t>
    </r>
    <r>
      <rPr>
        <sz val="9"/>
        <color rgb="FF000000"/>
        <rFont val="Times New Roman"/>
        <family val="1"/>
      </rPr>
      <t>mus)</t>
    </r>
  </si>
  <si>
    <r>
      <t>Maintenance unit costs (mu/m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)</t>
    </r>
  </si>
  <si>
    <r>
      <t>Travel time costs (mu/m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)</t>
    </r>
  </si>
  <si>
    <r>
      <t>Accident costs (mu/m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)</t>
    </r>
  </si>
  <si>
    <t>x</t>
  </si>
  <si>
    <t>M</t>
  </si>
  <si>
    <t>TT</t>
  </si>
  <si>
    <t>A</t>
  </si>
  <si>
    <t>Average long term costs per bridge with base intervention program</t>
  </si>
  <si>
    <t>Average long term costs per bridge with optimal intervention program</t>
  </si>
  <si>
    <t>Benefit of the optimal over the base intervention program</t>
  </si>
  <si>
    <t>Maintenance costs</t>
  </si>
  <si>
    <t xml:space="preserve">Benefit / cost ratio </t>
  </si>
  <si>
    <t>Maintenance costs without budget constraint</t>
  </si>
  <si>
    <t>Intervention indicator</t>
  </si>
  <si>
    <t>Expected amount of surface in each state with intervention programm 1 with no budget constraints</t>
  </si>
  <si>
    <t>Identification of the objects to be detailed if there is a budget constraint</t>
  </si>
  <si>
    <t>Cost</t>
  </si>
  <si>
    <t>New amount</t>
  </si>
  <si>
    <t>Available maintenance budget for periods with interventions other than routine maintenance interventions</t>
  </si>
  <si>
    <t>Approximate amount to be reduced</t>
  </si>
  <si>
    <r>
      <t>Maintenance unit costs (mu/m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</si>
  <si>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Stationary probabilies (p)</t>
  </si>
  <si>
    <r>
      <t xml:space="preserve">Contributing bits to </t>
    </r>
    <r>
      <rPr>
        <sz val="11"/>
        <color theme="1"/>
        <rFont val="Calibri"/>
        <family val="2"/>
        <scheme val="minor"/>
      </rPr>
      <t>p</t>
    </r>
  </si>
  <si>
    <r>
      <t>Area (m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</si>
  <si>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Calculate the steady state probabilities for strategy 1 and show the corresponding evolution of the state and costs over time</t>
  </si>
  <si>
    <t>Calculate the steady state probabilities for strategy 2 and show the corresponding evolution of the state and costs over time</t>
  </si>
  <si>
    <r>
      <t>Travel time costs (mu/m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</si>
  <si>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Accident costs (mu/m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</si>
  <si>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Costs of each bridge (10</t>
    </r>
    <r>
      <rPr>
        <vertAlign val="super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mus)</t>
    </r>
  </si>
  <si>
    <r>
      <t>(10</t>
    </r>
    <r>
      <rPr>
        <vertAlign val="super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mus)</t>
    </r>
  </si>
  <si>
    <t>Determine the intervention program that corresponds with strategy 1 and show the corresponding evolution of the state and costs over time, without budget constraints</t>
  </si>
  <si>
    <t>Determine the intervention program that corresponds with strategy 2 and show the corresponding evolution of the state and costs over time, without budget constraints</t>
  </si>
  <si>
    <t>Identify the interventions in the intervention program that corresponds with strategy 1 to be postponed if there is a yearly budget constraint on maintenance costs</t>
  </si>
  <si>
    <t>Determine the intervention program that corresponds with strategy 1 and the correspdoning condition and cost evolution, if there is a yearly budget constraint on maintenance costs (and the interventions in the PROG-1(S3) are to be postponed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</si>
</sst>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###0;###0"/>
    <numFmt numFmtId="165" formatCode="0.000"/>
    <numFmt numFmtId="166" formatCode="_ * #,##0_ ;_ * \-#,##0_ ;_ * &quot;-&quot;??_ ;_ @_ "/>
    <numFmt numFmtId="167" formatCode="0.0"/>
    <numFmt numFmtId="168" formatCode="_ * #,##0.0_ ;_ * \-#,##0.0_ ;_ * &quot;-&quot;??_ ;_ @_ 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perscript"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9"/>
      <color rgb="FF000000"/>
      <name val="Times New Roman"/>
      <family val="1"/>
    </font>
    <font>
      <vertAlign val="superscript"/>
      <sz val="9"/>
      <color rgb="FF000000"/>
      <name val="Times New Roman"/>
      <family val="1"/>
    </font>
    <font>
      <b/>
      <sz val="9"/>
      <color rgb="FF000000"/>
      <name val="Times New Roman"/>
      <family val="1"/>
    </font>
    <font>
      <sz val="10"/>
      <name val="Times New Roman"/>
      <family val="1"/>
    </font>
    <font>
      <vertAlign val="subscript"/>
      <sz val="10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12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ont="0" applyFill="0" applyBorder="0" applyAlignment="0">
      <protection locked="0"/>
    </xf>
  </cellStyleXfs>
  <cellXfs count="217">
    <xf numFmtId="0" fontId="0" fillId="0" borderId="0" xfId="0"/>
    <xf numFmtId="9" fontId="0" fillId="0" borderId="1" xfId="1" applyFont="1" applyBorder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6" fontId="0" fillId="0" borderId="1" xfId="2" applyNumberFormat="1" applyFont="1" applyBorder="1"/>
    <xf numFmtId="166" fontId="2" fillId="0" borderId="1" xfId="2" applyNumberFormat="1" applyFont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3" fontId="2" fillId="0" borderId="1" xfId="0" applyNumberFormat="1" applyFont="1" applyBorder="1"/>
    <xf numFmtId="166" fontId="2" fillId="0" borderId="1" xfId="0" applyNumberFormat="1" applyFont="1" applyBorder="1"/>
    <xf numFmtId="2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/>
    </xf>
    <xf numFmtId="166" fontId="0" fillId="0" borderId="1" xfId="2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6" fontId="5" fillId="0" borderId="1" xfId="2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43" fontId="0" fillId="0" borderId="1" xfId="2" applyFont="1" applyBorder="1"/>
    <xf numFmtId="1" fontId="0" fillId="0" borderId="1" xfId="2" applyNumberFormat="1" applyFont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8" fillId="0" borderId="0" xfId="0" applyFont="1"/>
    <xf numFmtId="0" fontId="7" fillId="0" borderId="0" xfId="0" applyFont="1"/>
    <xf numFmtId="0" fontId="9" fillId="0" borderId="14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/>
    </xf>
    <xf numFmtId="167" fontId="0" fillId="0" borderId="0" xfId="0" applyNumberFormat="1"/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9" fillId="6" borderId="11" xfId="0" applyFont="1" applyFill="1" applyBorder="1" applyAlignment="1">
      <alignment vertical="center"/>
    </xf>
    <xf numFmtId="0" fontId="9" fillId="6" borderId="12" xfId="0" applyFont="1" applyFill="1" applyBorder="1" applyAlignment="1">
      <alignment vertical="center"/>
    </xf>
    <xf numFmtId="0" fontId="9" fillId="6" borderId="10" xfId="0" applyFont="1" applyFill="1" applyBorder="1" applyAlignment="1">
      <alignment vertical="center"/>
    </xf>
    <xf numFmtId="0" fontId="12" fillId="6" borderId="14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1" fontId="14" fillId="0" borderId="14" xfId="0" applyNumberFormat="1" applyFont="1" applyBorder="1" applyAlignment="1">
      <alignment horizontal="center" vertical="center" wrapText="1"/>
    </xf>
    <xf numFmtId="167" fontId="9" fillId="0" borderId="14" xfId="0" applyNumberFormat="1" applyFont="1" applyBorder="1" applyAlignment="1">
      <alignment horizontal="center" vertical="center"/>
    </xf>
    <xf numFmtId="167" fontId="9" fillId="3" borderId="14" xfId="0" applyNumberFormat="1" applyFont="1" applyFill="1" applyBorder="1" applyAlignment="1">
      <alignment horizontal="center" vertical="center"/>
    </xf>
    <xf numFmtId="167" fontId="9" fillId="6" borderId="15" xfId="0" applyNumberFormat="1" applyFont="1" applyFill="1" applyBorder="1" applyAlignment="1">
      <alignment horizontal="center" vertical="center"/>
    </xf>
    <xf numFmtId="168" fontId="9" fillId="0" borderId="14" xfId="2" applyNumberFormat="1" applyFont="1" applyBorder="1" applyAlignment="1">
      <alignment horizontal="center" vertical="center"/>
    </xf>
    <xf numFmtId="167" fontId="15" fillId="0" borderId="14" xfId="0" applyNumberFormat="1" applyFont="1" applyBorder="1" applyAlignment="1">
      <alignment horizontal="center" vertical="center"/>
    </xf>
    <xf numFmtId="167" fontId="15" fillId="3" borderId="14" xfId="0" applyNumberFormat="1" applyFont="1" applyFill="1" applyBorder="1" applyAlignment="1">
      <alignment horizontal="center" vertical="center"/>
    </xf>
    <xf numFmtId="168" fontId="9" fillId="3" borderId="14" xfId="2" applyNumberFormat="1" applyFont="1" applyFill="1" applyBorder="1" applyAlignment="1">
      <alignment horizontal="center" vertical="center"/>
    </xf>
    <xf numFmtId="168" fontId="9" fillId="0" borderId="14" xfId="2" applyNumberFormat="1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1" fontId="14" fillId="0" borderId="10" xfId="0" applyNumberFormat="1" applyFont="1" applyBorder="1" applyAlignment="1">
      <alignment horizontal="center" vertical="center" wrapText="1"/>
    </xf>
    <xf numFmtId="167" fontId="9" fillId="6" borderId="16" xfId="0" applyNumberFormat="1" applyFont="1" applyFill="1" applyBorder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1" fontId="8" fillId="8" borderId="1" xfId="0" applyNumberFormat="1" applyFont="1" applyFill="1" applyBorder="1" applyAlignment="1">
      <alignment horizontal="center" vertical="center" wrapText="1"/>
    </xf>
    <xf numFmtId="1" fontId="0" fillId="0" borderId="0" xfId="0" applyNumberFormat="1"/>
    <xf numFmtId="167" fontId="0" fillId="0" borderId="1" xfId="0" applyNumberFormat="1" applyBorder="1"/>
    <xf numFmtId="1" fontId="0" fillId="0" borderId="1" xfId="0" applyNumberFormat="1" applyBorder="1"/>
    <xf numFmtId="0" fontId="0" fillId="0" borderId="1" xfId="0" applyBorder="1"/>
    <xf numFmtId="2" fontId="0" fillId="0" borderId="1" xfId="0" applyNumberFormat="1" applyBorder="1"/>
    <xf numFmtId="0" fontId="0" fillId="3" borderId="1" xfId="0" applyFill="1" applyBorder="1"/>
    <xf numFmtId="1" fontId="0" fillId="3" borderId="1" xfId="0" applyNumberFormat="1" applyFill="1" applyBorder="1"/>
    <xf numFmtId="2" fontId="0" fillId="3" borderId="1" xfId="0" applyNumberFormat="1" applyFill="1" applyBorder="1"/>
    <xf numFmtId="167" fontId="15" fillId="10" borderId="14" xfId="0" applyNumberFormat="1" applyFont="1" applyFill="1" applyBorder="1" applyAlignment="1">
      <alignment horizontal="center" vertical="center"/>
    </xf>
    <xf numFmtId="1" fontId="14" fillId="10" borderId="14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164" fontId="0" fillId="0" borderId="0" xfId="0" applyNumberFormat="1"/>
    <xf numFmtId="164" fontId="0" fillId="0" borderId="1" xfId="0" applyNumberFormat="1" applyBorder="1"/>
    <xf numFmtId="3" fontId="0" fillId="2" borderId="1" xfId="0" applyNumberFormat="1" applyFill="1" applyBorder="1" applyAlignment="1">
      <alignment horizontal="center"/>
    </xf>
    <xf numFmtId="3" fontId="0" fillId="0" borderId="0" xfId="0" applyNumberFormat="1"/>
    <xf numFmtId="3" fontId="0" fillId="0" borderId="1" xfId="0" applyNumberFormat="1" applyBorder="1"/>
    <xf numFmtId="165" fontId="19" fillId="8" borderId="1" xfId="0" applyNumberFormat="1" applyFont="1" applyFill="1" applyBorder="1" applyAlignment="1">
      <alignment horizontal="center" vertical="center" wrapText="1"/>
    </xf>
    <xf numFmtId="165" fontId="19" fillId="8" borderId="1" xfId="0" applyNumberFormat="1" applyFont="1" applyFill="1" applyBorder="1" applyAlignment="1">
      <alignment horizontal="center" vertical="top" wrapText="1"/>
    </xf>
    <xf numFmtId="164" fontId="19" fillId="2" borderId="1" xfId="0" applyNumberFormat="1" applyFont="1" applyFill="1" applyBorder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 wrapText="1"/>
    </xf>
    <xf numFmtId="165" fontId="19" fillId="0" borderId="1" xfId="0" applyNumberFormat="1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 readingOrder="1"/>
    </xf>
    <xf numFmtId="0" fontId="20" fillId="4" borderId="1" xfId="0" applyFont="1" applyFill="1" applyBorder="1" applyAlignment="1">
      <alignment horizontal="center" vertical="center" wrapText="1" readingOrder="1"/>
    </xf>
    <xf numFmtId="165" fontId="0" fillId="0" borderId="1" xfId="0" applyNumberFormat="1" applyBorder="1" applyAlignment="1">
      <alignment horizontal="center" vertical="center"/>
    </xf>
    <xf numFmtId="165" fontId="21" fillId="0" borderId="1" xfId="3" applyNumberFormat="1" applyFont="1" applyBorder="1" applyAlignment="1">
      <alignment horizontal="center" vertical="center"/>
      <protection locked="0"/>
    </xf>
    <xf numFmtId="165" fontId="0" fillId="4" borderId="1" xfId="0" applyNumberFormat="1" applyFill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19" fillId="2" borderId="1" xfId="0" applyNumberFormat="1" applyFont="1" applyFill="1" applyBorder="1" applyAlignment="1">
      <alignment horizontal="center" vertical="top" wrapText="1"/>
    </xf>
    <xf numFmtId="2" fontId="0" fillId="0" borderId="1" xfId="0" applyNumberFormat="1" applyBorder="1" applyAlignment="1">
      <alignment horizontal="center"/>
    </xf>
    <xf numFmtId="165" fontId="19" fillId="0" borderId="1" xfId="0" applyNumberFormat="1" applyFont="1" applyBorder="1" applyAlignment="1">
      <alignment horizontal="center" vertical="top" wrapText="1"/>
    </xf>
    <xf numFmtId="0" fontId="0" fillId="0" borderId="0" xfId="0" applyAlignment="1">
      <alignment horizontal="left"/>
    </xf>
    <xf numFmtId="0" fontId="20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0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1" fontId="0" fillId="8" borderId="1" xfId="0" applyNumberForma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0" fillId="6" borderId="14" xfId="0" applyFont="1" applyFill="1" applyBorder="1" applyAlignment="1">
      <alignment horizontal="center" vertical="center" wrapText="1"/>
    </xf>
    <xf numFmtId="0" fontId="20" fillId="6" borderId="11" xfId="0" applyFont="1" applyFill="1" applyBorder="1" applyAlignment="1">
      <alignment vertical="center"/>
    </xf>
    <xf numFmtId="0" fontId="20" fillId="6" borderId="12" xfId="0" applyFont="1" applyFill="1" applyBorder="1" applyAlignment="1">
      <alignment vertical="center"/>
    </xf>
    <xf numFmtId="0" fontId="20" fillId="6" borderId="10" xfId="0" applyFont="1" applyFill="1" applyBorder="1" applyAlignment="1">
      <alignment vertical="center"/>
    </xf>
    <xf numFmtId="0" fontId="20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 wrapText="1"/>
    </xf>
    <xf numFmtId="0" fontId="20" fillId="3" borderId="14" xfId="0" applyFont="1" applyFill="1" applyBorder="1" applyAlignment="1">
      <alignment horizontal="center" vertical="center" wrapText="1"/>
    </xf>
    <xf numFmtId="0" fontId="20" fillId="3" borderId="14" xfId="0" applyFont="1" applyFill="1" applyBorder="1" applyAlignment="1">
      <alignment horizontal="center" vertical="center"/>
    </xf>
    <xf numFmtId="0" fontId="20" fillId="7" borderId="14" xfId="0" applyFont="1" applyFill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/>
    </xf>
    <xf numFmtId="1" fontId="23" fillId="0" borderId="14" xfId="0" applyNumberFormat="1" applyFont="1" applyBorder="1" applyAlignment="1">
      <alignment horizontal="center" vertical="center" wrapText="1"/>
    </xf>
    <xf numFmtId="167" fontId="20" fillId="6" borderId="15" xfId="0" applyNumberFormat="1" applyFont="1" applyFill="1" applyBorder="1" applyAlignment="1">
      <alignment horizontal="center" vertical="center"/>
    </xf>
    <xf numFmtId="167" fontId="20" fillId="0" borderId="14" xfId="0" applyNumberFormat="1" applyFont="1" applyBorder="1" applyAlignment="1">
      <alignment horizontal="center" vertical="center"/>
    </xf>
    <xf numFmtId="168" fontId="20" fillId="0" borderId="14" xfId="2" applyNumberFormat="1" applyFont="1" applyBorder="1" applyAlignment="1">
      <alignment horizontal="center" vertical="center"/>
    </xf>
    <xf numFmtId="167" fontId="4" fillId="0" borderId="14" xfId="0" applyNumberFormat="1" applyFont="1" applyBorder="1" applyAlignment="1">
      <alignment horizontal="center" vertical="center"/>
    </xf>
    <xf numFmtId="167" fontId="4" fillId="3" borderId="14" xfId="0" applyNumberFormat="1" applyFont="1" applyFill="1" applyBorder="1" applyAlignment="1">
      <alignment horizontal="center" vertical="center"/>
    </xf>
    <xf numFmtId="168" fontId="20" fillId="3" borderId="14" xfId="2" applyNumberFormat="1" applyFont="1" applyFill="1" applyBorder="1" applyAlignment="1">
      <alignment horizontal="center" vertical="center"/>
    </xf>
    <xf numFmtId="167" fontId="20" fillId="3" borderId="14" xfId="0" applyNumberFormat="1" applyFont="1" applyFill="1" applyBorder="1" applyAlignment="1">
      <alignment horizontal="center" vertical="center"/>
    </xf>
    <xf numFmtId="168" fontId="20" fillId="0" borderId="14" xfId="2" applyNumberFormat="1" applyFont="1" applyFill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1" fontId="23" fillId="0" borderId="10" xfId="0" applyNumberFormat="1" applyFont="1" applyBorder="1" applyAlignment="1">
      <alignment horizontal="center" vertical="center" wrapText="1"/>
    </xf>
    <xf numFmtId="167" fontId="20" fillId="6" borderId="16" xfId="0" applyNumberFormat="1" applyFont="1" applyFill="1" applyBorder="1" applyAlignment="1">
      <alignment horizontal="center" vertical="center"/>
    </xf>
    <xf numFmtId="167" fontId="20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" fontId="23" fillId="0" borderId="0" xfId="0" applyNumberFormat="1" applyFont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 readingOrder="1"/>
    </xf>
    <xf numFmtId="0" fontId="0" fillId="4" borderId="1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/>
    </xf>
    <xf numFmtId="164" fontId="2" fillId="2" borderId="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0" fillId="6" borderId="11" xfId="0" applyFont="1" applyFill="1" applyBorder="1" applyAlignment="1">
      <alignment horizontal="center" vertical="center" wrapText="1"/>
    </xf>
    <xf numFmtId="0" fontId="20" fillId="6" borderId="12" xfId="0" applyFont="1" applyFill="1" applyBorder="1" applyAlignment="1">
      <alignment horizontal="center" vertical="center" wrapText="1"/>
    </xf>
    <xf numFmtId="0" fontId="20" fillId="6" borderId="10" xfId="0" applyFont="1" applyFill="1" applyBorder="1" applyAlignment="1">
      <alignment horizontal="center" vertical="center" wrapText="1"/>
    </xf>
    <xf numFmtId="0" fontId="20" fillId="6" borderId="17" xfId="0" applyFont="1" applyFill="1" applyBorder="1" applyAlignment="1">
      <alignment horizontal="center" vertical="center" wrapText="1"/>
    </xf>
    <xf numFmtId="0" fontId="20" fillId="6" borderId="18" xfId="0" applyFont="1" applyFill="1" applyBorder="1" applyAlignment="1">
      <alignment horizontal="center" vertical="center" wrapText="1"/>
    </xf>
    <xf numFmtId="0" fontId="20" fillId="6" borderId="19" xfId="0" applyFont="1" applyFill="1" applyBorder="1" applyAlignment="1">
      <alignment horizontal="center" vertical="center" wrapText="1"/>
    </xf>
    <xf numFmtId="0" fontId="20" fillId="6" borderId="20" xfId="0" applyFont="1" applyFill="1" applyBorder="1" applyAlignment="1">
      <alignment horizontal="center" vertical="center" wrapText="1"/>
    </xf>
    <xf numFmtId="0" fontId="20" fillId="6" borderId="21" xfId="0" applyFont="1" applyFill="1" applyBorder="1" applyAlignment="1">
      <alignment horizontal="center" vertical="center" wrapText="1"/>
    </xf>
    <xf numFmtId="0" fontId="20" fillId="6" borderId="14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20" fillId="6" borderId="11" xfId="0" applyFont="1" applyFill="1" applyBorder="1" applyAlignment="1">
      <alignment horizontal="center" vertical="center"/>
    </xf>
    <xf numFmtId="0" fontId="20" fillId="6" borderId="12" xfId="0" applyFont="1" applyFill="1" applyBorder="1" applyAlignment="1">
      <alignment horizontal="center" vertical="center"/>
    </xf>
    <xf numFmtId="0" fontId="20" fillId="6" borderId="10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20" fillId="6" borderId="22" xfId="0" applyFont="1" applyFill="1" applyBorder="1" applyAlignment="1">
      <alignment horizontal="center" vertical="center" wrapText="1"/>
    </xf>
    <xf numFmtId="0" fontId="20" fillId="6" borderId="1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0" fillId="6" borderId="1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/>
    </xf>
    <xf numFmtId="0" fontId="20" fillId="6" borderId="9" xfId="0" applyFont="1" applyFill="1" applyBorder="1" applyAlignment="1">
      <alignment horizontal="center" vertical="center" wrapText="1"/>
    </xf>
    <xf numFmtId="0" fontId="20" fillId="6" borderId="13" xfId="0" applyFont="1" applyFill="1" applyBorder="1" applyAlignment="1">
      <alignment horizontal="center" vertical="center" wrapText="1"/>
    </xf>
    <xf numFmtId="0" fontId="0" fillId="6" borderId="11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20" fillId="6" borderId="2" xfId="0" applyFont="1" applyFill="1" applyBorder="1" applyAlignment="1">
      <alignment horizontal="center" vertical="center" wrapText="1"/>
    </xf>
    <xf numFmtId="0" fontId="20" fillId="6" borderId="3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0" fontId="12" fillId="6" borderId="12" xfId="0" applyFont="1" applyFill="1" applyBorder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0" fontId="12" fillId="6" borderId="17" xfId="0" applyFont="1" applyFill="1" applyBorder="1" applyAlignment="1">
      <alignment horizontal="center" vertical="center" wrapText="1"/>
    </xf>
    <xf numFmtId="0" fontId="12" fillId="6" borderId="22" xfId="0" applyFont="1" applyFill="1" applyBorder="1" applyAlignment="1">
      <alignment horizontal="center" vertical="center" wrapText="1"/>
    </xf>
    <xf numFmtId="0" fontId="12" fillId="6" borderId="15" xfId="0" applyFont="1" applyFill="1" applyBorder="1" applyAlignment="1">
      <alignment horizontal="center" vertical="center" wrapText="1"/>
    </xf>
    <xf numFmtId="0" fontId="12" fillId="6" borderId="18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0" fontId="12" fillId="6" borderId="21" xfId="0" applyFont="1" applyFill="1" applyBorder="1" applyAlignment="1">
      <alignment horizontal="center" vertical="center" wrapText="1"/>
    </xf>
    <xf numFmtId="0" fontId="12" fillId="6" borderId="14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9" fillId="6" borderId="13" xfId="0" applyFont="1" applyFill="1" applyBorder="1" applyAlignment="1">
      <alignment horizontal="center" vertical="center" wrapText="1"/>
    </xf>
    <xf numFmtId="0" fontId="9" fillId="6" borderId="15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9" fillId="6" borderId="1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</cellXfs>
  <cellStyles count="4">
    <cellStyle name="Adjustable" xfId="3" xr:uid="{00000000-0005-0000-0000-000000000000}"/>
    <cellStyle name="Comma" xfId="2" builtinId="3"/>
    <cellStyle name="Normal" xfId="0" builtinId="0"/>
    <cellStyle name="Percent" xfId="1" builtinId="5"/>
  </cellStyles>
  <dxfs count="8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5.xml"/><Relationship Id="rId17" Type="http://schemas.openxmlformats.org/officeDocument/2006/relationships/chartsheet" Target="chartsheets/sheet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7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6.xml"/><Relationship Id="rId10" Type="http://schemas.openxmlformats.org/officeDocument/2006/relationships/chartsheet" Target="chartsheets/sheet6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5.xml"/><Relationship Id="rId14" Type="http://schemas.openxmlformats.org/officeDocument/2006/relationships/chartsheet" Target="chartsheets/sheet9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v>CS1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'Strat-1'!$C$55:$AP$55</c:f>
              <c:numCache>
                <c:formatCode>0%</c:formatCode>
                <c:ptCount val="40"/>
                <c:pt idx="0">
                  <c:v>0.40982524352648858</c:v>
                </c:pt>
                <c:pt idx="1">
                  <c:v>0.50662848678728067</c:v>
                </c:pt>
                <c:pt idx="2">
                  <c:v>0.49060127754067745</c:v>
                </c:pt>
                <c:pt idx="3">
                  <c:v>0.4752647021790215</c:v>
                </c:pt>
                <c:pt idx="4">
                  <c:v>0.46064012516922664</c:v>
                </c:pt>
                <c:pt idx="5">
                  <c:v>0.44671033745520056</c:v>
                </c:pt>
                <c:pt idx="6">
                  <c:v>0.43345701196839115</c:v>
                </c:pt>
                <c:pt idx="7">
                  <c:v>0.42086092576343676</c:v>
                </c:pt>
                <c:pt idx="8">
                  <c:v>0.40890214962216137</c:v>
                </c:pt>
                <c:pt idx="9">
                  <c:v>0.39756021883801856</c:v>
                </c:pt>
                <c:pt idx="10">
                  <c:v>0.38681428660276423</c:v>
                </c:pt>
                <c:pt idx="11">
                  <c:v>0.37664326132651571</c:v>
                </c:pt>
                <c:pt idx="12">
                  <c:v>0.36702592913983417</c:v>
                </c:pt>
                <c:pt idx="13">
                  <c:v>0.35794106274793153</c:v>
                </c:pt>
                <c:pt idx="14">
                  <c:v>0.34936751773244579</c:v>
                </c:pt>
                <c:pt idx="15">
                  <c:v>0.34128431732533543</c:v>
                </c:pt>
                <c:pt idx="16">
                  <c:v>0.33367072661218156</c:v>
                </c:pt>
                <c:pt idx="17">
                  <c:v>0.32650631705845951</c:v>
                </c:pt>
                <c:pt idx="18">
                  <c:v>0.31977102219199455</c:v>
                </c:pt>
                <c:pt idx="19">
                  <c:v>0.31344518521775588</c:v>
                </c:pt>
                <c:pt idx="20">
                  <c:v>0.30750959928721983</c:v>
                </c:pt>
                <c:pt idx="21">
                  <c:v>0.30194554109363797</c:v>
                </c:pt>
                <c:pt idx="22">
                  <c:v>0.2967347984165552</c:v>
                </c:pt>
                <c:pt idx="23">
                  <c:v>0.29185969219369934</c:v>
                </c:pt>
                <c:pt idx="24">
                  <c:v>0.28730309365581391</c:v>
                </c:pt>
                <c:pt idx="25">
                  <c:v>0.28304843701998139</c:v>
                </c:pt>
                <c:pt idx="26">
                  <c:v>0.27907972819939775</c:v>
                </c:pt>
                <c:pt idx="27">
                  <c:v>0.27538154995227387</c:v>
                </c:pt>
                <c:pt idx="28">
                  <c:v>0.27193906385946209</c:v>
                </c:pt>
                <c:pt idx="29">
                  <c:v>0.26873800948941928</c:v>
                </c:pt>
                <c:pt idx="30">
                  <c:v>0.26576470108012201</c:v>
                </c:pt>
                <c:pt idx="31">
                  <c:v>0.26300602204044099</c:v>
                </c:pt>
                <c:pt idx="32">
                  <c:v>0.26044941754816531</c:v>
                </c:pt>
                <c:pt idx="33">
                  <c:v>0.25808288549824554</c:v>
                </c:pt>
                <c:pt idx="34">
                  <c:v>0.25589496603280792</c:v>
                </c:pt>
                <c:pt idx="35">
                  <c:v>0.25387472986399617</c:v>
                </c:pt>
                <c:pt idx="36">
                  <c:v>0.25201176558162702</c:v>
                </c:pt>
                <c:pt idx="37">
                  <c:v>0.25029616611993638</c:v>
                </c:pt>
                <c:pt idx="38">
                  <c:v>0.24871851454125218</c:v>
                </c:pt>
                <c:pt idx="39">
                  <c:v>0.24726986927919165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6-4341-BBC9-E30E2A42C5B7}"/>
            </c:ext>
          </c:extLst>
        </c:ser>
        <c:ser>
          <c:idx val="1"/>
          <c:order val="1"/>
          <c:tx>
            <c:v>CS2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'Strat-1'!$C$56:$AP$56</c:f>
              <c:numCache>
                <c:formatCode>0%</c:formatCode>
                <c:ptCount val="40"/>
                <c:pt idx="0">
                  <c:v>0.2472309095543915</c:v>
                </c:pt>
                <c:pt idx="1">
                  <c:v>0.29562859219140075</c:v>
                </c:pt>
                <c:pt idx="2">
                  <c:v>0.31054827871726198</c:v>
                </c:pt>
                <c:pt idx="3">
                  <c:v>0.32428048362681072</c:v>
                </c:pt>
                <c:pt idx="4">
                  <c:v>0.33691084500865703</c:v>
                </c:pt>
                <c:pt idx="5">
                  <c:v>0.34851065607363257</c:v>
                </c:pt>
                <c:pt idx="6">
                  <c:v>0.35914754638104501</c:v>
                </c:pt>
                <c:pt idx="7">
                  <c:v>0.368885607530679</c:v>
                </c:pt>
                <c:pt idx="8">
                  <c:v>0.3777855170207271</c:v>
                </c:pt>
                <c:pt idx="9">
                  <c:v>0.38590466299251636</c:v>
                </c:pt>
                <c:pt idx="10">
                  <c:v>0.3932972692035015</c:v>
                </c:pt>
                <c:pt idx="11">
                  <c:v>0.40001451964426876</c:v>
                </c:pt>
                <c:pt idx="12">
                  <c:v>0.40610468228458052</c:v>
                </c:pt>
                <c:pt idx="13">
                  <c:v>0.41161323149704337</c:v>
                </c:pt>
                <c:pt idx="14">
                  <c:v>0.41658296876518802</c:v>
                </c:pt>
                <c:pt idx="15">
                  <c:v>0.42105414133596875</c:v>
                </c:pt>
                <c:pt idx="16">
                  <c:v>0.42506455852525277</c:v>
                </c:pt>
                <c:pt idx="17">
                  <c:v>0.42864970542911862</c:v>
                </c:pt>
                <c:pt idx="18">
                  <c:v>0.43184285383399479</c:v>
                </c:pt>
                <c:pt idx="19">
                  <c:v>0.43467517015515772</c:v>
                </c:pt>
                <c:pt idx="20">
                  <c:v>0.43717582026612245</c:v>
                </c:pt>
                <c:pt idx="21">
                  <c:v>0.43937207111126281</c:v>
                </c:pt>
                <c:pt idx="22">
                  <c:v>0.44128938902083498</c:v>
                </c:pt>
                <c:pt idx="23">
                  <c:v>0.44295153467165421</c:v>
                </c:pt>
                <c:pt idx="24">
                  <c:v>0.44438065465822979</c:v>
                </c:pt>
                <c:pt idx="25">
                  <c:v>0.44559736965836333</c:v>
                </c:pt>
                <c:pt idx="26">
                  <c:v>0.44662085919427341</c:v>
                </c:pt>
                <c:pt idx="27">
                  <c:v>0.44746894300537998</c:v>
                </c:pt>
                <c:pt idx="28">
                  <c:v>0.44815815906213735</c:v>
                </c:pt>
                <c:pt idx="29">
                  <c:v>0.44870383826188986</c:v>
                </c:pt>
                <c:pt idx="30">
                  <c:v>0.44912017585778952</c:v>
                </c:pt>
                <c:pt idx="31">
                  <c:v>0.44942029968048042</c:v>
                </c:pt>
                <c:pt idx="32">
                  <c:v>0.44961633521965222</c:v>
                </c:pt>
                <c:pt idx="33">
                  <c:v>0.44971946763880921</c:v>
                </c:pt>
                <c:pt idx="34">
                  <c:v>0.44974000080178506</c:v>
                </c:pt>
                <c:pt idx="35">
                  <c:v>0.44968741339378215</c:v>
                </c:pt>
                <c:pt idx="36">
                  <c:v>0.4495704122230792</c:v>
                </c:pt>
                <c:pt idx="37">
                  <c:v>0.44939698279216594</c:v>
                </c:pt>
                <c:pt idx="38">
                  <c:v>0.44917443722895806</c:v>
                </c:pt>
                <c:pt idx="39">
                  <c:v>0.44890945967003143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F6-4341-BBC9-E30E2A42C5B7}"/>
            </c:ext>
          </c:extLst>
        </c:ser>
        <c:ser>
          <c:idx val="2"/>
          <c:order val="2"/>
          <c:tx>
            <c:v>CS3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'Strat-1'!$C$57:$AP$57</c:f>
              <c:numCache>
                <c:formatCode>0%</c:formatCode>
                <c:ptCount val="40"/>
                <c:pt idx="0">
                  <c:v>0.18983427290660365</c:v>
                </c:pt>
                <c:pt idx="1">
                  <c:v>0.18939032879193587</c:v>
                </c:pt>
                <c:pt idx="2">
                  <c:v>0.19051726927521556</c:v>
                </c:pt>
                <c:pt idx="3">
                  <c:v>0.19207205434605845</c:v>
                </c:pt>
                <c:pt idx="4">
                  <c:v>0.19399785943088979</c:v>
                </c:pt>
                <c:pt idx="5">
                  <c:v>0.19624310065620768</c:v>
                </c:pt>
                <c:pt idx="6">
                  <c:v>0.19876074522169082</c:v>
                </c:pt>
                <c:pt idx="7">
                  <c:v>0.20150799391612984</c:v>
                </c:pt>
                <c:pt idx="8">
                  <c:v>0.20444598162480182</c:v>
                </c:pt>
                <c:pt idx="9">
                  <c:v>0.2075394949779738</c:v>
                </c:pt>
                <c:pt idx="10">
                  <c:v>0.21075670641470351</c:v>
                </c:pt>
                <c:pt idx="11">
                  <c:v>0.21406892394696858</c:v>
                </c:pt>
                <c:pt idx="12">
                  <c:v>0.21745035592191853</c:v>
                </c:pt>
                <c:pt idx="13">
                  <c:v>0.22087789009446071</c:v>
                </c:pt>
                <c:pt idx="14">
                  <c:v>0.22433088633820983</c:v>
                </c:pt>
                <c:pt idx="15">
                  <c:v>0.22779098233981468</c:v>
                </c:pt>
                <c:pt idx="16">
                  <c:v>0.23124191163961383</c:v>
                </c:pt>
                <c:pt idx="17">
                  <c:v>0.23466933340027893</c:v>
                </c:pt>
                <c:pt idx="18">
                  <c:v>0.23806067330439845</c:v>
                </c:pt>
                <c:pt idx="19">
                  <c:v>0.24140497500169267</c:v>
                </c:pt>
                <c:pt idx="20">
                  <c:v>0.24469276154658326</c:v>
                </c:pt>
                <c:pt idx="21">
                  <c:v>0.24791590628704949</c:v>
                </c:pt>
                <c:pt idx="22">
                  <c:v>0.25106751268597982</c:v>
                </c:pt>
                <c:pt idx="23">
                  <c:v>0.2541418025764634</c:v>
                </c:pt>
                <c:pt idx="24">
                  <c:v>0.25713401237259192</c:v>
                </c:pt>
                <c:pt idx="25">
                  <c:v>0.26004029677726126</c:v>
                </c:pt>
                <c:pt idx="26">
                  <c:v>0.26285763954812935</c:v>
                </c:pt>
                <c:pt idx="27">
                  <c:v>0.26558377090222846</c:v>
                </c:pt>
                <c:pt idx="28">
                  <c:v>0.26821709115870257</c:v>
                </c:pt>
                <c:pt idx="29">
                  <c:v>0.27075660023770814</c:v>
                </c:pt>
                <c:pt idx="30">
                  <c:v>0.27320183265162945</c:v>
                </c:pt>
                <c:pt idx="31">
                  <c:v>0.27555279764240698</c:v>
                </c:pt>
                <c:pt idx="32">
                  <c:v>0.27780992413591643</c:v>
                </c:pt>
                <c:pt idx="33">
                  <c:v>0.27997401020096502</c:v>
                </c:pt>
                <c:pt idx="34">
                  <c:v>0.2820461767165644</c:v>
                </c:pt>
                <c:pt idx="35">
                  <c:v>0.28402782496669265</c:v>
                </c:pt>
                <c:pt idx="36">
                  <c:v>0.28592059789675922</c:v>
                </c:pt>
                <c:pt idx="37">
                  <c:v>0.2877263447804404</c:v>
                </c:pt>
                <c:pt idx="38">
                  <c:v>0.28944708905945027</c:v>
                </c:pt>
                <c:pt idx="39">
                  <c:v>0.29108499913216113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F6-4341-BBC9-E30E2A42C5B7}"/>
            </c:ext>
          </c:extLst>
        </c:ser>
        <c:ser>
          <c:idx val="3"/>
          <c:order val="3"/>
          <c:tx>
            <c:v>CS4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'Strat-1'!$C$58:$AP$58</c:f>
              <c:numCache>
                <c:formatCode>0%</c:formatCode>
                <c:ptCount val="40"/>
                <c:pt idx="0">
                  <c:v>0.15312343539886317</c:v>
                </c:pt>
                <c:pt idx="1">
                  <c:v>8.3525922293826698E-3</c:v>
                </c:pt>
                <c:pt idx="2">
                  <c:v>8.3331744668451811E-3</c:v>
                </c:pt>
                <c:pt idx="3">
                  <c:v>8.3827598481094837E-3</c:v>
                </c:pt>
                <c:pt idx="4">
                  <c:v>8.4511703912265729E-3</c:v>
                </c:pt>
                <c:pt idx="5">
                  <c:v>8.5359058149591521E-3</c:v>
                </c:pt>
                <c:pt idx="6">
                  <c:v>8.6346964288731391E-3</c:v>
                </c:pt>
                <c:pt idx="7">
                  <c:v>8.7454727897543962E-3</c:v>
                </c:pt>
                <c:pt idx="8">
                  <c:v>8.8663517323097126E-3</c:v>
                </c:pt>
                <c:pt idx="9">
                  <c:v>8.9956231914912806E-3</c:v>
                </c:pt>
                <c:pt idx="10">
                  <c:v>9.1317377790308494E-3</c:v>
                </c:pt>
                <c:pt idx="11">
                  <c:v>9.2732950822469549E-3</c:v>
                </c:pt>
                <c:pt idx="12">
                  <c:v>9.4190326536666164E-3</c:v>
                </c:pt>
                <c:pt idx="13">
                  <c:v>9.567815660564416E-3</c:v>
                </c:pt>
                <c:pt idx="14">
                  <c:v>9.7186271641562707E-3</c:v>
                </c:pt>
                <c:pt idx="15">
                  <c:v>9.8705589988812344E-3</c:v>
                </c:pt>
                <c:pt idx="16">
                  <c:v>1.0022803222951846E-2</c:v>
                </c:pt>
                <c:pt idx="17">
                  <c:v>1.017464411214301E-2</c:v>
                </c:pt>
                <c:pt idx="18">
                  <c:v>1.0325450669612274E-2</c:v>
                </c:pt>
                <c:pt idx="19">
                  <c:v>1.0474669625393528E-2</c:v>
                </c:pt>
                <c:pt idx="20">
                  <c:v>1.062181890007448E-2</c:v>
                </c:pt>
                <c:pt idx="21">
                  <c:v>1.0766481508049663E-2</c:v>
                </c:pt>
                <c:pt idx="22">
                  <c:v>1.0908299876630178E-2</c:v>
                </c:pt>
                <c:pt idx="23">
                  <c:v>1.1046970558183111E-2</c:v>
                </c:pt>
                <c:pt idx="24">
                  <c:v>1.118223931336439E-2</c:v>
                </c:pt>
                <c:pt idx="25">
                  <c:v>1.1313896544394046E-2</c:v>
                </c:pt>
                <c:pt idx="26">
                  <c:v>1.1441773058199494E-2</c:v>
                </c:pt>
                <c:pt idx="27">
                  <c:v>1.1565736140117692E-2</c:v>
                </c:pt>
                <c:pt idx="28">
                  <c:v>1.168568591969805E-2</c:v>
                </c:pt>
                <c:pt idx="29">
                  <c:v>1.1801552010982914E-2</c:v>
                </c:pt>
                <c:pt idx="30">
                  <c:v>1.1913290410459156E-2</c:v>
                </c:pt>
                <c:pt idx="31">
                  <c:v>1.2020880636671694E-2</c:v>
                </c:pt>
                <c:pt idx="32">
                  <c:v>1.2124323096265904E-2</c:v>
                </c:pt>
                <c:pt idx="33">
                  <c:v>1.2223636661980324E-2</c:v>
                </c:pt>
                <c:pt idx="34">
                  <c:v>1.2318856448842459E-2</c:v>
                </c:pt>
                <c:pt idx="35">
                  <c:v>1.2410031775528832E-2</c:v>
                </c:pt>
                <c:pt idx="36">
                  <c:v>1.249722429853448E-2</c:v>
                </c:pt>
                <c:pt idx="37">
                  <c:v>1.2580506307457408E-2</c:v>
                </c:pt>
                <c:pt idx="38">
                  <c:v>1.2659959170339375E-2</c:v>
                </c:pt>
                <c:pt idx="39">
                  <c:v>1.2735671918615814E-2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F6-4341-BBC9-E30E2A42C5B7}"/>
            </c:ext>
          </c:extLst>
        </c:ser>
        <c:ser>
          <c:idx val="4"/>
          <c:order val="4"/>
          <c:tx>
            <c:v>CS5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'Strat-1'!$C$59:$AP$59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6-4341-BBC9-E30E2A42C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952464"/>
        <c:axId val="-2063949072"/>
      </c:barChart>
      <c:catAx>
        <c:axId val="-206395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-2063949072"/>
        <c:crosses val="autoZero"/>
        <c:auto val="1"/>
        <c:lblAlgn val="ctr"/>
        <c:lblOffset val="100"/>
        <c:tickLblSkip val="2"/>
        <c:noMultiLvlLbl val="0"/>
      </c:catAx>
      <c:valAx>
        <c:axId val="-20639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Bridge surface area in each condition state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-20639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CH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70549890280108"/>
          <c:y val="2.8336737719500543E-2"/>
          <c:w val="0.80128469084807008"/>
          <c:h val="0.84913896484696738"/>
        </c:manualLayout>
      </c:layout>
      <c:barChart>
        <c:barDir val="col"/>
        <c:grouping val="stacked"/>
        <c:varyColors val="0"/>
        <c:ser>
          <c:idx val="0"/>
          <c:order val="0"/>
          <c:tx>
            <c:v>Maintenance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'Strat-1'!$C$69:$AP$69</c:f>
              <c:numCache>
                <c:formatCode>_ * #,##0_ ;_ * \-#,##0_ ;_ * "-"??_ ;_ @_ </c:formatCode>
                <c:ptCount val="40"/>
                <c:pt idx="0">
                  <c:v>2770.4444065511193</c:v>
                </c:pt>
                <c:pt idx="1">
                  <c:v>348.70114093583487</c:v>
                </c:pt>
                <c:pt idx="2">
                  <c:v>351.8246927828697</c:v>
                </c:pt>
                <c:pt idx="3">
                  <c:v>356.26596952433334</c:v>
                </c:pt>
                <c:pt idx="4">
                  <c:v>361.1495792638122</c:v>
                </c:pt>
                <c:pt idx="5">
                  <c:v>366.40224307443515</c:v>
                </c:pt>
                <c:pt idx="6">
                  <c:v>371.9577557376191</c:v>
                </c:pt>
                <c:pt idx="7">
                  <c:v>377.75623121386639</c:v>
                </c:pt>
                <c:pt idx="8">
                  <c:v>383.74363769406688</c:v>
                </c:pt>
                <c:pt idx="9">
                  <c:v>389.87136046762021</c:v>
                </c:pt>
                <c:pt idx="10">
                  <c:v>396.0957912599448</c:v>
                </c:pt>
                <c:pt idx="11">
                  <c:v>402.37794280544296</c:v>
                </c:pt>
                <c:pt idx="12">
                  <c:v>408.68308745234395</c:v>
                </c:pt>
                <c:pt idx="13">
                  <c:v>414.98041862803757</c:v>
                </c:pt>
                <c:pt idx="14">
                  <c:v>421.24273402719803</c:v>
                </c:pt>
                <c:pt idx="15">
                  <c:v>427.44613941985716</c:v>
                </c:pt>
                <c:pt idx="16">
                  <c:v>433.56977201233093</c:v>
                </c:pt>
                <c:pt idx="17">
                  <c:v>439.59554233027262</c:v>
                </c:pt>
                <c:pt idx="18">
                  <c:v>445.50789362987399</c:v>
                </c:pt>
                <c:pt idx="19">
                  <c:v>451.29357788017126</c:v>
                </c:pt>
                <c:pt idx="20">
                  <c:v>456.94144739633435</c:v>
                </c:pt>
                <c:pt idx="21">
                  <c:v>462.44226124057167</c:v>
                </c:pt>
                <c:pt idx="22">
                  <c:v>467.78850554371905</c:v>
                </c:pt>
                <c:pt idx="23">
                  <c:v>472.97422693657677</c:v>
                </c:pt>
                <c:pt idx="24">
                  <c:v>477.99487831550499</c:v>
                </c:pt>
                <c:pt idx="25">
                  <c:v>482.84717620158392</c:v>
                </c:pt>
                <c:pt idx="26">
                  <c:v>487.5289689867214</c:v>
                </c:pt>
                <c:pt idx="27">
                  <c:v>492.03911539336707</c:v>
                </c:pt>
                <c:pt idx="28">
                  <c:v>496.37737250692209</c:v>
                </c:pt>
                <c:pt idx="29">
                  <c:v>500.54429277146676</c:v>
                </c:pt>
                <c:pt idx="30">
                  <c:v>504.54112937002361</c:v>
                </c:pt>
                <c:pt idx="31">
                  <c:v>508.36974944021341</c:v>
                </c:pt>
                <c:pt idx="32">
                  <c:v>512.03255460481262</c:v>
                </c:pt>
                <c:pt idx="33">
                  <c:v>515.53240832438053</c:v>
                </c:pt>
                <c:pt idx="34">
                  <c:v>518.87256960577258</c:v>
                </c:pt>
                <c:pt idx="35">
                  <c:v>522.05663262600706</c:v>
                </c:pt>
                <c:pt idx="36">
                  <c:v>525.08847185558511</c:v>
                </c:pt>
                <c:pt idx="37">
                  <c:v>527.97219228901292</c:v>
                </c:pt>
                <c:pt idx="38">
                  <c:v>530.71208441292049</c:v>
                </c:pt>
                <c:pt idx="39">
                  <c:v>533.31258356385536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36-4E79-82AD-635C5E7C0C5D}"/>
            </c:ext>
          </c:extLst>
        </c:ser>
        <c:ser>
          <c:idx val="1"/>
          <c:order val="1"/>
          <c:tx>
            <c:v>Travel time</c:v>
          </c:tx>
          <c:invertIfNegative val="0"/>
          <c:val>
            <c:numRef>
              <c:f>'Strat-1'!$C$79:$AP$79</c:f>
              <c:numCache>
                <c:formatCode>_ * #,##0_ ;_ * \-#,##0_ ;_ * "-"??_ ;_ @_ </c:formatCode>
                <c:ptCount val="40"/>
                <c:pt idx="0">
                  <c:v>5139.3360815282986</c:v>
                </c:pt>
                <c:pt idx="1">
                  <c:v>280.34489646606386</c:v>
                </c:pt>
                <c:pt idx="2">
                  <c:v>279.6931621925977</c:v>
                </c:pt>
                <c:pt idx="3">
                  <c:v>281.35743697041704</c:v>
                </c:pt>
                <c:pt idx="4">
                  <c:v>283.65355607939034</c:v>
                </c:pt>
                <c:pt idx="5">
                  <c:v>286.49760053181222</c:v>
                </c:pt>
                <c:pt idx="6">
                  <c:v>289.81339084803386</c:v>
                </c:pt>
                <c:pt idx="7">
                  <c:v>293.53146860991671</c:v>
                </c:pt>
                <c:pt idx="8">
                  <c:v>297.58862759780402</c:v>
                </c:pt>
                <c:pt idx="9">
                  <c:v>301.92747149740046</c:v>
                </c:pt>
                <c:pt idx="10">
                  <c:v>306.4959969208092</c:v>
                </c:pt>
                <c:pt idx="11">
                  <c:v>311.24720066981195</c:v>
                </c:pt>
                <c:pt idx="12">
                  <c:v>316.13871018552078</c:v>
                </c:pt>
                <c:pt idx="13">
                  <c:v>321.13243614737775</c:v>
                </c:pt>
                <c:pt idx="14">
                  <c:v>326.19424620577138</c:v>
                </c:pt>
                <c:pt idx="15">
                  <c:v>331.29365885589863</c:v>
                </c:pt>
                <c:pt idx="16">
                  <c:v>336.4035564855817</c:v>
                </c:pt>
                <c:pt idx="17">
                  <c:v>341.49991665624424</c:v>
                </c:pt>
                <c:pt idx="18">
                  <c:v>346.56156070387289</c:v>
                </c:pt>
                <c:pt idx="19">
                  <c:v>351.56991877528833</c:v>
                </c:pt>
                <c:pt idx="20">
                  <c:v>356.50881044419674</c:v>
                </c:pt>
                <c:pt idx="21">
                  <c:v>361.36424008107616</c:v>
                </c:pt>
                <c:pt idx="22">
                  <c:v>366.12420618080142</c:v>
                </c:pt>
                <c:pt idx="23">
                  <c:v>370.77852388184743</c:v>
                </c:pt>
                <c:pt idx="24">
                  <c:v>375.31865994080499</c:v>
                </c:pt>
                <c:pt idx="25">
                  <c:v>379.73757945565666</c:v>
                </c:pt>
                <c:pt idx="26">
                  <c:v>384.02960366068351</c:v>
                </c:pt>
                <c:pt idx="27">
                  <c:v>388.19027814491363</c:v>
                </c:pt>
                <c:pt idx="28">
                  <c:v>392.21625087458779</c:v>
                </c:pt>
                <c:pt idx="29">
                  <c:v>396.10515942814021</c:v>
                </c:pt>
                <c:pt idx="30">
                  <c:v>399.85552687960694</c:v>
                </c:pt>
                <c:pt idx="31">
                  <c:v>403.46666579313001</c:v>
                </c:pt>
                <c:pt idx="32">
                  <c:v>406.93858981728152</c:v>
                </c:pt>
                <c:pt idx="33">
                  <c:v>410.27193239324748</c:v>
                </c:pt>
                <c:pt idx="34">
                  <c:v>413.46787211546706</c:v>
                </c:pt>
                <c:pt idx="35">
                  <c:v>416.52806430708802</c:v>
                </c:pt>
                <c:pt idx="36">
                  <c:v>419.45457839556985</c:v>
                </c:pt>
                <c:pt idx="37">
                  <c:v>422.24984069591903</c:v>
                </c:pt>
                <c:pt idx="38">
                  <c:v>424.91658223038814</c:v>
                </c:pt>
                <c:pt idx="39">
                  <c:v>427.45779123398955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36-4E79-82AD-635C5E7C0C5D}"/>
            </c:ext>
          </c:extLst>
        </c:ser>
        <c:ser>
          <c:idx val="2"/>
          <c:order val="2"/>
          <c:tx>
            <c:v>Accident</c:v>
          </c:tx>
          <c:invertIfNegative val="0"/>
          <c:val>
            <c:numRef>
              <c:f>'Strat-1'!$C$89:$AP$89</c:f>
              <c:numCache>
                <c:formatCode>_ * #,##0_ ;_ * \-#,##0_ ;_ * "-"??_ ;_ @_ </c:formatCode>
                <c:ptCount val="40"/>
                <c:pt idx="0">
                  <c:v>513.93360815282983</c:v>
                </c:pt>
                <c:pt idx="1">
                  <c:v>28.034489646606389</c:v>
                </c:pt>
                <c:pt idx="2">
                  <c:v>27.96931621925977</c:v>
                </c:pt>
                <c:pt idx="3">
                  <c:v>28.135743697041704</c:v>
                </c:pt>
                <c:pt idx="4">
                  <c:v>28.365355607939033</c:v>
                </c:pt>
                <c:pt idx="5">
                  <c:v>28.649760053181225</c:v>
                </c:pt>
                <c:pt idx="6">
                  <c:v>28.981339084803384</c:v>
                </c:pt>
                <c:pt idx="7">
                  <c:v>29.353146860991671</c:v>
                </c:pt>
                <c:pt idx="8">
                  <c:v>29.758862759780399</c:v>
                </c:pt>
                <c:pt idx="9">
                  <c:v>30.192747149740047</c:v>
                </c:pt>
                <c:pt idx="10">
                  <c:v>30.649599692080919</c:v>
                </c:pt>
                <c:pt idx="11">
                  <c:v>31.124720066981194</c:v>
                </c:pt>
                <c:pt idx="12">
                  <c:v>31.613871018552079</c:v>
                </c:pt>
                <c:pt idx="13">
                  <c:v>32.113243614737776</c:v>
                </c:pt>
                <c:pt idx="14">
                  <c:v>32.619424620577135</c:v>
                </c:pt>
                <c:pt idx="15">
                  <c:v>33.129365885589863</c:v>
                </c:pt>
                <c:pt idx="16">
                  <c:v>33.64035564855817</c:v>
                </c:pt>
                <c:pt idx="17">
                  <c:v>34.149991665624427</c:v>
                </c:pt>
                <c:pt idx="18">
                  <c:v>34.65615607038729</c:v>
                </c:pt>
                <c:pt idx="19">
                  <c:v>35.156991877528831</c:v>
                </c:pt>
                <c:pt idx="20">
                  <c:v>35.65088104441967</c:v>
                </c:pt>
                <c:pt idx="21">
                  <c:v>36.13642400810761</c:v>
                </c:pt>
                <c:pt idx="22">
                  <c:v>36.612420618080144</c:v>
                </c:pt>
                <c:pt idx="23">
                  <c:v>37.077852388184745</c:v>
                </c:pt>
                <c:pt idx="24">
                  <c:v>37.531865994080498</c:v>
                </c:pt>
                <c:pt idx="25">
                  <c:v>37.973757945565666</c:v>
                </c:pt>
                <c:pt idx="26">
                  <c:v>38.402960366068349</c:v>
                </c:pt>
                <c:pt idx="27">
                  <c:v>38.819027814491363</c:v>
                </c:pt>
                <c:pt idx="28">
                  <c:v>39.221625087458776</c:v>
                </c:pt>
                <c:pt idx="29">
                  <c:v>39.610515942814018</c:v>
                </c:pt>
                <c:pt idx="30">
                  <c:v>39.985552687960691</c:v>
                </c:pt>
                <c:pt idx="31">
                  <c:v>40.346666579313002</c:v>
                </c:pt>
                <c:pt idx="32">
                  <c:v>40.693858981728155</c:v>
                </c:pt>
                <c:pt idx="33">
                  <c:v>41.027193239324745</c:v>
                </c:pt>
                <c:pt idx="34">
                  <c:v>41.346787211546705</c:v>
                </c:pt>
                <c:pt idx="35">
                  <c:v>41.6528064307088</c:v>
                </c:pt>
                <c:pt idx="36">
                  <c:v>41.945457839556987</c:v>
                </c:pt>
                <c:pt idx="37">
                  <c:v>42.224984069591912</c:v>
                </c:pt>
                <c:pt idx="38">
                  <c:v>42.491658223038819</c:v>
                </c:pt>
                <c:pt idx="39">
                  <c:v>42.745779123398954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36-4E79-82AD-635C5E7C0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2037257168"/>
        <c:axId val="-2037253776"/>
      </c:barChart>
      <c:catAx>
        <c:axId val="-20372571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-2037253776"/>
        <c:crosses val="autoZero"/>
        <c:auto val="1"/>
        <c:lblAlgn val="ctr"/>
        <c:lblOffset val="100"/>
        <c:noMultiLvlLbl val="0"/>
      </c:catAx>
      <c:valAx>
        <c:axId val="-20372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 costs (</a:t>
                </a:r>
                <a:r>
                  <a:rPr lang="en-US"/>
                  <a:t>10</a:t>
                </a:r>
                <a:r>
                  <a:rPr lang="en-US" baseline="30000"/>
                  <a:t>3</a:t>
                </a:r>
                <a:r>
                  <a:rPr lang="en-GB"/>
                  <a:t> 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-20372571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905576352136308"/>
          <c:y val="0.14146756498533919"/>
          <c:w val="0.18498429499591243"/>
          <c:h val="0.1893564062860343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0"/>
      </a:pPr>
      <a:endParaRPr lang="en-CH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v>CS1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'Strat-2'!$C$55:$AP$55</c:f>
              <c:numCache>
                <c:formatCode>0%</c:formatCode>
                <c:ptCount val="40"/>
                <c:pt idx="0">
                  <c:v>0.40982524352648858</c:v>
                </c:pt>
                <c:pt idx="1">
                  <c:v>0.39178750209339064</c:v>
                </c:pt>
                <c:pt idx="2">
                  <c:v>0.38312364552509193</c:v>
                </c:pt>
                <c:pt idx="3">
                  <c:v>0.37482855537331045</c:v>
                </c:pt>
                <c:pt idx="4">
                  <c:v>0.36688561534427655</c:v>
                </c:pt>
                <c:pt idx="5">
                  <c:v>0.35927980798187997</c:v>
                </c:pt>
                <c:pt idx="6">
                  <c:v>0.35199747041415458</c:v>
                </c:pt>
                <c:pt idx="7">
                  <c:v>0.34502611141958256</c:v>
                </c:pt>
                <c:pt idx="8">
                  <c:v>0.33835425013427184</c:v>
                </c:pt>
                <c:pt idx="9">
                  <c:v>0.33197127423989525</c:v>
                </c:pt>
                <c:pt idx="10">
                  <c:v>0.32586731566504856</c:v>
                </c:pt>
                <c:pt idx="11">
                  <c:v>0.32003314200901012</c:v>
                </c:pt>
                <c:pt idx="12">
                  <c:v>0.31446006205826771</c:v>
                </c:pt>
                <c:pt idx="13">
                  <c:v>0.30913984391389959</c:v>
                </c:pt>
                <c:pt idx="14">
                  <c:v>0.30406464438309033</c:v>
                </c:pt>
                <c:pt idx="15">
                  <c:v>0.29922694841178665</c:v>
                </c:pt>
                <c:pt idx="16">
                  <c:v>0.29461951744871218</c:v>
                </c:pt>
                <c:pt idx="17">
                  <c:v>0.29023534573453658</c:v>
                </c:pt>
                <c:pt idx="18">
                  <c:v>0.28606762360473853</c:v>
                </c:pt>
                <c:pt idx="19">
                  <c:v>0.28210970698135768</c:v>
                </c:pt>
                <c:pt idx="20">
                  <c:v>0.27835509230804711</c:v>
                </c:pt>
                <c:pt idx="21">
                  <c:v>0.27479739625525995</c:v>
                </c:pt>
                <c:pt idx="22">
                  <c:v>0.27143033958856566</c:v>
                </c:pt>
                <c:pt idx="23">
                  <c:v>0.2682477346535348</c:v>
                </c:pt>
                <c:pt idx="24">
                  <c:v>0.26524347598580794</c:v>
                </c:pt>
                <c:pt idx="25">
                  <c:v>0.26241153360532293</c:v>
                </c:pt>
                <c:pt idx="26">
                  <c:v>0.25974594859960576</c:v>
                </c:pt>
                <c:pt idx="27">
                  <c:v>0.2572408306428956</c:v>
                </c:pt>
                <c:pt idx="28">
                  <c:v>0.25489035713601799</c:v>
                </c:pt>
                <c:pt idx="29">
                  <c:v>0.25268877368663778</c:v>
                </c:pt>
                <c:pt idx="30">
                  <c:v>0.25063039568110601</c:v>
                </c:pt>
                <c:pt idx="31">
                  <c:v>0.24870961072781256</c:v>
                </c:pt>
                <c:pt idx="32">
                  <c:v>0.24692088177801738</c:v>
                </c:pt>
                <c:pt idx="33">
                  <c:v>0.24525875075376546</c:v>
                </c:pt>
                <c:pt idx="34">
                  <c:v>0.24371784253390016</c:v>
                </c:pt>
                <c:pt idx="35">
                  <c:v>0.24229286916856302</c:v>
                </c:pt>
                <c:pt idx="36">
                  <c:v>0.24097863421006985</c:v>
                </c:pt>
                <c:pt idx="37">
                  <c:v>0.23977003706384314</c:v>
                </c:pt>
                <c:pt idx="38">
                  <c:v>0.23866207727730129</c:v>
                </c:pt>
                <c:pt idx="39">
                  <c:v>0.23764985869738908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B-4C05-91AD-5471AE18823F}"/>
            </c:ext>
          </c:extLst>
        </c:ser>
        <c:ser>
          <c:idx val="1"/>
          <c:order val="1"/>
          <c:tx>
            <c:v>CS2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'Strat-2'!$C$56:$AP$56</c:f>
              <c:numCache>
                <c:formatCode>0%</c:formatCode>
                <c:ptCount val="40"/>
                <c:pt idx="0">
                  <c:v>0.2472309095543915</c:v>
                </c:pt>
                <c:pt idx="1">
                  <c:v>0.25734826396010402</c:v>
                </c:pt>
                <c:pt idx="2">
                  <c:v>0.26635176960548984</c:v>
                </c:pt>
                <c:pt idx="3">
                  <c:v>0.27468595338121826</c:v>
                </c:pt>
                <c:pt idx="4">
                  <c:v>0.28238845930944489</c:v>
                </c:pt>
                <c:pt idx="5">
                  <c:v>0.28949499568669085</c:v>
                </c:pt>
                <c:pt idx="6">
                  <c:v>0.29603946737591946</c:v>
                </c:pt>
                <c:pt idx="7">
                  <c:v>0.30205409311811288</c:v>
                </c:pt>
                <c:pt idx="8">
                  <c:v>0.30756951104079483</c:v>
                </c:pt>
                <c:pt idx="9">
                  <c:v>0.31261487369339741</c:v>
                </c:pt>
                <c:pt idx="10">
                  <c:v>0.31721793380176405</c:v>
                </c:pt>
                <c:pt idx="11">
                  <c:v>0.32140512180936981</c:v>
                </c:pt>
                <c:pt idx="12">
                  <c:v>0.32520161615986637</c:v>
                </c:pt>
                <c:pt idx="13">
                  <c:v>0.32863140717331435</c:v>
                </c:pt>
                <c:pt idx="14">
                  <c:v>0.33171735527598001</c:v>
                </c:pt>
                <c:pt idx="15">
                  <c:v>0.3344812442600047</c:v>
                </c:pt>
                <c:pt idx="16">
                  <c:v>0.33694383017380303</c:v>
                </c:pt>
                <c:pt idx="17">
                  <c:v>0.3391248863759847</c:v>
                </c:pt>
                <c:pt idx="18">
                  <c:v>0.34104324522427282</c:v>
                </c:pt>
                <c:pt idx="19">
                  <c:v>0.34271683681570464</c:v>
                </c:pt>
                <c:pt idx="20">
                  <c:v>0.3441627251447818</c:v>
                </c:pt>
                <c:pt idx="21">
                  <c:v>0.34539714200170285</c:v>
                </c:pt>
                <c:pt idx="22">
                  <c:v>0.34643551889287993</c:v>
                </c:pt>
                <c:pt idx="23">
                  <c:v>0.3472925172302046</c:v>
                </c:pt>
                <c:pt idx="24">
                  <c:v>0.34798205700359369</c:v>
                </c:pt>
                <c:pt idx="25">
                  <c:v>0.34851734412285423</c:v>
                </c:pt>
                <c:pt idx="26">
                  <c:v>0.34891089658955704</c:v>
                </c:pt>
                <c:pt idx="27">
                  <c:v>0.34917456963707383</c:v>
                </c:pt>
                <c:pt idx="28">
                  <c:v>0.34931957995697499</c:v>
                </c:pt>
                <c:pt idx="29">
                  <c:v>0.34935652911233656</c:v>
                </c:pt>
                <c:pt idx="30">
                  <c:v>0.3492954262229539</c:v>
                </c:pt>
                <c:pt idx="31">
                  <c:v>0.34914570999378808</c:v>
                </c:pt>
                <c:pt idx="32">
                  <c:v>0.34891627014601057</c:v>
                </c:pt>
                <c:pt idx="33">
                  <c:v>0.34861546829957096</c:v>
                </c:pt>
                <c:pt idx="34">
                  <c:v>0.34825115834715037</c:v>
                </c:pt>
                <c:pt idx="35">
                  <c:v>0.34783070635153313</c:v>
                </c:pt>
                <c:pt idx="36">
                  <c:v>0.34736100999170083</c:v>
                </c:pt>
                <c:pt idx="37">
                  <c:v>0.34684851757720947</c:v>
                </c:pt>
                <c:pt idx="38">
                  <c:v>0.3462992466455479</c:v>
                </c:pt>
                <c:pt idx="39">
                  <c:v>0.34571880215309153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B-4C05-91AD-5471AE18823F}"/>
            </c:ext>
          </c:extLst>
        </c:ser>
        <c:ser>
          <c:idx val="2"/>
          <c:order val="2"/>
          <c:tx>
            <c:v>CS3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'Strat-2'!$C$57:$AP$57</c:f>
              <c:numCache>
                <c:formatCode>0%</c:formatCode>
                <c:ptCount val="40"/>
                <c:pt idx="0">
                  <c:v>0.18983427290660365</c:v>
                </c:pt>
                <c:pt idx="1">
                  <c:v>0.18939032879193587</c:v>
                </c:pt>
                <c:pt idx="2">
                  <c:v>0.18929229877181403</c:v>
                </c:pt>
                <c:pt idx="3">
                  <c:v>0.18948669425322992</c:v>
                </c:pt>
                <c:pt idx="4">
                  <c:v>0.1899392302142868</c:v>
                </c:pt>
                <c:pt idx="5">
                  <c:v>0.19061833478276041</c:v>
                </c:pt>
                <c:pt idx="6">
                  <c:v>0.19149496791429302</c:v>
                </c:pt>
                <c:pt idx="7">
                  <c:v>0.1925424522820936</c:v>
                </c:pt>
                <c:pt idx="8">
                  <c:v>0.19373631536146105</c:v>
                </c:pt>
                <c:pt idx="9">
                  <c:v>0.19505414183886224</c:v>
                </c:pt>
                <c:pt idx="10">
                  <c:v>0.196475435556141</c:v>
                </c:pt>
                <c:pt idx="11">
                  <c:v>0.19798149027332729</c:v>
                </c:pt>
                <c:pt idx="12">
                  <c:v>0.19955526859920072</c:v>
                </c:pt>
                <c:pt idx="13">
                  <c:v>0.20118128849795158</c:v>
                </c:pt>
                <c:pt idx="14">
                  <c:v>0.20284551683358779</c:v>
                </c:pt>
                <c:pt idx="15">
                  <c:v>0.2045352694617413</c:v>
                </c:pt>
                <c:pt idx="16">
                  <c:v>0.20623911742174481</c:v>
                </c:pt>
                <c:pt idx="17">
                  <c:v>0.20794679882074973</c:v>
                </c:pt>
                <c:pt idx="18">
                  <c:v>0.20964913603666824</c:v>
                </c:pt>
                <c:pt idx="19">
                  <c:v>0.21133795789823159</c:v>
                </c:pt>
                <c:pt idx="20">
                  <c:v>0.21300602652881193</c:v>
                </c:pt>
                <c:pt idx="21">
                  <c:v>0.21464696856617721</c:v>
                </c:pt>
                <c:pt idx="22">
                  <c:v>0.21625521049331997</c:v>
                </c:pt>
                <c:pt idx="23">
                  <c:v>0.21782591783618599</c:v>
                </c:pt>
                <c:pt idx="24">
                  <c:v>0.21935493800276037</c:v>
                </c:pt>
                <c:pt idx="25">
                  <c:v>0.22083874655475394</c:v>
                </c:pt>
                <c:pt idx="26">
                  <c:v>0.22227439671827606</c:v>
                </c:pt>
                <c:pt idx="27">
                  <c:v>0.22365947195353775</c:v>
                </c:pt>
                <c:pt idx="28">
                  <c:v>0.22499204141596846</c:v>
                </c:pt>
                <c:pt idx="29">
                  <c:v>0.22627061815228905</c:v>
                </c:pt>
                <c:pt idx="30">
                  <c:v>0.22749411988518309</c:v>
                </c:pt>
                <c:pt idx="31">
                  <c:v>0.22866183224936962</c:v>
                </c:pt>
                <c:pt idx="32">
                  <c:v>0.22977337435019857</c:v>
                </c:pt>
                <c:pt idx="33">
                  <c:v>0.23082866652346218</c:v>
                </c:pt>
                <c:pt idx="34">
                  <c:v>0.23182790018201607</c:v>
                </c:pt>
                <c:pt idx="35">
                  <c:v>0.23277150964111618</c:v>
                </c:pt>
                <c:pt idx="36">
                  <c:v>0.23366014582015612</c:v>
                </c:pt>
                <c:pt idx="37">
                  <c:v>0.23449465172380365</c:v>
                </c:pt>
                <c:pt idx="38">
                  <c:v>0.23527603961042703</c:v>
                </c:pt>
                <c:pt idx="39">
                  <c:v>0.23600546976022579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B-4C05-91AD-5471AE18823F}"/>
            </c:ext>
          </c:extLst>
        </c:ser>
        <c:ser>
          <c:idx val="3"/>
          <c:order val="3"/>
          <c:tx>
            <c:v>CS4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'Strat-2'!$C$58:$AP$58</c:f>
              <c:numCache>
                <c:formatCode>0%</c:formatCode>
                <c:ptCount val="40"/>
                <c:pt idx="0">
                  <c:v>0.15312343539886317</c:v>
                </c:pt>
                <c:pt idx="1">
                  <c:v>0.15289911163075898</c:v>
                </c:pt>
                <c:pt idx="2">
                  <c:v>0.15266993584628163</c:v>
                </c:pt>
                <c:pt idx="3">
                  <c:v>0.15244928058484969</c:v>
                </c:pt>
                <c:pt idx="4">
                  <c:v>0.15224953541924022</c:v>
                </c:pt>
                <c:pt idx="5">
                  <c:v>0.15208088756519139</c:v>
                </c:pt>
                <c:pt idx="6">
                  <c:v>0.15195156459198209</c:v>
                </c:pt>
                <c:pt idx="7">
                  <c:v>0.15186805556306002</c:v>
                </c:pt>
                <c:pt idx="8">
                  <c:v>0.15183531235194075</c:v>
                </c:pt>
                <c:pt idx="9">
                  <c:v>0.15185693273613637</c:v>
                </c:pt>
                <c:pt idx="10">
                  <c:v>0.15193532674382268</c:v>
                </c:pt>
                <c:pt idx="11">
                  <c:v>0.15207186761063884</c:v>
                </c:pt>
                <c:pt idx="12">
                  <c:v>0.15226702859646946</c:v>
                </c:pt>
                <c:pt idx="13">
                  <c:v>0.15252050681343196</c:v>
                </c:pt>
                <c:pt idx="14">
                  <c:v>0.15283133512578964</c:v>
                </c:pt>
                <c:pt idx="15">
                  <c:v>0.15319798309942328</c:v>
                </c:pt>
                <c:pt idx="16">
                  <c:v>0.15361844790217216</c:v>
                </c:pt>
                <c:pt idx="17">
                  <c:v>0.15409033598620733</c:v>
                </c:pt>
                <c:pt idx="18">
                  <c:v>0.15461093631909267</c:v>
                </c:pt>
                <c:pt idx="19">
                  <c:v>0.15517728587083693</c:v>
                </c:pt>
                <c:pt idx="20">
                  <c:v>0.15578622800959224</c:v>
                </c:pt>
                <c:pt idx="21">
                  <c:v>0.15643446440832279</c:v>
                </c:pt>
                <c:pt idx="22">
                  <c:v>0.15711860101836855</c:v>
                </c:pt>
                <c:pt idx="23">
                  <c:v>0.15783518862304594</c:v>
                </c:pt>
                <c:pt idx="24">
                  <c:v>0.15858075844494757</c:v>
                </c:pt>
                <c:pt idx="25">
                  <c:v>0.15935185324415194</c:v>
                </c:pt>
                <c:pt idx="26">
                  <c:v>0.1601450543108886</c:v>
                </c:pt>
                <c:pt idx="27">
                  <c:v>0.16095700472508295</c:v>
                </c:pt>
                <c:pt idx="28">
                  <c:v>0.16178442922643399</c:v>
                </c:pt>
                <c:pt idx="29">
                  <c:v>0.16262415101205629</c:v>
                </c:pt>
                <c:pt idx="30">
                  <c:v>0.16347310575408186</c:v>
                </c:pt>
                <c:pt idx="31">
                  <c:v>0.16432835310680136</c:v>
                </c:pt>
                <c:pt idx="32">
                  <c:v>0.16518708595179271</c:v>
                </c:pt>
                <c:pt idx="33">
                  <c:v>0.16604663760990107</c:v>
                </c:pt>
                <c:pt idx="34">
                  <c:v>0.16690448723077891</c:v>
                </c:pt>
                <c:pt idx="35">
                  <c:v>0.167758263553864</c:v>
                </c:pt>
                <c:pt idx="36">
                  <c:v>0.16860574721905672</c:v>
                </c:pt>
                <c:pt idx="37">
                  <c:v>0.16944487179087642</c:v>
                </c:pt>
                <c:pt idx="38">
                  <c:v>0.17027372364643473</c:v>
                </c:pt>
                <c:pt idx="39">
                  <c:v>0.17109054086509315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B-4C05-91AD-5471AE18823F}"/>
            </c:ext>
          </c:extLst>
        </c:ser>
        <c:ser>
          <c:idx val="4"/>
          <c:order val="4"/>
          <c:tx>
            <c:v>CS5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'Strat-2'!$C$59:$AP$59</c:f>
              <c:numCache>
                <c:formatCode>0%</c:formatCode>
                <c:ptCount val="40"/>
                <c:pt idx="0">
                  <c:v>0</c:v>
                </c:pt>
                <c:pt idx="1">
                  <c:v>8.5747935238104592E-3</c:v>
                </c:pt>
                <c:pt idx="2">
                  <c:v>8.5623502513225026E-3</c:v>
                </c:pt>
                <c:pt idx="3">
                  <c:v>8.5495164073917749E-3</c:v>
                </c:pt>
                <c:pt idx="4">
                  <c:v>8.5371597127515842E-3</c:v>
                </c:pt>
                <c:pt idx="5">
                  <c:v>8.5259739834774532E-3</c:v>
                </c:pt>
                <c:pt idx="6">
                  <c:v>8.5165297036507159E-3</c:v>
                </c:pt>
                <c:pt idx="7">
                  <c:v>8.5092876171509995E-3</c:v>
                </c:pt>
                <c:pt idx="8">
                  <c:v>8.5046111115313593E-3</c:v>
                </c:pt>
                <c:pt idx="9">
                  <c:v>8.5027774917086837E-3</c:v>
                </c:pt>
                <c:pt idx="10">
                  <c:v>8.5039882332236388E-3</c:v>
                </c:pt>
                <c:pt idx="11">
                  <c:v>8.5083782976540703E-3</c:v>
                </c:pt>
                <c:pt idx="12">
                  <c:v>8.5160245861957765E-3</c:v>
                </c:pt>
                <c:pt idx="13">
                  <c:v>8.5269536014022877E-3</c:v>
                </c:pt>
                <c:pt idx="14">
                  <c:v>8.541148381552191E-3</c:v>
                </c:pt>
                <c:pt idx="15">
                  <c:v>8.558554767044221E-3</c:v>
                </c:pt>
                <c:pt idx="16">
                  <c:v>8.5790870535677032E-3</c:v>
                </c:pt>
                <c:pt idx="17">
                  <c:v>8.6026330825216425E-3</c:v>
                </c:pt>
                <c:pt idx="18">
                  <c:v>8.6290588152276096E-3</c:v>
                </c:pt>
                <c:pt idx="19">
                  <c:v>8.6582124338691925E-3</c:v>
                </c:pt>
                <c:pt idx="20">
                  <c:v>8.689928008766867E-3</c:v>
                </c:pt>
                <c:pt idx="21">
                  <c:v>8.7240287685371645E-3</c:v>
                </c:pt>
                <c:pt idx="22">
                  <c:v>8.7603300068660791E-3</c:v>
                </c:pt>
                <c:pt idx="23">
                  <c:v>8.7986416570286375E-3</c:v>
                </c:pt>
                <c:pt idx="24">
                  <c:v>8.8387705628905754E-3</c:v>
                </c:pt>
                <c:pt idx="25">
                  <c:v>8.8805224729170632E-3</c:v>
                </c:pt>
                <c:pt idx="26">
                  <c:v>8.9237037816725095E-3</c:v>
                </c:pt>
                <c:pt idx="27">
                  <c:v>8.9681230414097625E-3</c:v>
                </c:pt>
                <c:pt idx="28">
                  <c:v>9.0135922646046463E-3</c:v>
                </c:pt>
                <c:pt idx="29">
                  <c:v>9.059928036680303E-3</c:v>
                </c:pt>
                <c:pt idx="30">
                  <c:v>9.1069524566751523E-3</c:v>
                </c:pt>
                <c:pt idx="31">
                  <c:v>9.1544939222285848E-3</c:v>
                </c:pt>
                <c:pt idx="32">
                  <c:v>9.2023877739808753E-3</c:v>
                </c:pt>
                <c:pt idx="33">
                  <c:v>9.2504768133003911E-3</c:v>
                </c:pt>
                <c:pt idx="34">
                  <c:v>9.2986117061544596E-3</c:v>
                </c:pt>
                <c:pt idx="35">
                  <c:v>9.3466512849236204E-3</c:v>
                </c:pt>
                <c:pt idx="36">
                  <c:v>9.3944627590163855E-3</c:v>
                </c:pt>
                <c:pt idx="37">
                  <c:v>9.4419218442671777E-3</c:v>
                </c:pt>
                <c:pt idx="38">
                  <c:v>9.4889128202890818E-3</c:v>
                </c:pt>
                <c:pt idx="39">
                  <c:v>9.5353285242003455E-3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B-4C05-91AD-5471AE18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952464"/>
        <c:axId val="-2063949072"/>
      </c:barChart>
      <c:catAx>
        <c:axId val="-206395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-2063949072"/>
        <c:crosses val="autoZero"/>
        <c:auto val="1"/>
        <c:lblAlgn val="ctr"/>
        <c:lblOffset val="100"/>
        <c:tickLblSkip val="2"/>
        <c:noMultiLvlLbl val="0"/>
      </c:catAx>
      <c:valAx>
        <c:axId val="-20639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Bridge surface area in each condition state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-20639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CH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70549890280108"/>
          <c:y val="2.8336737719500543E-2"/>
          <c:w val="0.80128469084807008"/>
          <c:h val="0.84913896484696738"/>
        </c:manualLayout>
      </c:layout>
      <c:barChart>
        <c:barDir val="col"/>
        <c:grouping val="stacked"/>
        <c:varyColors val="0"/>
        <c:ser>
          <c:idx val="0"/>
          <c:order val="0"/>
          <c:tx>
            <c:v>Maintenance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'Strat-2'!$C$69:$AP$69</c:f>
              <c:numCache>
                <c:formatCode>_ * #,##0_ ;_ * \-#,##0_ ;_ * "-"??_ ;_ @_ </c:formatCode>
                <c:ptCount val="40"/>
                <c:pt idx="0">
                  <c:v>457.74316986338528</c:v>
                </c:pt>
                <c:pt idx="1">
                  <c:v>962.35336646210476</c:v>
                </c:pt>
                <c:pt idx="2">
                  <c:v>962.66659280586964</c:v>
                </c:pt>
                <c:pt idx="3">
                  <c:v>963.10422526906029</c:v>
                </c:pt>
                <c:pt idx="4">
                  <c:v>963.71557193791909</c:v>
                </c:pt>
                <c:pt idx="5">
                  <c:v>964.53798208001024</c:v>
                </c:pt>
                <c:pt idx="6">
                  <c:v>965.60009398430213</c:v>
                </c:pt>
                <c:pt idx="7">
                  <c:v>966.92288220162357</c:v>
                </c:pt>
                <c:pt idx="8">
                  <c:v>968.5206079791277</c:v>
                </c:pt>
                <c:pt idx="9">
                  <c:v>970.4016808119286</c:v>
                </c:pt>
                <c:pt idx="10">
                  <c:v>972.56943839631901</c:v>
                </c:pt>
                <c:pt idx="11">
                  <c:v>975.02285169115032</c:v>
                </c:pt>
                <c:pt idx="12">
                  <c:v>977.75716126376017</c:v>
                </c:pt>
                <c:pt idx="13">
                  <c:v>980.76445061007064</c:v>
                </c:pt>
                <c:pt idx="14">
                  <c:v>984.03416169141678</c:v>
                </c:pt>
                <c:pt idx="15">
                  <c:v>987.553557519783</c:v>
                </c:pt>
                <c:pt idx="16">
                  <c:v>991.30813624535529</c:v>
                </c:pt>
                <c:pt idx="17">
                  <c:v>995.28200085274716</c:v>
                </c:pt>
                <c:pt idx="18">
                  <c:v>999.45818825236313</c:v>
                </c:pt>
                <c:pt idx="19">
                  <c:v>1003.8189612587428</c:v>
                </c:pt>
                <c:pt idx="20">
                  <c:v>1008.3460666762705</c:v>
                </c:pt>
                <c:pt idx="21">
                  <c:v>1013.0209624623595</c:v>
                </c:pt>
                <c:pt idx="22">
                  <c:v>1017.825016707365</c:v>
                </c:pt>
                <c:pt idx="23">
                  <c:v>1022.7396809574369</c:v>
                </c:pt>
                <c:pt idx="24">
                  <c:v>1027.7466402098107</c:v>
                </c:pt>
                <c:pt idx="25">
                  <c:v>1032.8279417283061</c:v>
                </c:pt>
                <c:pt idx="26">
                  <c:v>1037.9661046588678</c:v>
                </c:pt>
                <c:pt idx="27">
                  <c:v>1043.1442122696951</c:v>
                </c:pt>
                <c:pt idx="28">
                  <c:v>1048.3459884968581</c:v>
                </c:pt>
                <c:pt idx="29">
                  <c:v>1053.555860343404</c:v>
                </c:pt>
                <c:pt idx="30">
                  <c:v>1058.7590075568903</c:v>
                </c:pt>
                <c:pt idx="31">
                  <c:v>1063.9414008963727</c:v>
                </c:pt>
                <c:pt idx="32">
                  <c:v>1069.0898301943205</c:v>
                </c:pt>
                <c:pt idx="33">
                  <c:v>1074.191923321174</c:v>
                </c:pt>
                <c:pt idx="34">
                  <c:v>1079.2361570696294</c:v>
                </c:pt>
                <c:pt idx="35">
                  <c:v>1084.2118608917751</c:v>
                </c:pt>
                <c:pt idx="36">
                  <c:v>1089.1092143443345</c:v>
                </c:pt>
                <c:pt idx="37">
                  <c:v>1093.919239025108</c:v>
                </c:pt>
                <c:pt idx="38">
                  <c:v>1098.6337857168041</c:v>
                </c:pt>
                <c:pt idx="39">
                  <c:v>1103.2455173924122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E-466D-A455-ECDAA61E3E15}"/>
            </c:ext>
          </c:extLst>
        </c:ser>
        <c:ser>
          <c:idx val="1"/>
          <c:order val="1"/>
          <c:tx>
            <c:v>Travel time</c:v>
          </c:tx>
          <c:invertIfNegative val="0"/>
          <c:val>
            <c:numRef>
              <c:f>'Strat-2'!$C$79:$AP$79</c:f>
              <c:numCache>
                <c:formatCode>_ * #,##0_ ;_ * \-#,##0_ ;_ * "-"??_ ;_ @_ </c:formatCode>
                <c:ptCount val="40"/>
                <c:pt idx="0">
                  <c:v>2569.6680407641493</c:v>
                </c:pt>
                <c:pt idx="1">
                  <c:v>3285.4461301283504</c:v>
                </c:pt>
                <c:pt idx="2">
                  <c:v>3280.5560134427105</c:v>
                </c:pt>
                <c:pt idx="3">
                  <c:v>3275.7761147317419</c:v>
                </c:pt>
                <c:pt idx="4">
                  <c:v>3271.3871647413243</c:v>
                </c:pt>
                <c:pt idx="5">
                  <c:v>3267.6183421991836</c:v>
                </c:pt>
                <c:pt idx="6">
                  <c:v>3264.6555904912743</c:v>
                </c:pt>
                <c:pt idx="7">
                  <c:v>3262.6464693049861</c:v>
                </c:pt>
                <c:pt idx="8">
                  <c:v>3261.7045722197531</c:v>
                </c:pt>
                <c:pt idx="9">
                  <c:v>3261.9135453430822</c:v>
                </c:pt>
                <c:pt idx="10">
                  <c:v>3263.3307392717152</c:v>
                </c:pt>
                <c:pt idx="11">
                  <c:v>3265.9905240871281</c:v>
                </c:pt>
                <c:pt idx="12">
                  <c:v>3269.9072947385557</c:v>
                </c:pt>
                <c:pt idx="13">
                  <c:v>3275.07819200621</c:v>
                </c:pt>
                <c:pt idx="14">
                  <c:v>3281.4855622551431</c:v>
                </c:pt>
                <c:pt idx="15">
                  <c:v>3289.0991773705473</c:v>
                </c:pt>
                <c:pt idx="16">
                  <c:v>3297.8782345940372</c:v>
                </c:pt>
                <c:pt idx="17">
                  <c:v>3307.7731544446265</c:v>
                </c:pt>
                <c:pt idx="18">
                  <c:v>3318.7271934959226</c:v>
                </c:pt>
                <c:pt idx="19">
                  <c:v>3330.6778874818851</c:v>
                </c:pt>
                <c:pt idx="20">
                  <c:v>3343.5583390075508</c:v>
                </c:pt>
                <c:pt idx="21">
                  <c:v>3357.2983630396297</c:v>
                </c:pt>
                <c:pt idx="22">
                  <c:v>3371.8255023367424</c:v>
                </c:pt>
                <c:pt idx="23">
                  <c:v>3387.0659240430659</c:v>
                </c:pt>
                <c:pt idx="24">
                  <c:v>3402.9452078055288</c:v>
                </c:pt>
                <c:pt idx="25">
                  <c:v>3419.3890349775493</c:v>
                </c:pt>
                <c:pt idx="26">
                  <c:v>3436.3237877359475</c:v>
                </c:pt>
                <c:pt idx="27">
                  <c:v>3453.677066257304</c:v>
                </c:pt>
                <c:pt idx="28">
                  <c:v>3471.3781314708872</c:v>
                </c:pt>
                <c:pt idx="29">
                  <c:v>3489.3582803233653</c:v>
                </c:pt>
                <c:pt idx="30">
                  <c:v>3507.5511599519541</c:v>
                </c:pt>
                <c:pt idx="31">
                  <c:v>3525.8930266640182</c:v>
                </c:pt>
                <c:pt idx="32">
                  <c:v>3544.3229551592917</c:v>
                </c:pt>
                <c:pt idx="33">
                  <c:v>3562.7830030029249</c:v>
                </c:pt>
                <c:pt idx="34">
                  <c:v>3581.2183349608886</c:v>
                </c:pt>
                <c:pt idx="35">
                  <c:v>3599.5773114414569</c:v>
                </c:pt>
                <c:pt idx="36">
                  <c:v>3617.8115449453817</c:v>
                </c:pt>
                <c:pt idx="37">
                  <c:v>3635.8759281109096</c:v>
                </c:pt>
                <c:pt idx="38">
                  <c:v>3653.7286366462049</c:v>
                </c:pt>
                <c:pt idx="39">
                  <c:v>3671.3311101692802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7E-466D-A455-ECDAA61E3E15}"/>
            </c:ext>
          </c:extLst>
        </c:ser>
        <c:ser>
          <c:idx val="2"/>
          <c:order val="2"/>
          <c:tx>
            <c:v>Accident</c:v>
          </c:tx>
          <c:invertIfNegative val="0"/>
          <c:val>
            <c:numRef>
              <c:f>'Strat-2'!$C$89:$AP$89</c:f>
              <c:numCache>
                <c:formatCode>_ * #,##0_ ;_ * \-#,##0_ ;_ * "-"??_ ;_ @_ </c:formatCode>
                <c:ptCount val="40"/>
                <c:pt idx="0">
                  <c:v>256.96680407641492</c:v>
                </c:pt>
                <c:pt idx="1">
                  <c:v>328.5446130128351</c:v>
                </c:pt>
                <c:pt idx="2">
                  <c:v>328.05560134427111</c:v>
                </c:pt>
                <c:pt idx="3">
                  <c:v>327.57761147317416</c:v>
                </c:pt>
                <c:pt idx="4">
                  <c:v>327.13871647413237</c:v>
                </c:pt>
                <c:pt idx="5">
                  <c:v>326.76183421991834</c:v>
                </c:pt>
                <c:pt idx="6">
                  <c:v>326.46555904912742</c:v>
                </c:pt>
                <c:pt idx="7">
                  <c:v>326.2646469304986</c:v>
                </c:pt>
                <c:pt idx="8">
                  <c:v>326.17045722197531</c:v>
                </c:pt>
                <c:pt idx="9">
                  <c:v>326.19135453430818</c:v>
                </c:pt>
                <c:pt idx="10">
                  <c:v>326.33307392717154</c:v>
                </c:pt>
                <c:pt idx="11">
                  <c:v>326.59905240871279</c:v>
                </c:pt>
                <c:pt idx="12">
                  <c:v>326.99072947385559</c:v>
                </c:pt>
                <c:pt idx="13">
                  <c:v>327.50781920062099</c:v>
                </c:pt>
                <c:pt idx="14">
                  <c:v>328.14855622551431</c:v>
                </c:pt>
                <c:pt idx="15">
                  <c:v>328.90991773705474</c:v>
                </c:pt>
                <c:pt idx="16">
                  <c:v>329.78782345940368</c:v>
                </c:pt>
                <c:pt idx="17">
                  <c:v>330.77731544446266</c:v>
                </c:pt>
                <c:pt idx="18">
                  <c:v>331.87271934959227</c:v>
                </c:pt>
                <c:pt idx="19">
                  <c:v>333.06778874818855</c:v>
                </c:pt>
                <c:pt idx="20">
                  <c:v>334.3558339007551</c:v>
                </c:pt>
                <c:pt idx="21">
                  <c:v>335.72983630396294</c:v>
                </c:pt>
                <c:pt idx="22">
                  <c:v>337.18255023367431</c:v>
                </c:pt>
                <c:pt idx="23">
                  <c:v>338.70659240430649</c:v>
                </c:pt>
                <c:pt idx="24">
                  <c:v>340.29452078055289</c:v>
                </c:pt>
                <c:pt idx="25">
                  <c:v>341.93890349775495</c:v>
                </c:pt>
                <c:pt idx="26">
                  <c:v>343.63237877359472</c:v>
                </c:pt>
                <c:pt idx="27">
                  <c:v>345.36770662573036</c:v>
                </c:pt>
                <c:pt idx="28">
                  <c:v>347.13781314708865</c:v>
                </c:pt>
                <c:pt idx="29">
                  <c:v>348.93582803233653</c:v>
                </c:pt>
                <c:pt idx="30">
                  <c:v>350.75511599519541</c:v>
                </c:pt>
                <c:pt idx="31">
                  <c:v>352.58930266640186</c:v>
                </c:pt>
                <c:pt idx="32">
                  <c:v>354.43229551592913</c:v>
                </c:pt>
                <c:pt idx="33">
                  <c:v>356.27830030029247</c:v>
                </c:pt>
                <c:pt idx="34">
                  <c:v>358.12183349608887</c:v>
                </c:pt>
                <c:pt idx="35">
                  <c:v>359.95773114414573</c:v>
                </c:pt>
                <c:pt idx="36">
                  <c:v>361.78115449453816</c:v>
                </c:pt>
                <c:pt idx="37">
                  <c:v>363.58759281109093</c:v>
                </c:pt>
                <c:pt idx="38">
                  <c:v>365.37286366462052</c:v>
                </c:pt>
                <c:pt idx="39">
                  <c:v>367.13311101692807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E-466D-A455-ECDAA61E3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2037257168"/>
        <c:axId val="-2037253776"/>
      </c:barChart>
      <c:catAx>
        <c:axId val="-20372571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-2037253776"/>
        <c:crosses val="autoZero"/>
        <c:auto val="1"/>
        <c:lblAlgn val="ctr"/>
        <c:lblOffset val="100"/>
        <c:noMultiLvlLbl val="0"/>
      </c:catAx>
      <c:valAx>
        <c:axId val="-2037253776"/>
        <c:scaling>
          <c:orientation val="minMax"/>
          <c:max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 costs (</a:t>
                </a:r>
                <a:r>
                  <a:rPr lang="en-US"/>
                  <a:t>10</a:t>
                </a:r>
                <a:r>
                  <a:rPr lang="en-US" baseline="30000"/>
                  <a:t>3</a:t>
                </a:r>
                <a:r>
                  <a:rPr lang="en-GB"/>
                  <a:t> 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-20372571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905576352136308"/>
          <c:y val="0.14146756498533919"/>
          <c:w val="0.18498429499591243"/>
          <c:h val="0.1893564062860343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0"/>
      </a:pPr>
      <a:endParaRPr lang="en-CH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v>CS1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'Prog-1(S1)'!$GP$20:$GP$59</c:f>
              <c:numCache>
                <c:formatCode>0.0</c:formatCode>
                <c:ptCount val="40"/>
                <c:pt idx="0">
                  <c:v>41.893854546948255</c:v>
                </c:pt>
                <c:pt idx="1">
                  <c:v>63.81065940718058</c:v>
                </c:pt>
                <c:pt idx="2">
                  <c:v>61.002990393264632</c:v>
                </c:pt>
                <c:pt idx="3">
                  <c:v>58.318858815960979</c:v>
                </c:pt>
                <c:pt idx="4">
                  <c:v>55.75282902805872</c:v>
                </c:pt>
                <c:pt idx="5">
                  <c:v>54.162056268038569</c:v>
                </c:pt>
                <c:pt idx="6">
                  <c:v>51.77892579224487</c:v>
                </c:pt>
                <c:pt idx="7">
                  <c:v>53.660620569693812</c:v>
                </c:pt>
                <c:pt idx="8">
                  <c:v>51.299553264627285</c:v>
                </c:pt>
                <c:pt idx="9">
                  <c:v>49.042372920983688</c:v>
                </c:pt>
                <c:pt idx="10">
                  <c:v>46.884508512460414</c:v>
                </c:pt>
                <c:pt idx="11">
                  <c:v>44.821590137912146</c:v>
                </c:pt>
                <c:pt idx="12">
                  <c:v>42.849440171844016</c:v>
                </c:pt>
                <c:pt idx="13">
                  <c:v>41.481558301816833</c:v>
                </c:pt>
                <c:pt idx="14">
                  <c:v>39.656369736536902</c:v>
                </c:pt>
                <c:pt idx="15">
                  <c:v>37.911489468129268</c:v>
                </c:pt>
                <c:pt idx="16">
                  <c:v>36.243383931531561</c:v>
                </c:pt>
                <c:pt idx="17">
                  <c:v>34.648675038544191</c:v>
                </c:pt>
                <c:pt idx="18">
                  <c:v>33.124133336848232</c:v>
                </c:pt>
                <c:pt idx="19">
                  <c:v>31.666671470026905</c:v>
                </c:pt>
                <c:pt idx="20">
                  <c:v>30.273337925345729</c:v>
                </c:pt>
                <c:pt idx="21">
                  <c:v>28.941311056630521</c:v>
                </c:pt>
                <c:pt idx="22">
                  <c:v>30.464193527971794</c:v>
                </c:pt>
                <c:pt idx="23">
                  <c:v>40.428352598372719</c:v>
                </c:pt>
                <c:pt idx="24">
                  <c:v>41.749830224995648</c:v>
                </c:pt>
                <c:pt idx="25">
                  <c:v>40.898955702053364</c:v>
                </c:pt>
                <c:pt idx="26">
                  <c:v>39.099401651163006</c:v>
                </c:pt>
                <c:pt idx="27">
                  <c:v>37.379027978511836</c:v>
                </c:pt>
                <c:pt idx="28">
                  <c:v>41.243569155383803</c:v>
                </c:pt>
                <c:pt idx="29">
                  <c:v>39.428852112546927</c:v>
                </c:pt>
                <c:pt idx="30">
                  <c:v>38.633933270446683</c:v>
                </c:pt>
                <c:pt idx="31">
                  <c:v>36.934040206547039</c:v>
                </c:pt>
                <c:pt idx="32">
                  <c:v>35.308942437458981</c:v>
                </c:pt>
                <c:pt idx="33">
                  <c:v>34.35385409747893</c:v>
                </c:pt>
                <c:pt idx="34">
                  <c:v>32.842284517189853</c:v>
                </c:pt>
                <c:pt idx="35">
                  <c:v>31.397223998433496</c:v>
                </c:pt>
                <c:pt idx="36">
                  <c:v>30.015746142502433</c:v>
                </c:pt>
                <c:pt idx="37">
                  <c:v>28.695053312232311</c:v>
                </c:pt>
                <c:pt idx="38">
                  <c:v>27.432470966494094</c:v>
                </c:pt>
                <c:pt idx="39">
                  <c:v>26.225442243968349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E-4DB7-AE5F-EA59392254F5}"/>
            </c:ext>
          </c:extLst>
        </c:ser>
        <c:ser>
          <c:idx val="1"/>
          <c:order val="1"/>
          <c:tx>
            <c:v>CS2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'Prog-1(S1)'!$GQ$20:$GQ$59</c:f>
              <c:numCache>
                <c:formatCode>0.0</c:formatCode>
                <c:ptCount val="40"/>
                <c:pt idx="0">
                  <c:v>25.007794544022758</c:v>
                </c:pt>
                <c:pt idx="1">
                  <c:v>31.834378438272172</c:v>
                </c:pt>
                <c:pt idx="2">
                  <c:v>33.623347342163413</c:v>
                </c:pt>
                <c:pt idx="3">
                  <c:v>35.231531804517822</c:v>
                </c:pt>
                <c:pt idx="4">
                  <c:v>36.670152574675541</c:v>
                </c:pt>
                <c:pt idx="5">
                  <c:v>38.128372043523129</c:v>
                </c:pt>
                <c:pt idx="6">
                  <c:v>39.291394613924098</c:v>
                </c:pt>
                <c:pt idx="7">
                  <c:v>41.146862113717063</c:v>
                </c:pt>
                <c:pt idx="8">
                  <c:v>42.191229831144639</c:v>
                </c:pt>
                <c:pt idx="9">
                  <c:v>43.098290820191608</c:v>
                </c:pt>
                <c:pt idx="10">
                  <c:v>43.877009922468751</c:v>
                </c:pt>
                <c:pt idx="11">
                  <c:v>44.535863979498018</c:v>
                </c:pt>
                <c:pt idx="12">
                  <c:v>45.082866298222214</c:v>
                </c:pt>
                <c:pt idx="13">
                  <c:v>45.625274385323273</c:v>
                </c:pt>
                <c:pt idx="14">
                  <c:v>45.990454170272876</c:v>
                </c:pt>
                <c:pt idx="15">
                  <c:v>46.263639905231756</c:v>
                </c:pt>
                <c:pt idx="16">
                  <c:v>46.451308964862044</c:v>
                </c:pt>
                <c:pt idx="17">
                  <c:v>46.559575970973846</c:v>
                </c:pt>
                <c:pt idx="18">
                  <c:v>46.594211241598607</c:v>
                </c:pt>
                <c:pt idx="19">
                  <c:v>46.560658348688797</c:v>
                </c:pt>
                <c:pt idx="20">
                  <c:v>46.464050826211917</c:v>
                </c:pt>
                <c:pt idx="21">
                  <c:v>46.309228068488359</c:v>
                </c:pt>
                <c:pt idx="22">
                  <c:v>46.630191994582056</c:v>
                </c:pt>
                <c:pt idx="23">
                  <c:v>48.612120228366386</c:v>
                </c:pt>
                <c:pt idx="24">
                  <c:v>49.417387450120899</c:v>
                </c:pt>
                <c:pt idx="25">
                  <c:v>49.860447885546996</c:v>
                </c:pt>
                <c:pt idx="26">
                  <c:v>50.064467604099832</c:v>
                </c:pt>
                <c:pt idx="27">
                  <c:v>50.182778313419817</c:v>
                </c:pt>
                <c:pt idx="28">
                  <c:v>51.263071604921592</c:v>
                </c:pt>
                <c:pt idx="29">
                  <c:v>51.437370356400976</c:v>
                </c:pt>
                <c:pt idx="30">
                  <c:v>51.695016932703112</c:v>
                </c:pt>
                <c:pt idx="31">
                  <c:v>51.740669454756265</c:v>
                </c:pt>
                <c:pt idx="32">
                  <c:v>51.710065801292139</c:v>
                </c:pt>
                <c:pt idx="33">
                  <c:v>51.72413974956153</c:v>
                </c:pt>
                <c:pt idx="34">
                  <c:v>51.580536857864637</c:v>
                </c:pt>
                <c:pt idx="35">
                  <c:v>51.375020197169334</c:v>
                </c:pt>
                <c:pt idx="36">
                  <c:v>51.112497406790993</c:v>
                </c:pt>
                <c:pt idx="37">
                  <c:v>50.797590320043774</c:v>
                </c:pt>
                <c:pt idx="38">
                  <c:v>50.434649775540585</c:v>
                </c:pt>
                <c:pt idx="39">
                  <c:v>50.027769705249042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CE-4DB7-AE5F-EA59392254F5}"/>
            </c:ext>
          </c:extLst>
        </c:ser>
        <c:ser>
          <c:idx val="2"/>
          <c:order val="2"/>
          <c:tx>
            <c:v>CS3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'Prog-1(S1)'!$GR$20:$GR$59</c:f>
              <c:numCache>
                <c:formatCode>0.0</c:formatCode>
                <c:ptCount val="40"/>
                <c:pt idx="0">
                  <c:v>18.798210640263715</c:v>
                </c:pt>
                <c:pt idx="1">
                  <c:v>3.4523391068662246</c:v>
                </c:pt>
                <c:pt idx="2">
                  <c:v>4.3191362961888213</c:v>
                </c:pt>
                <c:pt idx="3">
                  <c:v>5.2050414141057413</c:v>
                </c:pt>
                <c:pt idx="4">
                  <c:v>6.1034286096296597</c:v>
                </c:pt>
                <c:pt idx="5">
                  <c:v>6.3868661420571913</c:v>
                </c:pt>
                <c:pt idx="6">
                  <c:v>7.3259519371994131</c:v>
                </c:pt>
                <c:pt idx="7">
                  <c:v>5.5531986208351771</c:v>
                </c:pt>
                <c:pt idx="8">
                  <c:v>6.6255574691573749</c:v>
                </c:pt>
                <c:pt idx="9">
                  <c:v>7.6841522951110806</c:v>
                </c:pt>
                <c:pt idx="10">
                  <c:v>8.7251949003723226</c:v>
                </c:pt>
                <c:pt idx="11">
                  <c:v>9.7453506422749374</c:v>
                </c:pt>
                <c:pt idx="12">
                  <c:v>10.741702861358778</c:v>
                </c:pt>
                <c:pt idx="13">
                  <c:v>11.236531650907811</c:v>
                </c:pt>
                <c:pt idx="14">
                  <c:v>12.202133038598214</c:v>
                </c:pt>
                <c:pt idx="15">
                  <c:v>13.136933718348626</c:v>
                </c:pt>
                <c:pt idx="16">
                  <c:v>14.0393451117087</c:v>
                </c:pt>
                <c:pt idx="17">
                  <c:v>14.908055813669101</c:v>
                </c:pt>
                <c:pt idx="18">
                  <c:v>15.74200778893883</c:v>
                </c:pt>
                <c:pt idx="19">
                  <c:v>16.540374205956677</c:v>
                </c:pt>
                <c:pt idx="20">
                  <c:v>17.302538808052617</c:v>
                </c:pt>
                <c:pt idx="21">
                  <c:v>18.028076726937087</c:v>
                </c:pt>
                <c:pt idx="22">
                  <c:v>16.563297132307561</c:v>
                </c:pt>
                <c:pt idx="23">
                  <c:v>8.6352110164356173</c:v>
                </c:pt>
                <c:pt idx="24">
                  <c:v>7.4881455792967957</c:v>
                </c:pt>
                <c:pt idx="25">
                  <c:v>7.9692478868656966</c:v>
                </c:pt>
                <c:pt idx="26">
                  <c:v>9.2141353121811065</c:v>
                </c:pt>
                <c:pt idx="27">
                  <c:v>10.41077632177633</c:v>
                </c:pt>
                <c:pt idx="28">
                  <c:v>7.3605402995358702</c:v>
                </c:pt>
                <c:pt idx="29">
                  <c:v>8.6770948177137832</c:v>
                </c:pt>
                <c:pt idx="30">
                  <c:v>9.3236270093957092</c:v>
                </c:pt>
                <c:pt idx="31">
                  <c:v>10.567627962828796</c:v>
                </c:pt>
                <c:pt idx="32">
                  <c:v>11.758353755016531</c:v>
                </c:pt>
                <c:pt idx="33">
                  <c:v>12.333143025071173</c:v>
                </c:pt>
                <c:pt idx="34">
                  <c:v>13.44565720395401</c:v>
                </c:pt>
                <c:pt idx="35">
                  <c:v>14.504625466431705</c:v>
                </c:pt>
                <c:pt idx="36">
                  <c:v>15.510422592218125</c:v>
                </c:pt>
                <c:pt idx="37">
                  <c:v>16.463563915177843</c:v>
                </c:pt>
                <c:pt idx="38">
                  <c:v>17.364689993151412</c:v>
                </c:pt>
                <c:pt idx="39">
                  <c:v>18.214552426270053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CE-4DB7-AE5F-EA59392254F5}"/>
            </c:ext>
          </c:extLst>
        </c:ser>
        <c:ser>
          <c:idx val="3"/>
          <c:order val="3"/>
          <c:tx>
            <c:v>CS4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'Prog-1(S1)'!$GS$20:$GS$59</c:f>
              <c:numCache>
                <c:formatCode>0.0</c:formatCode>
                <c:ptCount val="40"/>
                <c:pt idx="0">
                  <c:v>15.320591898567613</c:v>
                </c:pt>
                <c:pt idx="1">
                  <c:v>1.8222180070245282</c:v>
                </c:pt>
                <c:pt idx="2">
                  <c:v>1.8720767193332681</c:v>
                </c:pt>
                <c:pt idx="3">
                  <c:v>1.9572824200829138</c:v>
                </c:pt>
                <c:pt idx="4">
                  <c:v>2.0766964267789225</c:v>
                </c:pt>
                <c:pt idx="5">
                  <c:v>1.8943765906853032</c:v>
                </c:pt>
                <c:pt idx="6">
                  <c:v>2.0693136118574431</c:v>
                </c:pt>
                <c:pt idx="7">
                  <c:v>0.60425351713415532</c:v>
                </c:pt>
                <c:pt idx="8">
                  <c:v>0.81475605949139041</c:v>
                </c:pt>
                <c:pt idx="9">
                  <c:v>1.060654248802797</c:v>
                </c:pt>
                <c:pt idx="10">
                  <c:v>1.3393603118547284</c:v>
                </c:pt>
                <c:pt idx="11">
                  <c:v>1.6482647100072449</c:v>
                </c:pt>
                <c:pt idx="12">
                  <c:v>1.9847573145069373</c:v>
                </c:pt>
                <c:pt idx="13">
                  <c:v>2.2295007854317697</c:v>
                </c:pt>
                <c:pt idx="14">
                  <c:v>2.5990561340875344</c:v>
                </c:pt>
                <c:pt idx="15">
                  <c:v>2.9904028442769546</c:v>
                </c:pt>
                <c:pt idx="16">
                  <c:v>3.4009653686047843</c:v>
                </c:pt>
                <c:pt idx="17">
                  <c:v>3.8282424928780978</c:v>
                </c:pt>
                <c:pt idx="18">
                  <c:v>4.2698153690783647</c:v>
                </c:pt>
                <c:pt idx="19">
                  <c:v>4.7233540511232848</c:v>
                </c:pt>
                <c:pt idx="20">
                  <c:v>5.1866226893224736</c:v>
                </c:pt>
                <c:pt idx="21">
                  <c:v>5.6574835262747314</c:v>
                </c:pt>
                <c:pt idx="22">
                  <c:v>5.311461636233882</c:v>
                </c:pt>
                <c:pt idx="23">
                  <c:v>2.4354633345453114</c:v>
                </c:pt>
                <c:pt idx="24">
                  <c:v>1.7505926829463576</c:v>
                </c:pt>
                <c:pt idx="25">
                  <c:v>1.6955091010529366</c:v>
                </c:pt>
                <c:pt idx="26">
                  <c:v>1.951207498416063</c:v>
                </c:pt>
                <c:pt idx="27">
                  <c:v>2.2473618322407316</c:v>
                </c:pt>
                <c:pt idx="28">
                  <c:v>0.94098777411217505</c:v>
                </c:pt>
                <c:pt idx="29">
                  <c:v>1.2121562319414723</c:v>
                </c:pt>
                <c:pt idx="30">
                  <c:v>1.2263036319557497</c:v>
                </c:pt>
                <c:pt idx="31">
                  <c:v>1.5678702169796388</c:v>
                </c:pt>
                <c:pt idx="32">
                  <c:v>1.9450451151932455</c:v>
                </c:pt>
                <c:pt idx="33">
                  <c:v>2.2258953302809865</c:v>
                </c:pt>
                <c:pt idx="34">
                  <c:v>2.6439034848883827</c:v>
                </c:pt>
                <c:pt idx="35">
                  <c:v>3.0874538067086106</c:v>
                </c:pt>
                <c:pt idx="36">
                  <c:v>3.5527599140559225</c:v>
                </c:pt>
                <c:pt idx="37">
                  <c:v>4.0362639529263866</c:v>
                </c:pt>
                <c:pt idx="38">
                  <c:v>4.5346299838303334</c:v>
                </c:pt>
                <c:pt idx="39">
                  <c:v>5.0447370644344973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CE-4DB7-AE5F-EA59392254F5}"/>
            </c:ext>
          </c:extLst>
        </c:ser>
        <c:ser>
          <c:idx val="4"/>
          <c:order val="4"/>
          <c:tx>
            <c:v>CS5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'Prog-1(S1)'!$GT$20:$GT$59</c:f>
              <c:numCache>
                <c:formatCode>0.0</c:formatCode>
                <c:ptCount val="40"/>
                <c:pt idx="0">
                  <c:v>0</c:v>
                </c:pt>
                <c:pt idx="1">
                  <c:v>0.10085667045882593</c:v>
                </c:pt>
                <c:pt idx="2">
                  <c:v>0.20290087885219951</c:v>
                </c:pt>
                <c:pt idx="3">
                  <c:v>0.30773717513486254</c:v>
                </c:pt>
                <c:pt idx="4">
                  <c:v>0.4173449906595057</c:v>
                </c:pt>
                <c:pt idx="5">
                  <c:v>0.44878058549814359</c:v>
                </c:pt>
                <c:pt idx="6">
                  <c:v>0.5548656745765207</c:v>
                </c:pt>
                <c:pt idx="7">
                  <c:v>5.5516808422106517E-2</c:v>
                </c:pt>
                <c:pt idx="8">
                  <c:v>8.935500538161921E-2</c:v>
                </c:pt>
                <c:pt idx="9">
                  <c:v>0.13498134471313711</c:v>
                </c:pt>
                <c:pt idx="10">
                  <c:v>0.19437798264609374</c:v>
                </c:pt>
                <c:pt idx="11">
                  <c:v>0.26938216010995858</c:v>
                </c:pt>
                <c:pt idx="12">
                  <c:v>0.36168498387036413</c:v>
                </c:pt>
                <c:pt idx="13">
                  <c:v>0.44758650632260105</c:v>
                </c:pt>
                <c:pt idx="14">
                  <c:v>0.57243855030678026</c:v>
                </c:pt>
                <c:pt idx="15">
                  <c:v>0.71798569381568222</c:v>
                </c:pt>
                <c:pt idx="16">
                  <c:v>0.88544825309519171</c:v>
                </c:pt>
                <c:pt idx="17">
                  <c:v>1.0759023137370594</c:v>
                </c:pt>
                <c:pt idx="18">
                  <c:v>1.290283893338233</c:v>
                </c:pt>
                <c:pt idx="19">
                  <c:v>1.5293935540066215</c:v>
                </c:pt>
                <c:pt idx="20">
                  <c:v>1.793901380869525</c:v>
                </c:pt>
                <c:pt idx="21">
                  <c:v>2.0843522514715831</c:v>
                </c:pt>
                <c:pt idx="22">
                  <c:v>2.0513073387069878</c:v>
                </c:pt>
                <c:pt idx="23">
                  <c:v>0.909304452082212</c:v>
                </c:pt>
                <c:pt idx="24">
                  <c:v>0.61449569244256463</c:v>
                </c:pt>
                <c:pt idx="25">
                  <c:v>0.59629105428327045</c:v>
                </c:pt>
                <c:pt idx="26">
                  <c:v>0.69123956394223496</c:v>
                </c:pt>
                <c:pt idx="27">
                  <c:v>0.80050718385353448</c:v>
                </c:pt>
                <c:pt idx="28">
                  <c:v>0.21228279584881868</c:v>
                </c:pt>
                <c:pt idx="29">
                  <c:v>0.26497811119910047</c:v>
                </c:pt>
                <c:pt idx="30">
                  <c:v>0.14157078530096556</c:v>
                </c:pt>
                <c:pt idx="31">
                  <c:v>0.21024378869048754</c:v>
                </c:pt>
                <c:pt idx="32">
                  <c:v>0.29804452084134736</c:v>
                </c:pt>
                <c:pt idx="33">
                  <c:v>0.38341942740960394</c:v>
                </c:pt>
                <c:pt idx="34">
                  <c:v>0.50806956590533892</c:v>
                </c:pt>
                <c:pt idx="35">
                  <c:v>0.65612816105908855</c:v>
                </c:pt>
                <c:pt idx="36">
                  <c:v>0.82902557423477075</c:v>
                </c:pt>
                <c:pt idx="37">
                  <c:v>1.0279801294219022</c:v>
                </c:pt>
                <c:pt idx="38">
                  <c:v>1.25401091078578</c:v>
                </c:pt>
                <c:pt idx="39">
                  <c:v>1.5079501898802785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CE-4DB7-AE5F-EA5939225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539168"/>
        <c:axId val="2106298736"/>
      </c:barChart>
      <c:catAx>
        <c:axId val="21065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62987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62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surface in condition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65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CH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68781040193465"/>
          <c:y val="2.8340225043341247E-2"/>
          <c:w val="0.82426596722773016"/>
          <c:h val="0.83656655276495162"/>
        </c:manualLayout>
      </c:layout>
      <c:barChart>
        <c:barDir val="col"/>
        <c:grouping val="stacked"/>
        <c:varyColors val="0"/>
        <c:ser>
          <c:idx val="1"/>
          <c:order val="0"/>
          <c:tx>
            <c:v>Maintenance</c:v>
          </c:tx>
          <c:spPr>
            <a:solidFill>
              <a:schemeClr val="accent1"/>
            </a:solidFill>
          </c:spPr>
          <c:invertIfNegative val="0"/>
          <c:val>
            <c:numRef>
              <c:f>'Prog-1(S1)'!$LH$19:$LH$57</c:f>
              <c:numCache>
                <c:formatCode>0</c:formatCode>
                <c:ptCount val="39"/>
                <c:pt idx="0">
                  <c:v>5140.4573646311055</c:v>
                </c:pt>
                <c:pt idx="1">
                  <c:v>117.02662096737811</c:v>
                </c:pt>
                <c:pt idx="2">
                  <c:v>131.71208199011738</c:v>
                </c:pt>
                <c:pt idx="3">
                  <c:v>146.9490676455799</c:v>
                </c:pt>
                <c:pt idx="4">
                  <c:v>352.26257073866697</c:v>
                </c:pt>
                <c:pt idx="5">
                  <c:v>165.74247038908808</c:v>
                </c:pt>
                <c:pt idx="6">
                  <c:v>1171.0912508983272</c:v>
                </c:pt>
                <c:pt idx="7">
                  <c:v>129.33859616768811</c:v>
                </c:pt>
                <c:pt idx="8">
                  <c:v>144.95433954465284</c:v>
                </c:pt>
                <c:pt idx="9">
                  <c:v>161.22215484510801</c:v>
                </c:pt>
                <c:pt idx="10">
                  <c:v>178.14843661632764</c:v>
                </c:pt>
                <c:pt idx="11">
                  <c:v>195.73731473292989</c:v>
                </c:pt>
                <c:pt idx="12">
                  <c:v>319.26729917560232</c:v>
                </c:pt>
                <c:pt idx="13">
                  <c:v>226.28265331171735</c:v>
                </c:pt>
                <c:pt idx="14">
                  <c:v>245.63687212929023</c:v>
                </c:pt>
                <c:pt idx="15">
                  <c:v>265.64678113434974</c:v>
                </c:pt>
                <c:pt idx="16">
                  <c:v>286.30756336126092</c:v>
                </c:pt>
                <c:pt idx="17">
                  <c:v>307.61250610089257</c:v>
                </c:pt>
                <c:pt idx="18">
                  <c:v>329.55310755753305</c:v>
                </c:pt>
                <c:pt idx="19">
                  <c:v>352.11918578763817</c:v>
                </c:pt>
                <c:pt idx="20">
                  <c:v>375.29898893387508</c:v>
                </c:pt>
                <c:pt idx="21">
                  <c:v>1043.8485738990901</c:v>
                </c:pt>
                <c:pt idx="22">
                  <c:v>2962.1549160533245</c:v>
                </c:pt>
                <c:pt idx="23">
                  <c:v>1075.7332714237114</c:v>
                </c:pt>
                <c:pt idx="24">
                  <c:v>421.6771152079948</c:v>
                </c:pt>
                <c:pt idx="25">
                  <c:v>200.30227247001662</c:v>
                </c:pt>
                <c:pt idx="26">
                  <c:v>218.76065748768244</c:v>
                </c:pt>
                <c:pt idx="27">
                  <c:v>1517.0067314459914</c:v>
                </c:pt>
                <c:pt idx="28">
                  <c:v>172.60731723367047</c:v>
                </c:pt>
                <c:pt idx="29">
                  <c:v>433.8963354306394</c:v>
                </c:pt>
                <c:pt idx="30">
                  <c:v>192.66238233200184</c:v>
                </c:pt>
                <c:pt idx="31">
                  <c:v>211.44785374949012</c:v>
                </c:pt>
                <c:pt idx="32">
                  <c:v>350.68118262017066</c:v>
                </c:pt>
                <c:pt idx="33">
                  <c:v>243.583329633132</c:v>
                </c:pt>
                <c:pt idx="34">
                  <c:v>264.13538113333379</c:v>
                </c:pt>
                <c:pt idx="35">
                  <c:v>285.3571217235081</c:v>
                </c:pt>
                <c:pt idx="36">
                  <c:v>307.24432178852004</c:v>
                </c:pt>
                <c:pt idx="37">
                  <c:v>329.79013901341625</c:v>
                </c:pt>
                <c:pt idx="38">
                  <c:v>352.98533573837727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E-427A-B8E9-E2D969F93875}"/>
            </c:ext>
          </c:extLst>
        </c:ser>
        <c:ser>
          <c:idx val="2"/>
          <c:order val="1"/>
          <c:tx>
            <c:v>Travel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'Prog-1(S1)'!$LI$19:$LI$57</c:f>
              <c:numCache>
                <c:formatCode>0</c:formatCode>
                <c:ptCount val="39"/>
                <c:pt idx="0">
                  <c:v>10391.375894153229</c:v>
                </c:pt>
                <c:pt idx="1">
                  <c:v>339.61568018469785</c:v>
                </c:pt>
                <c:pt idx="2">
                  <c:v>382.2864578188246</c:v>
                </c:pt>
                <c:pt idx="3">
                  <c:v>431.91283748980049</c:v>
                </c:pt>
                <c:pt idx="4">
                  <c:v>795.10458598275602</c:v>
                </c:pt>
                <c:pt idx="5">
                  <c:v>469.27484210749986</c:v>
                </c:pt>
                <c:pt idx="6">
                  <c:v>2023.7017133577533</c:v>
                </c:pt>
                <c:pt idx="7">
                  <c:v>121.82666363589934</c:v>
                </c:pt>
                <c:pt idx="8">
                  <c:v>169.18589103395982</c:v>
                </c:pt>
                <c:pt idx="9">
                  <c:v>226.56174545570951</c:v>
                </c:pt>
                <c:pt idx="10">
                  <c:v>294.18825295754442</c:v>
                </c:pt>
                <c:pt idx="11">
                  <c:v>372.24651091193266</c:v>
                </c:pt>
                <c:pt idx="12">
                  <c:v>654.42013497180562</c:v>
                </c:pt>
                <c:pt idx="13">
                  <c:v>532.07503926079028</c:v>
                </c:pt>
                <c:pt idx="14">
                  <c:v>637.42771955331523</c:v>
                </c:pt>
                <c:pt idx="15">
                  <c:v>753.51273199186676</c:v>
                </c:pt>
                <c:pt idx="16">
                  <c:v>880.30715534556339</c:v>
                </c:pt>
                <c:pt idx="17">
                  <c:v>1017.7517030092498</c:v>
                </c:pt>
                <c:pt idx="18">
                  <c:v>1165.7534998685999</c:v>
                </c:pt>
                <c:pt idx="19">
                  <c:v>1324.1887579063541</c:v>
                </c:pt>
                <c:pt idx="20">
                  <c:v>1492.9053485247532</c:v>
                </c:pt>
                <c:pt idx="21">
                  <c:v>2710.7769578055922</c:v>
                </c:pt>
                <c:pt idx="22">
                  <c:v>5755.512548699372</c:v>
                </c:pt>
                <c:pt idx="23">
                  <c:v>2086.2022833038677</c:v>
                </c:pt>
                <c:pt idx="24">
                  <c:v>866.1295648162876</c:v>
                </c:pt>
                <c:pt idx="25">
                  <c:v>484.62013395294963</c:v>
                </c:pt>
                <c:pt idx="26">
                  <c:v>559.60431954738817</c:v>
                </c:pt>
                <c:pt idx="27">
                  <c:v>2693.2566999050523</c:v>
                </c:pt>
                <c:pt idx="28">
                  <c:v>230.24065038347265</c:v>
                </c:pt>
                <c:pt idx="29">
                  <c:v>647.36160412651861</c:v>
                </c:pt>
                <c:pt idx="30">
                  <c:v>255.90604725903222</c:v>
                </c:pt>
                <c:pt idx="31">
                  <c:v>337.26712430336403</c:v>
                </c:pt>
                <c:pt idx="32">
                  <c:v>655.56334054935189</c:v>
                </c:pt>
                <c:pt idx="33">
                  <c:v>508.27885722642276</c:v>
                </c:pt>
                <c:pt idx="34">
                  <c:v>621.72913458884159</c:v>
                </c:pt>
                <c:pt idx="35">
                  <c:v>747.47730371678631</c:v>
                </c:pt>
                <c:pt idx="36">
                  <c:v>885.36588197688911</c:v>
                </c:pt>
                <c:pt idx="37">
                  <c:v>1035.204170094685</c:v>
                </c:pt>
                <c:pt idx="38">
                  <c:v>1196.771476834243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E-427A-B8E9-E2D969F93875}"/>
            </c:ext>
          </c:extLst>
        </c:ser>
        <c:ser>
          <c:idx val="0"/>
          <c:order val="2"/>
          <c:tx>
            <c:v>Accident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'Prog-1(S1)'!$LJ$19:$LJ$57</c:f>
              <c:numCache>
                <c:formatCode>0</c:formatCode>
                <c:ptCount val="39"/>
                <c:pt idx="0">
                  <c:v>1039.137589415323</c:v>
                </c:pt>
                <c:pt idx="1">
                  <c:v>33.961568018469784</c:v>
                </c:pt>
                <c:pt idx="2">
                  <c:v>38.228645781882463</c:v>
                </c:pt>
                <c:pt idx="3">
                  <c:v>43.191283748980048</c:v>
                </c:pt>
                <c:pt idx="4">
                  <c:v>79.510458598275605</c:v>
                </c:pt>
                <c:pt idx="5">
                  <c:v>46.927484210749995</c:v>
                </c:pt>
                <c:pt idx="6">
                  <c:v>202.3701713357753</c:v>
                </c:pt>
                <c:pt idx="7">
                  <c:v>12.182666363589934</c:v>
                </c:pt>
                <c:pt idx="8">
                  <c:v>16.918589103395981</c:v>
                </c:pt>
                <c:pt idx="9">
                  <c:v>22.656174545570956</c:v>
                </c:pt>
                <c:pt idx="10">
                  <c:v>29.418825295754452</c:v>
                </c:pt>
                <c:pt idx="11">
                  <c:v>37.22465109119328</c:v>
                </c:pt>
                <c:pt idx="12">
                  <c:v>65.442013497180582</c:v>
                </c:pt>
                <c:pt idx="13">
                  <c:v>53.207503926079021</c:v>
                </c:pt>
                <c:pt idx="14">
                  <c:v>63.742771955331534</c:v>
                </c:pt>
                <c:pt idx="15">
                  <c:v>75.351273199186679</c:v>
                </c:pt>
                <c:pt idx="16">
                  <c:v>88.03071553455635</c:v>
                </c:pt>
                <c:pt idx="17">
                  <c:v>101.775170300925</c:v>
                </c:pt>
                <c:pt idx="18">
                  <c:v>116.57534998685995</c:v>
                </c:pt>
                <c:pt idx="19">
                  <c:v>132.41887579063541</c:v>
                </c:pt>
                <c:pt idx="20">
                  <c:v>149.2905348524753</c:v>
                </c:pt>
                <c:pt idx="21">
                  <c:v>271.07769578055928</c:v>
                </c:pt>
                <c:pt idx="22">
                  <c:v>575.55125486993734</c:v>
                </c:pt>
                <c:pt idx="23">
                  <c:v>208.62022833038679</c:v>
                </c:pt>
                <c:pt idx="24">
                  <c:v>86.612956481628771</c:v>
                </c:pt>
                <c:pt idx="25">
                  <c:v>48.462013395294967</c:v>
                </c:pt>
                <c:pt idx="26">
                  <c:v>55.960431954738837</c:v>
                </c:pt>
                <c:pt idx="27">
                  <c:v>269.32566999050533</c:v>
                </c:pt>
                <c:pt idx="28">
                  <c:v>23.024065038347267</c:v>
                </c:pt>
                <c:pt idx="29">
                  <c:v>64.736160412651856</c:v>
                </c:pt>
                <c:pt idx="30">
                  <c:v>25.590604725903219</c:v>
                </c:pt>
                <c:pt idx="31">
                  <c:v>33.726712430336399</c:v>
                </c:pt>
                <c:pt idx="32">
                  <c:v>65.55633405493522</c:v>
                </c:pt>
                <c:pt idx="33">
                  <c:v>50.827885722642264</c:v>
                </c:pt>
                <c:pt idx="34">
                  <c:v>62.172913458884153</c:v>
                </c:pt>
                <c:pt idx="35">
                  <c:v>74.747730371678671</c:v>
                </c:pt>
                <c:pt idx="36">
                  <c:v>88.5365881976889</c:v>
                </c:pt>
                <c:pt idx="37">
                  <c:v>103.52041700946847</c:v>
                </c:pt>
                <c:pt idx="38">
                  <c:v>119.67714768342431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E-427A-B8E9-E2D969F9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6889408"/>
        <c:axId val="2106873584"/>
      </c:barChart>
      <c:catAx>
        <c:axId val="21068894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73584"/>
        <c:crosses val="autoZero"/>
        <c:auto val="1"/>
        <c:lblAlgn val="ctr"/>
        <c:lblOffset val="100"/>
        <c:noMultiLvlLbl val="0"/>
      </c:catAx>
      <c:valAx>
        <c:axId val="210687358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 costs (10</a:t>
                </a:r>
                <a:r>
                  <a:rPr lang="en-GB" baseline="30000"/>
                  <a:t>3</a:t>
                </a:r>
                <a:r>
                  <a:rPr lang="en-GB"/>
                  <a:t> 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89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859817002902144"/>
          <c:y val="0.12886967773354643"/>
          <c:w val="0.18498801608784138"/>
          <c:h val="0.1893797098545879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/>
      </a:pPr>
      <a:endParaRPr lang="en-CH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68781040193465"/>
          <c:y val="2.8340225043341247E-2"/>
          <c:w val="0.82426596722773016"/>
          <c:h val="0.83656655276495162"/>
        </c:manualLayout>
      </c:layout>
      <c:barChart>
        <c:barDir val="col"/>
        <c:grouping val="stacked"/>
        <c:varyColors val="0"/>
        <c:ser>
          <c:idx val="1"/>
          <c:order val="0"/>
          <c:tx>
            <c:v>Maintenance</c:v>
          </c:tx>
          <c:spPr>
            <a:solidFill>
              <a:schemeClr val="accent1"/>
            </a:solidFill>
          </c:spPr>
          <c:invertIfNegative val="0"/>
          <c:val>
            <c:numRef>
              <c:f>'Prog-1(S1)'!$LH$19:$LH$57</c:f>
              <c:numCache>
                <c:formatCode>0</c:formatCode>
                <c:ptCount val="39"/>
                <c:pt idx="0">
                  <c:v>5140.4573646311055</c:v>
                </c:pt>
                <c:pt idx="1">
                  <c:v>117.02662096737811</c:v>
                </c:pt>
                <c:pt idx="2">
                  <c:v>131.71208199011738</c:v>
                </c:pt>
                <c:pt idx="3">
                  <c:v>146.9490676455799</c:v>
                </c:pt>
                <c:pt idx="4">
                  <c:v>352.26257073866697</c:v>
                </c:pt>
                <c:pt idx="5">
                  <c:v>165.74247038908808</c:v>
                </c:pt>
                <c:pt idx="6">
                  <c:v>1171.0912508983272</c:v>
                </c:pt>
                <c:pt idx="7">
                  <c:v>129.33859616768811</c:v>
                </c:pt>
                <c:pt idx="8">
                  <c:v>144.95433954465284</c:v>
                </c:pt>
                <c:pt idx="9">
                  <c:v>161.22215484510801</c:v>
                </c:pt>
                <c:pt idx="10">
                  <c:v>178.14843661632764</c:v>
                </c:pt>
                <c:pt idx="11">
                  <c:v>195.73731473292989</c:v>
                </c:pt>
                <c:pt idx="12">
                  <c:v>319.26729917560232</c:v>
                </c:pt>
                <c:pt idx="13">
                  <c:v>226.28265331171735</c:v>
                </c:pt>
                <c:pt idx="14">
                  <c:v>245.63687212929023</c:v>
                </c:pt>
                <c:pt idx="15">
                  <c:v>265.64678113434974</c:v>
                </c:pt>
                <c:pt idx="16">
                  <c:v>286.30756336126092</c:v>
                </c:pt>
                <c:pt idx="17">
                  <c:v>307.61250610089257</c:v>
                </c:pt>
                <c:pt idx="18">
                  <c:v>329.55310755753305</c:v>
                </c:pt>
                <c:pt idx="19">
                  <c:v>352.11918578763817</c:v>
                </c:pt>
                <c:pt idx="20">
                  <c:v>375.29898893387508</c:v>
                </c:pt>
                <c:pt idx="21">
                  <c:v>1043.8485738990901</c:v>
                </c:pt>
                <c:pt idx="22">
                  <c:v>2962.1549160533245</c:v>
                </c:pt>
                <c:pt idx="23">
                  <c:v>1075.7332714237114</c:v>
                </c:pt>
                <c:pt idx="24">
                  <c:v>421.6771152079948</c:v>
                </c:pt>
                <c:pt idx="25">
                  <c:v>200.30227247001662</c:v>
                </c:pt>
                <c:pt idx="26">
                  <c:v>218.76065748768244</c:v>
                </c:pt>
                <c:pt idx="27">
                  <c:v>1517.0067314459914</c:v>
                </c:pt>
                <c:pt idx="28">
                  <c:v>172.60731723367047</c:v>
                </c:pt>
                <c:pt idx="29">
                  <c:v>433.8963354306394</c:v>
                </c:pt>
                <c:pt idx="30">
                  <c:v>192.66238233200184</c:v>
                </c:pt>
                <c:pt idx="31">
                  <c:v>211.44785374949012</c:v>
                </c:pt>
                <c:pt idx="32">
                  <c:v>350.68118262017066</c:v>
                </c:pt>
                <c:pt idx="33">
                  <c:v>243.583329633132</c:v>
                </c:pt>
                <c:pt idx="34">
                  <c:v>264.13538113333379</c:v>
                </c:pt>
                <c:pt idx="35">
                  <c:v>285.3571217235081</c:v>
                </c:pt>
                <c:pt idx="36">
                  <c:v>307.24432178852004</c:v>
                </c:pt>
                <c:pt idx="37">
                  <c:v>329.79013901341625</c:v>
                </c:pt>
                <c:pt idx="38">
                  <c:v>352.98533573837727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5-42A1-ABA1-CDAD057E2D9A}"/>
            </c:ext>
          </c:extLst>
        </c:ser>
        <c:ser>
          <c:idx val="2"/>
          <c:order val="1"/>
          <c:tx>
            <c:v>Travel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'Prog-1(S1)'!$LI$19:$LI$57</c:f>
              <c:numCache>
                <c:formatCode>0</c:formatCode>
                <c:ptCount val="39"/>
                <c:pt idx="0">
                  <c:v>10391.375894153229</c:v>
                </c:pt>
                <c:pt idx="1">
                  <c:v>339.61568018469785</c:v>
                </c:pt>
                <c:pt idx="2">
                  <c:v>382.2864578188246</c:v>
                </c:pt>
                <c:pt idx="3">
                  <c:v>431.91283748980049</c:v>
                </c:pt>
                <c:pt idx="4">
                  <c:v>795.10458598275602</c:v>
                </c:pt>
                <c:pt idx="5">
                  <c:v>469.27484210749986</c:v>
                </c:pt>
                <c:pt idx="6">
                  <c:v>2023.7017133577533</c:v>
                </c:pt>
                <c:pt idx="7">
                  <c:v>121.82666363589934</c:v>
                </c:pt>
                <c:pt idx="8">
                  <c:v>169.18589103395982</c:v>
                </c:pt>
                <c:pt idx="9">
                  <c:v>226.56174545570951</c:v>
                </c:pt>
                <c:pt idx="10">
                  <c:v>294.18825295754442</c:v>
                </c:pt>
                <c:pt idx="11">
                  <c:v>372.24651091193266</c:v>
                </c:pt>
                <c:pt idx="12">
                  <c:v>654.42013497180562</c:v>
                </c:pt>
                <c:pt idx="13">
                  <c:v>532.07503926079028</c:v>
                </c:pt>
                <c:pt idx="14">
                  <c:v>637.42771955331523</c:v>
                </c:pt>
                <c:pt idx="15">
                  <c:v>753.51273199186676</c:v>
                </c:pt>
                <c:pt idx="16">
                  <c:v>880.30715534556339</c:v>
                </c:pt>
                <c:pt idx="17">
                  <c:v>1017.7517030092498</c:v>
                </c:pt>
                <c:pt idx="18">
                  <c:v>1165.7534998685999</c:v>
                </c:pt>
                <c:pt idx="19">
                  <c:v>1324.1887579063541</c:v>
                </c:pt>
                <c:pt idx="20">
                  <c:v>1492.9053485247532</c:v>
                </c:pt>
                <c:pt idx="21">
                  <c:v>2710.7769578055922</c:v>
                </c:pt>
                <c:pt idx="22">
                  <c:v>5755.512548699372</c:v>
                </c:pt>
                <c:pt idx="23">
                  <c:v>2086.2022833038677</c:v>
                </c:pt>
                <c:pt idx="24">
                  <c:v>866.1295648162876</c:v>
                </c:pt>
                <c:pt idx="25">
                  <c:v>484.62013395294963</c:v>
                </c:pt>
                <c:pt idx="26">
                  <c:v>559.60431954738817</c:v>
                </c:pt>
                <c:pt idx="27">
                  <c:v>2693.2566999050523</c:v>
                </c:pt>
                <c:pt idx="28">
                  <c:v>230.24065038347265</c:v>
                </c:pt>
                <c:pt idx="29">
                  <c:v>647.36160412651861</c:v>
                </c:pt>
                <c:pt idx="30">
                  <c:v>255.90604725903222</c:v>
                </c:pt>
                <c:pt idx="31">
                  <c:v>337.26712430336403</c:v>
                </c:pt>
                <c:pt idx="32">
                  <c:v>655.56334054935189</c:v>
                </c:pt>
                <c:pt idx="33">
                  <c:v>508.27885722642276</c:v>
                </c:pt>
                <c:pt idx="34">
                  <c:v>621.72913458884159</c:v>
                </c:pt>
                <c:pt idx="35">
                  <c:v>747.47730371678631</c:v>
                </c:pt>
                <c:pt idx="36">
                  <c:v>885.36588197688911</c:v>
                </c:pt>
                <c:pt idx="37">
                  <c:v>1035.204170094685</c:v>
                </c:pt>
                <c:pt idx="38">
                  <c:v>1196.771476834243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35-42A1-ABA1-CDAD057E2D9A}"/>
            </c:ext>
          </c:extLst>
        </c:ser>
        <c:ser>
          <c:idx val="0"/>
          <c:order val="2"/>
          <c:tx>
            <c:v>Accident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'Prog-1(S1)'!$LJ$19:$LJ$57</c:f>
              <c:numCache>
                <c:formatCode>0</c:formatCode>
                <c:ptCount val="39"/>
                <c:pt idx="0">
                  <c:v>1039.137589415323</c:v>
                </c:pt>
                <c:pt idx="1">
                  <c:v>33.961568018469784</c:v>
                </c:pt>
                <c:pt idx="2">
                  <c:v>38.228645781882463</c:v>
                </c:pt>
                <c:pt idx="3">
                  <c:v>43.191283748980048</c:v>
                </c:pt>
                <c:pt idx="4">
                  <c:v>79.510458598275605</c:v>
                </c:pt>
                <c:pt idx="5">
                  <c:v>46.927484210749995</c:v>
                </c:pt>
                <c:pt idx="6">
                  <c:v>202.3701713357753</c:v>
                </c:pt>
                <c:pt idx="7">
                  <c:v>12.182666363589934</c:v>
                </c:pt>
                <c:pt idx="8">
                  <c:v>16.918589103395981</c:v>
                </c:pt>
                <c:pt idx="9">
                  <c:v>22.656174545570956</c:v>
                </c:pt>
                <c:pt idx="10">
                  <c:v>29.418825295754452</c:v>
                </c:pt>
                <c:pt idx="11">
                  <c:v>37.22465109119328</c:v>
                </c:pt>
                <c:pt idx="12">
                  <c:v>65.442013497180582</c:v>
                </c:pt>
                <c:pt idx="13">
                  <c:v>53.207503926079021</c:v>
                </c:pt>
                <c:pt idx="14">
                  <c:v>63.742771955331534</c:v>
                </c:pt>
                <c:pt idx="15">
                  <c:v>75.351273199186679</c:v>
                </c:pt>
                <c:pt idx="16">
                  <c:v>88.03071553455635</c:v>
                </c:pt>
                <c:pt idx="17">
                  <c:v>101.775170300925</c:v>
                </c:pt>
                <c:pt idx="18">
                  <c:v>116.57534998685995</c:v>
                </c:pt>
                <c:pt idx="19">
                  <c:v>132.41887579063541</c:v>
                </c:pt>
                <c:pt idx="20">
                  <c:v>149.2905348524753</c:v>
                </c:pt>
                <c:pt idx="21">
                  <c:v>271.07769578055928</c:v>
                </c:pt>
                <c:pt idx="22">
                  <c:v>575.55125486993734</c:v>
                </c:pt>
                <c:pt idx="23">
                  <c:v>208.62022833038679</c:v>
                </c:pt>
                <c:pt idx="24">
                  <c:v>86.612956481628771</c:v>
                </c:pt>
                <c:pt idx="25">
                  <c:v>48.462013395294967</c:v>
                </c:pt>
                <c:pt idx="26">
                  <c:v>55.960431954738837</c:v>
                </c:pt>
                <c:pt idx="27">
                  <c:v>269.32566999050533</c:v>
                </c:pt>
                <c:pt idx="28">
                  <c:v>23.024065038347267</c:v>
                </c:pt>
                <c:pt idx="29">
                  <c:v>64.736160412651856</c:v>
                </c:pt>
                <c:pt idx="30">
                  <c:v>25.590604725903219</c:v>
                </c:pt>
                <c:pt idx="31">
                  <c:v>33.726712430336399</c:v>
                </c:pt>
                <c:pt idx="32">
                  <c:v>65.55633405493522</c:v>
                </c:pt>
                <c:pt idx="33">
                  <c:v>50.827885722642264</c:v>
                </c:pt>
                <c:pt idx="34">
                  <c:v>62.172913458884153</c:v>
                </c:pt>
                <c:pt idx="35">
                  <c:v>74.747730371678671</c:v>
                </c:pt>
                <c:pt idx="36">
                  <c:v>88.5365881976889</c:v>
                </c:pt>
                <c:pt idx="37">
                  <c:v>103.52041700946847</c:v>
                </c:pt>
                <c:pt idx="38">
                  <c:v>119.67714768342431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35-42A1-ABA1-CDAD057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6889408"/>
        <c:axId val="2106873584"/>
      </c:barChart>
      <c:catAx>
        <c:axId val="21068894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73584"/>
        <c:crosses val="autoZero"/>
        <c:auto val="1"/>
        <c:lblAlgn val="ctr"/>
        <c:lblOffset val="100"/>
        <c:noMultiLvlLbl val="0"/>
      </c:catAx>
      <c:valAx>
        <c:axId val="2106873584"/>
        <c:scaling>
          <c:orientation val="minMax"/>
          <c:max val="1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 costs (10</a:t>
                </a:r>
                <a:r>
                  <a:rPr lang="en-GB" baseline="30000"/>
                  <a:t>3</a:t>
                </a:r>
                <a:r>
                  <a:rPr lang="en-GB"/>
                  <a:t> 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89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859817002902144"/>
          <c:y val="0.12886967773354643"/>
          <c:w val="0.18498801608784138"/>
          <c:h val="0.1893797098545879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/>
      </a:pPr>
      <a:endParaRPr lang="en-CH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v>CS1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'Prog-2(S2)'!$GP$20:$GP$59</c:f>
              <c:numCache>
                <c:formatCode>0.0</c:formatCode>
                <c:ptCount val="40"/>
                <c:pt idx="0">
                  <c:v>41.893854546948255</c:v>
                </c:pt>
                <c:pt idx="1">
                  <c:v>40.05052494688254</c:v>
                </c:pt>
                <c:pt idx="2">
                  <c:v>38.288301849219692</c:v>
                </c:pt>
                <c:pt idx="3">
                  <c:v>36.603616567854033</c:v>
                </c:pt>
                <c:pt idx="4">
                  <c:v>34.993057438868462</c:v>
                </c:pt>
                <c:pt idx="5">
                  <c:v>33.453362911558244</c:v>
                </c:pt>
                <c:pt idx="6">
                  <c:v>31.981414943449664</c:v>
                </c:pt>
                <c:pt idx="7">
                  <c:v>30.574232685937886</c:v>
                </c:pt>
                <c:pt idx="8">
                  <c:v>33.473430159028396</c:v>
                </c:pt>
                <c:pt idx="9">
                  <c:v>33.631130428552112</c:v>
                </c:pt>
                <c:pt idx="10">
                  <c:v>48.851997769474039</c:v>
                </c:pt>
                <c:pt idx="11">
                  <c:v>47.577630411201106</c:v>
                </c:pt>
                <c:pt idx="12">
                  <c:v>54.921145375043089</c:v>
                </c:pt>
                <c:pt idx="13">
                  <c:v>52.504614978541184</c:v>
                </c:pt>
                <c:pt idx="14">
                  <c:v>50.194411919485383</c:v>
                </c:pt>
                <c:pt idx="15">
                  <c:v>49.140841174391689</c:v>
                </c:pt>
                <c:pt idx="16">
                  <c:v>48.599910261493378</c:v>
                </c:pt>
                <c:pt idx="17">
                  <c:v>46.461514209987662</c:v>
                </c:pt>
                <c:pt idx="18">
                  <c:v>44.417207584748212</c:v>
                </c:pt>
                <c:pt idx="19">
                  <c:v>42.462850451019314</c:v>
                </c:pt>
                <c:pt idx="20">
                  <c:v>42.348639821573656</c:v>
                </c:pt>
                <c:pt idx="21">
                  <c:v>40.485299669424428</c:v>
                </c:pt>
                <c:pt idx="22">
                  <c:v>47.60300661865719</c:v>
                </c:pt>
                <c:pt idx="23">
                  <c:v>45.508474327436254</c:v>
                </c:pt>
                <c:pt idx="24">
                  <c:v>43.506101457029061</c:v>
                </c:pt>
                <c:pt idx="25">
                  <c:v>41.591832992919791</c:v>
                </c:pt>
                <c:pt idx="26">
                  <c:v>39.761792341231292</c:v>
                </c:pt>
                <c:pt idx="27">
                  <c:v>38.012273478217125</c:v>
                </c:pt>
                <c:pt idx="28">
                  <c:v>36.339733445175568</c:v>
                </c:pt>
                <c:pt idx="29">
                  <c:v>34.740785173587852</c:v>
                </c:pt>
                <c:pt idx="30">
                  <c:v>34.483733107066172</c:v>
                </c:pt>
                <c:pt idx="31">
                  <c:v>32.966448850355256</c:v>
                </c:pt>
                <c:pt idx="32">
                  <c:v>31.51592510093964</c:v>
                </c:pt>
                <c:pt idx="33">
                  <c:v>30.129224396498284</c:v>
                </c:pt>
                <c:pt idx="34">
                  <c:v>28.803538523052367</c:v>
                </c:pt>
                <c:pt idx="35">
                  <c:v>27.536182828038068</c:v>
                </c:pt>
                <c:pt idx="36">
                  <c:v>26.324590783604389</c:v>
                </c:pt>
                <c:pt idx="37">
                  <c:v>25.166308789125793</c:v>
                </c:pt>
                <c:pt idx="38">
                  <c:v>24.058991202404258</c:v>
                </c:pt>
                <c:pt idx="39">
                  <c:v>23.000395589498471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A-44B6-8FB3-C95C85176261}"/>
            </c:ext>
          </c:extLst>
        </c:ser>
        <c:ser>
          <c:idx val="1"/>
          <c:order val="1"/>
          <c:tx>
            <c:v>CS2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'Prog-2(S2)'!$GQ$20:$GQ$59</c:f>
              <c:numCache>
                <c:formatCode>0.0</c:formatCode>
                <c:ptCount val="40"/>
                <c:pt idx="0">
                  <c:v>25.007794544022758</c:v>
                </c:pt>
                <c:pt idx="1">
                  <c:v>26.050874718679751</c:v>
                </c:pt>
                <c:pt idx="2">
                  <c:v>26.979469825344825</c:v>
                </c:pt>
                <c:pt idx="3">
                  <c:v>27.800812072299454</c:v>
                </c:pt>
                <c:pt idx="4">
                  <c:v>28.521745214971453</c:v>
                </c:pt>
                <c:pt idx="5">
                  <c:v>29.148743895402575</c:v>
                </c:pt>
                <c:pt idx="6">
                  <c:v>29.687932058858255</c:v>
                </c:pt>
                <c:pt idx="7">
                  <c:v>30.14510049048658</c:v>
                </c:pt>
                <c:pt idx="8">
                  <c:v>30.525723512972277</c:v>
                </c:pt>
                <c:pt idx="9">
                  <c:v>31.021731287554424</c:v>
                </c:pt>
                <c:pt idx="10">
                  <c:v>31.508805625208954</c:v>
                </c:pt>
                <c:pt idx="11">
                  <c:v>32.650011747059125</c:v>
                </c:pt>
                <c:pt idx="12">
                  <c:v>33.698627109246083</c:v>
                </c:pt>
                <c:pt idx="13">
                  <c:v>35.036801438252112</c:v>
                </c:pt>
                <c:pt idx="14">
                  <c:v>36.225826851283848</c:v>
                </c:pt>
                <c:pt idx="15">
                  <c:v>37.275154516500123</c:v>
                </c:pt>
                <c:pt idx="16">
                  <c:v>38.244546583645359</c:v>
                </c:pt>
                <c:pt idx="17">
                  <c:v>39.159117144474394</c:v>
                </c:pt>
                <c:pt idx="18">
                  <c:v>39.950332021090681</c:v>
                </c:pt>
                <c:pt idx="19">
                  <c:v>40.62627853014471</c:v>
                </c:pt>
                <c:pt idx="20">
                  <c:v>41.194603037024919</c:v>
                </c:pt>
                <c:pt idx="21">
                  <c:v>41.739715891989356</c:v>
                </c:pt>
                <c:pt idx="22">
                  <c:v>42.185398168900377</c:v>
                </c:pt>
                <c:pt idx="23">
                  <c:v>42.929997718716486</c:v>
                </c:pt>
                <c:pt idx="24">
                  <c:v>43.558610662124742</c:v>
                </c:pt>
                <c:pt idx="25">
                  <c:v>44.079003585046038</c:v>
                </c:pt>
                <c:pt idx="26">
                  <c:v>44.498516122013015</c:v>
                </c:pt>
                <c:pt idx="27">
                  <c:v>44.824082469122786</c:v>
                </c:pt>
                <c:pt idx="28">
                  <c:v>45.062251863152412</c:v>
                </c:pt>
                <c:pt idx="29">
                  <c:v>45.219208075119269</c:v>
                </c:pt>
                <c:pt idx="30">
                  <c:v>45.300787964353304</c:v>
                </c:pt>
                <c:pt idx="31">
                  <c:v>45.368447006204903</c:v>
                </c:pt>
                <c:pt idx="32">
                  <c:v>45.36718045142198</c:v>
                </c:pt>
                <c:pt idx="33">
                  <c:v>45.302131381417823</c:v>
                </c:pt>
                <c:pt idx="34">
                  <c:v>45.178149050658376</c:v>
                </c:pt>
                <c:pt idx="35">
                  <c:v>44.999803976051602</c:v>
                </c:pt>
                <c:pt idx="36">
                  <c:v>44.771402293251626</c:v>
                </c:pt>
                <c:pt idx="37">
                  <c:v>44.49699941434617</c:v>
                </c:pt>
                <c:pt idx="38">
                  <c:v>44.180413019808633</c:v>
                </c:pt>
                <c:pt idx="39">
                  <c:v>43.825235416080538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A-44B6-8FB3-C95C85176261}"/>
            </c:ext>
          </c:extLst>
        </c:ser>
        <c:ser>
          <c:idx val="2"/>
          <c:order val="2"/>
          <c:tx>
            <c:v>CS3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'Prog-2(S2)'!$GR$20:$GR$59</c:f>
              <c:numCache>
                <c:formatCode>0.0</c:formatCode>
                <c:ptCount val="40"/>
                <c:pt idx="0">
                  <c:v>18.798210640263715</c:v>
                </c:pt>
                <c:pt idx="1">
                  <c:v>18.771338797500835</c:v>
                </c:pt>
                <c:pt idx="2">
                  <c:v>18.779027881408553</c:v>
                </c:pt>
                <c:pt idx="3">
                  <c:v>18.816093689037608</c:v>
                </c:pt>
                <c:pt idx="4">
                  <c:v>18.877811553033535</c:v>
                </c:pt>
                <c:pt idx="5">
                  <c:v>18.959883691579147</c:v>
                </c:pt>
                <c:pt idx="6">
                  <c:v>19.058408613802541</c:v>
                </c:pt>
                <c:pt idx="7">
                  <c:v>19.169852460678701</c:v>
                </c:pt>
                <c:pt idx="8">
                  <c:v>17.486767803706812</c:v>
                </c:pt>
                <c:pt idx="9">
                  <c:v>16.99507056937107</c:v>
                </c:pt>
                <c:pt idx="10">
                  <c:v>10.595011162627703</c:v>
                </c:pt>
                <c:pt idx="11">
                  <c:v>10.751811116105737</c:v>
                </c:pt>
                <c:pt idx="12">
                  <c:v>7.2282679460006838</c:v>
                </c:pt>
                <c:pt idx="13">
                  <c:v>7.988580223872531</c:v>
                </c:pt>
                <c:pt idx="14">
                  <c:v>8.7582603400462045</c:v>
                </c:pt>
                <c:pt idx="15">
                  <c:v>8.9953074582947892</c:v>
                </c:pt>
                <c:pt idx="16">
                  <c:v>9.1942065433631228</c:v>
                </c:pt>
                <c:pt idx="17">
                  <c:v>10.013486946131797</c:v>
                </c:pt>
                <c:pt idx="18">
                  <c:v>10.825985269125177</c:v>
                </c:pt>
                <c:pt idx="19">
                  <c:v>11.628052541958573</c:v>
                </c:pt>
                <c:pt idx="20">
                  <c:v>11.589185564631157</c:v>
                </c:pt>
                <c:pt idx="21">
                  <c:v>12.397488696972186</c:v>
                </c:pt>
                <c:pt idx="22">
                  <c:v>9.0219791074982876</c:v>
                </c:pt>
                <c:pt idx="23">
                  <c:v>9.974944768173172</c:v>
                </c:pt>
                <c:pt idx="24">
                  <c:v>10.909807125372479</c:v>
                </c:pt>
                <c:pt idx="25">
                  <c:v>11.823651153044086</c:v>
                </c:pt>
                <c:pt idx="26">
                  <c:v>12.713938617031618</c:v>
                </c:pt>
                <c:pt idx="27">
                  <c:v>13.578477833786641</c:v>
                </c:pt>
                <c:pt idx="28">
                  <c:v>14.415395448111958</c:v>
                </c:pt>
                <c:pt idx="29">
                  <c:v>15.223110108015909</c:v>
                </c:pt>
                <c:pt idx="30">
                  <c:v>15.194752641851451</c:v>
                </c:pt>
                <c:pt idx="31">
                  <c:v>15.97580874046929</c:v>
                </c:pt>
                <c:pt idx="32">
                  <c:v>16.724663460087196</c:v>
                </c:pt>
                <c:pt idx="33">
                  <c:v>17.440528042288861</c:v>
                </c:pt>
                <c:pt idx="34">
                  <c:v>18.122813012633522</c:v>
                </c:pt>
                <c:pt idx="35">
                  <c:v>18.77111000969872</c:v>
                </c:pt>
                <c:pt idx="36">
                  <c:v>19.385174896505617</c:v>
                </c:pt>
                <c:pt idx="37">
                  <c:v>19.964912074443426</c:v>
                </c:pt>
                <c:pt idx="38">
                  <c:v>20.510359924426986</c:v>
                </c:pt>
                <c:pt idx="39">
                  <c:v>21.021677304386078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FA-44B6-8FB3-C95C85176261}"/>
            </c:ext>
          </c:extLst>
        </c:ser>
        <c:ser>
          <c:idx val="3"/>
          <c:order val="3"/>
          <c:tx>
            <c:v>CS4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'Prog-2(S2)'!$GS$20:$GS$59</c:f>
              <c:numCache>
                <c:formatCode>0.0</c:formatCode>
                <c:ptCount val="40"/>
                <c:pt idx="0">
                  <c:v>15.320591898567613</c:v>
                </c:pt>
                <c:pt idx="1">
                  <c:v>15.289760020419433</c:v>
                </c:pt>
                <c:pt idx="2">
                  <c:v>15.259472366365976</c:v>
                </c:pt>
                <c:pt idx="3">
                  <c:v>15.231219140631458</c:v>
                </c:pt>
                <c:pt idx="4">
                  <c:v>15.206178991073751</c:v>
                </c:pt>
                <c:pt idx="5">
                  <c:v>15.185256675907096</c:v>
                </c:pt>
                <c:pt idx="6">
                  <c:v>15.169117184485785</c:v>
                </c:pt>
                <c:pt idx="7">
                  <c:v>15.158216601161893</c:v>
                </c:pt>
                <c:pt idx="8">
                  <c:v>13.487200034668055</c:v>
                </c:pt>
                <c:pt idx="9">
                  <c:v>12.88545515280253</c:v>
                </c:pt>
                <c:pt idx="10">
                  <c:v>6.5839658745170402</c:v>
                </c:pt>
                <c:pt idx="11">
                  <c:v>6.3757440824095495</c:v>
                </c:pt>
                <c:pt idx="12">
                  <c:v>3.2650661355058048</c:v>
                </c:pt>
                <c:pt idx="13">
                  <c:v>3.4002662215415098</c:v>
                </c:pt>
                <c:pt idx="14">
                  <c:v>3.5613488429855757</c:v>
                </c:pt>
                <c:pt idx="15">
                  <c:v>3.3866024074863645</c:v>
                </c:pt>
                <c:pt idx="16">
                  <c:v>3.0615401199815757</c:v>
                </c:pt>
                <c:pt idx="17">
                  <c:v>3.2946389611705844</c:v>
                </c:pt>
                <c:pt idx="18">
                  <c:v>3.5507326049748307</c:v>
                </c:pt>
                <c:pt idx="19">
                  <c:v>3.8282349309377484</c:v>
                </c:pt>
                <c:pt idx="20">
                  <c:v>3.6279109649927288</c:v>
                </c:pt>
                <c:pt idx="21">
                  <c:v>3.9346721157969062</c:v>
                </c:pt>
                <c:pt idx="22">
                  <c:v>1.8214765340743635</c:v>
                </c:pt>
                <c:pt idx="23">
                  <c:v>2.1164409288961226</c:v>
                </c:pt>
                <c:pt idx="24">
                  <c:v>2.4368178066775599</c:v>
                </c:pt>
                <c:pt idx="25">
                  <c:v>2.7803875230200057</c:v>
                </c:pt>
                <c:pt idx="26">
                  <c:v>3.144926472464824</c:v>
                </c:pt>
                <c:pt idx="27">
                  <c:v>3.5282238891561852</c:v>
                </c:pt>
                <c:pt idx="28">
                  <c:v>3.9280963760500507</c:v>
                </c:pt>
                <c:pt idx="29">
                  <c:v>4.3424003787081746</c:v>
                </c:pt>
                <c:pt idx="30">
                  <c:v>4.4487817795011315</c:v>
                </c:pt>
                <c:pt idx="31">
                  <c:v>4.8682191160905282</c:v>
                </c:pt>
                <c:pt idx="32">
                  <c:v>5.2985344301701085</c:v>
                </c:pt>
                <c:pt idx="33">
                  <c:v>5.7377016943244206</c:v>
                </c:pt>
                <c:pt idx="34">
                  <c:v>6.1837736333029616</c:v>
                </c:pt>
                <c:pt idx="35">
                  <c:v>6.6348860823938685</c:v>
                </c:pt>
                <c:pt idx="36">
                  <c:v>7.0892613022065536</c:v>
                </c:pt>
                <c:pt idx="37">
                  <c:v>7.5452103647292335</c:v>
                </c:pt>
                <c:pt idx="38">
                  <c:v>8.0011347155799104</c:v>
                </c:pt>
                <c:pt idx="39">
                  <c:v>8.4555270081822211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FA-44B6-8FB3-C95C85176261}"/>
            </c:ext>
          </c:extLst>
        </c:ser>
        <c:ser>
          <c:idx val="4"/>
          <c:order val="4"/>
          <c:tx>
            <c:v>CS5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'Prog-2(S2)'!$GT$20:$GT$59</c:f>
              <c:numCache>
                <c:formatCode>0.0</c:formatCode>
                <c:ptCount val="40"/>
                <c:pt idx="0">
                  <c:v>0</c:v>
                </c:pt>
                <c:pt idx="1">
                  <c:v>0.85795314631978659</c:v>
                </c:pt>
                <c:pt idx="2">
                  <c:v>1.7141797074632745</c:v>
                </c:pt>
                <c:pt idx="3">
                  <c:v>2.5687101599797688</c:v>
                </c:pt>
                <c:pt idx="4">
                  <c:v>3.4216584318551315</c:v>
                </c:pt>
                <c:pt idx="5">
                  <c:v>4.2732044553552617</c:v>
                </c:pt>
                <c:pt idx="6">
                  <c:v>5.1235788292060604</c:v>
                </c:pt>
                <c:pt idx="7">
                  <c:v>5.9730493915372627</c:v>
                </c:pt>
                <c:pt idx="8">
                  <c:v>6.0473301194267668</c:v>
                </c:pt>
                <c:pt idx="9">
                  <c:v>6.4870641915221947</c:v>
                </c:pt>
                <c:pt idx="10">
                  <c:v>3.4806711979745519</c:v>
                </c:pt>
                <c:pt idx="11">
                  <c:v>3.6652542730267816</c:v>
                </c:pt>
                <c:pt idx="12">
                  <c:v>1.9073450640066398</c:v>
                </c:pt>
                <c:pt idx="13">
                  <c:v>2.0901887675949649</c:v>
                </c:pt>
                <c:pt idx="14">
                  <c:v>2.2806036760012898</c:v>
                </c:pt>
                <c:pt idx="15">
                  <c:v>2.2225460731293523</c:v>
                </c:pt>
                <c:pt idx="16">
                  <c:v>1.9202481213188578</c:v>
                </c:pt>
                <c:pt idx="17">
                  <c:v>2.0916943680378259</c:v>
                </c:pt>
                <c:pt idx="18">
                  <c:v>2.2761941498633793</c:v>
                </c:pt>
                <c:pt idx="19">
                  <c:v>2.4750351757419695</c:v>
                </c:pt>
                <c:pt idx="20">
                  <c:v>2.2601122415798018</c:v>
                </c:pt>
                <c:pt idx="21">
                  <c:v>2.4632752556193949</c:v>
                </c:pt>
                <c:pt idx="22">
                  <c:v>0.38859120067207287</c:v>
                </c:pt>
                <c:pt idx="23">
                  <c:v>0.49059388658023712</c:v>
                </c:pt>
                <c:pt idx="24">
                  <c:v>0.60911457859842</c:v>
                </c:pt>
                <c:pt idx="25">
                  <c:v>0.74557637577236358</c:v>
                </c:pt>
                <c:pt idx="26">
                  <c:v>0.90127807706148366</c:v>
                </c:pt>
                <c:pt idx="27">
                  <c:v>1.0773939595195139</c:v>
                </c:pt>
                <c:pt idx="28">
                  <c:v>1.2749744973122601</c:v>
                </c:pt>
                <c:pt idx="29">
                  <c:v>1.494947894371063</c:v>
                </c:pt>
                <c:pt idx="30">
                  <c:v>1.5923961370301782</c:v>
                </c:pt>
                <c:pt idx="31">
                  <c:v>1.8415279166822427</c:v>
                </c:pt>
                <c:pt idx="32">
                  <c:v>2.1141481871833117</c:v>
                </c:pt>
                <c:pt idx="33">
                  <c:v>2.4108661152728375</c:v>
                </c:pt>
                <c:pt idx="34">
                  <c:v>2.7321774101550051</c:v>
                </c:pt>
                <c:pt idx="35">
                  <c:v>3.078468733619971</c:v>
                </c:pt>
                <c:pt idx="36">
                  <c:v>3.4500223542340271</c:v>
                </c:pt>
                <c:pt idx="37">
                  <c:v>3.8470209871575953</c:v>
                </c:pt>
                <c:pt idx="38">
                  <c:v>4.2695527675824314</c:v>
                </c:pt>
                <c:pt idx="39">
                  <c:v>4.7176163116549068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FA-44B6-8FB3-C95C85176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539168"/>
        <c:axId val="2106298736"/>
      </c:barChart>
      <c:catAx>
        <c:axId val="21065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62987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62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surface in condition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65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CH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68781040193465"/>
          <c:y val="2.8340225043341247E-2"/>
          <c:w val="0.82426596722773016"/>
          <c:h val="0.83656655276495162"/>
        </c:manualLayout>
      </c:layout>
      <c:barChart>
        <c:barDir val="col"/>
        <c:grouping val="stacked"/>
        <c:varyColors val="0"/>
        <c:ser>
          <c:idx val="1"/>
          <c:order val="0"/>
          <c:tx>
            <c:v>Maintenance</c:v>
          </c:tx>
          <c:spPr>
            <a:solidFill>
              <a:schemeClr val="accent1"/>
            </a:solidFill>
          </c:spPr>
          <c:invertIfNegative val="0"/>
          <c:val>
            <c:numRef>
              <c:f>'Prog-2(S2)'!$LH$19:$LH$57</c:f>
              <c:numCache>
                <c:formatCode>0</c:formatCode>
                <c:ptCount val="39"/>
                <c:pt idx="0">
                  <c:v>455.92849488337299</c:v>
                </c:pt>
                <c:pt idx="1">
                  <c:v>485.68170550468375</c:v>
                </c:pt>
                <c:pt idx="2">
                  <c:v>515.48420095029189</c:v>
                </c:pt>
                <c:pt idx="3">
                  <c:v>545.33073508967072</c:v>
                </c:pt>
                <c:pt idx="4">
                  <c:v>575.21681625129463</c:v>
                </c:pt>
                <c:pt idx="5">
                  <c:v>605.13851522971731</c:v>
                </c:pt>
                <c:pt idx="6">
                  <c:v>635.09229997833165</c:v>
                </c:pt>
                <c:pt idx="7">
                  <c:v>3091.0386431228749</c:v>
                </c:pt>
                <c:pt idx="8">
                  <c:v>1557.6735140771339</c:v>
                </c:pt>
                <c:pt idx="9">
                  <c:v>10120.648513116608</c:v>
                </c:pt>
                <c:pt idx="10">
                  <c:v>868.90703285016343</c:v>
                </c:pt>
                <c:pt idx="11">
                  <c:v>5762.4052700903194</c:v>
                </c:pt>
                <c:pt idx="12">
                  <c:v>235.96035844165527</c:v>
                </c:pt>
                <c:pt idx="13">
                  <c:v>252.97299468481756</c:v>
                </c:pt>
                <c:pt idx="14">
                  <c:v>930.1671589195513</c:v>
                </c:pt>
                <c:pt idx="15">
                  <c:v>1191.8113552773818</c:v>
                </c:pt>
                <c:pt idx="16">
                  <c:v>257.02645363363814</c:v>
                </c:pt>
                <c:pt idx="17">
                  <c:v>275.07851404201836</c:v>
                </c:pt>
                <c:pt idx="18">
                  <c:v>293.68940881398902</c:v>
                </c:pt>
                <c:pt idx="19">
                  <c:v>1314.1530308169633</c:v>
                </c:pt>
                <c:pt idx="20">
                  <c:v>302.88687261682207</c:v>
                </c:pt>
                <c:pt idx="21">
                  <c:v>5399.8988184469408</c:v>
                </c:pt>
                <c:pt idx="22">
                  <c:v>189.83642796403817</c:v>
                </c:pt>
                <c:pt idx="23">
                  <c:v>207.42514658668435</c:v>
                </c:pt>
                <c:pt idx="24">
                  <c:v>225.64687820889773</c:v>
                </c:pt>
                <c:pt idx="25">
                  <c:v>244.5007105138784</c:v>
                </c:pt>
                <c:pt idx="26">
                  <c:v>263.98394025128908</c:v>
                </c:pt>
                <c:pt idx="27">
                  <c:v>284.09213021812621</c:v>
                </c:pt>
                <c:pt idx="28">
                  <c:v>304.81917485972718</c:v>
                </c:pt>
                <c:pt idx="29">
                  <c:v>1056.5040677598988</c:v>
                </c:pt>
                <c:pt idx="30">
                  <c:v>331.07434635148581</c:v>
                </c:pt>
                <c:pt idx="31">
                  <c:v>353.10131914642682</c:v>
                </c:pt>
                <c:pt idx="32">
                  <c:v>375.71208768218918</c:v>
                </c:pt>
                <c:pt idx="33">
                  <c:v>398.89512926585547</c:v>
                </c:pt>
                <c:pt idx="34">
                  <c:v>422.63761628773824</c:v>
                </c:pt>
                <c:pt idx="35">
                  <c:v>446.9255101342568</c:v>
                </c:pt>
                <c:pt idx="36">
                  <c:v>471.7436552969657</c:v>
                </c:pt>
                <c:pt idx="37">
                  <c:v>497.07587303391279</c:v>
                </c:pt>
                <c:pt idx="38">
                  <c:v>522.90505402429028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3-4805-B453-917301294B41}"/>
            </c:ext>
          </c:extLst>
        </c:ser>
        <c:ser>
          <c:idx val="2"/>
          <c:order val="1"/>
          <c:tx>
            <c:v>Travel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'Prog-2(S2)'!$LI$19:$LI$57</c:f>
              <c:numCache>
                <c:formatCode>0</c:formatCode>
                <c:ptCount val="39"/>
                <c:pt idx="0">
                  <c:v>2564.2893194537187</c:v>
                </c:pt>
                <c:pt idx="1">
                  <c:v>2846.3942060927811</c:v>
                </c:pt>
                <c:pt idx="2">
                  <c:v>3128.0483265447592</c:v>
                </c:pt>
                <c:pt idx="3">
                  <c:v>3409.5093573526378</c:v>
                </c:pt>
                <c:pt idx="4">
                  <c:v>3691.0107429105055</c:v>
                </c:pt>
                <c:pt idx="5">
                  <c:v>3972.7621734267436</c:v>
                </c:pt>
                <c:pt idx="6">
                  <c:v>4254.9501737863611</c:v>
                </c:pt>
                <c:pt idx="7">
                  <c:v>7589.0900321345516</c:v>
                </c:pt>
                <c:pt idx="8">
                  <c:v>5451.8110828851823</c:v>
                </c:pt>
                <c:pt idx="9">
                  <c:v>16095.537574788475</c:v>
                </c:pt>
                <c:pt idx="10">
                  <c:v>2899.8842056919152</c:v>
                </c:pt>
                <c:pt idx="11">
                  <c:v>9028.1459473469149</c:v>
                </c:pt>
                <c:pt idx="12">
                  <c:v>1187.9855837424238</c:v>
                </c:pt>
                <c:pt idx="13">
                  <c:v>1272.0335440758893</c:v>
                </c:pt>
                <c:pt idx="14">
                  <c:v>2192.5468035899794</c:v>
                </c:pt>
                <c:pt idx="15">
                  <c:v>2429.785316235816</c:v>
                </c:pt>
                <c:pt idx="16">
                  <c:v>1158.1293213444826</c:v>
                </c:pt>
                <c:pt idx="17">
                  <c:v>1254.753612205137</c:v>
                </c:pt>
                <c:pt idx="18">
                  <c:v>1359.6069314166748</c:v>
                </c:pt>
                <c:pt idx="19">
                  <c:v>2727.9850458458636</c:v>
                </c:pt>
                <c:pt idx="20">
                  <c:v>1367.0500663519019</c:v>
                </c:pt>
                <c:pt idx="21">
                  <c:v>7828.1128187456879</c:v>
                </c:pt>
                <c:pt idx="22">
                  <c:v>435.68312466027402</c:v>
                </c:pt>
                <c:pt idx="23">
                  <c:v>519.30525811273299</c:v>
                </c:pt>
                <c:pt idx="24">
                  <c:v>612.71903713288384</c:v>
                </c:pt>
                <c:pt idx="25">
                  <c:v>716.02901623778189</c:v>
                </c:pt>
                <c:pt idx="26">
                  <c:v>829.2974661694501</c:v>
                </c:pt>
                <c:pt idx="27">
                  <c:v>952.54711399218343</c:v>
                </c:pt>
                <c:pt idx="28">
                  <c:v>1085.7638177413496</c:v>
                </c:pt>
                <c:pt idx="29">
                  <c:v>2202.1180125147121</c:v>
                </c:pt>
                <c:pt idx="30">
                  <c:v>1279.2275145052263</c:v>
                </c:pt>
                <c:pt idx="31">
                  <c:v>1432.9734142662674</c:v>
                </c:pt>
                <c:pt idx="32">
                  <c:v>1596.4091430668489</c:v>
                </c:pt>
                <c:pt idx="33">
                  <c:v>1769.3992270896613</c:v>
                </c:pt>
                <c:pt idx="34">
                  <c:v>1951.7833901664817</c:v>
                </c:pt>
                <c:pt idx="35">
                  <c:v>2143.3787608709908</c:v>
                </c:pt>
                <c:pt idx="36">
                  <c:v>2343.9819865228819</c:v>
                </c:pt>
                <c:pt idx="37">
                  <c:v>2553.3712537738293</c:v>
                </c:pt>
                <c:pt idx="38">
                  <c:v>2771.3082159338328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3-4805-B453-917301294B41}"/>
            </c:ext>
          </c:extLst>
        </c:ser>
        <c:ser>
          <c:idx val="0"/>
          <c:order val="2"/>
          <c:tx>
            <c:v>Accident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'Prog-2(S2)'!$LJ$19:$LJ$57</c:f>
              <c:numCache>
                <c:formatCode>0</c:formatCode>
                <c:ptCount val="39"/>
                <c:pt idx="0">
                  <c:v>256.42893194537191</c:v>
                </c:pt>
                <c:pt idx="1">
                  <c:v>284.63942060927815</c:v>
                </c:pt>
                <c:pt idx="2">
                  <c:v>312.80483265447577</c:v>
                </c:pt>
                <c:pt idx="3">
                  <c:v>340.95093573526384</c:v>
                </c:pt>
                <c:pt idx="4">
                  <c:v>369.10107429105051</c:v>
                </c:pt>
                <c:pt idx="5">
                  <c:v>397.27621734267422</c:v>
                </c:pt>
                <c:pt idx="6">
                  <c:v>425.49501737863608</c:v>
                </c:pt>
                <c:pt idx="7">
                  <c:v>758.90900321345498</c:v>
                </c:pt>
                <c:pt idx="8">
                  <c:v>545.1811082885182</c:v>
                </c:pt>
                <c:pt idx="9">
                  <c:v>1609.553757478848</c:v>
                </c:pt>
                <c:pt idx="10">
                  <c:v>289.98842056919153</c:v>
                </c:pt>
                <c:pt idx="11">
                  <c:v>902.8145947346917</c:v>
                </c:pt>
                <c:pt idx="12">
                  <c:v>118.79855837424238</c:v>
                </c:pt>
                <c:pt idx="13">
                  <c:v>127.20335440758893</c:v>
                </c:pt>
                <c:pt idx="14">
                  <c:v>219.25468035899806</c:v>
                </c:pt>
                <c:pt idx="15">
                  <c:v>242.9785316235816</c:v>
                </c:pt>
                <c:pt idx="16">
                  <c:v>115.81293213444823</c:v>
                </c:pt>
                <c:pt idx="17">
                  <c:v>125.47536122051369</c:v>
                </c:pt>
                <c:pt idx="18">
                  <c:v>135.96069314166752</c:v>
                </c:pt>
                <c:pt idx="19">
                  <c:v>272.7985045845864</c:v>
                </c:pt>
                <c:pt idx="20">
                  <c:v>136.70500663519019</c:v>
                </c:pt>
                <c:pt idx="21">
                  <c:v>782.81128187456852</c:v>
                </c:pt>
                <c:pt idx="22">
                  <c:v>43.568312466027407</c:v>
                </c:pt>
                <c:pt idx="23">
                  <c:v>51.930525811273299</c:v>
                </c:pt>
                <c:pt idx="24">
                  <c:v>61.271903713288424</c:v>
                </c:pt>
                <c:pt idx="25">
                  <c:v>71.602901623778209</c:v>
                </c:pt>
                <c:pt idx="26">
                  <c:v>82.929746616944996</c:v>
                </c:pt>
                <c:pt idx="27">
                  <c:v>95.254711399218351</c:v>
                </c:pt>
                <c:pt idx="28">
                  <c:v>108.57638177413493</c:v>
                </c:pt>
                <c:pt idx="29">
                  <c:v>220.21180125147114</c:v>
                </c:pt>
                <c:pt idx="30">
                  <c:v>127.92275145052261</c:v>
                </c:pt>
                <c:pt idx="31">
                  <c:v>143.29734142662673</c:v>
                </c:pt>
                <c:pt idx="32">
                  <c:v>159.64091430668483</c:v>
                </c:pt>
                <c:pt idx="33">
                  <c:v>176.93992270896615</c:v>
                </c:pt>
                <c:pt idx="34">
                  <c:v>195.17833901664818</c:v>
                </c:pt>
                <c:pt idx="35">
                  <c:v>214.33787608709915</c:v>
                </c:pt>
                <c:pt idx="36">
                  <c:v>234.39819865228819</c:v>
                </c:pt>
                <c:pt idx="37">
                  <c:v>255.33712537738296</c:v>
                </c:pt>
                <c:pt idx="38">
                  <c:v>277.1308215933833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3-4805-B453-917301294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6889408"/>
        <c:axId val="2106873584"/>
      </c:barChart>
      <c:catAx>
        <c:axId val="21068894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73584"/>
        <c:crosses val="autoZero"/>
        <c:auto val="1"/>
        <c:lblAlgn val="ctr"/>
        <c:lblOffset val="100"/>
        <c:noMultiLvlLbl val="0"/>
      </c:catAx>
      <c:valAx>
        <c:axId val="210687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 costs (10</a:t>
                </a:r>
                <a:r>
                  <a:rPr lang="en-GB" baseline="30000"/>
                  <a:t>3</a:t>
                </a:r>
                <a:r>
                  <a:rPr lang="en-GB"/>
                  <a:t> 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89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859817002902144"/>
          <c:y val="0.12886967773354643"/>
          <c:w val="0.18498801608784138"/>
          <c:h val="0.1893797098545879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/>
      </a:pPr>
      <a:endParaRPr lang="en-CH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v>CS1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'Prog-1 (S3)'!$GP$20:$GP$59</c:f>
              <c:numCache>
                <c:formatCode>0.0</c:formatCode>
                <c:ptCount val="40"/>
                <c:pt idx="0">
                  <c:v>41.893854546948255</c:v>
                </c:pt>
                <c:pt idx="1">
                  <c:v>53.168623638009436</c:v>
                </c:pt>
                <c:pt idx="2">
                  <c:v>61.749858717083683</c:v>
                </c:pt>
                <c:pt idx="3">
                  <c:v>59.032864933531997</c:v>
                </c:pt>
                <c:pt idx="4">
                  <c:v>56.435418876456595</c:v>
                </c:pt>
                <c:pt idx="5">
                  <c:v>54.814612163106951</c:v>
                </c:pt>
                <c:pt idx="6">
                  <c:v>52.402769227930236</c:v>
                </c:pt>
                <c:pt idx="7">
                  <c:v>54.257014894209036</c:v>
                </c:pt>
                <c:pt idx="8">
                  <c:v>51.869706238863834</c:v>
                </c:pt>
                <c:pt idx="9">
                  <c:v>49.587439164353832</c:v>
                </c:pt>
                <c:pt idx="10">
                  <c:v>47.405591841122259</c:v>
                </c:pt>
                <c:pt idx="11">
                  <c:v>45.319745800112884</c:v>
                </c:pt>
                <c:pt idx="12">
                  <c:v>43.325676984907908</c:v>
                </c:pt>
                <c:pt idx="13">
                  <c:v>41.419347197571973</c:v>
                </c:pt>
                <c:pt idx="14">
                  <c:v>40.127780848706692</c:v>
                </c:pt>
                <c:pt idx="15">
                  <c:v>38.36215849136358</c:v>
                </c:pt>
                <c:pt idx="16">
                  <c:v>36.674223517743577</c:v>
                </c:pt>
                <c:pt idx="17">
                  <c:v>35.060557682962852</c:v>
                </c:pt>
                <c:pt idx="18">
                  <c:v>33.517893144912492</c:v>
                </c:pt>
                <c:pt idx="19">
                  <c:v>32.043105846536342</c:v>
                </c:pt>
                <c:pt idx="20">
                  <c:v>30.633209189288735</c:v>
                </c:pt>
                <c:pt idx="21">
                  <c:v>29.28534798496004</c:v>
                </c:pt>
                <c:pt idx="22">
                  <c:v>28.932955527443482</c:v>
                </c:pt>
                <c:pt idx="23">
                  <c:v>35.71221958847002</c:v>
                </c:pt>
                <c:pt idx="24">
                  <c:v>42.369594034408557</c:v>
                </c:pt>
                <c:pt idx="25">
                  <c:v>41.491449903852121</c:v>
                </c:pt>
                <c:pt idx="26">
                  <c:v>39.665826108082605</c:v>
                </c:pt>
                <c:pt idx="27">
                  <c:v>37.920529759326968</c:v>
                </c:pt>
                <c:pt idx="28">
                  <c:v>41.761244857843067</c:v>
                </c:pt>
                <c:pt idx="29">
                  <c:v>39.923750084097989</c:v>
                </c:pt>
                <c:pt idx="30">
                  <c:v>39.107055731249503</c:v>
                </c:pt>
                <c:pt idx="31">
                  <c:v>37.386345279074526</c:v>
                </c:pt>
                <c:pt idx="32">
                  <c:v>35.74134608679524</c:v>
                </c:pt>
                <c:pt idx="33">
                  <c:v>34.168726858976257</c:v>
                </c:pt>
                <c:pt idx="34">
                  <c:v>33.265740548251607</c:v>
                </c:pt>
                <c:pt idx="35">
                  <c:v>31.80204796412853</c:v>
                </c:pt>
                <c:pt idx="36">
                  <c:v>30.402757853706881</c:v>
                </c:pt>
                <c:pt idx="37">
                  <c:v>29.065036508143773</c:v>
                </c:pt>
                <c:pt idx="38">
                  <c:v>27.786174901785454</c:v>
                </c:pt>
                <c:pt idx="39">
                  <c:v>26.563583206106891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B35-A2C7-757E78CF7004}"/>
            </c:ext>
          </c:extLst>
        </c:ser>
        <c:ser>
          <c:idx val="1"/>
          <c:order val="1"/>
          <c:tx>
            <c:v>CS2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'Prog-1 (S3)'!$GQ$20:$GQ$59</c:f>
              <c:numCache>
                <c:formatCode>0.0</c:formatCode>
                <c:ptCount val="40"/>
                <c:pt idx="0">
                  <c:v>25.007794544022758</c:v>
                </c:pt>
                <c:pt idx="1">
                  <c:v>29.207792405855994</c:v>
                </c:pt>
                <c:pt idx="2">
                  <c:v>33.219262498042539</c:v>
                </c:pt>
                <c:pt idx="3">
                  <c:v>34.873239881656865</c:v>
                </c:pt>
                <c:pt idx="4">
                  <c:v>36.35474226251926</c:v>
                </c:pt>
                <c:pt idx="5">
                  <c:v>37.853088814685357</c:v>
                </c:pt>
                <c:pt idx="6">
                  <c:v>39.053632907792135</c:v>
                </c:pt>
                <c:pt idx="7">
                  <c:v>40.944157893351488</c:v>
                </c:pt>
                <c:pt idx="8">
                  <c:v>42.021253496109431</c:v>
                </c:pt>
                <c:pt idx="9">
                  <c:v>42.958840458743943</c:v>
                </c:pt>
                <c:pt idx="10">
                  <c:v>43.766004887295686</c:v>
                </c:pt>
                <c:pt idx="11">
                  <c:v>44.451338771911608</c:v>
                </c:pt>
                <c:pt idx="12">
                  <c:v>45.022964746415397</c:v>
                </c:pt>
                <c:pt idx="13">
                  <c:v>45.488559661866056</c:v>
                </c:pt>
                <c:pt idx="14">
                  <c:v>45.957671094769516</c:v>
                </c:pt>
                <c:pt idx="15">
                  <c:v>46.252647977079967</c:v>
                </c:pt>
                <c:pt idx="16">
                  <c:v>46.460498215433432</c:v>
                </c:pt>
                <c:pt idx="17">
                  <c:v>46.587428107320278</c:v>
                </c:pt>
                <c:pt idx="18">
                  <c:v>46.639294945936378</c:v>
                </c:pt>
                <c:pt idx="19">
                  <c:v>46.621624806042583</c:v>
                </c:pt>
                <c:pt idx="20">
                  <c:v>46.539629469496795</c:v>
                </c:pt>
                <c:pt idx="21">
                  <c:v>46.398222530801611</c:v>
                </c:pt>
                <c:pt idx="22">
                  <c:v>46.379258595971308</c:v>
                </c:pt>
                <c:pt idx="23">
                  <c:v>47.688499097878804</c:v>
                </c:pt>
                <c:pt idx="24">
                  <c:v>49.284789704520001</c:v>
                </c:pt>
                <c:pt idx="25">
                  <c:v>49.759362875419491</c:v>
                </c:pt>
                <c:pt idx="26">
                  <c:v>49.992687059175552</c:v>
                </c:pt>
                <c:pt idx="27">
                  <c:v>50.138217422037584</c:v>
                </c:pt>
                <c:pt idx="28">
                  <c:v>51.243762740419449</c:v>
                </c:pt>
                <c:pt idx="29">
                  <c:v>51.44145710647112</c:v>
                </c:pt>
                <c:pt idx="30">
                  <c:v>51.720748417519268</c:v>
                </c:pt>
                <c:pt idx="31">
                  <c:v>51.78639492033362</c:v>
                </c:pt>
                <c:pt idx="32">
                  <c:v>51.77422947516223</c:v>
                </c:pt>
                <c:pt idx="33">
                  <c:v>51.690073359776015</c:v>
                </c:pt>
                <c:pt idx="34">
                  <c:v>51.65499272407083</c:v>
                </c:pt>
                <c:pt idx="35">
                  <c:v>51.46572554102363</c:v>
                </c:pt>
                <c:pt idx="36">
                  <c:v>51.218112434132543</c:v>
                </c:pt>
                <c:pt idx="37">
                  <c:v>50.916854181803387</c:v>
                </c:pt>
                <c:pt idx="38">
                  <c:v>50.566376454343995</c:v>
                </c:pt>
                <c:pt idx="39">
                  <c:v>50.170844103483546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B35-A2C7-757E78CF7004}"/>
            </c:ext>
          </c:extLst>
        </c:ser>
        <c:ser>
          <c:idx val="2"/>
          <c:order val="2"/>
          <c:tx>
            <c:v>CS3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'Prog-1 (S3)'!$GR$20:$GR$59</c:f>
              <c:numCache>
                <c:formatCode>0.0</c:formatCode>
                <c:ptCount val="40"/>
                <c:pt idx="0">
                  <c:v>18.798210640263715</c:v>
                </c:pt>
                <c:pt idx="1">
                  <c:v>10.054182742761254</c:v>
                </c:pt>
                <c:pt idx="2">
                  <c:v>3.9877370564637178</c:v>
                </c:pt>
                <c:pt idx="3">
                  <c:v>4.875293025916676</c:v>
                </c:pt>
                <c:pt idx="4">
                  <c:v>5.7767238089893622</c:v>
                </c:pt>
                <c:pt idx="5">
                  <c:v>6.0644432226560649</c:v>
                </c:pt>
                <c:pt idx="6">
                  <c:v>7.0089065629291296</c:v>
                </c:pt>
                <c:pt idx="7">
                  <c:v>5.2424948684365624</c:v>
                </c:pt>
                <c:pt idx="8">
                  <c:v>6.3220381468126003</c:v>
                </c:pt>
                <c:pt idx="9">
                  <c:v>7.388548580228349</c:v>
                </c:pt>
                <c:pt idx="10">
                  <c:v>8.4381353373781067</c:v>
                </c:pt>
                <c:pt idx="11">
                  <c:v>9.4673695389269312</c:v>
                </c:pt>
                <c:pt idx="12">
                  <c:v>10.473248119915315</c:v>
                </c:pt>
                <c:pt idx="13">
                  <c:v>11.453160074524332</c:v>
                </c:pt>
                <c:pt idx="14">
                  <c:v>11.918124866628339</c:v>
                </c:pt>
                <c:pt idx="15">
                  <c:v>12.864372847529317</c:v>
                </c:pt>
                <c:pt idx="16">
                  <c:v>13.778425177504582</c:v>
                </c:pt>
                <c:pt idx="17">
                  <c:v>14.658910412588256</c:v>
                </c:pt>
                <c:pt idx="18">
                  <c:v>15.50471605386862</c:v>
                </c:pt>
                <c:pt idx="19">
                  <c:v>16.314965985768367</c:v>
                </c:pt>
                <c:pt idx="20">
                  <c:v>17.088999476187919</c:v>
                </c:pt>
                <c:pt idx="21">
                  <c:v>17.826351642259542</c:v>
                </c:pt>
                <c:pt idx="22">
                  <c:v>17.806164107135508</c:v>
                </c:pt>
                <c:pt idx="23">
                  <c:v>12.360995854965694</c:v>
                </c:pt>
                <c:pt idx="24">
                  <c:v>7.0258451134667217</c:v>
                </c:pt>
                <c:pt idx="25">
                  <c:v>7.5230455136729164</c:v>
                </c:pt>
                <c:pt idx="26">
                  <c:v>8.7843311230847352</c:v>
                </c:pt>
                <c:pt idx="27">
                  <c:v>9.9975865395626204</c:v>
                </c:pt>
                <c:pt idx="28">
                  <c:v>6.9641049192153277</c:v>
                </c:pt>
                <c:pt idx="29">
                  <c:v>8.2974847104632783</c:v>
                </c:pt>
                <c:pt idx="30">
                  <c:v>8.9608505228664708</c:v>
                </c:pt>
                <c:pt idx="31">
                  <c:v>10.221637049220961</c:v>
                </c:pt>
                <c:pt idx="32">
                  <c:v>11.429049656505914</c:v>
                </c:pt>
                <c:pt idx="33">
                  <c:v>12.582946814824846</c:v>
                </c:pt>
                <c:pt idx="34">
                  <c:v>13.119051798319003</c:v>
                </c:pt>
                <c:pt idx="35">
                  <c:v>14.194773286363233</c:v>
                </c:pt>
                <c:pt idx="36">
                  <c:v>15.217106479076007</c:v>
                </c:pt>
                <c:pt idx="37">
                  <c:v>16.186533391888904</c:v>
                </c:pt>
                <c:pt idx="38">
                  <c:v>17.103665256463504</c:v>
                </c:pt>
                <c:pt idx="39">
                  <c:v>17.969228031718114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B35-A2C7-757E78CF7004}"/>
            </c:ext>
          </c:extLst>
        </c:ser>
        <c:ser>
          <c:idx val="3"/>
          <c:order val="3"/>
          <c:tx>
            <c:v>CS4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'Prog-1 (S3)'!$GS$20:$GS$59</c:f>
              <c:numCache>
                <c:formatCode>0.0</c:formatCode>
                <c:ptCount val="40"/>
                <c:pt idx="0">
                  <c:v>15.320591898567613</c:v>
                </c:pt>
                <c:pt idx="1">
                  <c:v>8.1326722258970907</c:v>
                </c:pt>
                <c:pt idx="2">
                  <c:v>1.8606924793601907</c:v>
                </c:pt>
                <c:pt idx="3">
                  <c:v>1.9319541310004236</c:v>
                </c:pt>
                <c:pt idx="4">
                  <c:v>2.0382775928047332</c:v>
                </c:pt>
                <c:pt idx="5">
                  <c:v>1.8437342001854955</c:v>
                </c:pt>
                <c:pt idx="6">
                  <c:v>2.0073205867719746</c:v>
                </c:pt>
                <c:pt idx="7">
                  <c:v>0.53178210498558076</c:v>
                </c:pt>
                <c:pt idx="8">
                  <c:v>0.73267208131759687</c:v>
                </c:pt>
                <c:pt idx="9">
                  <c:v>0.96981212322356602</c:v>
                </c:pt>
                <c:pt idx="10">
                  <c:v>1.2405987818530932</c:v>
                </c:pt>
                <c:pt idx="11">
                  <c:v>1.5424032049139567</c:v>
                </c:pt>
                <c:pt idx="12">
                  <c:v>1.8725928851515599</c:v>
                </c:pt>
                <c:pt idx="13">
                  <c:v>2.2285506008593461</c:v>
                </c:pt>
                <c:pt idx="14">
                  <c:v>2.4873989117861828</c:v>
                </c:pt>
                <c:pt idx="15">
                  <c:v>2.8725020668578032</c:v>
                </c:pt>
                <c:pt idx="16">
                  <c:v>3.2776743564050554</c:v>
                </c:pt>
                <c:pt idx="17">
                  <c:v>3.7003753002565754</c:v>
                </c:pt>
                <c:pt idx="18">
                  <c:v>4.13814634159609</c:v>
                </c:pt>
                <c:pt idx="19">
                  <c:v>4.5886176528369251</c:v>
                </c:pt>
                <c:pt idx="20">
                  <c:v>5.0495135676518661</c:v>
                </c:pt>
                <c:pt idx="21">
                  <c:v>5.5186567848156303</c:v>
                </c:pt>
                <c:pt idx="22">
                  <c:v>5.7185255760705438</c:v>
                </c:pt>
                <c:pt idx="23">
                  <c:v>3.7993563702419202</c:v>
                </c:pt>
                <c:pt idx="24">
                  <c:v>1.7260042000111311</c:v>
                </c:pt>
                <c:pt idx="25">
                  <c:v>1.6519563526655596</c:v>
                </c:pt>
                <c:pt idx="26">
                  <c:v>1.890460799517897</c:v>
                </c:pt>
                <c:pt idx="27">
                  <c:v>2.1711055641606225</c:v>
                </c:pt>
                <c:pt idx="28">
                  <c:v>0.85082150662714895</c:v>
                </c:pt>
                <c:pt idx="29">
                  <c:v>1.1095961187015031</c:v>
                </c:pt>
                <c:pt idx="30">
                  <c:v>1.1127840403381968</c:v>
                </c:pt>
                <c:pt idx="31">
                  <c:v>1.4447455570853829</c:v>
                </c:pt>
                <c:pt idx="32">
                  <c:v>1.8135918360543231</c:v>
                </c:pt>
                <c:pt idx="33">
                  <c:v>2.2149088781215416</c:v>
                </c:pt>
                <c:pt idx="34">
                  <c:v>2.5164753463469887</c:v>
                </c:pt>
                <c:pt idx="35">
                  <c:v>2.9527910060775944</c:v>
                </c:pt>
                <c:pt idx="36">
                  <c:v>3.4120047343372306</c:v>
                </c:pt>
                <c:pt idx="37">
                  <c:v>3.890485154293688</c:v>
                </c:pt>
                <c:pt idx="38">
                  <c:v>4.3848254548963537</c:v>
                </c:pt>
                <c:pt idx="39">
                  <c:v>4.8918365007065532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B35-A2C7-757E78CF7004}"/>
            </c:ext>
          </c:extLst>
        </c:ser>
        <c:ser>
          <c:idx val="4"/>
          <c:order val="4"/>
          <c:tx>
            <c:v>CS5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'Prog-1 (S3)'!$GT$20:$GT$59</c:f>
              <c:numCache>
                <c:formatCode>0.0</c:formatCode>
                <c:ptCount val="40"/>
                <c:pt idx="0">
                  <c:v>0</c:v>
                </c:pt>
                <c:pt idx="1">
                  <c:v>0.45718061727855075</c:v>
                </c:pt>
                <c:pt idx="2">
                  <c:v>0.20290087885219951</c:v>
                </c:pt>
                <c:pt idx="3">
                  <c:v>0.30709965769637015</c:v>
                </c:pt>
                <c:pt idx="4">
                  <c:v>0.41528908903239387</c:v>
                </c:pt>
                <c:pt idx="5">
                  <c:v>0.44457322916847708</c:v>
                </c:pt>
                <c:pt idx="6">
                  <c:v>0.5478223443788649</c:v>
                </c:pt>
                <c:pt idx="7">
                  <c:v>4.5001868819664614E-2</c:v>
                </c:pt>
                <c:pt idx="8">
                  <c:v>7.4781666698857122E-2</c:v>
                </c:pt>
                <c:pt idx="9">
                  <c:v>0.11581130325264262</c:v>
                </c:pt>
                <c:pt idx="10">
                  <c:v>0.17012078215316226</c:v>
                </c:pt>
                <c:pt idx="11">
                  <c:v>0.23959431393693556</c:v>
                </c:pt>
                <c:pt idx="12">
                  <c:v>0.32596889341211699</c:v>
                </c:pt>
                <c:pt idx="13">
                  <c:v>0.43083409498060432</c:v>
                </c:pt>
                <c:pt idx="14">
                  <c:v>0.52947590791158983</c:v>
                </c:pt>
                <c:pt idx="15">
                  <c:v>0.66877024697161613</c:v>
                </c:pt>
                <c:pt idx="16">
                  <c:v>0.82963036271565327</c:v>
                </c:pt>
                <c:pt idx="17">
                  <c:v>1.0131801266743361</c:v>
                </c:pt>
                <c:pt idx="18">
                  <c:v>1.2204011434887045</c:v>
                </c:pt>
                <c:pt idx="19">
                  <c:v>1.4521373386180854</c:v>
                </c:pt>
                <c:pt idx="20">
                  <c:v>1.7090999271769529</c:v>
                </c:pt>
                <c:pt idx="21">
                  <c:v>1.9918726869654575</c:v>
                </c:pt>
                <c:pt idx="22">
                  <c:v>2.1835478231814327</c:v>
                </c:pt>
                <c:pt idx="23">
                  <c:v>1.4593807182458325</c:v>
                </c:pt>
                <c:pt idx="24">
                  <c:v>0.61421857739585728</c:v>
                </c:pt>
                <c:pt idx="25">
                  <c:v>0.59463698419219047</c:v>
                </c:pt>
                <c:pt idx="26">
                  <c:v>0.6871465399414618</c:v>
                </c:pt>
                <c:pt idx="27">
                  <c:v>0.79301234471446402</c:v>
                </c:pt>
                <c:pt idx="28">
                  <c:v>0.20051760569726212</c:v>
                </c:pt>
                <c:pt idx="29">
                  <c:v>0.2481636100683825</c:v>
                </c:pt>
                <c:pt idx="30">
                  <c:v>0.11901291782880931</c:v>
                </c:pt>
                <c:pt idx="31">
                  <c:v>0.18132882408774834</c:v>
                </c:pt>
                <c:pt idx="32">
                  <c:v>0.26223457528452976</c:v>
                </c:pt>
                <c:pt idx="33">
                  <c:v>0.36379571810357186</c:v>
                </c:pt>
                <c:pt idx="34">
                  <c:v>0.4641912128138016</c:v>
                </c:pt>
                <c:pt idx="35">
                  <c:v>0.60511383220923309</c:v>
                </c:pt>
                <c:pt idx="36">
                  <c:v>0.7704701285495783</c:v>
                </c:pt>
                <c:pt idx="37">
                  <c:v>0.96154239367246286</c:v>
                </c:pt>
                <c:pt idx="38">
                  <c:v>1.1794095623129102</c:v>
                </c:pt>
                <c:pt idx="39">
                  <c:v>1.4249597877871059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D7-4B35-A2C7-757E78CF7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539168"/>
        <c:axId val="2106298736"/>
      </c:barChart>
      <c:catAx>
        <c:axId val="21065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62987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21062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surface in condition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65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CH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68781040193465"/>
          <c:y val="2.8340225043341247E-2"/>
          <c:w val="0.82426596722773016"/>
          <c:h val="0.83656655276495162"/>
        </c:manualLayout>
      </c:layout>
      <c:barChart>
        <c:barDir val="col"/>
        <c:grouping val="stacked"/>
        <c:varyColors val="0"/>
        <c:ser>
          <c:idx val="1"/>
          <c:order val="0"/>
          <c:tx>
            <c:v>Maintenance</c:v>
          </c:tx>
          <c:spPr>
            <a:solidFill>
              <a:schemeClr val="accent1"/>
            </a:solidFill>
          </c:spPr>
          <c:invertIfNegative val="0"/>
          <c:val>
            <c:numRef>
              <c:f>'Prog-1 (S3)'!$LH$19:$LH$57</c:f>
              <c:numCache>
                <c:formatCode>0</c:formatCode>
                <c:ptCount val="39"/>
                <c:pt idx="0">
                  <c:v>2991.1156466068123</c:v>
                </c:pt>
                <c:pt idx="1">
                  <c:v>2529.1345867363384</c:v>
                </c:pt>
                <c:pt idx="2">
                  <c:v>127.2308096733898</c:v>
                </c:pt>
                <c:pt idx="3">
                  <c:v>142.14545983933843</c:v>
                </c:pt>
                <c:pt idx="4">
                  <c:v>347.12364449605076</c:v>
                </c:pt>
                <c:pt idx="5">
                  <c:v>160.25589911913315</c:v>
                </c:pt>
                <c:pt idx="6">
                  <c:v>1165.245367887715</c:v>
                </c:pt>
                <c:pt idx="7">
                  <c:v>123.12239533047253</c:v>
                </c:pt>
                <c:pt idx="8">
                  <c:v>138.35747367715226</c:v>
                </c:pt>
                <c:pt idx="9">
                  <c:v>154.2349316427383</c:v>
                </c:pt>
                <c:pt idx="10">
                  <c:v>170.76181269003948</c:v>
                </c:pt>
                <c:pt idx="11">
                  <c:v>187.94288784504434</c:v>
                </c:pt>
                <c:pt idx="12">
                  <c:v>205.78071124632839</c:v>
                </c:pt>
                <c:pt idx="13">
                  <c:v>332.36533984100811</c:v>
                </c:pt>
                <c:pt idx="14">
                  <c:v>236.6178049373201</c:v>
                </c:pt>
                <c:pt idx="15">
                  <c:v>256.1885456665525</c:v>
                </c:pt>
                <c:pt idx="16">
                  <c:v>276.40347391797485</c:v>
                </c:pt>
                <c:pt idx="17">
                  <c:v>297.25658531519485</c:v>
                </c:pt>
                <c:pt idx="18">
                  <c:v>318.7400625987022</c:v>
                </c:pt>
                <c:pt idx="19">
                  <c:v>340.84438434376256</c:v>
                </c:pt>
                <c:pt idx="20">
                  <c:v>363.55843507628913</c:v>
                </c:pt>
                <c:pt idx="21">
                  <c:v>602.81607685759366</c:v>
                </c:pt>
                <c:pt idx="22">
                  <c:v>2266.4960349238158</c:v>
                </c:pt>
                <c:pt idx="23">
                  <c:v>2204.3824088689894</c:v>
                </c:pt>
                <c:pt idx="24">
                  <c:v>416.02862810815958</c:v>
                </c:pt>
                <c:pt idx="25">
                  <c:v>194.29040755188771</c:v>
                </c:pt>
                <c:pt idx="26">
                  <c:v>212.37083710432327</c:v>
                </c:pt>
                <c:pt idx="27">
                  <c:v>1510.2254297421168</c:v>
                </c:pt>
                <c:pt idx="28">
                  <c:v>165.42202987904415</c:v>
                </c:pt>
                <c:pt idx="29">
                  <c:v>426.29554865731336</c:v>
                </c:pt>
                <c:pt idx="30">
                  <c:v>184.63554145065675</c:v>
                </c:pt>
                <c:pt idx="31">
                  <c:v>202.98533130356122</c:v>
                </c:pt>
                <c:pt idx="32">
                  <c:v>221.99954703294722</c:v>
                </c:pt>
                <c:pt idx="33">
                  <c:v>361.84876280256009</c:v>
                </c:pt>
                <c:pt idx="34">
                  <c:v>254.55063579262097</c:v>
                </c:pt>
                <c:pt idx="35">
                  <c:v>275.30908862134908</c:v>
                </c:pt>
                <c:pt idx="36">
                  <c:v>296.72593298022463</c:v>
                </c:pt>
                <c:pt idx="37">
                  <c:v>318.7952000957099</c:v>
                </c:pt>
                <c:pt idx="38">
                  <c:v>341.50848723650012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0-4270-9501-E35C34157AC0}"/>
            </c:ext>
          </c:extLst>
        </c:ser>
        <c:ser>
          <c:idx val="2"/>
          <c:order val="1"/>
          <c:tx>
            <c:v>Travel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'Prog-1 (S3)'!$LI$19:$LI$57</c:f>
              <c:numCache>
                <c:formatCode>0</c:formatCode>
                <c:ptCount val="39"/>
                <c:pt idx="0">
                  <c:v>6831.8045604753415</c:v>
                </c:pt>
                <c:pt idx="1">
                  <c:v>5058.7693346938368</c:v>
                </c:pt>
                <c:pt idx="2">
                  <c:v>380.31773297943812</c:v>
                </c:pt>
                <c:pt idx="3">
                  <c:v>427.24454830477293</c:v>
                </c:pt>
                <c:pt idx="4">
                  <c:v>787.52288160841294</c:v>
                </c:pt>
                <c:pt idx="5">
                  <c:v>458.57737450006698</c:v>
                </c:pt>
                <c:pt idx="6">
                  <c:v>2009.6974466016359</c:v>
                </c:pt>
                <c:pt idx="7">
                  <c:v>104.3356643924599</c:v>
                </c:pt>
                <c:pt idx="8">
                  <c:v>148.03910258922923</c:v>
                </c:pt>
                <c:pt idx="9">
                  <c:v>201.60074764850117</c:v>
                </c:pt>
                <c:pt idx="10">
                  <c:v>265.26501008555027</c:v>
                </c:pt>
                <c:pt idx="11">
                  <c:v>339.2231095417975</c:v>
                </c:pt>
                <c:pt idx="12">
                  <c:v>423.61624675753836</c:v>
                </c:pt>
                <c:pt idx="13">
                  <c:v>717.04793067655237</c:v>
                </c:pt>
                <c:pt idx="14">
                  <c:v>595.07765209285094</c:v>
                </c:pt>
                <c:pt idx="15">
                  <c:v>706.44514170241359</c:v>
                </c:pt>
                <c:pt idx="16">
                  <c:v>828.4177067321416</c:v>
                </c:pt>
                <c:pt idx="17">
                  <c:v>960.94622589496032</c:v>
                </c:pt>
                <c:pt idx="18">
                  <c:v>1103.9475798746328</c:v>
                </c:pt>
                <c:pt idx="19">
                  <c:v>1257.3073329862655</c:v>
                </c:pt>
                <c:pt idx="20">
                  <c:v>1420.8823122125689</c:v>
                </c:pt>
                <c:pt idx="21">
                  <c:v>1942.3719968695077</c:v>
                </c:pt>
                <c:pt idx="22">
                  <c:v>4686.0950668830028</c:v>
                </c:pt>
                <c:pt idx="23">
                  <c:v>4190.1237652774607</c:v>
                </c:pt>
                <c:pt idx="24">
                  <c:v>861.97584709971659</c:v>
                </c:pt>
                <c:pt idx="25">
                  <c:v>476.75844787217994</c:v>
                </c:pt>
                <c:pt idx="26">
                  <c:v>547.82570096345773</c:v>
                </c:pt>
                <c:pt idx="27">
                  <c:v>2677.3673956479947</c:v>
                </c:pt>
                <c:pt idx="28">
                  <c:v>210.06155728403675</c:v>
                </c:pt>
                <c:pt idx="29">
                  <c:v>622.72771369578345</c:v>
                </c:pt>
                <c:pt idx="30">
                  <c:v>226.66589719209782</c:v>
                </c:pt>
                <c:pt idx="31">
                  <c:v>303.28225784277555</c:v>
                </c:pt>
                <c:pt idx="32">
                  <c:v>392.32663355540365</c:v>
                </c:pt>
                <c:pt idx="33">
                  <c:v>718.85266062090886</c:v>
                </c:pt>
                <c:pt idx="34">
                  <c:v>578.0471341373368</c:v>
                </c:pt>
                <c:pt idx="35">
                  <c:v>698.55453290923879</c:v>
                </c:pt>
                <c:pt idx="36">
                  <c:v>831.10416956302583</c:v>
                </c:pt>
                <c:pt idx="37">
                  <c:v>975.51703620695957</c:v>
                </c:pt>
                <c:pt idx="38">
                  <c:v>1131.5835604438207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0-4270-9501-E35C34157AC0}"/>
            </c:ext>
          </c:extLst>
        </c:ser>
        <c:ser>
          <c:idx val="0"/>
          <c:order val="2"/>
          <c:tx>
            <c:v>Accident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'Prog-1 (S3)'!$LJ$19:$LJ$57</c:f>
              <c:numCache>
                <c:formatCode>0</c:formatCode>
                <c:ptCount val="39"/>
                <c:pt idx="0">
                  <c:v>687.52313004753398</c:v>
                </c:pt>
                <c:pt idx="1">
                  <c:v>505.8769334693838</c:v>
                </c:pt>
                <c:pt idx="2">
                  <c:v>38.031773297943815</c:v>
                </c:pt>
                <c:pt idx="3">
                  <c:v>42.724454830477292</c:v>
                </c:pt>
                <c:pt idx="4">
                  <c:v>78.752288160841317</c:v>
                </c:pt>
                <c:pt idx="5">
                  <c:v>45.857737450006695</c:v>
                </c:pt>
                <c:pt idx="6">
                  <c:v>200.9697446601636</c:v>
                </c:pt>
                <c:pt idx="7">
                  <c:v>10.43356643924599</c:v>
                </c:pt>
                <c:pt idx="8">
                  <c:v>14.803910258922922</c:v>
                </c:pt>
                <c:pt idx="9">
                  <c:v>20.160074764850119</c:v>
                </c:pt>
                <c:pt idx="10">
                  <c:v>26.526501008555037</c:v>
                </c:pt>
                <c:pt idx="11">
                  <c:v>33.922310954179757</c:v>
                </c:pt>
                <c:pt idx="12">
                  <c:v>42.361624675753831</c:v>
                </c:pt>
                <c:pt idx="13">
                  <c:v>71.704793067655245</c:v>
                </c:pt>
                <c:pt idx="14">
                  <c:v>59.507765209285083</c:v>
                </c:pt>
                <c:pt idx="15">
                  <c:v>70.644514170241379</c:v>
                </c:pt>
                <c:pt idx="16">
                  <c:v>82.841770673214171</c:v>
                </c:pt>
                <c:pt idx="17">
                  <c:v>96.094622589495998</c:v>
                </c:pt>
                <c:pt idx="18">
                  <c:v>110.39475798746329</c:v>
                </c:pt>
                <c:pt idx="19">
                  <c:v>125.73073329862656</c:v>
                </c:pt>
                <c:pt idx="20">
                  <c:v>142.08823122125688</c:v>
                </c:pt>
                <c:pt idx="21">
                  <c:v>194.23719968695076</c:v>
                </c:pt>
                <c:pt idx="22">
                  <c:v>468.60950668830031</c:v>
                </c:pt>
                <c:pt idx="23">
                  <c:v>419.01237652774608</c:v>
                </c:pt>
                <c:pt idx="24">
                  <c:v>86.197584709971679</c:v>
                </c:pt>
                <c:pt idx="25">
                  <c:v>47.675844787217997</c:v>
                </c:pt>
                <c:pt idx="26">
                  <c:v>54.782570096345779</c:v>
                </c:pt>
                <c:pt idx="27">
                  <c:v>267.73673956479945</c:v>
                </c:pt>
                <c:pt idx="28">
                  <c:v>21.00615572840368</c:v>
                </c:pt>
                <c:pt idx="29">
                  <c:v>62.272771369578344</c:v>
                </c:pt>
                <c:pt idx="30">
                  <c:v>22.666589719209778</c:v>
                </c:pt>
                <c:pt idx="31">
                  <c:v>30.328225784277549</c:v>
                </c:pt>
                <c:pt idx="32">
                  <c:v>39.232663355540375</c:v>
                </c:pt>
                <c:pt idx="33">
                  <c:v>71.885266062090864</c:v>
                </c:pt>
                <c:pt idx="34">
                  <c:v>57.804713413733666</c:v>
                </c:pt>
                <c:pt idx="35">
                  <c:v>69.855453290923904</c:v>
                </c:pt>
                <c:pt idx="36">
                  <c:v>83.110416956302601</c:v>
                </c:pt>
                <c:pt idx="37">
                  <c:v>97.551703620695974</c:v>
                </c:pt>
                <c:pt idx="38">
                  <c:v>113.15835604438209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30-4270-9501-E35C34157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6889408"/>
        <c:axId val="2106873584"/>
      </c:barChart>
      <c:catAx>
        <c:axId val="21068894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73584"/>
        <c:crosses val="autoZero"/>
        <c:auto val="1"/>
        <c:lblAlgn val="ctr"/>
        <c:lblOffset val="100"/>
        <c:noMultiLvlLbl val="0"/>
      </c:catAx>
      <c:valAx>
        <c:axId val="2106873584"/>
        <c:scaling>
          <c:orientation val="minMax"/>
          <c:max val="1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 costs (10</a:t>
                </a:r>
                <a:r>
                  <a:rPr lang="en-GB" baseline="30000"/>
                  <a:t>3</a:t>
                </a:r>
                <a:r>
                  <a:rPr lang="en-GB"/>
                  <a:t> 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CH"/>
          </a:p>
        </c:txPr>
        <c:crossAx val="2106889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859817002902144"/>
          <c:y val="0.12886967773354643"/>
          <c:w val="0.18498801608784138"/>
          <c:h val="0.1893797098545879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/>
      </a:pPr>
      <a:endParaRPr lang="en-CH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1674" cy="60664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3"/>
  <sheetViews>
    <sheetView topLeftCell="A16" zoomScale="115" zoomScaleNormal="115" zoomScalePageLayoutView="130" workbookViewId="0">
      <selection activeCell="D43" sqref="D43"/>
    </sheetView>
  </sheetViews>
  <sheetFormatPr defaultColWidth="8.77734375" defaultRowHeight="14.4" x14ac:dyDescent="0.3"/>
  <cols>
    <col min="1" max="1" width="10.77734375" customWidth="1"/>
    <col min="2" max="2" width="11" customWidth="1"/>
    <col min="3" max="3" width="7.77734375" customWidth="1"/>
    <col min="4" max="4" width="7.77734375" style="12" customWidth="1"/>
    <col min="5" max="7" width="7.77734375" customWidth="1"/>
    <col min="8" max="8" width="8.77734375" customWidth="1"/>
    <col min="9" max="9" width="7.77734375" customWidth="1"/>
    <col min="10" max="10" width="11.77734375" customWidth="1"/>
    <col min="11" max="16" width="7.77734375" customWidth="1"/>
  </cols>
  <sheetData>
    <row r="1" spans="2:16" x14ac:dyDescent="0.3">
      <c r="D1"/>
    </row>
    <row r="2" spans="2:16" ht="16.2" x14ac:dyDescent="0.3">
      <c r="B2" s="2" t="s">
        <v>59</v>
      </c>
      <c r="D2"/>
      <c r="J2" s="2" t="s">
        <v>58</v>
      </c>
    </row>
    <row r="4" spans="2:16" ht="21" customHeight="1" x14ac:dyDescent="0.3">
      <c r="B4" s="13" t="s">
        <v>17</v>
      </c>
      <c r="C4" s="13">
        <v>1</v>
      </c>
      <c r="D4" s="13">
        <v>2</v>
      </c>
      <c r="E4" s="13">
        <v>3</v>
      </c>
      <c r="F4" s="13">
        <v>4</v>
      </c>
      <c r="G4" s="13">
        <v>5</v>
      </c>
      <c r="H4" s="13" t="s">
        <v>5</v>
      </c>
      <c r="J4" s="13" t="s">
        <v>17</v>
      </c>
      <c r="K4" s="13">
        <v>1</v>
      </c>
      <c r="L4" s="13">
        <v>2</v>
      </c>
      <c r="M4" s="13">
        <v>3</v>
      </c>
      <c r="N4" s="13">
        <v>4</v>
      </c>
      <c r="O4" s="13">
        <v>5</v>
      </c>
      <c r="P4" s="13" t="s">
        <v>5</v>
      </c>
    </row>
    <row r="5" spans="2:16" x14ac:dyDescent="0.3">
      <c r="B5" s="4" t="s">
        <v>21</v>
      </c>
      <c r="C5" s="14">
        <f>H5*$K5/100</f>
        <v>949.15480550000007</v>
      </c>
      <c r="D5" s="14">
        <f>H5*$L5/100</f>
        <v>483.20608279999999</v>
      </c>
      <c r="E5" s="14">
        <f>H5*$M5/100</f>
        <v>172.57360100000002</v>
      </c>
      <c r="F5" s="14">
        <f>H5*$N5/100</f>
        <v>120.8015207</v>
      </c>
      <c r="G5" s="14">
        <f>H5*$O5/100</f>
        <v>0</v>
      </c>
      <c r="H5" s="15">
        <v>1725.7360100000001</v>
      </c>
      <c r="J5" s="4" t="s">
        <v>21</v>
      </c>
      <c r="K5" s="96">
        <v>55</v>
      </c>
      <c r="L5" s="96">
        <v>28</v>
      </c>
      <c r="M5" s="96">
        <v>10</v>
      </c>
      <c r="N5" s="96">
        <v>7</v>
      </c>
      <c r="O5" s="96">
        <v>0</v>
      </c>
      <c r="P5" s="18">
        <f>SUM(K5:O5)</f>
        <v>100</v>
      </c>
    </row>
    <row r="6" spans="2:16" x14ac:dyDescent="0.3">
      <c r="B6" s="4" t="s">
        <v>22</v>
      </c>
      <c r="C6" s="14">
        <f t="shared" ref="C6:C42" si="0">H6*$K6/100</f>
        <v>128.51935599999999</v>
      </c>
      <c r="D6" s="14">
        <f t="shared" ref="D6:D42" si="1">H6*$L6/100</f>
        <v>64.259677999999994</v>
      </c>
      <c r="E6" s="14">
        <f t="shared" ref="E6:E42" si="2">H6*$M6/100</f>
        <v>64.259677999999994</v>
      </c>
      <c r="F6" s="14">
        <f t="shared" ref="F6:F42" si="3">H6*$N6/100</f>
        <v>64.259677999999994</v>
      </c>
      <c r="G6" s="14">
        <f t="shared" ref="G6:G42" si="4">H6*$O6/100</f>
        <v>0</v>
      </c>
      <c r="H6" s="15">
        <v>321.29838999999998</v>
      </c>
      <c r="J6" s="4" t="s">
        <v>22</v>
      </c>
      <c r="K6" s="96">
        <v>40</v>
      </c>
      <c r="L6" s="96">
        <v>20</v>
      </c>
      <c r="M6" s="96">
        <v>20</v>
      </c>
      <c r="N6" s="96">
        <v>20</v>
      </c>
      <c r="O6" s="96">
        <v>0</v>
      </c>
      <c r="P6" s="18">
        <f t="shared" ref="P6:P42" si="5">SUM(K6:O6)</f>
        <v>100</v>
      </c>
    </row>
    <row r="7" spans="2:16" x14ac:dyDescent="0.3">
      <c r="B7" s="4" t="s">
        <v>23</v>
      </c>
      <c r="C7" s="14">
        <f t="shared" si="0"/>
        <v>252.42290499999999</v>
      </c>
      <c r="D7" s="14">
        <f t="shared" si="1"/>
        <v>180.302075</v>
      </c>
      <c r="E7" s="14">
        <f t="shared" si="2"/>
        <v>144.24166000000002</v>
      </c>
      <c r="F7" s="14">
        <f t="shared" si="3"/>
        <v>144.24166000000002</v>
      </c>
      <c r="G7" s="14">
        <f t="shared" si="4"/>
        <v>0</v>
      </c>
      <c r="H7" s="15">
        <v>721.20830000000001</v>
      </c>
      <c r="J7" s="4" t="s">
        <v>23</v>
      </c>
      <c r="K7" s="96">
        <v>35</v>
      </c>
      <c r="L7" s="96">
        <v>25</v>
      </c>
      <c r="M7" s="96">
        <v>20</v>
      </c>
      <c r="N7" s="96">
        <v>20</v>
      </c>
      <c r="O7" s="96">
        <v>0</v>
      </c>
      <c r="P7" s="18">
        <f t="shared" si="5"/>
        <v>100</v>
      </c>
    </row>
    <row r="8" spans="2:16" x14ac:dyDescent="0.3">
      <c r="B8" s="4" t="s">
        <v>24</v>
      </c>
      <c r="C8" s="14">
        <f t="shared" si="0"/>
        <v>9.9114259999999987</v>
      </c>
      <c r="D8" s="14">
        <f t="shared" si="1"/>
        <v>5.6636719999999992</v>
      </c>
      <c r="E8" s="14">
        <f t="shared" si="2"/>
        <v>7.0795899999999996</v>
      </c>
      <c r="F8" s="14">
        <f t="shared" si="3"/>
        <v>5.6636719999999992</v>
      </c>
      <c r="G8" s="14">
        <f t="shared" si="4"/>
        <v>0</v>
      </c>
      <c r="H8" s="15">
        <v>28.318359999999998</v>
      </c>
      <c r="J8" s="4" t="s">
        <v>24</v>
      </c>
      <c r="K8" s="96">
        <v>35</v>
      </c>
      <c r="L8" s="96">
        <v>20</v>
      </c>
      <c r="M8" s="96">
        <v>25</v>
      </c>
      <c r="N8" s="96">
        <v>20</v>
      </c>
      <c r="O8" s="96">
        <v>0</v>
      </c>
      <c r="P8" s="18">
        <f t="shared" si="5"/>
        <v>100</v>
      </c>
    </row>
    <row r="9" spans="2:16" x14ac:dyDescent="0.3">
      <c r="B9" s="4" t="s">
        <v>25</v>
      </c>
      <c r="C9" s="14">
        <f t="shared" si="0"/>
        <v>39.290860000000002</v>
      </c>
      <c r="D9" s="14">
        <f t="shared" si="1"/>
        <v>22.747339999999998</v>
      </c>
      <c r="E9" s="14">
        <f t="shared" si="2"/>
        <v>20.679400000000001</v>
      </c>
      <c r="F9" s="14">
        <f t="shared" si="3"/>
        <v>20.679400000000001</v>
      </c>
      <c r="G9" s="14">
        <f t="shared" si="4"/>
        <v>0</v>
      </c>
      <c r="H9" s="15">
        <v>103.39700000000001</v>
      </c>
      <c r="J9" s="4" t="s">
        <v>25</v>
      </c>
      <c r="K9" s="96">
        <v>38</v>
      </c>
      <c r="L9" s="96">
        <v>22</v>
      </c>
      <c r="M9" s="96">
        <v>20</v>
      </c>
      <c r="N9" s="96">
        <v>20</v>
      </c>
      <c r="O9" s="96">
        <v>0</v>
      </c>
      <c r="P9" s="18">
        <f t="shared" si="5"/>
        <v>100</v>
      </c>
    </row>
    <row r="10" spans="2:16" x14ac:dyDescent="0.3">
      <c r="B10" s="4" t="s">
        <v>19</v>
      </c>
      <c r="C10" s="14">
        <f t="shared" si="0"/>
        <v>75.975101199999983</v>
      </c>
      <c r="D10" s="14">
        <f t="shared" si="1"/>
        <v>47.484438249999997</v>
      </c>
      <c r="E10" s="14">
        <f t="shared" si="2"/>
        <v>37.987550599999992</v>
      </c>
      <c r="F10" s="14">
        <f t="shared" si="3"/>
        <v>28.490662949999997</v>
      </c>
      <c r="G10" s="14">
        <f t="shared" si="4"/>
        <v>0</v>
      </c>
      <c r="H10" s="15">
        <v>189.93775299999999</v>
      </c>
      <c r="J10" s="4" t="s">
        <v>19</v>
      </c>
      <c r="K10" s="96">
        <v>40</v>
      </c>
      <c r="L10" s="96">
        <v>25</v>
      </c>
      <c r="M10" s="96">
        <v>20</v>
      </c>
      <c r="N10" s="96">
        <v>15</v>
      </c>
      <c r="O10" s="96">
        <v>0</v>
      </c>
      <c r="P10" s="18">
        <f t="shared" si="5"/>
        <v>100</v>
      </c>
    </row>
    <row r="11" spans="2:16" x14ac:dyDescent="0.3">
      <c r="B11" s="4" t="s">
        <v>26</v>
      </c>
      <c r="C11" s="14">
        <f t="shared" si="0"/>
        <v>96.119492099999988</v>
      </c>
      <c r="D11" s="14">
        <f t="shared" si="1"/>
        <v>80.099576749999997</v>
      </c>
      <c r="E11" s="14">
        <f t="shared" si="2"/>
        <v>64.079661399999992</v>
      </c>
      <c r="F11" s="14">
        <f t="shared" si="3"/>
        <v>80.099576749999997</v>
      </c>
      <c r="G11" s="14">
        <f t="shared" si="4"/>
        <v>0</v>
      </c>
      <c r="H11" s="15">
        <v>320.39830699999999</v>
      </c>
      <c r="J11" s="4" t="s">
        <v>26</v>
      </c>
      <c r="K11" s="96">
        <v>30</v>
      </c>
      <c r="L11" s="96">
        <v>25</v>
      </c>
      <c r="M11" s="96">
        <v>20</v>
      </c>
      <c r="N11" s="96">
        <v>25</v>
      </c>
      <c r="O11" s="96">
        <v>0</v>
      </c>
      <c r="P11" s="18">
        <f t="shared" si="5"/>
        <v>100</v>
      </c>
    </row>
    <row r="12" spans="2:16" x14ac:dyDescent="0.3">
      <c r="B12" s="4" t="s">
        <v>27</v>
      </c>
      <c r="C12" s="14">
        <f t="shared" si="0"/>
        <v>116.01582465</v>
      </c>
      <c r="D12" s="14">
        <f t="shared" si="1"/>
        <v>59.062601639999997</v>
      </c>
      <c r="E12" s="14">
        <f t="shared" si="2"/>
        <v>21.093786300000001</v>
      </c>
      <c r="F12" s="14">
        <f t="shared" si="3"/>
        <v>14.765650409999999</v>
      </c>
      <c r="G12" s="14">
        <f t="shared" si="4"/>
        <v>0</v>
      </c>
      <c r="H12" s="15">
        <v>210.93786299999999</v>
      </c>
      <c r="J12" s="4" t="s">
        <v>27</v>
      </c>
      <c r="K12" s="96">
        <v>55</v>
      </c>
      <c r="L12" s="96">
        <v>28</v>
      </c>
      <c r="M12" s="96">
        <v>10</v>
      </c>
      <c r="N12" s="96">
        <v>7</v>
      </c>
      <c r="O12" s="96">
        <v>0</v>
      </c>
      <c r="P12" s="18">
        <f t="shared" si="5"/>
        <v>100</v>
      </c>
    </row>
    <row r="13" spans="2:16" x14ac:dyDescent="0.3">
      <c r="B13" s="4" t="s">
        <v>28</v>
      </c>
      <c r="C13" s="14">
        <f t="shared" si="0"/>
        <v>89.60745412</v>
      </c>
      <c r="D13" s="14">
        <f t="shared" si="1"/>
        <v>44.80372706</v>
      </c>
      <c r="E13" s="14">
        <f t="shared" si="2"/>
        <v>44.80372706</v>
      </c>
      <c r="F13" s="14">
        <f t="shared" si="3"/>
        <v>44.80372706</v>
      </c>
      <c r="G13" s="14">
        <f t="shared" si="4"/>
        <v>0</v>
      </c>
      <c r="H13" s="15">
        <v>224.0186353</v>
      </c>
      <c r="J13" s="4" t="s">
        <v>28</v>
      </c>
      <c r="K13" s="96">
        <v>40</v>
      </c>
      <c r="L13" s="96">
        <v>20</v>
      </c>
      <c r="M13" s="96">
        <v>20</v>
      </c>
      <c r="N13" s="96">
        <v>20</v>
      </c>
      <c r="O13" s="96">
        <v>0</v>
      </c>
      <c r="P13" s="18">
        <f t="shared" si="5"/>
        <v>100</v>
      </c>
    </row>
    <row r="14" spans="2:16" x14ac:dyDescent="0.3">
      <c r="B14" s="4" t="s">
        <v>29</v>
      </c>
      <c r="C14" s="14">
        <f t="shared" si="0"/>
        <v>287.39350499999995</v>
      </c>
      <c r="D14" s="14">
        <f t="shared" si="1"/>
        <v>205.28107499999999</v>
      </c>
      <c r="E14" s="14">
        <f t="shared" si="2"/>
        <v>164.22485999999998</v>
      </c>
      <c r="F14" s="14">
        <f t="shared" si="3"/>
        <v>164.22485999999998</v>
      </c>
      <c r="G14" s="14">
        <f t="shared" si="4"/>
        <v>0</v>
      </c>
      <c r="H14" s="15">
        <v>821.12429999999995</v>
      </c>
      <c r="J14" s="4" t="s">
        <v>29</v>
      </c>
      <c r="K14" s="96">
        <v>35</v>
      </c>
      <c r="L14" s="96">
        <v>25</v>
      </c>
      <c r="M14" s="96">
        <v>20</v>
      </c>
      <c r="N14" s="96">
        <v>20</v>
      </c>
      <c r="O14" s="96">
        <v>0</v>
      </c>
      <c r="P14" s="18">
        <f t="shared" si="5"/>
        <v>100</v>
      </c>
    </row>
    <row r="15" spans="2:16" x14ac:dyDescent="0.3">
      <c r="B15" s="4" t="s">
        <v>30</v>
      </c>
      <c r="C15" s="14">
        <f t="shared" si="0"/>
        <v>10.965499999999999</v>
      </c>
      <c r="D15" s="14">
        <f t="shared" si="1"/>
        <v>6.2659999999999991</v>
      </c>
      <c r="E15" s="14">
        <f t="shared" si="2"/>
        <v>7.8324999999999996</v>
      </c>
      <c r="F15" s="14">
        <f t="shared" si="3"/>
        <v>6.2659999999999991</v>
      </c>
      <c r="G15" s="14">
        <f t="shared" si="4"/>
        <v>0</v>
      </c>
      <c r="H15" s="15">
        <v>31.33</v>
      </c>
      <c r="J15" s="4" t="s">
        <v>30</v>
      </c>
      <c r="K15" s="96">
        <v>35</v>
      </c>
      <c r="L15" s="96">
        <v>20</v>
      </c>
      <c r="M15" s="96">
        <v>25</v>
      </c>
      <c r="N15" s="96">
        <v>20</v>
      </c>
      <c r="O15" s="96">
        <v>0</v>
      </c>
      <c r="P15" s="18">
        <f t="shared" si="5"/>
        <v>100</v>
      </c>
    </row>
    <row r="16" spans="2:16" x14ac:dyDescent="0.3">
      <c r="B16" s="4" t="s">
        <v>31</v>
      </c>
      <c r="C16" s="14">
        <f t="shared" si="0"/>
        <v>247.17214000000001</v>
      </c>
      <c r="D16" s="14">
        <f t="shared" si="1"/>
        <v>143.09966</v>
      </c>
      <c r="E16" s="14">
        <f t="shared" si="2"/>
        <v>130.09059999999999</v>
      </c>
      <c r="F16" s="14">
        <f t="shared" si="3"/>
        <v>130.09059999999999</v>
      </c>
      <c r="G16" s="14">
        <f t="shared" si="4"/>
        <v>0</v>
      </c>
      <c r="H16" s="15">
        <v>650.45299999999997</v>
      </c>
      <c r="J16" s="4" t="s">
        <v>31</v>
      </c>
      <c r="K16" s="96">
        <v>38</v>
      </c>
      <c r="L16" s="96">
        <v>22</v>
      </c>
      <c r="M16" s="96">
        <v>20</v>
      </c>
      <c r="N16" s="96">
        <v>20</v>
      </c>
      <c r="O16" s="96">
        <v>0</v>
      </c>
      <c r="P16" s="18">
        <f t="shared" si="5"/>
        <v>100</v>
      </c>
    </row>
    <row r="17" spans="2:16" x14ac:dyDescent="0.3">
      <c r="B17" s="4" t="s">
        <v>32</v>
      </c>
      <c r="C17" s="14">
        <f t="shared" si="0"/>
        <v>73.534292000000008</v>
      </c>
      <c r="D17" s="14">
        <f t="shared" si="1"/>
        <v>45.958932500000003</v>
      </c>
      <c r="E17" s="14">
        <f t="shared" si="2"/>
        <v>36.767146000000004</v>
      </c>
      <c r="F17" s="14">
        <f t="shared" si="3"/>
        <v>27.575359500000005</v>
      </c>
      <c r="G17" s="14">
        <f t="shared" si="4"/>
        <v>0</v>
      </c>
      <c r="H17" s="15">
        <v>183.83573000000001</v>
      </c>
      <c r="J17" s="4" t="s">
        <v>32</v>
      </c>
      <c r="K17" s="96">
        <v>40</v>
      </c>
      <c r="L17" s="96">
        <v>25</v>
      </c>
      <c r="M17" s="96">
        <v>20</v>
      </c>
      <c r="N17" s="96">
        <v>15</v>
      </c>
      <c r="O17" s="96">
        <v>0</v>
      </c>
      <c r="P17" s="18">
        <f t="shared" si="5"/>
        <v>100</v>
      </c>
    </row>
    <row r="18" spans="2:16" x14ac:dyDescent="0.3">
      <c r="B18" s="4" t="s">
        <v>33</v>
      </c>
      <c r="C18" s="14">
        <f t="shared" si="0"/>
        <v>207.84429404603824</v>
      </c>
      <c r="D18" s="14">
        <f t="shared" si="1"/>
        <v>173.20357837169848</v>
      </c>
      <c r="E18" s="14">
        <f t="shared" si="2"/>
        <v>138.56286269735881</v>
      </c>
      <c r="F18" s="14">
        <f t="shared" si="3"/>
        <v>173.20357837169848</v>
      </c>
      <c r="G18" s="14">
        <f t="shared" si="4"/>
        <v>0</v>
      </c>
      <c r="H18" s="15">
        <v>692.81431348679405</v>
      </c>
      <c r="J18" s="4" t="s">
        <v>33</v>
      </c>
      <c r="K18" s="96">
        <v>30</v>
      </c>
      <c r="L18" s="96">
        <v>25</v>
      </c>
      <c r="M18" s="96">
        <v>20</v>
      </c>
      <c r="N18" s="96">
        <v>25</v>
      </c>
      <c r="O18" s="96">
        <v>0</v>
      </c>
      <c r="P18" s="18">
        <f t="shared" si="5"/>
        <v>100</v>
      </c>
    </row>
    <row r="19" spans="2:16" x14ac:dyDescent="0.3">
      <c r="B19" s="4" t="s">
        <v>34</v>
      </c>
      <c r="C19" s="14">
        <f t="shared" si="0"/>
        <v>111.11198759542269</v>
      </c>
      <c r="D19" s="14">
        <f t="shared" si="1"/>
        <v>56.566102775851547</v>
      </c>
      <c r="E19" s="14">
        <f t="shared" si="2"/>
        <v>20.202179562804123</v>
      </c>
      <c r="F19" s="14">
        <f t="shared" si="3"/>
        <v>14.141525693962887</v>
      </c>
      <c r="G19" s="14">
        <f t="shared" si="4"/>
        <v>0</v>
      </c>
      <c r="H19" s="15">
        <v>202.02179562804125</v>
      </c>
      <c r="J19" s="4" t="s">
        <v>34</v>
      </c>
      <c r="K19" s="96">
        <v>55</v>
      </c>
      <c r="L19" s="96">
        <v>28</v>
      </c>
      <c r="M19" s="96">
        <v>10</v>
      </c>
      <c r="N19" s="96">
        <v>7</v>
      </c>
      <c r="O19" s="96">
        <v>0</v>
      </c>
      <c r="P19" s="18">
        <f t="shared" si="5"/>
        <v>100</v>
      </c>
    </row>
    <row r="20" spans="2:16" x14ac:dyDescent="0.3">
      <c r="B20" s="4" t="s">
        <v>35</v>
      </c>
      <c r="C20" s="14">
        <f t="shared" si="0"/>
        <v>144.31747458786023</v>
      </c>
      <c r="D20" s="14">
        <f t="shared" si="1"/>
        <v>72.158737293930116</v>
      </c>
      <c r="E20" s="14">
        <f t="shared" si="2"/>
        <v>72.158737293930116</v>
      </c>
      <c r="F20" s="14">
        <f t="shared" si="3"/>
        <v>72.158737293930116</v>
      </c>
      <c r="G20" s="14">
        <f t="shared" si="4"/>
        <v>0</v>
      </c>
      <c r="H20" s="15">
        <v>360.79368646965059</v>
      </c>
      <c r="J20" s="4" t="s">
        <v>35</v>
      </c>
      <c r="K20" s="96">
        <v>40</v>
      </c>
      <c r="L20" s="96">
        <v>20</v>
      </c>
      <c r="M20" s="96">
        <v>20</v>
      </c>
      <c r="N20" s="96">
        <v>20</v>
      </c>
      <c r="O20" s="96">
        <v>0</v>
      </c>
      <c r="P20" s="18">
        <f t="shared" si="5"/>
        <v>100</v>
      </c>
    </row>
    <row r="21" spans="2:16" x14ac:dyDescent="0.3">
      <c r="B21" s="4" t="s">
        <v>36</v>
      </c>
      <c r="C21" s="14">
        <f t="shared" si="0"/>
        <v>208.46571166888035</v>
      </c>
      <c r="D21" s="14">
        <f t="shared" si="1"/>
        <v>148.90407976348598</v>
      </c>
      <c r="E21" s="14">
        <f t="shared" si="2"/>
        <v>119.12326381078877</v>
      </c>
      <c r="F21" s="14">
        <f t="shared" si="3"/>
        <v>119.12326381078877</v>
      </c>
      <c r="G21" s="14">
        <f t="shared" si="4"/>
        <v>0</v>
      </c>
      <c r="H21" s="15">
        <v>595.61631905394393</v>
      </c>
      <c r="J21" s="4" t="s">
        <v>36</v>
      </c>
      <c r="K21" s="96">
        <v>35</v>
      </c>
      <c r="L21" s="96">
        <v>25</v>
      </c>
      <c r="M21" s="96">
        <v>20</v>
      </c>
      <c r="N21" s="96">
        <v>20</v>
      </c>
      <c r="O21" s="96">
        <v>0</v>
      </c>
      <c r="P21" s="18">
        <f t="shared" si="5"/>
        <v>100</v>
      </c>
    </row>
    <row r="22" spans="2:16" x14ac:dyDescent="0.3">
      <c r="B22" s="4" t="s">
        <v>37</v>
      </c>
      <c r="C22" s="14">
        <f t="shared" si="0"/>
        <v>34.216947565604109</v>
      </c>
      <c r="D22" s="14">
        <f t="shared" si="1"/>
        <v>19.552541466059491</v>
      </c>
      <c r="E22" s="14">
        <f t="shared" si="2"/>
        <v>24.440676832574365</v>
      </c>
      <c r="F22" s="14">
        <f t="shared" si="3"/>
        <v>19.552541466059491</v>
      </c>
      <c r="G22" s="14">
        <f t="shared" si="4"/>
        <v>0</v>
      </c>
      <c r="H22" s="15">
        <v>97.762707330297459</v>
      </c>
      <c r="J22" s="4" t="s">
        <v>37</v>
      </c>
      <c r="K22" s="96">
        <v>35</v>
      </c>
      <c r="L22" s="96">
        <v>20</v>
      </c>
      <c r="M22" s="96">
        <v>25</v>
      </c>
      <c r="N22" s="96">
        <v>20</v>
      </c>
      <c r="O22" s="96">
        <v>0</v>
      </c>
      <c r="P22" s="18">
        <f t="shared" si="5"/>
        <v>100</v>
      </c>
    </row>
    <row r="23" spans="2:16" x14ac:dyDescent="0.3">
      <c r="B23" s="4" t="s">
        <v>38</v>
      </c>
      <c r="C23" s="14">
        <f t="shared" si="0"/>
        <v>286.42055613926152</v>
      </c>
      <c r="D23" s="14">
        <f t="shared" si="1"/>
        <v>165.82242723851985</v>
      </c>
      <c r="E23" s="14">
        <f t="shared" si="2"/>
        <v>150.74766112592712</v>
      </c>
      <c r="F23" s="14">
        <f t="shared" si="3"/>
        <v>150.74766112592712</v>
      </c>
      <c r="G23" s="14">
        <f t="shared" si="4"/>
        <v>0</v>
      </c>
      <c r="H23" s="15">
        <v>753.73830562963565</v>
      </c>
      <c r="J23" s="4" t="s">
        <v>38</v>
      </c>
      <c r="K23" s="96">
        <v>38</v>
      </c>
      <c r="L23" s="96">
        <v>22</v>
      </c>
      <c r="M23" s="96">
        <v>20</v>
      </c>
      <c r="N23" s="96">
        <v>20</v>
      </c>
      <c r="O23" s="96">
        <v>0</v>
      </c>
      <c r="P23" s="18">
        <f t="shared" si="5"/>
        <v>100</v>
      </c>
    </row>
    <row r="24" spans="2:16" x14ac:dyDescent="0.3">
      <c r="B24" s="4" t="s">
        <v>39</v>
      </c>
      <c r="C24" s="14">
        <f t="shared" si="0"/>
        <v>64.089821873668285</v>
      </c>
      <c r="D24" s="14">
        <f t="shared" si="1"/>
        <v>40.056138671042682</v>
      </c>
      <c r="E24" s="14">
        <f t="shared" si="2"/>
        <v>32.044910936834142</v>
      </c>
      <c r="F24" s="14">
        <f t="shared" si="3"/>
        <v>24.033683202625607</v>
      </c>
      <c r="G24" s="14">
        <f t="shared" si="4"/>
        <v>0</v>
      </c>
      <c r="H24" s="15">
        <v>160.22455468417073</v>
      </c>
      <c r="J24" s="4" t="s">
        <v>39</v>
      </c>
      <c r="K24" s="96">
        <v>40</v>
      </c>
      <c r="L24" s="96">
        <v>25</v>
      </c>
      <c r="M24" s="96">
        <v>20</v>
      </c>
      <c r="N24" s="96">
        <v>15</v>
      </c>
      <c r="O24" s="96">
        <v>0</v>
      </c>
      <c r="P24" s="18">
        <f t="shared" si="5"/>
        <v>100</v>
      </c>
    </row>
    <row r="25" spans="2:16" x14ac:dyDescent="0.3">
      <c r="B25" s="4" t="s">
        <v>40</v>
      </c>
      <c r="C25" s="14">
        <f t="shared" si="0"/>
        <v>100.62556378063724</v>
      </c>
      <c r="D25" s="14">
        <f t="shared" si="1"/>
        <v>83.854636483864354</v>
      </c>
      <c r="E25" s="14">
        <f t="shared" si="2"/>
        <v>67.0837091870915</v>
      </c>
      <c r="F25" s="14">
        <f t="shared" si="3"/>
        <v>50.312781890318618</v>
      </c>
      <c r="G25" s="14">
        <f t="shared" si="4"/>
        <v>0</v>
      </c>
      <c r="H25" s="15">
        <v>335.41854593545747</v>
      </c>
      <c r="J25" s="4" t="s">
        <v>40</v>
      </c>
      <c r="K25" s="96">
        <v>30</v>
      </c>
      <c r="L25" s="96">
        <v>25</v>
      </c>
      <c r="M25" s="96">
        <v>20</v>
      </c>
      <c r="N25" s="96">
        <v>15</v>
      </c>
      <c r="O25" s="96">
        <v>0</v>
      </c>
      <c r="P25" s="18">
        <f t="shared" si="5"/>
        <v>90</v>
      </c>
    </row>
    <row r="26" spans="2:16" x14ac:dyDescent="0.3">
      <c r="B26" s="4" t="s">
        <v>41</v>
      </c>
      <c r="C26" s="14">
        <f t="shared" si="0"/>
        <v>449.32770665560861</v>
      </c>
      <c r="D26" s="14">
        <f t="shared" si="1"/>
        <v>228.74865066103715</v>
      </c>
      <c r="E26" s="14">
        <f t="shared" si="2"/>
        <v>81.695946664656105</v>
      </c>
      <c r="F26" s="14">
        <f t="shared" si="3"/>
        <v>57.187162665259287</v>
      </c>
      <c r="G26" s="14">
        <f t="shared" si="4"/>
        <v>0</v>
      </c>
      <c r="H26" s="15">
        <v>816.95946664656117</v>
      </c>
      <c r="J26" s="4" t="s">
        <v>41</v>
      </c>
      <c r="K26" s="96">
        <v>55</v>
      </c>
      <c r="L26" s="96">
        <v>28</v>
      </c>
      <c r="M26" s="96">
        <v>10</v>
      </c>
      <c r="N26" s="96">
        <v>7</v>
      </c>
      <c r="O26" s="96">
        <v>0</v>
      </c>
      <c r="P26" s="18">
        <f t="shared" si="5"/>
        <v>100</v>
      </c>
    </row>
    <row r="27" spans="2:16" x14ac:dyDescent="0.3">
      <c r="B27" s="4" t="s">
        <v>18</v>
      </c>
      <c r="C27" s="14">
        <f t="shared" si="0"/>
        <v>33.518099755894326</v>
      </c>
      <c r="D27" s="14">
        <f t="shared" si="1"/>
        <v>16.759049877947163</v>
      </c>
      <c r="E27" s="14">
        <f t="shared" si="2"/>
        <v>16.759049877947163</v>
      </c>
      <c r="F27" s="14">
        <f t="shared" si="3"/>
        <v>16.759049877947163</v>
      </c>
      <c r="G27" s="14">
        <f t="shared" si="4"/>
        <v>0</v>
      </c>
      <c r="H27" s="15">
        <v>83.795249389735815</v>
      </c>
      <c r="J27" s="4" t="s">
        <v>18</v>
      </c>
      <c r="K27" s="96">
        <v>40</v>
      </c>
      <c r="L27" s="96">
        <v>20</v>
      </c>
      <c r="M27" s="96">
        <v>20</v>
      </c>
      <c r="N27" s="96">
        <v>20</v>
      </c>
      <c r="O27" s="96">
        <v>0</v>
      </c>
      <c r="P27" s="18">
        <f t="shared" si="5"/>
        <v>100</v>
      </c>
    </row>
    <row r="28" spans="2:16" x14ac:dyDescent="0.3">
      <c r="B28" s="4" t="s">
        <v>42</v>
      </c>
      <c r="C28" s="14">
        <f t="shared" si="0"/>
        <v>100.97460718623108</v>
      </c>
      <c r="D28" s="14">
        <f t="shared" si="1"/>
        <v>72.12471941873649</v>
      </c>
      <c r="E28" s="14">
        <f t="shared" si="2"/>
        <v>57.699775534989193</v>
      </c>
      <c r="F28" s="14">
        <f t="shared" si="3"/>
        <v>57.699775534989193</v>
      </c>
      <c r="G28" s="14">
        <f t="shared" si="4"/>
        <v>0</v>
      </c>
      <c r="H28" s="15">
        <v>288.49887767494596</v>
      </c>
      <c r="J28" s="4" t="s">
        <v>42</v>
      </c>
      <c r="K28" s="96">
        <v>35</v>
      </c>
      <c r="L28" s="96">
        <v>25</v>
      </c>
      <c r="M28" s="96">
        <v>20</v>
      </c>
      <c r="N28" s="96">
        <v>20</v>
      </c>
      <c r="O28" s="96">
        <v>0</v>
      </c>
      <c r="P28" s="18">
        <f t="shared" si="5"/>
        <v>100</v>
      </c>
    </row>
    <row r="29" spans="2:16" x14ac:dyDescent="0.3">
      <c r="B29" s="4" t="s">
        <v>43</v>
      </c>
      <c r="C29" s="14">
        <f t="shared" si="0"/>
        <v>233.98327576290791</v>
      </c>
      <c r="D29" s="14">
        <f t="shared" si="1"/>
        <v>133.70472900737596</v>
      </c>
      <c r="E29" s="14">
        <f t="shared" si="2"/>
        <v>167.13091125921994</v>
      </c>
      <c r="F29" s="14">
        <f t="shared" si="3"/>
        <v>133.70472900737596</v>
      </c>
      <c r="G29" s="14">
        <f t="shared" si="4"/>
        <v>0</v>
      </c>
      <c r="H29" s="15">
        <v>668.52364503687977</v>
      </c>
      <c r="J29" s="4" t="s">
        <v>43</v>
      </c>
      <c r="K29" s="96">
        <v>35</v>
      </c>
      <c r="L29" s="96">
        <v>20</v>
      </c>
      <c r="M29" s="96">
        <v>25</v>
      </c>
      <c r="N29" s="96">
        <v>20</v>
      </c>
      <c r="O29" s="96">
        <v>0</v>
      </c>
      <c r="P29" s="18">
        <f t="shared" si="5"/>
        <v>100</v>
      </c>
    </row>
    <row r="30" spans="2:16" x14ac:dyDescent="0.3">
      <c r="B30" s="4" t="s">
        <v>44</v>
      </c>
      <c r="C30" s="14">
        <f t="shared" si="0"/>
        <v>58.13168110762188</v>
      </c>
      <c r="D30" s="14">
        <f t="shared" si="1"/>
        <v>33.655183799149512</v>
      </c>
      <c r="E30" s="14">
        <f t="shared" si="2"/>
        <v>30.595621635590465</v>
      </c>
      <c r="F30" s="14">
        <f t="shared" si="3"/>
        <v>30.595621635590465</v>
      </c>
      <c r="G30" s="14">
        <f t="shared" si="4"/>
        <v>0</v>
      </c>
      <c r="H30" s="15">
        <v>152.97810817795232</v>
      </c>
      <c r="J30" s="4" t="s">
        <v>44</v>
      </c>
      <c r="K30" s="96">
        <v>38</v>
      </c>
      <c r="L30" s="96">
        <v>22</v>
      </c>
      <c r="M30" s="96">
        <v>20</v>
      </c>
      <c r="N30" s="96">
        <v>20</v>
      </c>
      <c r="O30" s="96">
        <v>0</v>
      </c>
      <c r="P30" s="18">
        <f t="shared" si="5"/>
        <v>100</v>
      </c>
    </row>
    <row r="31" spans="2:16" x14ac:dyDescent="0.3">
      <c r="B31" s="4" t="s">
        <v>45</v>
      </c>
      <c r="C31" s="14">
        <f t="shared" si="0"/>
        <v>102.07980135690246</v>
      </c>
      <c r="D31" s="14">
        <f t="shared" si="1"/>
        <v>63.79987584806404</v>
      </c>
      <c r="E31" s="14">
        <f t="shared" si="2"/>
        <v>51.039900678451232</v>
      </c>
      <c r="F31" s="14">
        <f t="shared" si="3"/>
        <v>38.279925508838424</v>
      </c>
      <c r="G31" s="14">
        <f t="shared" si="4"/>
        <v>0</v>
      </c>
      <c r="H31" s="15">
        <v>255.19950339225616</v>
      </c>
      <c r="J31" s="4" t="s">
        <v>45</v>
      </c>
      <c r="K31" s="96">
        <v>40</v>
      </c>
      <c r="L31" s="96">
        <v>25</v>
      </c>
      <c r="M31" s="96">
        <v>20</v>
      </c>
      <c r="N31" s="96">
        <v>15</v>
      </c>
      <c r="O31" s="96">
        <v>0</v>
      </c>
      <c r="P31" s="18">
        <f t="shared" si="5"/>
        <v>100</v>
      </c>
    </row>
    <row r="32" spans="2:16" x14ac:dyDescent="0.3">
      <c r="B32" s="4" t="s">
        <v>46</v>
      </c>
      <c r="C32" s="14">
        <f t="shared" si="0"/>
        <v>141.07621753332478</v>
      </c>
      <c r="D32" s="14">
        <f t="shared" si="1"/>
        <v>117.56351461110398</v>
      </c>
      <c r="E32" s="14">
        <f t="shared" si="2"/>
        <v>117.56351461110398</v>
      </c>
      <c r="F32" s="14">
        <f t="shared" si="3"/>
        <v>94.050811688883186</v>
      </c>
      <c r="G32" s="14">
        <f t="shared" si="4"/>
        <v>0</v>
      </c>
      <c r="H32" s="15">
        <v>470.25405844441593</v>
      </c>
      <c r="J32" s="4" t="s">
        <v>46</v>
      </c>
      <c r="K32" s="96">
        <v>30</v>
      </c>
      <c r="L32" s="96">
        <v>25</v>
      </c>
      <c r="M32" s="96">
        <v>25</v>
      </c>
      <c r="N32" s="96">
        <v>20</v>
      </c>
      <c r="O32" s="96">
        <v>0</v>
      </c>
      <c r="P32" s="18">
        <f t="shared" si="5"/>
        <v>100</v>
      </c>
    </row>
    <row r="33" spans="2:16" x14ac:dyDescent="0.3">
      <c r="B33" s="4" t="s">
        <v>47</v>
      </c>
      <c r="C33" s="14">
        <f t="shared" si="0"/>
        <v>371.51919092864756</v>
      </c>
      <c r="D33" s="14">
        <f t="shared" si="1"/>
        <v>189.13704265458421</v>
      </c>
      <c r="E33" s="14">
        <f t="shared" si="2"/>
        <v>101.32341570781297</v>
      </c>
      <c r="F33" s="14">
        <f t="shared" si="3"/>
        <v>47.284260663646052</v>
      </c>
      <c r="G33" s="14">
        <f t="shared" si="4"/>
        <v>0</v>
      </c>
      <c r="H33" s="15">
        <v>675.48943805208648</v>
      </c>
      <c r="J33" s="4" t="s">
        <v>47</v>
      </c>
      <c r="K33" s="96">
        <v>55</v>
      </c>
      <c r="L33" s="96">
        <v>28</v>
      </c>
      <c r="M33" s="96">
        <v>15</v>
      </c>
      <c r="N33" s="96">
        <v>7</v>
      </c>
      <c r="O33" s="96">
        <v>0</v>
      </c>
      <c r="P33" s="18">
        <f t="shared" si="5"/>
        <v>105</v>
      </c>
    </row>
    <row r="34" spans="2:16" x14ac:dyDescent="0.3">
      <c r="B34" s="4" t="s">
        <v>48</v>
      </c>
      <c r="C34" s="14">
        <f t="shared" si="0"/>
        <v>315.04991495110983</v>
      </c>
      <c r="D34" s="14">
        <f t="shared" si="1"/>
        <v>157.52495747555491</v>
      </c>
      <c r="E34" s="14">
        <f t="shared" si="2"/>
        <v>196.90619684444363</v>
      </c>
      <c r="F34" s="14">
        <f t="shared" si="3"/>
        <v>118.14371810666619</v>
      </c>
      <c r="G34" s="14">
        <f t="shared" si="4"/>
        <v>0</v>
      </c>
      <c r="H34" s="15">
        <v>787.62478737777451</v>
      </c>
      <c r="J34" s="4" t="s">
        <v>48</v>
      </c>
      <c r="K34" s="96">
        <v>40</v>
      </c>
      <c r="L34" s="96">
        <v>20</v>
      </c>
      <c r="M34" s="96">
        <v>25</v>
      </c>
      <c r="N34" s="96">
        <v>15</v>
      </c>
      <c r="O34" s="96">
        <v>0</v>
      </c>
      <c r="P34" s="18">
        <f t="shared" si="5"/>
        <v>100</v>
      </c>
    </row>
    <row r="35" spans="2:16" x14ac:dyDescent="0.3">
      <c r="B35" s="4" t="s">
        <v>49</v>
      </c>
      <c r="C35" s="14">
        <f t="shared" si="0"/>
        <v>33.083191947296079</v>
      </c>
      <c r="D35" s="14">
        <f t="shared" si="1"/>
        <v>28.357021669110928</v>
      </c>
      <c r="E35" s="14">
        <f t="shared" si="2"/>
        <v>23.630851390925773</v>
      </c>
      <c r="F35" s="14">
        <f t="shared" si="3"/>
        <v>9.4523405563703093</v>
      </c>
      <c r="G35" s="14">
        <f t="shared" si="4"/>
        <v>0</v>
      </c>
      <c r="H35" s="15">
        <v>94.523405563703093</v>
      </c>
      <c r="J35" s="4" t="s">
        <v>49</v>
      </c>
      <c r="K35" s="96">
        <v>35</v>
      </c>
      <c r="L35" s="96">
        <v>30</v>
      </c>
      <c r="M35" s="96">
        <v>25</v>
      </c>
      <c r="N35" s="96">
        <v>10</v>
      </c>
      <c r="O35" s="96">
        <v>0</v>
      </c>
      <c r="P35" s="18">
        <f>SUM(K35:O35)</f>
        <v>100</v>
      </c>
    </row>
    <row r="36" spans="2:16" x14ac:dyDescent="0.3">
      <c r="B36" s="4" t="s">
        <v>50</v>
      </c>
      <c r="C36" s="14">
        <f t="shared" si="0"/>
        <v>274.31745525092282</v>
      </c>
      <c r="D36" s="14">
        <f t="shared" si="1"/>
        <v>195.94103946494488</v>
      </c>
      <c r="E36" s="14">
        <f t="shared" si="2"/>
        <v>195.94103946494488</v>
      </c>
      <c r="F36" s="14">
        <f t="shared" si="3"/>
        <v>117.56462367896692</v>
      </c>
      <c r="G36" s="14">
        <f t="shared" si="4"/>
        <v>0</v>
      </c>
      <c r="H36" s="15">
        <v>783.76415785977952</v>
      </c>
      <c r="J36" s="4" t="s">
        <v>50</v>
      </c>
      <c r="K36" s="96">
        <v>35</v>
      </c>
      <c r="L36" s="96">
        <v>25</v>
      </c>
      <c r="M36" s="96">
        <v>25</v>
      </c>
      <c r="N36" s="96">
        <v>15</v>
      </c>
      <c r="O36" s="96">
        <v>0</v>
      </c>
      <c r="P36" s="18">
        <f t="shared" si="5"/>
        <v>100</v>
      </c>
    </row>
    <row r="37" spans="2:16" x14ac:dyDescent="0.3">
      <c r="B37" s="4" t="s">
        <v>51</v>
      </c>
      <c r="C37" s="14">
        <f t="shared" si="0"/>
        <v>86.044041660647125</v>
      </c>
      <c r="D37" s="14">
        <f t="shared" si="1"/>
        <v>63.400872802582086</v>
      </c>
      <c r="E37" s="14">
        <f t="shared" si="2"/>
        <v>54.343605259356082</v>
      </c>
      <c r="F37" s="14">
        <f t="shared" si="3"/>
        <v>22.643168858065032</v>
      </c>
      <c r="G37" s="14">
        <f t="shared" si="4"/>
        <v>0</v>
      </c>
      <c r="H37" s="15">
        <v>226.43168858065033</v>
      </c>
      <c r="J37" s="4" t="s">
        <v>51</v>
      </c>
      <c r="K37" s="96">
        <v>38</v>
      </c>
      <c r="L37" s="96">
        <v>28</v>
      </c>
      <c r="M37" s="96">
        <v>24</v>
      </c>
      <c r="N37" s="96">
        <v>10</v>
      </c>
      <c r="O37" s="96">
        <v>0</v>
      </c>
      <c r="P37" s="18">
        <f t="shared" si="5"/>
        <v>100</v>
      </c>
    </row>
    <row r="38" spans="2:16" x14ac:dyDescent="0.3">
      <c r="B38" s="4" t="s">
        <v>52</v>
      </c>
      <c r="C38" s="14">
        <f t="shared" si="0"/>
        <v>122.85041998756861</v>
      </c>
      <c r="D38" s="14">
        <f t="shared" si="1"/>
        <v>76.781512492230391</v>
      </c>
      <c r="E38" s="14">
        <f t="shared" si="2"/>
        <v>76.781512492230391</v>
      </c>
      <c r="F38" s="14">
        <f t="shared" si="3"/>
        <v>30.712604996892154</v>
      </c>
      <c r="G38" s="14">
        <f t="shared" si="4"/>
        <v>0</v>
      </c>
      <c r="H38" s="15">
        <v>307.12604996892156</v>
      </c>
      <c r="J38" s="4" t="s">
        <v>52</v>
      </c>
      <c r="K38" s="96">
        <v>40</v>
      </c>
      <c r="L38" s="96">
        <v>25</v>
      </c>
      <c r="M38" s="96">
        <v>25</v>
      </c>
      <c r="N38" s="96">
        <v>10</v>
      </c>
      <c r="O38" s="96">
        <v>0</v>
      </c>
      <c r="P38" s="18">
        <f t="shared" si="5"/>
        <v>100</v>
      </c>
    </row>
    <row r="39" spans="2:16" x14ac:dyDescent="0.3">
      <c r="B39" s="4" t="s">
        <v>53</v>
      </c>
      <c r="C39" s="14">
        <f t="shared" si="0"/>
        <v>85.830997036156077</v>
      </c>
      <c r="D39" s="14">
        <f t="shared" si="1"/>
        <v>80.108930567079</v>
      </c>
      <c r="E39" s="14">
        <f t="shared" si="2"/>
        <v>71.525830863463398</v>
      </c>
      <c r="F39" s="14">
        <f t="shared" si="3"/>
        <v>48.637564987155109</v>
      </c>
      <c r="G39" s="14">
        <f t="shared" si="4"/>
        <v>0</v>
      </c>
      <c r="H39" s="15">
        <v>286.10332345385359</v>
      </c>
      <c r="J39" s="4" t="s">
        <v>53</v>
      </c>
      <c r="K39" s="96">
        <v>30</v>
      </c>
      <c r="L39" s="96">
        <v>28</v>
      </c>
      <c r="M39" s="96">
        <v>25</v>
      </c>
      <c r="N39" s="96">
        <v>17</v>
      </c>
      <c r="O39" s="96">
        <v>0</v>
      </c>
      <c r="P39" s="18">
        <f t="shared" si="5"/>
        <v>100</v>
      </c>
    </row>
    <row r="40" spans="2:16" x14ac:dyDescent="0.3">
      <c r="B40" s="4" t="s">
        <v>54</v>
      </c>
      <c r="C40" s="14">
        <f t="shared" si="0"/>
        <v>377.37612667160806</v>
      </c>
      <c r="D40" s="14">
        <f t="shared" si="1"/>
        <v>192.11875539645501</v>
      </c>
      <c r="E40" s="14">
        <f t="shared" si="2"/>
        <v>68.61384121301964</v>
      </c>
      <c r="F40" s="14">
        <f t="shared" si="3"/>
        <v>48.029688849113754</v>
      </c>
      <c r="G40" s="14">
        <f t="shared" si="4"/>
        <v>0</v>
      </c>
      <c r="H40" s="15">
        <v>686.13841213019646</v>
      </c>
      <c r="J40" s="4" t="s">
        <v>54</v>
      </c>
      <c r="K40" s="96">
        <v>55</v>
      </c>
      <c r="L40" s="96">
        <v>28</v>
      </c>
      <c r="M40" s="96">
        <v>10</v>
      </c>
      <c r="N40" s="96">
        <v>7</v>
      </c>
      <c r="O40" s="96">
        <v>0</v>
      </c>
      <c r="P40" s="18">
        <f t="shared" si="5"/>
        <v>100</v>
      </c>
    </row>
    <row r="41" spans="2:16" x14ac:dyDescent="0.3">
      <c r="B41" s="4" t="s">
        <v>55</v>
      </c>
      <c r="C41" s="14">
        <f t="shared" si="0"/>
        <v>363.66468981446116</v>
      </c>
      <c r="D41" s="14">
        <f t="shared" si="1"/>
        <v>200.01557939795362</v>
      </c>
      <c r="E41" s="14">
        <f t="shared" si="2"/>
        <v>200.01557939795362</v>
      </c>
      <c r="F41" s="14">
        <f t="shared" si="3"/>
        <v>145.46587592578445</v>
      </c>
      <c r="G41" s="14">
        <f t="shared" si="4"/>
        <v>0</v>
      </c>
      <c r="H41" s="15">
        <v>909.16172453615286</v>
      </c>
      <c r="J41" s="4" t="s">
        <v>55</v>
      </c>
      <c r="K41" s="96">
        <v>40</v>
      </c>
      <c r="L41" s="96">
        <v>22</v>
      </c>
      <c r="M41" s="96">
        <v>22</v>
      </c>
      <c r="N41" s="96">
        <v>16</v>
      </c>
      <c r="O41" s="96">
        <v>0</v>
      </c>
      <c r="P41" s="18">
        <f t="shared" si="5"/>
        <v>100</v>
      </c>
    </row>
    <row r="42" spans="2:16" x14ac:dyDescent="0.3">
      <c r="B42" s="4" t="s">
        <v>56</v>
      </c>
      <c r="C42" s="14">
        <f t="shared" si="0"/>
        <v>195.55244499323479</v>
      </c>
      <c r="D42" s="14">
        <f t="shared" si="1"/>
        <v>150.8547432804954</v>
      </c>
      <c r="E42" s="14">
        <f t="shared" si="2"/>
        <v>134.09310513821814</v>
      </c>
      <c r="F42" s="14">
        <f t="shared" si="3"/>
        <v>78.220977997293915</v>
      </c>
      <c r="G42" s="14">
        <f t="shared" si="4"/>
        <v>0</v>
      </c>
      <c r="H42" s="15">
        <v>558.72127140924226</v>
      </c>
      <c r="J42" s="4" t="s">
        <v>56</v>
      </c>
      <c r="K42" s="96">
        <v>35</v>
      </c>
      <c r="L42" s="96">
        <v>27</v>
      </c>
      <c r="M42" s="96">
        <v>24</v>
      </c>
      <c r="N42" s="96">
        <v>14</v>
      </c>
      <c r="O42" s="96">
        <v>0</v>
      </c>
      <c r="P42" s="18">
        <f t="shared" si="5"/>
        <v>100</v>
      </c>
    </row>
    <row r="43" spans="2:16" x14ac:dyDescent="0.3">
      <c r="B43" s="16" t="s">
        <v>20</v>
      </c>
      <c r="C43" s="17">
        <f t="shared" ref="C43:H43" si="6">SUM(C5:C42)</f>
        <v>6877.5548814275162</v>
      </c>
      <c r="D43" s="17">
        <f t="shared" si="6"/>
        <v>4148.9492794888565</v>
      </c>
      <c r="E43" s="17">
        <f t="shared" si="6"/>
        <v>3185.737459841635</v>
      </c>
      <c r="F43" s="17">
        <f t="shared" si="6"/>
        <v>2569.6680407641493</v>
      </c>
      <c r="G43" s="17">
        <f t="shared" si="6"/>
        <v>0</v>
      </c>
      <c r="H43" s="6">
        <f t="shared" si="6"/>
        <v>16781.677044213098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Y99"/>
  <sheetViews>
    <sheetView topLeftCell="C34" workbookViewId="0">
      <selection activeCell="H35" sqref="H35"/>
    </sheetView>
  </sheetViews>
  <sheetFormatPr defaultColWidth="8.77734375" defaultRowHeight="14.4" x14ac:dyDescent="0.3"/>
  <cols>
    <col min="2" max="7" width="16.21875" customWidth="1"/>
    <col min="8" max="8" width="15" customWidth="1"/>
    <col min="9" max="9" width="14.77734375" customWidth="1"/>
    <col min="10" max="42" width="12.21875" bestFit="1" customWidth="1"/>
    <col min="43" max="43" width="11" bestFit="1" customWidth="1"/>
    <col min="44" max="44" width="12.5546875" customWidth="1"/>
  </cols>
  <sheetData>
    <row r="2" spans="2:11" x14ac:dyDescent="0.3">
      <c r="B2" s="2" t="s">
        <v>121</v>
      </c>
    </row>
    <row r="4" spans="2:11" ht="16.2" x14ac:dyDescent="0.3">
      <c r="B4" s="2" t="s">
        <v>8</v>
      </c>
    </row>
    <row r="5" spans="2:11" x14ac:dyDescent="0.3">
      <c r="B5" s="9">
        <v>1</v>
      </c>
      <c r="C5" s="9">
        <v>2</v>
      </c>
      <c r="D5" s="9">
        <v>3</v>
      </c>
      <c r="E5" s="9">
        <v>4</v>
      </c>
      <c r="F5" s="9">
        <v>5</v>
      </c>
      <c r="G5" s="9" t="s">
        <v>5</v>
      </c>
    </row>
    <row r="6" spans="2:11" x14ac:dyDescent="0.3">
      <c r="B6" s="69">
        <f>+Bridges!C43</f>
        <v>6877.5548814275162</v>
      </c>
      <c r="C6" s="69">
        <f>+Bridges!D43</f>
        <v>4148.9492794888565</v>
      </c>
      <c r="D6" s="69">
        <f>+Bridges!E43</f>
        <v>3185.737459841635</v>
      </c>
      <c r="E6" s="69">
        <f>+Bridges!F43</f>
        <v>2569.6680407641493</v>
      </c>
      <c r="F6" s="69">
        <f>+Bridges!G43</f>
        <v>0</v>
      </c>
      <c r="G6" s="69">
        <f>+Bridges!H43</f>
        <v>16781.677044213098</v>
      </c>
    </row>
    <row r="7" spans="2:11" x14ac:dyDescent="0.3">
      <c r="B7" s="70"/>
      <c r="C7" s="71"/>
      <c r="D7" s="70"/>
      <c r="E7" s="70"/>
      <c r="F7" s="70"/>
      <c r="G7" s="70"/>
    </row>
    <row r="8" spans="2:11" x14ac:dyDescent="0.3">
      <c r="B8" s="2" t="s">
        <v>6</v>
      </c>
    </row>
    <row r="9" spans="2:11" x14ac:dyDescent="0.3">
      <c r="B9" s="7" t="s">
        <v>9</v>
      </c>
      <c r="C9" s="9">
        <v>1</v>
      </c>
      <c r="D9" s="9">
        <v>2</v>
      </c>
      <c r="E9" s="9">
        <v>3</v>
      </c>
      <c r="F9" s="9">
        <v>4</v>
      </c>
      <c r="G9" s="9">
        <v>5</v>
      </c>
    </row>
    <row r="10" spans="2:11" x14ac:dyDescent="0.3">
      <c r="B10" s="19">
        <v>1</v>
      </c>
      <c r="C10" s="19" t="s">
        <v>0</v>
      </c>
      <c r="D10" s="19" t="s">
        <v>0</v>
      </c>
      <c r="E10" s="19" t="s">
        <v>0</v>
      </c>
      <c r="F10" s="19" t="s">
        <v>1</v>
      </c>
      <c r="G10" s="19" t="s">
        <v>2</v>
      </c>
    </row>
    <row r="11" spans="2:11" x14ac:dyDescent="0.3">
      <c r="B11" s="8">
        <v>2</v>
      </c>
      <c r="C11" s="4" t="s">
        <v>0</v>
      </c>
      <c r="D11" s="4" t="s">
        <v>0</v>
      </c>
      <c r="E11" s="4" t="s">
        <v>0</v>
      </c>
      <c r="F11" s="4" t="s">
        <v>0</v>
      </c>
      <c r="G11" s="4" t="s">
        <v>2</v>
      </c>
    </row>
    <row r="13" spans="2:11" x14ac:dyDescent="0.3">
      <c r="B13" s="2" t="s">
        <v>12</v>
      </c>
    </row>
    <row r="14" spans="2:11" ht="14.7" customHeight="1" x14ac:dyDescent="0.3">
      <c r="B14" s="132" t="s">
        <v>7</v>
      </c>
      <c r="C14" s="132" t="s">
        <v>10</v>
      </c>
      <c r="D14" s="131" t="s">
        <v>7</v>
      </c>
      <c r="E14" s="131"/>
      <c r="F14" s="131"/>
      <c r="G14" s="131"/>
      <c r="H14" s="131"/>
      <c r="I14" s="135" t="s">
        <v>117</v>
      </c>
      <c r="J14" s="140" t="s">
        <v>63</v>
      </c>
      <c r="K14" s="141" t="s">
        <v>64</v>
      </c>
    </row>
    <row r="15" spans="2:11" ht="33" customHeight="1" x14ac:dyDescent="0.3">
      <c r="B15" s="133"/>
      <c r="C15" s="133"/>
      <c r="D15" s="9">
        <v>1</v>
      </c>
      <c r="E15" s="9">
        <v>2</v>
      </c>
      <c r="F15" s="9">
        <v>3</v>
      </c>
      <c r="G15" s="9">
        <v>4</v>
      </c>
      <c r="H15" s="9">
        <v>5</v>
      </c>
      <c r="I15" s="136"/>
      <c r="J15" s="140"/>
      <c r="K15" s="141"/>
    </row>
    <row r="16" spans="2:11" x14ac:dyDescent="0.3">
      <c r="B16" s="72">
        <v>1</v>
      </c>
      <c r="C16" s="73" t="s">
        <v>0</v>
      </c>
      <c r="D16" s="83">
        <v>0.95599999999999996</v>
      </c>
      <c r="E16" s="83">
        <v>4.3999999999999997E-2</v>
      </c>
      <c r="F16" s="83">
        <v>0</v>
      </c>
      <c r="G16" s="83">
        <v>0</v>
      </c>
      <c r="H16" s="83">
        <v>0</v>
      </c>
      <c r="I16" s="74">
        <v>0</v>
      </c>
      <c r="J16" s="74">
        <v>0</v>
      </c>
      <c r="K16" s="74">
        <v>0</v>
      </c>
    </row>
    <row r="17" spans="2:11" x14ac:dyDescent="0.3">
      <c r="B17" s="72">
        <v>2</v>
      </c>
      <c r="C17" s="73" t="s">
        <v>0</v>
      </c>
      <c r="D17" s="83">
        <v>0</v>
      </c>
      <c r="E17" s="83">
        <v>0.96799999999999997</v>
      </c>
      <c r="F17" s="83">
        <v>3.2000000000000001E-2</v>
      </c>
      <c r="G17" s="83">
        <v>0</v>
      </c>
      <c r="H17" s="83">
        <v>0</v>
      </c>
      <c r="I17" s="74">
        <v>10</v>
      </c>
      <c r="J17" s="74">
        <v>0</v>
      </c>
      <c r="K17" s="74">
        <v>0</v>
      </c>
    </row>
    <row r="18" spans="2:11" x14ac:dyDescent="0.3">
      <c r="B18" s="75">
        <v>3</v>
      </c>
      <c r="C18" s="73" t="s">
        <v>0</v>
      </c>
      <c r="D18" s="83">
        <v>0</v>
      </c>
      <c r="E18" s="83">
        <v>0</v>
      </c>
      <c r="F18" s="83">
        <v>0.95599999999999996</v>
      </c>
      <c r="G18" s="83">
        <v>4.3999999999999997E-2</v>
      </c>
      <c r="H18" s="83">
        <v>0</v>
      </c>
      <c r="I18" s="74">
        <v>50</v>
      </c>
      <c r="J18" s="74">
        <v>0</v>
      </c>
      <c r="K18" s="74">
        <v>0</v>
      </c>
    </row>
    <row r="19" spans="2:11" x14ac:dyDescent="0.3">
      <c r="B19" s="132">
        <v>4</v>
      </c>
      <c r="C19" s="73" t="s">
        <v>0</v>
      </c>
      <c r="D19" s="84">
        <v>0</v>
      </c>
      <c r="E19" s="84">
        <v>0</v>
      </c>
      <c r="F19" s="84">
        <v>0</v>
      </c>
      <c r="G19" s="84">
        <v>0.94399999999999995</v>
      </c>
      <c r="H19" s="84">
        <v>5.6000000000000001E-2</v>
      </c>
      <c r="I19" s="74">
        <v>100</v>
      </c>
      <c r="J19" s="74">
        <v>1000</v>
      </c>
      <c r="K19" s="74">
        <v>100</v>
      </c>
    </row>
    <row r="20" spans="2:11" x14ac:dyDescent="0.3">
      <c r="B20" s="139"/>
      <c r="C20" s="3" t="s">
        <v>1</v>
      </c>
      <c r="D20" s="3">
        <v>0.75</v>
      </c>
      <c r="E20" s="3">
        <v>0.25</v>
      </c>
      <c r="F20" s="3">
        <v>0</v>
      </c>
      <c r="G20" s="3">
        <v>0</v>
      </c>
      <c r="H20" s="3">
        <v>0</v>
      </c>
      <c r="I20" s="21">
        <v>1000</v>
      </c>
      <c r="J20" s="21">
        <v>2000</v>
      </c>
      <c r="K20" s="21">
        <v>200</v>
      </c>
    </row>
    <row r="21" spans="2:11" x14ac:dyDescent="0.3">
      <c r="B21" s="133"/>
      <c r="C21" s="3" t="s">
        <v>2</v>
      </c>
      <c r="D21" s="3">
        <v>1</v>
      </c>
      <c r="E21" s="3">
        <v>0</v>
      </c>
      <c r="F21" s="3">
        <v>0</v>
      </c>
      <c r="G21" s="3">
        <v>0</v>
      </c>
      <c r="H21" s="3">
        <v>0</v>
      </c>
      <c r="I21" s="21">
        <v>3500</v>
      </c>
      <c r="J21" s="21">
        <v>5000</v>
      </c>
      <c r="K21" s="21">
        <v>500</v>
      </c>
    </row>
    <row r="22" spans="2:11" x14ac:dyDescent="0.3">
      <c r="B22" s="85">
        <v>5</v>
      </c>
      <c r="C22" s="3" t="s">
        <v>2</v>
      </c>
      <c r="D22" s="3">
        <v>1</v>
      </c>
      <c r="E22" s="3">
        <v>0</v>
      </c>
      <c r="F22" s="3">
        <v>0</v>
      </c>
      <c r="G22" s="3">
        <v>0</v>
      </c>
      <c r="H22" s="3">
        <v>0</v>
      </c>
      <c r="I22" s="21">
        <v>3500</v>
      </c>
      <c r="J22" s="21">
        <v>5000</v>
      </c>
      <c r="K22" s="21">
        <v>500</v>
      </c>
    </row>
    <row r="24" spans="2:11" x14ac:dyDescent="0.3">
      <c r="B24" s="2" t="s">
        <v>57</v>
      </c>
    </row>
    <row r="25" spans="2:11" x14ac:dyDescent="0.3">
      <c r="B25" s="9" t="s">
        <v>7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</row>
    <row r="26" spans="2:11" x14ac:dyDescent="0.3">
      <c r="B26" s="86">
        <v>1</v>
      </c>
      <c r="C26" s="87">
        <v>0.95599999999999996</v>
      </c>
      <c r="D26" s="87">
        <v>4.3999999999999997E-2</v>
      </c>
      <c r="E26" s="87">
        <v>0</v>
      </c>
      <c r="F26" s="87">
        <v>0</v>
      </c>
      <c r="G26" s="87">
        <v>0</v>
      </c>
    </row>
    <row r="27" spans="2:11" x14ac:dyDescent="0.3">
      <c r="B27" s="86">
        <v>2</v>
      </c>
      <c r="C27" s="87">
        <v>0</v>
      </c>
      <c r="D27" s="87">
        <v>0.96799999999999997</v>
      </c>
      <c r="E27" s="87">
        <v>3.2000000000000001E-2</v>
      </c>
      <c r="F27" s="87">
        <v>0</v>
      </c>
      <c r="G27" s="87">
        <v>0</v>
      </c>
    </row>
    <row r="28" spans="2:11" x14ac:dyDescent="0.3">
      <c r="B28" s="86">
        <v>3</v>
      </c>
      <c r="C28" s="87">
        <v>0</v>
      </c>
      <c r="D28" s="87">
        <v>0</v>
      </c>
      <c r="E28" s="87">
        <v>0.95599999999999996</v>
      </c>
      <c r="F28" s="87">
        <v>4.3999999999999997E-2</v>
      </c>
      <c r="G28" s="87">
        <v>0</v>
      </c>
    </row>
    <row r="29" spans="2:11" x14ac:dyDescent="0.3">
      <c r="B29" s="86">
        <v>4</v>
      </c>
      <c r="C29" s="87">
        <v>0.75</v>
      </c>
      <c r="D29" s="87">
        <v>0.25</v>
      </c>
      <c r="E29" s="87">
        <v>0</v>
      </c>
      <c r="F29" s="87">
        <v>0</v>
      </c>
      <c r="G29" s="87">
        <v>0</v>
      </c>
    </row>
    <row r="30" spans="2:11" x14ac:dyDescent="0.3">
      <c r="B30" s="86">
        <v>5</v>
      </c>
      <c r="C30" s="87">
        <v>1</v>
      </c>
      <c r="D30" s="87">
        <v>0</v>
      </c>
      <c r="E30" s="87">
        <v>0</v>
      </c>
      <c r="F30" s="87">
        <v>0</v>
      </c>
      <c r="G30" s="87">
        <v>0</v>
      </c>
    </row>
    <row r="32" spans="2:11" x14ac:dyDescent="0.3">
      <c r="B32" s="2" t="s">
        <v>118</v>
      </c>
    </row>
    <row r="33" spans="2:50" x14ac:dyDescent="0.3">
      <c r="B33" s="137" t="s">
        <v>60</v>
      </c>
      <c r="C33" s="137" t="s">
        <v>119</v>
      </c>
      <c r="D33" s="137"/>
      <c r="E33" s="137"/>
      <c r="F33" s="137"/>
      <c r="G33" s="137"/>
      <c r="H33" s="138" t="s">
        <v>61</v>
      </c>
      <c r="I33" s="140" t="s">
        <v>117</v>
      </c>
      <c r="J33" s="140" t="s">
        <v>63</v>
      </c>
      <c r="K33" s="140" t="s">
        <v>64</v>
      </c>
      <c r="L33" s="140" t="s">
        <v>65</v>
      </c>
      <c r="N33" s="144" t="s">
        <v>120</v>
      </c>
    </row>
    <row r="34" spans="2:50" ht="31.95" customHeight="1" x14ac:dyDescent="0.3">
      <c r="B34" s="137"/>
      <c r="C34" s="88">
        <v>1</v>
      </c>
      <c r="D34" s="88">
        <v>2</v>
      </c>
      <c r="E34" s="88">
        <v>3</v>
      </c>
      <c r="F34" s="88">
        <v>4</v>
      </c>
      <c r="G34" s="88">
        <v>5</v>
      </c>
      <c r="H34" s="138"/>
      <c r="I34" s="140"/>
      <c r="J34" s="140"/>
      <c r="K34" s="140"/>
      <c r="L34" s="140"/>
      <c r="N34" s="144"/>
    </row>
    <row r="35" spans="2:50" x14ac:dyDescent="0.3">
      <c r="B35" s="89">
        <v>1</v>
      </c>
      <c r="C35" s="90">
        <f>+C26*$H$35</f>
        <v>0.22625433890817293</v>
      </c>
      <c r="D35" s="90">
        <f t="shared" ref="D35:G35" si="0">+D26*$H$35</f>
        <v>1.0413379615020511E-2</v>
      </c>
      <c r="E35" s="90">
        <f t="shared" si="0"/>
        <v>0</v>
      </c>
      <c r="F35" s="90">
        <f t="shared" si="0"/>
        <v>0</v>
      </c>
      <c r="G35" s="90">
        <f t="shared" si="0"/>
        <v>0</v>
      </c>
      <c r="H35" s="91">
        <v>0.23666771852319343</v>
      </c>
      <c r="I35" s="76">
        <f>+H35*I16</f>
        <v>0</v>
      </c>
      <c r="J35" s="76">
        <f>+H35*J16</f>
        <v>0</v>
      </c>
      <c r="K35" s="76">
        <f>+H35*K16</f>
        <v>0</v>
      </c>
      <c r="L35" s="76">
        <f>+I35+J35+K35</f>
        <v>0</v>
      </c>
      <c r="N35" s="12">
        <f>+H35*$G$6</f>
        <v>3971.6812190469623</v>
      </c>
    </row>
    <row r="36" spans="2:50" x14ac:dyDescent="0.3">
      <c r="B36" s="89">
        <v>2</v>
      </c>
      <c r="C36" s="90">
        <f>+C27*$H$36</f>
        <v>0</v>
      </c>
      <c r="D36" s="90">
        <f t="shared" ref="D36:G36" si="1">+D27*$H$36</f>
        <v>0.42000631113916076</v>
      </c>
      <c r="E36" s="90">
        <f t="shared" si="1"/>
        <v>1.3884506153360687E-2</v>
      </c>
      <c r="F36" s="90">
        <f t="shared" si="1"/>
        <v>0</v>
      </c>
      <c r="G36" s="90">
        <f t="shared" si="1"/>
        <v>0</v>
      </c>
      <c r="H36" s="91">
        <v>0.43389081729252144</v>
      </c>
      <c r="I36" s="76">
        <f t="shared" ref="I36:I37" si="2">+H36*I17</f>
        <v>4.3389081729252146</v>
      </c>
      <c r="J36" s="76">
        <f t="shared" ref="J36:J37" si="3">+H36*J17</f>
        <v>0</v>
      </c>
      <c r="K36" s="76">
        <f t="shared" ref="K36:K37" si="4">+H36*K17</f>
        <v>0</v>
      </c>
      <c r="L36" s="76">
        <f t="shared" ref="L36:L40" si="5">+I36+J36+K36</f>
        <v>4.3389081729252146</v>
      </c>
      <c r="N36" s="12">
        <f t="shared" ref="N36:N40" si="6">+H36*$G$6</f>
        <v>7281.4155682527662</v>
      </c>
    </row>
    <row r="37" spans="2:50" x14ac:dyDescent="0.3">
      <c r="B37" s="89">
        <v>3</v>
      </c>
      <c r="C37" s="90">
        <f>+C28*$H$37</f>
        <v>0</v>
      </c>
      <c r="D37" s="90">
        <f t="shared" ref="D37:G37" si="7">+D28*$H$37</f>
        <v>0</v>
      </c>
      <c r="E37" s="90">
        <f t="shared" si="7"/>
        <v>0.30167245187756392</v>
      </c>
      <c r="F37" s="90">
        <f t="shared" si="7"/>
        <v>1.3884506153360681E-2</v>
      </c>
      <c r="G37" s="90">
        <f t="shared" si="7"/>
        <v>0</v>
      </c>
      <c r="H37" s="91">
        <v>0.31555695803092459</v>
      </c>
      <c r="I37" s="76">
        <f t="shared" si="2"/>
        <v>15.777847901546229</v>
      </c>
      <c r="J37" s="76">
        <f t="shared" si="3"/>
        <v>0</v>
      </c>
      <c r="K37" s="76">
        <f t="shared" si="4"/>
        <v>0</v>
      </c>
      <c r="L37" s="76">
        <f t="shared" si="5"/>
        <v>15.777847901546229</v>
      </c>
      <c r="N37" s="12">
        <f t="shared" si="6"/>
        <v>5295.574958729283</v>
      </c>
    </row>
    <row r="38" spans="2:50" x14ac:dyDescent="0.3">
      <c r="B38" s="89">
        <v>4</v>
      </c>
      <c r="C38" s="90">
        <f>+C29*$H$38</f>
        <v>1.0413379615020511E-2</v>
      </c>
      <c r="D38" s="90">
        <f t="shared" ref="D38:G38" si="8">+D29*$H$38</f>
        <v>3.4711265383401699E-3</v>
      </c>
      <c r="E38" s="90">
        <f t="shared" si="8"/>
        <v>0</v>
      </c>
      <c r="F38" s="90">
        <f t="shared" si="8"/>
        <v>0</v>
      </c>
      <c r="G38" s="90">
        <f t="shared" si="8"/>
        <v>0</v>
      </c>
      <c r="H38" s="91">
        <v>1.388450615336068E-2</v>
      </c>
      <c r="I38" s="76">
        <f>+H38*I20</f>
        <v>13.884506153360679</v>
      </c>
      <c r="J38" s="76">
        <f>+H38*J20</f>
        <v>27.769012306721358</v>
      </c>
      <c r="K38" s="76">
        <f>+H38*K20</f>
        <v>2.7769012306721361</v>
      </c>
      <c r="L38" s="76">
        <f t="shared" si="5"/>
        <v>44.430419690754178</v>
      </c>
      <c r="N38" s="12">
        <f t="shared" si="6"/>
        <v>233.00529818408842</v>
      </c>
    </row>
    <row r="39" spans="2:50" x14ac:dyDescent="0.3">
      <c r="B39" s="89">
        <v>5</v>
      </c>
      <c r="C39" s="90">
        <f>+C30*$H$39</f>
        <v>0</v>
      </c>
      <c r="D39" s="90">
        <f t="shared" ref="D39:G39" si="9">+D30*$H$39</f>
        <v>0</v>
      </c>
      <c r="E39" s="90">
        <f t="shared" si="9"/>
        <v>0</v>
      </c>
      <c r="F39" s="90">
        <f t="shared" si="9"/>
        <v>0</v>
      </c>
      <c r="G39" s="90">
        <f t="shared" si="9"/>
        <v>0</v>
      </c>
      <c r="H39" s="91">
        <v>0</v>
      </c>
      <c r="I39" s="76">
        <f>+H39*I22</f>
        <v>0</v>
      </c>
      <c r="J39" s="76">
        <f>+H39*J22</f>
        <v>0</v>
      </c>
      <c r="K39" s="76">
        <f>+H39*K22</f>
        <v>0</v>
      </c>
      <c r="L39" s="76">
        <f t="shared" si="5"/>
        <v>0</v>
      </c>
      <c r="N39" s="12">
        <f t="shared" si="6"/>
        <v>0</v>
      </c>
    </row>
    <row r="40" spans="2:50" x14ac:dyDescent="0.3">
      <c r="B40" s="92" t="s">
        <v>62</v>
      </c>
      <c r="C40" s="90">
        <f>SUM(C35:C39)</f>
        <v>0.23666771852319343</v>
      </c>
      <c r="D40" s="90">
        <f>SUM(D35:D39)</f>
        <v>0.43389081729252149</v>
      </c>
      <c r="E40" s="90">
        <f>SUM(E35:E39)</f>
        <v>0.31555695803092459</v>
      </c>
      <c r="F40" s="90">
        <f>SUM(F35:F39)</f>
        <v>1.3884506153360681E-2</v>
      </c>
      <c r="G40" s="90">
        <f>SUM(G35:G39)</f>
        <v>0</v>
      </c>
      <c r="H40" s="90">
        <f>+SUM(H35:H39)</f>
        <v>1.0000000000000002</v>
      </c>
      <c r="I40" s="76">
        <f>+SUM(I35:I39)</f>
        <v>34.001262227832122</v>
      </c>
      <c r="J40" s="76">
        <f t="shared" ref="J40:K40" si="10">+SUM(J35:J39)</f>
        <v>27.769012306721358</v>
      </c>
      <c r="K40" s="76">
        <f t="shared" si="10"/>
        <v>2.7769012306721361</v>
      </c>
      <c r="L40" s="22">
        <f t="shared" si="5"/>
        <v>64.547175765225617</v>
      </c>
      <c r="N40" s="12">
        <f t="shared" si="6"/>
        <v>16781.677044213102</v>
      </c>
    </row>
    <row r="41" spans="2:50" x14ac:dyDescent="0.3">
      <c r="C41" s="93"/>
      <c r="D41" s="93"/>
      <c r="E41" s="93"/>
      <c r="F41" s="93"/>
      <c r="G41" s="93"/>
      <c r="H41" s="94"/>
    </row>
    <row r="42" spans="2:50" ht="16.2" x14ac:dyDescent="0.3">
      <c r="B42" s="2" t="s">
        <v>15</v>
      </c>
    </row>
    <row r="43" spans="2:50" x14ac:dyDescent="0.3">
      <c r="B43" s="131" t="s">
        <v>7</v>
      </c>
      <c r="C43" s="145" t="s">
        <v>11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7"/>
    </row>
    <row r="44" spans="2:50" x14ac:dyDescent="0.3">
      <c r="B44" s="131"/>
      <c r="C44" s="95">
        <v>1</v>
      </c>
      <c r="D44" s="77">
        <f>C44+1</f>
        <v>2</v>
      </c>
      <c r="E44" s="77">
        <f t="shared" ref="E44:AP44" si="11">D44+1</f>
        <v>3</v>
      </c>
      <c r="F44" s="77">
        <f t="shared" si="11"/>
        <v>4</v>
      </c>
      <c r="G44" s="77">
        <f t="shared" si="11"/>
        <v>5</v>
      </c>
      <c r="H44" s="77">
        <f t="shared" si="11"/>
        <v>6</v>
      </c>
      <c r="I44" s="77">
        <f t="shared" si="11"/>
        <v>7</v>
      </c>
      <c r="J44" s="77">
        <f t="shared" si="11"/>
        <v>8</v>
      </c>
      <c r="K44" s="77">
        <f t="shared" si="11"/>
        <v>9</v>
      </c>
      <c r="L44" s="77">
        <f t="shared" si="11"/>
        <v>10</v>
      </c>
      <c r="M44" s="77">
        <f t="shared" si="11"/>
        <v>11</v>
      </c>
      <c r="N44" s="77">
        <f t="shared" si="11"/>
        <v>12</v>
      </c>
      <c r="O44" s="77">
        <f t="shared" si="11"/>
        <v>13</v>
      </c>
      <c r="P44" s="77">
        <f t="shared" si="11"/>
        <v>14</v>
      </c>
      <c r="Q44" s="77">
        <f t="shared" si="11"/>
        <v>15</v>
      </c>
      <c r="R44" s="77">
        <f t="shared" si="11"/>
        <v>16</v>
      </c>
      <c r="S44" s="77">
        <f t="shared" si="11"/>
        <v>17</v>
      </c>
      <c r="T44" s="77">
        <f t="shared" si="11"/>
        <v>18</v>
      </c>
      <c r="U44" s="77">
        <f t="shared" si="11"/>
        <v>19</v>
      </c>
      <c r="V44" s="77">
        <f t="shared" si="11"/>
        <v>20</v>
      </c>
      <c r="W44" s="77">
        <f t="shared" si="11"/>
        <v>21</v>
      </c>
      <c r="X44" s="77">
        <f t="shared" si="11"/>
        <v>22</v>
      </c>
      <c r="Y44" s="77">
        <f t="shared" si="11"/>
        <v>23</v>
      </c>
      <c r="Z44" s="77">
        <f t="shared" si="11"/>
        <v>24</v>
      </c>
      <c r="AA44" s="77">
        <f t="shared" si="11"/>
        <v>25</v>
      </c>
      <c r="AB44" s="77">
        <f t="shared" si="11"/>
        <v>26</v>
      </c>
      <c r="AC44" s="77">
        <f t="shared" si="11"/>
        <v>27</v>
      </c>
      <c r="AD44" s="77">
        <f t="shared" si="11"/>
        <v>28</v>
      </c>
      <c r="AE44" s="77">
        <f t="shared" si="11"/>
        <v>29</v>
      </c>
      <c r="AF44" s="77">
        <f t="shared" si="11"/>
        <v>30</v>
      </c>
      <c r="AG44" s="77">
        <f t="shared" si="11"/>
        <v>31</v>
      </c>
      <c r="AH44" s="77">
        <f t="shared" si="11"/>
        <v>32</v>
      </c>
      <c r="AI44" s="77">
        <f t="shared" si="11"/>
        <v>33</v>
      </c>
      <c r="AJ44" s="77">
        <f t="shared" si="11"/>
        <v>34</v>
      </c>
      <c r="AK44" s="77">
        <f t="shared" si="11"/>
        <v>35</v>
      </c>
      <c r="AL44" s="77">
        <f t="shared" si="11"/>
        <v>36</v>
      </c>
      <c r="AM44" s="77">
        <f t="shared" si="11"/>
        <v>37</v>
      </c>
      <c r="AN44" s="77">
        <f t="shared" si="11"/>
        <v>38</v>
      </c>
      <c r="AO44" s="77">
        <f t="shared" si="11"/>
        <v>39</v>
      </c>
      <c r="AP44" s="77">
        <f t="shared" si="11"/>
        <v>40</v>
      </c>
      <c r="AR44" s="78"/>
      <c r="AS44" s="78"/>
      <c r="AT44" s="78"/>
      <c r="AU44" s="78"/>
      <c r="AV44" s="78"/>
      <c r="AW44" s="78"/>
      <c r="AX44" s="78"/>
    </row>
    <row r="45" spans="2:50" x14ac:dyDescent="0.3">
      <c r="B45" s="8">
        <v>1</v>
      </c>
      <c r="C45" s="5">
        <f>B6</f>
        <v>6877.5548814275162</v>
      </c>
      <c r="D45" s="5">
        <f>C45*$C$26+C46*$C$27+C47*$C$28+$C$29*C48+$C$30*C49</f>
        <v>8502.1934972178169</v>
      </c>
      <c r="E45" s="5">
        <f t="shared" ref="E45:AP45" si="12">D45*$C$26+D46*$C$27+D47*$C$28+$C$29*D48+$C$30*D49</f>
        <v>8233.2263195150063</v>
      </c>
      <c r="F45" s="5">
        <f t="shared" si="12"/>
        <v>7975.8492972785698</v>
      </c>
      <c r="G45" s="5">
        <f t="shared" si="12"/>
        <v>7730.4209670622186</v>
      </c>
      <c r="H45" s="5">
        <f t="shared" si="12"/>
        <v>7496.6525280412516</v>
      </c>
      <c r="I45" s="5">
        <f t="shared" si="12"/>
        <v>7274.2364170068658</v>
      </c>
      <c r="J45" s="5">
        <f t="shared" si="12"/>
        <v>7062.8500362265759</v>
      </c>
      <c r="K45" s="5">
        <f t="shared" si="12"/>
        <v>6862.1589353613253</v>
      </c>
      <c r="L45" s="5">
        <f t="shared" si="12"/>
        <v>6671.8196775546039</v>
      </c>
      <c r="M45" s="5">
        <f t="shared" si="12"/>
        <v>6491.4824135537256</v>
      </c>
      <c r="N45" s="5">
        <f t="shared" si="12"/>
        <v>6320.7931862026644</v>
      </c>
      <c r="O45" s="5">
        <f t="shared" si="12"/>
        <v>6159.3959862609272</v>
      </c>
      <c r="P45" s="5">
        <f t="shared" si="12"/>
        <v>6006.9345791850164</v>
      </c>
      <c r="Q45" s="5">
        <f t="shared" si="12"/>
        <v>5863.054121256142</v>
      </c>
      <c r="R45" s="5">
        <f t="shared" si="12"/>
        <v>5727.4025822480353</v>
      </c>
      <c r="S45" s="5">
        <f t="shared" si="12"/>
        <v>5599.6319907000834</v>
      </c>
      <c r="T45" s="5">
        <f t="shared" si="12"/>
        <v>5479.3995167913727</v>
      </c>
      <c r="U45" s="5">
        <f t="shared" si="12"/>
        <v>5366.3684067986433</v>
      </c>
      <c r="V45" s="5">
        <f t="shared" si="12"/>
        <v>5260.208782163455</v>
      </c>
      <c r="W45" s="5">
        <f t="shared" si="12"/>
        <v>5160.5983152889958</v>
      </c>
      <c r="X45" s="5">
        <f t="shared" si="12"/>
        <v>5067.2227933328531</v>
      </c>
      <c r="Y45" s="5">
        <f t="shared" si="12"/>
        <v>4979.7765804566106</v>
      </c>
      <c r="Z45" s="5">
        <f t="shared" si="12"/>
        <v>4897.9629882343197</v>
      </c>
      <c r="AA45" s="5">
        <f t="shared" si="12"/>
        <v>4821.4945632077024</v>
      </c>
      <c r="AB45" s="5">
        <f t="shared" si="12"/>
        <v>4750.0932999043653</v>
      </c>
      <c r="AC45" s="5">
        <f t="shared" si="12"/>
        <v>4683.4907870044444</v>
      </c>
      <c r="AD45" s="5">
        <f t="shared" si="12"/>
        <v>4621.4282937490052</v>
      </c>
      <c r="AE45" s="5">
        <f t="shared" si="12"/>
        <v>4563.6568031283914</v>
      </c>
      <c r="AF45" s="5">
        <f t="shared" si="12"/>
        <v>4509.9369978687118</v>
      </c>
      <c r="AG45" s="5">
        <f t="shared" si="12"/>
        <v>4460.0392047480409</v>
      </c>
      <c r="AH45" s="5">
        <f t="shared" si="12"/>
        <v>4413.7433023189797</v>
      </c>
      <c r="AI45" s="5">
        <f t="shared" si="12"/>
        <v>4370.8385966893684</v>
      </c>
      <c r="AJ45" s="5">
        <f t="shared" si="12"/>
        <v>4331.123669616517</v>
      </c>
      <c r="AK45" s="5">
        <f t="shared" si="12"/>
        <v>4294.4062028008575</v>
      </c>
      <c r="AL45" s="5">
        <f t="shared" si="12"/>
        <v>4260.5027819209199</v>
      </c>
      <c r="AM45" s="5">
        <f t="shared" si="12"/>
        <v>4229.2386836315573</v>
      </c>
      <c r="AN45" s="5">
        <f t="shared" si="12"/>
        <v>4200.4476484501074</v>
      </c>
      <c r="AO45" s="5">
        <f t="shared" si="12"/>
        <v>4173.9716421792727</v>
      </c>
      <c r="AP45" s="5">
        <f t="shared" si="12"/>
        <v>4149.66060825978</v>
      </c>
    </row>
    <row r="46" spans="2:50" x14ac:dyDescent="0.3">
      <c r="B46" s="8">
        <v>2</v>
      </c>
      <c r="C46" s="5">
        <f>C6</f>
        <v>4148.9492794888565</v>
      </c>
      <c r="D46" s="5">
        <f>C45*$D$26+C46*$D$27+C47*$D$28+$D$29*C48+C49*$D$30</f>
        <v>4961.2123275190615</v>
      </c>
      <c r="E46" s="5">
        <f t="shared" ref="E46:AP46" si="13">D45*$D$26+D46*$D$27+D47*$D$28+$D$29*D48+D49*$D$30</f>
        <v>5211.5931589742931</v>
      </c>
      <c r="F46" s="5">
        <f t="shared" si="13"/>
        <v>5442.0457812198511</v>
      </c>
      <c r="G46" s="5">
        <f t="shared" si="13"/>
        <v>5654.0073649223741</v>
      </c>
      <c r="H46" s="5">
        <f t="shared" si="13"/>
        <v>5848.6743463055191</v>
      </c>
      <c r="I46" s="5">
        <f t="shared" si="13"/>
        <v>6027.1816785240335</v>
      </c>
      <c r="J46" s="5">
        <f t="shared" si="13"/>
        <v>6190.6049410155701</v>
      </c>
      <c r="K46" s="5">
        <f t="shared" si="13"/>
        <v>6339.9624180732808</v>
      </c>
      <c r="L46" s="5">
        <f t="shared" si="13"/>
        <v>6476.217192300559</v>
      </c>
      <c r="M46" s="5">
        <f t="shared" si="13"/>
        <v>6600.2792418965182</v>
      </c>
      <c r="N46" s="5">
        <f t="shared" si="13"/>
        <v>6713.0075319672942</v>
      </c>
      <c r="O46" s="5">
        <f t="shared" si="13"/>
        <v>6815.2120912209848</v>
      </c>
      <c r="P46" s="5">
        <f t="shared" si="13"/>
        <v>6907.6560664705839</v>
      </c>
      <c r="Q46" s="5">
        <f t="shared" si="13"/>
        <v>6991.0577483460875</v>
      </c>
      <c r="R46" s="5">
        <f t="shared" si="13"/>
        <v>7066.0925625100035</v>
      </c>
      <c r="S46" s="5">
        <f t="shared" si="13"/>
        <v>7133.3950214855831</v>
      </c>
      <c r="T46" s="5">
        <f t="shared" si="13"/>
        <v>7193.5606329495449</v>
      </c>
      <c r="U46" s="5">
        <f t="shared" si="13"/>
        <v>7247.14776101601</v>
      </c>
      <c r="V46" s="5">
        <f t="shared" si="13"/>
        <v>7294.6794376506223</v>
      </c>
      <c r="W46" s="5">
        <f t="shared" si="13"/>
        <v>7336.6451219079063</v>
      </c>
      <c r="X46" s="5">
        <f t="shared" si="13"/>
        <v>7373.5024051850933</v>
      </c>
      <c r="Y46" s="5">
        <f t="shared" si="13"/>
        <v>7405.6786611359503</v>
      </c>
      <c r="Z46" s="5">
        <f t="shared" si="13"/>
        <v>7433.5726392922907</v>
      </c>
      <c r="AA46" s="5">
        <f t="shared" si="13"/>
        <v>7457.556001802478</v>
      </c>
      <c r="AB46" s="5">
        <f t="shared" si="13"/>
        <v>7477.9748030185383</v>
      </c>
      <c r="AC46" s="5">
        <f t="shared" si="13"/>
        <v>7495.1509119496941</v>
      </c>
      <c r="AD46" s="5">
        <f t="shared" si="13"/>
        <v>7509.3833778530843</v>
      </c>
      <c r="AE46" s="5">
        <f t="shared" si="13"/>
        <v>7520.9497394548562</v>
      </c>
      <c r="AF46" s="5">
        <f t="shared" si="13"/>
        <v>7530.1072784892731</v>
      </c>
      <c r="AG46" s="5">
        <f t="shared" si="13"/>
        <v>7537.0942184123569</v>
      </c>
      <c r="AH46" s="5">
        <f t="shared" si="13"/>
        <v>7542.1308692920256</v>
      </c>
      <c r="AI46" s="5">
        <f t="shared" si="13"/>
        <v>7545.4207200008568</v>
      </c>
      <c r="AJ46" s="5">
        <f t="shared" si="13"/>
        <v>7547.1514789423218</v>
      </c>
      <c r="AK46" s="5">
        <f t="shared" si="13"/>
        <v>7547.4960646284499</v>
      </c>
      <c r="AL46" s="5">
        <f t="shared" si="13"/>
        <v>7546.613547498011</v>
      </c>
      <c r="AM46" s="5">
        <f t="shared" si="13"/>
        <v>7544.6500444209805</v>
      </c>
      <c r="AN46" s="5">
        <f t="shared" si="13"/>
        <v>7541.7395673787432</v>
      </c>
      <c r="AO46" s="5">
        <f t="shared" si="13"/>
        <v>7538.0048278414179</v>
      </c>
      <c r="AP46" s="5">
        <f t="shared" si="13"/>
        <v>7533.5579983851785</v>
      </c>
    </row>
    <row r="47" spans="2:50" x14ac:dyDescent="0.3">
      <c r="B47" s="8">
        <v>3</v>
      </c>
      <c r="C47" s="5">
        <f>D6</f>
        <v>3185.737459841635</v>
      </c>
      <c r="D47" s="5">
        <f>C45*$E$26+C46*$E$27+C47*$E$28+C48*$E$29+C49*$E$30</f>
        <v>3178.3313885522466</v>
      </c>
      <c r="E47" s="5">
        <f t="shared" ref="E47:AP47" si="14">D45*$E$26+D46*$E$27+D47*$E$28+D48*$E$29+D49*$E$30</f>
        <v>3197.2436019365578</v>
      </c>
      <c r="F47" s="5">
        <f t="shared" si="14"/>
        <v>3223.3358645385265</v>
      </c>
      <c r="G47" s="5">
        <f t="shared" si="14"/>
        <v>3255.6545514978661</v>
      </c>
      <c r="H47" s="5">
        <f t="shared" si="14"/>
        <v>3293.3339869094762</v>
      </c>
      <c r="I47" s="5">
        <f t="shared" si="14"/>
        <v>3335.5848705672356</v>
      </c>
      <c r="J47" s="5">
        <f t="shared" si="14"/>
        <v>3381.6889499750459</v>
      </c>
      <c r="K47" s="5">
        <f t="shared" si="14"/>
        <v>3430.9939942886417</v>
      </c>
      <c r="L47" s="5">
        <f t="shared" si="14"/>
        <v>3482.9090559182864</v>
      </c>
      <c r="M47" s="5">
        <f t="shared" si="14"/>
        <v>3536.9000076114994</v>
      </c>
      <c r="N47" s="5">
        <f t="shared" si="14"/>
        <v>3592.4853430172816</v>
      </c>
      <c r="O47" s="5">
        <f t="shared" si="14"/>
        <v>3649.2322289474746</v>
      </c>
      <c r="P47" s="5">
        <f t="shared" si="14"/>
        <v>3706.7527977928571</v>
      </c>
      <c r="Q47" s="5">
        <f t="shared" si="14"/>
        <v>3764.70066881703</v>
      </c>
      <c r="R47" s="5">
        <f t="shared" si="14"/>
        <v>3822.7676873361556</v>
      </c>
      <c r="S47" s="5">
        <f t="shared" si="14"/>
        <v>3880.6808710936848</v>
      </c>
      <c r="T47" s="5">
        <f t="shared" si="14"/>
        <v>3938.1995534531011</v>
      </c>
      <c r="U47" s="5">
        <f t="shared" si="14"/>
        <v>3995.1127133555497</v>
      </c>
      <c r="V47" s="5">
        <f t="shared" si="14"/>
        <v>4051.2364823204175</v>
      </c>
      <c r="W47" s="5">
        <f t="shared" si="14"/>
        <v>4106.4118191031384</v>
      </c>
      <c r="X47" s="5">
        <f t="shared" si="14"/>
        <v>4160.5023429636531</v>
      </c>
      <c r="Y47" s="5">
        <f t="shared" si="14"/>
        <v>4213.3923168391757</v>
      </c>
      <c r="Z47" s="5">
        <f t="shared" si="14"/>
        <v>4264.9847720546022</v>
      </c>
      <c r="AA47" s="5">
        <f t="shared" si="14"/>
        <v>4315.1997665415529</v>
      </c>
      <c r="AB47" s="5">
        <f t="shared" si="14"/>
        <v>4363.9727688714038</v>
      </c>
      <c r="AC47" s="5">
        <f t="shared" si="14"/>
        <v>4411.253160737655</v>
      </c>
      <c r="AD47" s="5">
        <f t="shared" si="14"/>
        <v>4457.0028508475889</v>
      </c>
      <c r="AE47" s="5">
        <f t="shared" si="14"/>
        <v>4501.1949935015937</v>
      </c>
      <c r="AF47" s="5">
        <f t="shared" si="14"/>
        <v>4543.8128054500794</v>
      </c>
      <c r="AG47" s="5">
        <f t="shared" si="14"/>
        <v>4584.8484749219324</v>
      </c>
      <c r="AH47" s="5">
        <f t="shared" si="14"/>
        <v>4624.3021570145629</v>
      </c>
      <c r="AI47" s="5">
        <f t="shared" si="14"/>
        <v>4662.181049923267</v>
      </c>
      <c r="AJ47" s="5">
        <f t="shared" si="14"/>
        <v>4698.4985467666711</v>
      </c>
      <c r="AK47" s="5">
        <f t="shared" si="14"/>
        <v>4733.2734580350916</v>
      </c>
      <c r="AL47" s="5">
        <f t="shared" si="14"/>
        <v>4766.5292999496578</v>
      </c>
      <c r="AM47" s="5">
        <f t="shared" si="14"/>
        <v>4798.2936442718083</v>
      </c>
      <c r="AN47" s="5">
        <f t="shared" si="14"/>
        <v>4828.5975253453198</v>
      </c>
      <c r="AO47" s="5">
        <f t="shared" si="14"/>
        <v>4857.4749003862453</v>
      </c>
      <c r="AP47" s="5">
        <f t="shared" si="14"/>
        <v>4884.9621592601752</v>
      </c>
    </row>
    <row r="48" spans="2:50" x14ac:dyDescent="0.3">
      <c r="B48" s="8">
        <v>4</v>
      </c>
      <c r="C48" s="5">
        <f>E6</f>
        <v>2569.6680407641493</v>
      </c>
      <c r="D48" s="5">
        <f>C45*$F$26+C46*$F$27+$F$28*C47+C48*$F$29+C49*$F$30</f>
        <v>140.17244823303193</v>
      </c>
      <c r="E48" s="5">
        <f t="shared" ref="E48:AP48" si="15">D45*$F$26+D46*$F$27+$F$28*D47+D48*$F$29+D49*$F$30</f>
        <v>139.84658109629885</v>
      </c>
      <c r="F48" s="5">
        <f t="shared" si="15"/>
        <v>140.67871848520852</v>
      </c>
      <c r="G48" s="5">
        <f t="shared" si="15"/>
        <v>141.82677803969517</v>
      </c>
      <c r="H48" s="5">
        <f t="shared" si="15"/>
        <v>143.24880026590611</v>
      </c>
      <c r="I48" s="5">
        <f t="shared" si="15"/>
        <v>144.90669542401693</v>
      </c>
      <c r="J48" s="5">
        <f t="shared" si="15"/>
        <v>146.76573430495836</v>
      </c>
      <c r="K48" s="5">
        <f t="shared" si="15"/>
        <v>148.79431379890201</v>
      </c>
      <c r="L48" s="5">
        <f t="shared" si="15"/>
        <v>150.96373574870023</v>
      </c>
      <c r="M48" s="5">
        <f t="shared" si="15"/>
        <v>153.2479984604046</v>
      </c>
      <c r="N48" s="5">
        <f t="shared" si="15"/>
        <v>155.62360033490597</v>
      </c>
      <c r="O48" s="5">
        <f t="shared" si="15"/>
        <v>158.06935509276039</v>
      </c>
      <c r="P48" s="5">
        <f t="shared" si="15"/>
        <v>160.56621807368887</v>
      </c>
      <c r="Q48" s="5">
        <f t="shared" si="15"/>
        <v>163.09712310288569</v>
      </c>
      <c r="R48" s="5">
        <f t="shared" si="15"/>
        <v>165.64682942794931</v>
      </c>
      <c r="S48" s="5">
        <f t="shared" si="15"/>
        <v>168.20177824279085</v>
      </c>
      <c r="T48" s="5">
        <f t="shared" si="15"/>
        <v>170.74995832812212</v>
      </c>
      <c r="U48" s="5">
        <f t="shared" si="15"/>
        <v>173.28078035193644</v>
      </c>
      <c r="V48" s="5">
        <f t="shared" si="15"/>
        <v>175.78495938764416</v>
      </c>
      <c r="W48" s="5">
        <f t="shared" si="15"/>
        <v>178.25440522209837</v>
      </c>
      <c r="X48" s="5">
        <f t="shared" si="15"/>
        <v>180.68212004053808</v>
      </c>
      <c r="Y48" s="5">
        <f t="shared" si="15"/>
        <v>183.06210309040071</v>
      </c>
      <c r="Z48" s="5">
        <f t="shared" si="15"/>
        <v>185.38926194092372</v>
      </c>
      <c r="AA48" s="5">
        <f t="shared" si="15"/>
        <v>187.6593299704025</v>
      </c>
      <c r="AB48" s="5">
        <f t="shared" si="15"/>
        <v>189.86878972782833</v>
      </c>
      <c r="AC48" s="5">
        <f t="shared" si="15"/>
        <v>192.01480183034175</v>
      </c>
      <c r="AD48" s="5">
        <f t="shared" si="15"/>
        <v>194.09513907245682</v>
      </c>
      <c r="AE48" s="5">
        <f t="shared" si="15"/>
        <v>196.10812543729389</v>
      </c>
      <c r="AF48" s="5">
        <f t="shared" si="15"/>
        <v>198.05257971407011</v>
      </c>
      <c r="AG48" s="5">
        <f t="shared" si="15"/>
        <v>199.92776343980347</v>
      </c>
      <c r="AH48" s="5">
        <f t="shared" si="15"/>
        <v>201.733332896565</v>
      </c>
      <c r="AI48" s="5">
        <f t="shared" si="15"/>
        <v>203.46929490864076</v>
      </c>
      <c r="AJ48" s="5">
        <f t="shared" si="15"/>
        <v>205.13596619662374</v>
      </c>
      <c r="AK48" s="5">
        <f t="shared" si="15"/>
        <v>206.73393605773353</v>
      </c>
      <c r="AL48" s="5">
        <f t="shared" si="15"/>
        <v>208.26403215354401</v>
      </c>
      <c r="AM48" s="5">
        <f t="shared" si="15"/>
        <v>209.72728919778493</v>
      </c>
      <c r="AN48" s="5">
        <f t="shared" si="15"/>
        <v>211.12492034795955</v>
      </c>
      <c r="AO48" s="5">
        <f t="shared" si="15"/>
        <v>212.45829111519407</v>
      </c>
      <c r="AP48" s="5">
        <f t="shared" si="15"/>
        <v>213.72889561699478</v>
      </c>
    </row>
    <row r="49" spans="2:51" x14ac:dyDescent="0.3">
      <c r="B49" s="8">
        <v>5</v>
      </c>
      <c r="C49" s="5">
        <f>F6</f>
        <v>0</v>
      </c>
      <c r="D49" s="5">
        <f>C45*$G$26+C46*$G$27+C47*$G$28+C48*$G$29+C49*$G$30</f>
        <v>0</v>
      </c>
      <c r="E49" s="5">
        <f t="shared" ref="E49:AP49" si="16">D45*$G$26+D46*$G$27+D47*$G$28+D48*$G$29+D49*$G$30</f>
        <v>0</v>
      </c>
      <c r="F49" s="5">
        <f t="shared" si="16"/>
        <v>0</v>
      </c>
      <c r="G49" s="5">
        <f t="shared" si="16"/>
        <v>0</v>
      </c>
      <c r="H49" s="5">
        <f t="shared" si="16"/>
        <v>0</v>
      </c>
      <c r="I49" s="5">
        <f t="shared" si="16"/>
        <v>0</v>
      </c>
      <c r="J49" s="5">
        <f t="shared" si="16"/>
        <v>0</v>
      </c>
      <c r="K49" s="5">
        <f t="shared" si="16"/>
        <v>0</v>
      </c>
      <c r="L49" s="5">
        <f t="shared" si="16"/>
        <v>0</v>
      </c>
      <c r="M49" s="5">
        <f t="shared" si="16"/>
        <v>0</v>
      </c>
      <c r="N49" s="5">
        <f t="shared" si="16"/>
        <v>0</v>
      </c>
      <c r="O49" s="5">
        <f t="shared" si="16"/>
        <v>0</v>
      </c>
      <c r="P49" s="5">
        <f t="shared" si="16"/>
        <v>0</v>
      </c>
      <c r="Q49" s="5">
        <f t="shared" si="16"/>
        <v>0</v>
      </c>
      <c r="R49" s="5">
        <f t="shared" si="16"/>
        <v>0</v>
      </c>
      <c r="S49" s="5">
        <f t="shared" si="16"/>
        <v>0</v>
      </c>
      <c r="T49" s="5">
        <f t="shared" si="16"/>
        <v>0</v>
      </c>
      <c r="U49" s="5">
        <f t="shared" si="16"/>
        <v>0</v>
      </c>
      <c r="V49" s="5">
        <f t="shared" si="16"/>
        <v>0</v>
      </c>
      <c r="W49" s="5">
        <f t="shared" si="16"/>
        <v>0</v>
      </c>
      <c r="X49" s="5">
        <f t="shared" si="16"/>
        <v>0</v>
      </c>
      <c r="Y49" s="5">
        <f t="shared" si="16"/>
        <v>0</v>
      </c>
      <c r="Z49" s="5">
        <f t="shared" si="16"/>
        <v>0</v>
      </c>
      <c r="AA49" s="5">
        <f t="shared" si="16"/>
        <v>0</v>
      </c>
      <c r="AB49" s="5">
        <f t="shared" si="16"/>
        <v>0</v>
      </c>
      <c r="AC49" s="5">
        <f t="shared" si="16"/>
        <v>0</v>
      </c>
      <c r="AD49" s="5">
        <f t="shared" si="16"/>
        <v>0</v>
      </c>
      <c r="AE49" s="5">
        <f t="shared" si="16"/>
        <v>0</v>
      </c>
      <c r="AF49" s="5">
        <f t="shared" si="16"/>
        <v>0</v>
      </c>
      <c r="AG49" s="5">
        <f t="shared" si="16"/>
        <v>0</v>
      </c>
      <c r="AH49" s="5">
        <f t="shared" si="16"/>
        <v>0</v>
      </c>
      <c r="AI49" s="5">
        <f t="shared" si="16"/>
        <v>0</v>
      </c>
      <c r="AJ49" s="5">
        <f t="shared" si="16"/>
        <v>0</v>
      </c>
      <c r="AK49" s="5">
        <f t="shared" si="16"/>
        <v>0</v>
      </c>
      <c r="AL49" s="5">
        <f t="shared" si="16"/>
        <v>0</v>
      </c>
      <c r="AM49" s="5">
        <f t="shared" si="16"/>
        <v>0</v>
      </c>
      <c r="AN49" s="5">
        <f t="shared" si="16"/>
        <v>0</v>
      </c>
      <c r="AO49" s="5">
        <f t="shared" si="16"/>
        <v>0</v>
      </c>
      <c r="AP49" s="5">
        <f t="shared" si="16"/>
        <v>0</v>
      </c>
    </row>
    <row r="50" spans="2:51" x14ac:dyDescent="0.3">
      <c r="B50" s="8" t="s">
        <v>3</v>
      </c>
      <c r="C50" s="5">
        <f>+G6</f>
        <v>16781.677044213098</v>
      </c>
      <c r="D50" s="5">
        <f>SUM(D45:D49)</f>
        <v>16781.909661522157</v>
      </c>
      <c r="E50" s="5">
        <f t="shared" ref="E50:AP50" si="17">SUM(E45:E49)</f>
        <v>16781.909661522153</v>
      </c>
      <c r="F50" s="5">
        <f t="shared" si="17"/>
        <v>16781.909661522153</v>
      </c>
      <c r="G50" s="5">
        <f t="shared" si="17"/>
        <v>16781.909661522153</v>
      </c>
      <c r="H50" s="5">
        <f t="shared" si="17"/>
        <v>16781.909661522153</v>
      </c>
      <c r="I50" s="5">
        <f t="shared" si="17"/>
        <v>16781.90966152215</v>
      </c>
      <c r="J50" s="5">
        <f t="shared" si="17"/>
        <v>16781.90966152215</v>
      </c>
      <c r="K50" s="5">
        <f t="shared" si="17"/>
        <v>16781.90966152215</v>
      </c>
      <c r="L50" s="5">
        <f t="shared" si="17"/>
        <v>16781.90966152215</v>
      </c>
      <c r="M50" s="5">
        <f t="shared" si="17"/>
        <v>16781.909661522146</v>
      </c>
      <c r="N50" s="5">
        <f t="shared" si="17"/>
        <v>16781.909661522146</v>
      </c>
      <c r="O50" s="5">
        <f t="shared" si="17"/>
        <v>16781.90966152215</v>
      </c>
      <c r="P50" s="5">
        <f t="shared" si="17"/>
        <v>16781.909661522146</v>
      </c>
      <c r="Q50" s="5">
        <f t="shared" si="17"/>
        <v>16781.909661522146</v>
      </c>
      <c r="R50" s="5">
        <f t="shared" si="17"/>
        <v>16781.909661522142</v>
      </c>
      <c r="S50" s="5">
        <f t="shared" si="17"/>
        <v>16781.909661522142</v>
      </c>
      <c r="T50" s="5">
        <f t="shared" si="17"/>
        <v>16781.909661522139</v>
      </c>
      <c r="U50" s="5">
        <f t="shared" si="17"/>
        <v>16781.909661522139</v>
      </c>
      <c r="V50" s="5">
        <f t="shared" si="17"/>
        <v>16781.909661522142</v>
      </c>
      <c r="W50" s="5">
        <f t="shared" si="17"/>
        <v>16781.909661522139</v>
      </c>
      <c r="X50" s="5">
        <f t="shared" si="17"/>
        <v>16781.909661522139</v>
      </c>
      <c r="Y50" s="5">
        <f t="shared" si="17"/>
        <v>16781.909661522135</v>
      </c>
      <c r="Z50" s="5">
        <f t="shared" si="17"/>
        <v>16781.909661522135</v>
      </c>
      <c r="AA50" s="5">
        <f t="shared" si="17"/>
        <v>16781.909661522135</v>
      </c>
      <c r="AB50" s="5">
        <f t="shared" si="17"/>
        <v>16781.909661522135</v>
      </c>
      <c r="AC50" s="5">
        <f t="shared" si="17"/>
        <v>16781.909661522135</v>
      </c>
      <c r="AD50" s="5">
        <f t="shared" si="17"/>
        <v>16781.909661522135</v>
      </c>
      <c r="AE50" s="5">
        <f t="shared" si="17"/>
        <v>16781.909661522135</v>
      </c>
      <c r="AF50" s="5">
        <f t="shared" si="17"/>
        <v>16781.909661522132</v>
      </c>
      <c r="AG50" s="5">
        <f t="shared" si="17"/>
        <v>16781.909661522132</v>
      </c>
      <c r="AH50" s="5">
        <f t="shared" si="17"/>
        <v>16781.909661522132</v>
      </c>
      <c r="AI50" s="5">
        <f t="shared" si="17"/>
        <v>16781.909661522135</v>
      </c>
      <c r="AJ50" s="5">
        <f t="shared" si="17"/>
        <v>16781.909661522132</v>
      </c>
      <c r="AK50" s="5">
        <f t="shared" si="17"/>
        <v>16781.909661522135</v>
      </c>
      <c r="AL50" s="5">
        <f t="shared" si="17"/>
        <v>16781.909661522135</v>
      </c>
      <c r="AM50" s="5">
        <f t="shared" si="17"/>
        <v>16781.909661522132</v>
      </c>
      <c r="AN50" s="5">
        <f t="shared" si="17"/>
        <v>16781.909661522128</v>
      </c>
      <c r="AO50" s="5">
        <f t="shared" si="17"/>
        <v>16781.909661522132</v>
      </c>
      <c r="AP50" s="5">
        <f t="shared" si="17"/>
        <v>16781.909661522128</v>
      </c>
    </row>
    <row r="51" spans="2:51" x14ac:dyDescent="0.3">
      <c r="AQ51" s="2"/>
    </row>
    <row r="52" spans="2:51" x14ac:dyDescent="0.3">
      <c r="B52" s="2" t="s">
        <v>16</v>
      </c>
    </row>
    <row r="53" spans="2:51" x14ac:dyDescent="0.3">
      <c r="B53" s="131" t="s">
        <v>7</v>
      </c>
      <c r="C53" s="134" t="s">
        <v>11</v>
      </c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</row>
    <row r="54" spans="2:51" x14ac:dyDescent="0.3">
      <c r="B54" s="131"/>
      <c r="C54" s="95">
        <v>1</v>
      </c>
      <c r="D54" s="77">
        <f>C54+1</f>
        <v>2</v>
      </c>
      <c r="E54" s="77">
        <f t="shared" ref="E54" si="18">D54+1</f>
        <v>3</v>
      </c>
      <c r="F54" s="77">
        <f t="shared" ref="F54" si="19">E54+1</f>
        <v>4</v>
      </c>
      <c r="G54" s="77">
        <f t="shared" ref="G54" si="20">F54+1</f>
        <v>5</v>
      </c>
      <c r="H54" s="77">
        <f t="shared" ref="H54" si="21">G54+1</f>
        <v>6</v>
      </c>
      <c r="I54" s="77">
        <f t="shared" ref="I54" si="22">H54+1</f>
        <v>7</v>
      </c>
      <c r="J54" s="77">
        <f t="shared" ref="J54" si="23">I54+1</f>
        <v>8</v>
      </c>
      <c r="K54" s="77">
        <f t="shared" ref="K54" si="24">J54+1</f>
        <v>9</v>
      </c>
      <c r="L54" s="77">
        <f t="shared" ref="L54" si="25">K54+1</f>
        <v>10</v>
      </c>
      <c r="M54" s="77">
        <f t="shared" ref="M54" si="26">L54+1</f>
        <v>11</v>
      </c>
      <c r="N54" s="77">
        <f t="shared" ref="N54" si="27">M54+1</f>
        <v>12</v>
      </c>
      <c r="O54" s="77">
        <f t="shared" ref="O54" si="28">N54+1</f>
        <v>13</v>
      </c>
      <c r="P54" s="77">
        <f t="shared" ref="P54" si="29">O54+1</f>
        <v>14</v>
      </c>
      <c r="Q54" s="77">
        <f t="shared" ref="Q54" si="30">P54+1</f>
        <v>15</v>
      </c>
      <c r="R54" s="77">
        <f t="shared" ref="R54" si="31">Q54+1</f>
        <v>16</v>
      </c>
      <c r="S54" s="77">
        <f t="shared" ref="S54" si="32">R54+1</f>
        <v>17</v>
      </c>
      <c r="T54" s="77">
        <f t="shared" ref="T54" si="33">S54+1</f>
        <v>18</v>
      </c>
      <c r="U54" s="77">
        <f t="shared" ref="U54" si="34">T54+1</f>
        <v>19</v>
      </c>
      <c r="V54" s="77">
        <f t="shared" ref="V54" si="35">U54+1</f>
        <v>20</v>
      </c>
      <c r="W54" s="77">
        <f t="shared" ref="W54" si="36">V54+1</f>
        <v>21</v>
      </c>
      <c r="X54" s="77">
        <f t="shared" ref="X54" si="37">W54+1</f>
        <v>22</v>
      </c>
      <c r="Y54" s="77">
        <f t="shared" ref="Y54" si="38">X54+1</f>
        <v>23</v>
      </c>
      <c r="Z54" s="77">
        <f t="shared" ref="Z54" si="39">Y54+1</f>
        <v>24</v>
      </c>
      <c r="AA54" s="77">
        <f t="shared" ref="AA54" si="40">Z54+1</f>
        <v>25</v>
      </c>
      <c r="AB54" s="77">
        <f t="shared" ref="AB54" si="41">AA54+1</f>
        <v>26</v>
      </c>
      <c r="AC54" s="77">
        <f t="shared" ref="AC54" si="42">AB54+1</f>
        <v>27</v>
      </c>
      <c r="AD54" s="77">
        <f t="shared" ref="AD54" si="43">AC54+1</f>
        <v>28</v>
      </c>
      <c r="AE54" s="77">
        <f t="shared" ref="AE54" si="44">AD54+1</f>
        <v>29</v>
      </c>
      <c r="AF54" s="77">
        <f t="shared" ref="AF54" si="45">AE54+1</f>
        <v>30</v>
      </c>
      <c r="AG54" s="77">
        <f t="shared" ref="AG54" si="46">AF54+1</f>
        <v>31</v>
      </c>
      <c r="AH54" s="77">
        <f t="shared" ref="AH54" si="47">AG54+1</f>
        <v>32</v>
      </c>
      <c r="AI54" s="77">
        <f t="shared" ref="AI54" si="48">AH54+1</f>
        <v>33</v>
      </c>
      <c r="AJ54" s="77">
        <f t="shared" ref="AJ54" si="49">AI54+1</f>
        <v>34</v>
      </c>
      <c r="AK54" s="77">
        <f t="shared" ref="AK54" si="50">AJ54+1</f>
        <v>35</v>
      </c>
      <c r="AL54" s="77">
        <f t="shared" ref="AL54" si="51">AK54+1</f>
        <v>36</v>
      </c>
      <c r="AM54" s="77">
        <f t="shared" ref="AM54" si="52">AL54+1</f>
        <v>37</v>
      </c>
      <c r="AN54" s="77">
        <f t="shared" ref="AN54" si="53">AM54+1</f>
        <v>38</v>
      </c>
      <c r="AO54" s="77">
        <f t="shared" ref="AO54" si="54">AN54+1</f>
        <v>39</v>
      </c>
      <c r="AP54" s="77">
        <f t="shared" ref="AP54" si="55">AO54+1</f>
        <v>40</v>
      </c>
    </row>
    <row r="55" spans="2:51" x14ac:dyDescent="0.3">
      <c r="B55" s="8">
        <v>1</v>
      </c>
      <c r="C55" s="1">
        <f>C45/C$50</f>
        <v>0.40982524352648858</v>
      </c>
      <c r="D55" s="1">
        <f t="shared" ref="D55:AP59" si="56">D45/D$50</f>
        <v>0.50662848678728067</v>
      </c>
      <c r="E55" s="1">
        <f t="shared" si="56"/>
        <v>0.49060127754067745</v>
      </c>
      <c r="F55" s="1">
        <f t="shared" si="56"/>
        <v>0.4752647021790215</v>
      </c>
      <c r="G55" s="1">
        <f t="shared" si="56"/>
        <v>0.46064012516922664</v>
      </c>
      <c r="H55" s="1">
        <f t="shared" si="56"/>
        <v>0.44671033745520056</v>
      </c>
      <c r="I55" s="1">
        <f t="shared" si="56"/>
        <v>0.43345701196839115</v>
      </c>
      <c r="J55" s="1">
        <f t="shared" si="56"/>
        <v>0.42086092576343676</v>
      </c>
      <c r="K55" s="1">
        <f t="shared" si="56"/>
        <v>0.40890214962216137</v>
      </c>
      <c r="L55" s="1">
        <f t="shared" si="56"/>
        <v>0.39756021883801856</v>
      </c>
      <c r="M55" s="1">
        <f t="shared" si="56"/>
        <v>0.38681428660276423</v>
      </c>
      <c r="N55" s="1">
        <f t="shared" si="56"/>
        <v>0.37664326132651571</v>
      </c>
      <c r="O55" s="1">
        <f t="shared" si="56"/>
        <v>0.36702592913983417</v>
      </c>
      <c r="P55" s="1">
        <f t="shared" si="56"/>
        <v>0.35794106274793153</v>
      </c>
      <c r="Q55" s="1">
        <f t="shared" si="56"/>
        <v>0.34936751773244579</v>
      </c>
      <c r="R55" s="1">
        <f t="shared" si="56"/>
        <v>0.34128431732533543</v>
      </c>
      <c r="S55" s="1">
        <f t="shared" si="56"/>
        <v>0.33367072661218156</v>
      </c>
      <c r="T55" s="1">
        <f t="shared" si="56"/>
        <v>0.32650631705845951</v>
      </c>
      <c r="U55" s="1">
        <f t="shared" si="56"/>
        <v>0.31977102219199455</v>
      </c>
      <c r="V55" s="1">
        <f t="shared" si="56"/>
        <v>0.31344518521775588</v>
      </c>
      <c r="W55" s="1">
        <f t="shared" si="56"/>
        <v>0.30750959928721983</v>
      </c>
      <c r="X55" s="1">
        <f t="shared" si="56"/>
        <v>0.30194554109363797</v>
      </c>
      <c r="Y55" s="1">
        <f t="shared" si="56"/>
        <v>0.2967347984165552</v>
      </c>
      <c r="Z55" s="1">
        <f t="shared" si="56"/>
        <v>0.29185969219369934</v>
      </c>
      <c r="AA55" s="1">
        <f t="shared" si="56"/>
        <v>0.28730309365581391</v>
      </c>
      <c r="AB55" s="1">
        <f t="shared" si="56"/>
        <v>0.28304843701998139</v>
      </c>
      <c r="AC55" s="1">
        <f t="shared" si="56"/>
        <v>0.27907972819939775</v>
      </c>
      <c r="AD55" s="1">
        <f t="shared" si="56"/>
        <v>0.27538154995227387</v>
      </c>
      <c r="AE55" s="1">
        <f t="shared" si="56"/>
        <v>0.27193906385946209</v>
      </c>
      <c r="AF55" s="1">
        <f t="shared" si="56"/>
        <v>0.26873800948941928</v>
      </c>
      <c r="AG55" s="1">
        <f t="shared" si="56"/>
        <v>0.26576470108012201</v>
      </c>
      <c r="AH55" s="1">
        <f t="shared" si="56"/>
        <v>0.26300602204044099</v>
      </c>
      <c r="AI55" s="1">
        <f t="shared" si="56"/>
        <v>0.26044941754816531</v>
      </c>
      <c r="AJ55" s="1">
        <f t="shared" si="56"/>
        <v>0.25808288549824554</v>
      </c>
      <c r="AK55" s="1">
        <f t="shared" si="56"/>
        <v>0.25589496603280792</v>
      </c>
      <c r="AL55" s="1">
        <f t="shared" si="56"/>
        <v>0.25387472986399617</v>
      </c>
      <c r="AM55" s="1">
        <f t="shared" si="56"/>
        <v>0.25201176558162702</v>
      </c>
      <c r="AN55" s="1">
        <f t="shared" si="56"/>
        <v>0.25029616611993638</v>
      </c>
      <c r="AO55" s="1">
        <f t="shared" si="56"/>
        <v>0.24871851454125218</v>
      </c>
      <c r="AP55" s="1">
        <f t="shared" si="56"/>
        <v>0.24726986927919165</v>
      </c>
    </row>
    <row r="56" spans="2:51" x14ac:dyDescent="0.3">
      <c r="B56" s="8">
        <v>2</v>
      </c>
      <c r="C56" s="1">
        <f t="shared" ref="C56:R59" si="57">C46/C$50</f>
        <v>0.2472309095543915</v>
      </c>
      <c r="D56" s="1">
        <f t="shared" si="57"/>
        <v>0.29562859219140075</v>
      </c>
      <c r="E56" s="1">
        <f t="shared" si="57"/>
        <v>0.31054827871726198</v>
      </c>
      <c r="F56" s="1">
        <f t="shared" si="57"/>
        <v>0.32428048362681072</v>
      </c>
      <c r="G56" s="1">
        <f t="shared" si="57"/>
        <v>0.33691084500865703</v>
      </c>
      <c r="H56" s="1">
        <f t="shared" si="57"/>
        <v>0.34851065607363257</v>
      </c>
      <c r="I56" s="1">
        <f t="shared" si="57"/>
        <v>0.35914754638104501</v>
      </c>
      <c r="J56" s="1">
        <f t="shared" si="57"/>
        <v>0.368885607530679</v>
      </c>
      <c r="K56" s="1">
        <f t="shared" si="57"/>
        <v>0.3777855170207271</v>
      </c>
      <c r="L56" s="1">
        <f t="shared" si="57"/>
        <v>0.38590466299251636</v>
      </c>
      <c r="M56" s="1">
        <f t="shared" si="57"/>
        <v>0.3932972692035015</v>
      </c>
      <c r="N56" s="1">
        <f t="shared" si="57"/>
        <v>0.40001451964426876</v>
      </c>
      <c r="O56" s="1">
        <f t="shared" si="57"/>
        <v>0.40610468228458052</v>
      </c>
      <c r="P56" s="1">
        <f t="shared" si="57"/>
        <v>0.41161323149704337</v>
      </c>
      <c r="Q56" s="1">
        <f t="shared" si="57"/>
        <v>0.41658296876518802</v>
      </c>
      <c r="R56" s="1">
        <f t="shared" si="57"/>
        <v>0.42105414133596875</v>
      </c>
      <c r="S56" s="1">
        <f t="shared" si="56"/>
        <v>0.42506455852525277</v>
      </c>
      <c r="T56" s="1">
        <f t="shared" si="56"/>
        <v>0.42864970542911862</v>
      </c>
      <c r="U56" s="1">
        <f t="shared" si="56"/>
        <v>0.43184285383399479</v>
      </c>
      <c r="V56" s="1">
        <f t="shared" si="56"/>
        <v>0.43467517015515772</v>
      </c>
      <c r="W56" s="1">
        <f t="shared" si="56"/>
        <v>0.43717582026612245</v>
      </c>
      <c r="X56" s="1">
        <f t="shared" si="56"/>
        <v>0.43937207111126281</v>
      </c>
      <c r="Y56" s="1">
        <f t="shared" si="56"/>
        <v>0.44128938902083498</v>
      </c>
      <c r="Z56" s="1">
        <f t="shared" si="56"/>
        <v>0.44295153467165421</v>
      </c>
      <c r="AA56" s="1">
        <f t="shared" si="56"/>
        <v>0.44438065465822979</v>
      </c>
      <c r="AB56" s="1">
        <f t="shared" si="56"/>
        <v>0.44559736965836333</v>
      </c>
      <c r="AC56" s="1">
        <f t="shared" si="56"/>
        <v>0.44662085919427341</v>
      </c>
      <c r="AD56" s="1">
        <f t="shared" si="56"/>
        <v>0.44746894300537998</v>
      </c>
      <c r="AE56" s="1">
        <f t="shared" si="56"/>
        <v>0.44815815906213735</v>
      </c>
      <c r="AF56" s="1">
        <f t="shared" si="56"/>
        <v>0.44870383826188986</v>
      </c>
      <c r="AG56" s="1">
        <f t="shared" si="56"/>
        <v>0.44912017585778952</v>
      </c>
      <c r="AH56" s="1">
        <f t="shared" si="56"/>
        <v>0.44942029968048042</v>
      </c>
      <c r="AI56" s="1">
        <f t="shared" si="56"/>
        <v>0.44961633521965222</v>
      </c>
      <c r="AJ56" s="1">
        <f t="shared" si="56"/>
        <v>0.44971946763880921</v>
      </c>
      <c r="AK56" s="1">
        <f t="shared" si="56"/>
        <v>0.44974000080178506</v>
      </c>
      <c r="AL56" s="1">
        <f t="shared" si="56"/>
        <v>0.44968741339378215</v>
      </c>
      <c r="AM56" s="1">
        <f t="shared" si="56"/>
        <v>0.4495704122230792</v>
      </c>
      <c r="AN56" s="1">
        <f t="shared" si="56"/>
        <v>0.44939698279216594</v>
      </c>
      <c r="AO56" s="1">
        <f t="shared" si="56"/>
        <v>0.44917443722895806</v>
      </c>
      <c r="AP56" s="1">
        <f t="shared" si="56"/>
        <v>0.44890945967003143</v>
      </c>
    </row>
    <row r="57" spans="2:51" x14ac:dyDescent="0.3">
      <c r="B57" s="8">
        <v>3</v>
      </c>
      <c r="C57" s="1">
        <f t="shared" si="57"/>
        <v>0.18983427290660365</v>
      </c>
      <c r="D57" s="1">
        <f t="shared" si="56"/>
        <v>0.18939032879193587</v>
      </c>
      <c r="E57" s="1">
        <f t="shared" si="56"/>
        <v>0.19051726927521556</v>
      </c>
      <c r="F57" s="1">
        <f t="shared" si="56"/>
        <v>0.19207205434605845</v>
      </c>
      <c r="G57" s="1">
        <f t="shared" si="56"/>
        <v>0.19399785943088979</v>
      </c>
      <c r="H57" s="1">
        <f t="shared" si="56"/>
        <v>0.19624310065620768</v>
      </c>
      <c r="I57" s="1">
        <f t="shared" si="56"/>
        <v>0.19876074522169082</v>
      </c>
      <c r="J57" s="1">
        <f t="shared" si="56"/>
        <v>0.20150799391612984</v>
      </c>
      <c r="K57" s="1">
        <f t="shared" si="56"/>
        <v>0.20444598162480182</v>
      </c>
      <c r="L57" s="1">
        <f t="shared" si="56"/>
        <v>0.2075394949779738</v>
      </c>
      <c r="M57" s="1">
        <f t="shared" si="56"/>
        <v>0.21075670641470351</v>
      </c>
      <c r="N57" s="1">
        <f t="shared" si="56"/>
        <v>0.21406892394696858</v>
      </c>
      <c r="O57" s="1">
        <f t="shared" si="56"/>
        <v>0.21745035592191853</v>
      </c>
      <c r="P57" s="1">
        <f t="shared" si="56"/>
        <v>0.22087789009446071</v>
      </c>
      <c r="Q57" s="1">
        <f t="shared" si="56"/>
        <v>0.22433088633820983</v>
      </c>
      <c r="R57" s="1">
        <f t="shared" si="56"/>
        <v>0.22779098233981468</v>
      </c>
      <c r="S57" s="1">
        <f t="shared" si="56"/>
        <v>0.23124191163961383</v>
      </c>
      <c r="T57" s="1">
        <f t="shared" si="56"/>
        <v>0.23466933340027893</v>
      </c>
      <c r="U57" s="1">
        <f t="shared" si="56"/>
        <v>0.23806067330439845</v>
      </c>
      <c r="V57" s="1">
        <f t="shared" si="56"/>
        <v>0.24140497500169267</v>
      </c>
      <c r="W57" s="1">
        <f t="shared" si="56"/>
        <v>0.24469276154658326</v>
      </c>
      <c r="X57" s="1">
        <f t="shared" si="56"/>
        <v>0.24791590628704949</v>
      </c>
      <c r="Y57" s="1">
        <f t="shared" si="56"/>
        <v>0.25106751268597982</v>
      </c>
      <c r="Z57" s="1">
        <f t="shared" si="56"/>
        <v>0.2541418025764634</v>
      </c>
      <c r="AA57" s="1">
        <f t="shared" si="56"/>
        <v>0.25713401237259192</v>
      </c>
      <c r="AB57" s="1">
        <f t="shared" si="56"/>
        <v>0.26004029677726126</v>
      </c>
      <c r="AC57" s="1">
        <f t="shared" si="56"/>
        <v>0.26285763954812935</v>
      </c>
      <c r="AD57" s="1">
        <f t="shared" si="56"/>
        <v>0.26558377090222846</v>
      </c>
      <c r="AE57" s="1">
        <f t="shared" si="56"/>
        <v>0.26821709115870257</v>
      </c>
      <c r="AF57" s="1">
        <f t="shared" si="56"/>
        <v>0.27075660023770814</v>
      </c>
      <c r="AG57" s="1">
        <f t="shared" si="56"/>
        <v>0.27320183265162945</v>
      </c>
      <c r="AH57" s="1">
        <f t="shared" si="56"/>
        <v>0.27555279764240698</v>
      </c>
      <c r="AI57" s="1">
        <f t="shared" si="56"/>
        <v>0.27780992413591643</v>
      </c>
      <c r="AJ57" s="1">
        <f t="shared" si="56"/>
        <v>0.27997401020096502</v>
      </c>
      <c r="AK57" s="1">
        <f t="shared" si="56"/>
        <v>0.2820461767165644</v>
      </c>
      <c r="AL57" s="1">
        <f t="shared" si="56"/>
        <v>0.28402782496669265</v>
      </c>
      <c r="AM57" s="1">
        <f t="shared" si="56"/>
        <v>0.28592059789675922</v>
      </c>
      <c r="AN57" s="1">
        <f t="shared" si="56"/>
        <v>0.2877263447804404</v>
      </c>
      <c r="AO57" s="1">
        <f t="shared" si="56"/>
        <v>0.28944708905945027</v>
      </c>
      <c r="AP57" s="1">
        <f t="shared" si="56"/>
        <v>0.29108499913216113</v>
      </c>
    </row>
    <row r="58" spans="2:51" x14ac:dyDescent="0.3">
      <c r="B58" s="8">
        <v>4</v>
      </c>
      <c r="C58" s="1">
        <f t="shared" si="57"/>
        <v>0.15312343539886317</v>
      </c>
      <c r="D58" s="1">
        <f t="shared" si="56"/>
        <v>8.3525922293826698E-3</v>
      </c>
      <c r="E58" s="1">
        <f t="shared" si="56"/>
        <v>8.3331744668451811E-3</v>
      </c>
      <c r="F58" s="1">
        <f t="shared" si="56"/>
        <v>8.3827598481094837E-3</v>
      </c>
      <c r="G58" s="1">
        <f t="shared" si="56"/>
        <v>8.4511703912265729E-3</v>
      </c>
      <c r="H58" s="1">
        <f t="shared" si="56"/>
        <v>8.5359058149591521E-3</v>
      </c>
      <c r="I58" s="1">
        <f t="shared" si="56"/>
        <v>8.6346964288731391E-3</v>
      </c>
      <c r="J58" s="1">
        <f t="shared" si="56"/>
        <v>8.7454727897543962E-3</v>
      </c>
      <c r="K58" s="1">
        <f t="shared" si="56"/>
        <v>8.8663517323097126E-3</v>
      </c>
      <c r="L58" s="1">
        <f t="shared" si="56"/>
        <v>8.9956231914912806E-3</v>
      </c>
      <c r="M58" s="1">
        <f t="shared" si="56"/>
        <v>9.1317377790308494E-3</v>
      </c>
      <c r="N58" s="1">
        <f t="shared" si="56"/>
        <v>9.2732950822469549E-3</v>
      </c>
      <c r="O58" s="1">
        <f t="shared" si="56"/>
        <v>9.4190326536666164E-3</v>
      </c>
      <c r="P58" s="1">
        <f t="shared" si="56"/>
        <v>9.567815660564416E-3</v>
      </c>
      <c r="Q58" s="1">
        <f t="shared" si="56"/>
        <v>9.7186271641562707E-3</v>
      </c>
      <c r="R58" s="1">
        <f t="shared" si="56"/>
        <v>9.8705589988812344E-3</v>
      </c>
      <c r="S58" s="1">
        <f t="shared" si="56"/>
        <v>1.0022803222951846E-2</v>
      </c>
      <c r="T58" s="1">
        <f t="shared" si="56"/>
        <v>1.017464411214301E-2</v>
      </c>
      <c r="U58" s="1">
        <f t="shared" si="56"/>
        <v>1.0325450669612274E-2</v>
      </c>
      <c r="V58" s="1">
        <f t="shared" si="56"/>
        <v>1.0474669625393528E-2</v>
      </c>
      <c r="W58" s="1">
        <f t="shared" si="56"/>
        <v>1.062181890007448E-2</v>
      </c>
      <c r="X58" s="1">
        <f t="shared" si="56"/>
        <v>1.0766481508049663E-2</v>
      </c>
      <c r="Y58" s="1">
        <f t="shared" si="56"/>
        <v>1.0908299876630178E-2</v>
      </c>
      <c r="Z58" s="1">
        <f t="shared" si="56"/>
        <v>1.1046970558183111E-2</v>
      </c>
      <c r="AA58" s="1">
        <f t="shared" si="56"/>
        <v>1.118223931336439E-2</v>
      </c>
      <c r="AB58" s="1">
        <f t="shared" si="56"/>
        <v>1.1313896544394046E-2</v>
      </c>
      <c r="AC58" s="1">
        <f t="shared" si="56"/>
        <v>1.1441773058199494E-2</v>
      </c>
      <c r="AD58" s="1">
        <f t="shared" si="56"/>
        <v>1.1565736140117692E-2</v>
      </c>
      <c r="AE58" s="1">
        <f t="shared" si="56"/>
        <v>1.168568591969805E-2</v>
      </c>
      <c r="AF58" s="1">
        <f t="shared" si="56"/>
        <v>1.1801552010982914E-2</v>
      </c>
      <c r="AG58" s="1">
        <f t="shared" si="56"/>
        <v>1.1913290410459156E-2</v>
      </c>
      <c r="AH58" s="1">
        <f t="shared" si="56"/>
        <v>1.2020880636671694E-2</v>
      </c>
      <c r="AI58" s="1">
        <f t="shared" si="56"/>
        <v>1.2124323096265904E-2</v>
      </c>
      <c r="AJ58" s="1">
        <f t="shared" si="56"/>
        <v>1.2223636661980324E-2</v>
      </c>
      <c r="AK58" s="1">
        <f t="shared" si="56"/>
        <v>1.2318856448842459E-2</v>
      </c>
      <c r="AL58" s="1">
        <f t="shared" si="56"/>
        <v>1.2410031775528832E-2</v>
      </c>
      <c r="AM58" s="1">
        <f t="shared" si="56"/>
        <v>1.249722429853448E-2</v>
      </c>
      <c r="AN58" s="1">
        <f t="shared" si="56"/>
        <v>1.2580506307457408E-2</v>
      </c>
      <c r="AO58" s="1">
        <f t="shared" si="56"/>
        <v>1.2659959170339375E-2</v>
      </c>
      <c r="AP58" s="1">
        <f t="shared" si="56"/>
        <v>1.2735671918615814E-2</v>
      </c>
    </row>
    <row r="59" spans="2:51" x14ac:dyDescent="0.3">
      <c r="B59" s="8">
        <v>5</v>
      </c>
      <c r="C59" s="1">
        <f t="shared" si="57"/>
        <v>0</v>
      </c>
      <c r="D59" s="1">
        <f t="shared" si="56"/>
        <v>0</v>
      </c>
      <c r="E59" s="1">
        <f t="shared" si="56"/>
        <v>0</v>
      </c>
      <c r="F59" s="1">
        <f t="shared" si="56"/>
        <v>0</v>
      </c>
      <c r="G59" s="1">
        <f t="shared" si="56"/>
        <v>0</v>
      </c>
      <c r="H59" s="1">
        <f t="shared" si="56"/>
        <v>0</v>
      </c>
      <c r="I59" s="1">
        <f t="shared" si="56"/>
        <v>0</v>
      </c>
      <c r="J59" s="1">
        <f t="shared" si="56"/>
        <v>0</v>
      </c>
      <c r="K59" s="1">
        <f t="shared" si="56"/>
        <v>0</v>
      </c>
      <c r="L59" s="1">
        <f t="shared" si="56"/>
        <v>0</v>
      </c>
      <c r="M59" s="1">
        <f t="shared" si="56"/>
        <v>0</v>
      </c>
      <c r="N59" s="1">
        <f t="shared" si="56"/>
        <v>0</v>
      </c>
      <c r="O59" s="1">
        <f t="shared" si="56"/>
        <v>0</v>
      </c>
      <c r="P59" s="1">
        <f t="shared" si="56"/>
        <v>0</v>
      </c>
      <c r="Q59" s="1">
        <f t="shared" si="56"/>
        <v>0</v>
      </c>
      <c r="R59" s="1">
        <f t="shared" si="56"/>
        <v>0</v>
      </c>
      <c r="S59" s="1">
        <f t="shared" si="56"/>
        <v>0</v>
      </c>
      <c r="T59" s="1">
        <f t="shared" si="56"/>
        <v>0</v>
      </c>
      <c r="U59" s="1">
        <f t="shared" si="56"/>
        <v>0</v>
      </c>
      <c r="V59" s="1">
        <f t="shared" si="56"/>
        <v>0</v>
      </c>
      <c r="W59" s="1">
        <f t="shared" si="56"/>
        <v>0</v>
      </c>
      <c r="X59" s="1">
        <f t="shared" si="56"/>
        <v>0</v>
      </c>
      <c r="Y59" s="1">
        <f t="shared" si="56"/>
        <v>0</v>
      </c>
      <c r="Z59" s="1">
        <f t="shared" si="56"/>
        <v>0</v>
      </c>
      <c r="AA59" s="1">
        <f t="shared" si="56"/>
        <v>0</v>
      </c>
      <c r="AB59" s="1">
        <f t="shared" si="56"/>
        <v>0</v>
      </c>
      <c r="AC59" s="1">
        <f t="shared" si="56"/>
        <v>0</v>
      </c>
      <c r="AD59" s="1">
        <f t="shared" si="56"/>
        <v>0</v>
      </c>
      <c r="AE59" s="1">
        <f t="shared" si="56"/>
        <v>0</v>
      </c>
      <c r="AF59" s="1">
        <f t="shared" si="56"/>
        <v>0</v>
      </c>
      <c r="AG59" s="1">
        <f t="shared" si="56"/>
        <v>0</v>
      </c>
      <c r="AH59" s="1">
        <f t="shared" si="56"/>
        <v>0</v>
      </c>
      <c r="AI59" s="1">
        <f t="shared" si="56"/>
        <v>0</v>
      </c>
      <c r="AJ59" s="1">
        <f t="shared" si="56"/>
        <v>0</v>
      </c>
      <c r="AK59" s="1">
        <f t="shared" si="56"/>
        <v>0</v>
      </c>
      <c r="AL59" s="1">
        <f t="shared" si="56"/>
        <v>0</v>
      </c>
      <c r="AM59" s="1">
        <f t="shared" si="56"/>
        <v>0</v>
      </c>
      <c r="AN59" s="1">
        <f t="shared" si="56"/>
        <v>0</v>
      </c>
      <c r="AO59" s="1">
        <f t="shared" si="56"/>
        <v>0</v>
      </c>
      <c r="AP59" s="1">
        <f t="shared" si="56"/>
        <v>0</v>
      </c>
    </row>
    <row r="61" spans="2:51" x14ac:dyDescent="0.3">
      <c r="B61" s="2" t="s">
        <v>66</v>
      </c>
      <c r="AQ61" s="2"/>
    </row>
    <row r="62" spans="2:51" ht="15" customHeight="1" x14ac:dyDescent="0.3">
      <c r="B62" s="131" t="s">
        <v>7</v>
      </c>
      <c r="C62" s="134" t="s">
        <v>11</v>
      </c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134"/>
      <c r="AP62" s="134"/>
      <c r="AQ62" s="142" t="s">
        <v>4</v>
      </c>
      <c r="AS62" s="145" t="s">
        <v>73</v>
      </c>
      <c r="AT62" s="147"/>
    </row>
    <row r="63" spans="2:51" x14ac:dyDescent="0.3">
      <c r="B63" s="131"/>
      <c r="C63" s="95">
        <v>1</v>
      </c>
      <c r="D63" s="77">
        <f>C63+1</f>
        <v>2</v>
      </c>
      <c r="E63" s="77">
        <f t="shared" ref="E63" si="58">D63+1</f>
        <v>3</v>
      </c>
      <c r="F63" s="77">
        <f t="shared" ref="F63" si="59">E63+1</f>
        <v>4</v>
      </c>
      <c r="G63" s="77">
        <f t="shared" ref="G63" si="60">F63+1</f>
        <v>5</v>
      </c>
      <c r="H63" s="77">
        <f t="shared" ref="H63" si="61">G63+1</f>
        <v>6</v>
      </c>
      <c r="I63" s="77">
        <f t="shared" ref="I63" si="62">H63+1</f>
        <v>7</v>
      </c>
      <c r="J63" s="77">
        <f t="shared" ref="J63" si="63">I63+1</f>
        <v>8</v>
      </c>
      <c r="K63" s="77">
        <f t="shared" ref="K63" si="64">J63+1</f>
        <v>9</v>
      </c>
      <c r="L63" s="77">
        <f t="shared" ref="L63" si="65">K63+1</f>
        <v>10</v>
      </c>
      <c r="M63" s="77">
        <f t="shared" ref="M63" si="66">L63+1</f>
        <v>11</v>
      </c>
      <c r="N63" s="77">
        <f t="shared" ref="N63" si="67">M63+1</f>
        <v>12</v>
      </c>
      <c r="O63" s="77">
        <f t="shared" ref="O63" si="68">N63+1</f>
        <v>13</v>
      </c>
      <c r="P63" s="77">
        <f t="shared" ref="P63" si="69">O63+1</f>
        <v>14</v>
      </c>
      <c r="Q63" s="77">
        <f t="shared" ref="Q63" si="70">P63+1</f>
        <v>15</v>
      </c>
      <c r="R63" s="77">
        <f t="shared" ref="R63" si="71">Q63+1</f>
        <v>16</v>
      </c>
      <c r="S63" s="77">
        <f t="shared" ref="S63" si="72">R63+1</f>
        <v>17</v>
      </c>
      <c r="T63" s="77">
        <f t="shared" ref="T63" si="73">S63+1</f>
        <v>18</v>
      </c>
      <c r="U63" s="77">
        <f t="shared" ref="U63" si="74">T63+1</f>
        <v>19</v>
      </c>
      <c r="V63" s="77">
        <f t="shared" ref="V63" si="75">U63+1</f>
        <v>20</v>
      </c>
      <c r="W63" s="77">
        <f t="shared" ref="W63" si="76">V63+1</f>
        <v>21</v>
      </c>
      <c r="X63" s="77">
        <f t="shared" ref="X63" si="77">W63+1</f>
        <v>22</v>
      </c>
      <c r="Y63" s="77">
        <f t="shared" ref="Y63" si="78">X63+1</f>
        <v>23</v>
      </c>
      <c r="Z63" s="77">
        <f t="shared" ref="Z63" si="79">Y63+1</f>
        <v>24</v>
      </c>
      <c r="AA63" s="77">
        <f t="shared" ref="AA63" si="80">Z63+1</f>
        <v>25</v>
      </c>
      <c r="AB63" s="77">
        <f t="shared" ref="AB63" si="81">AA63+1</f>
        <v>26</v>
      </c>
      <c r="AC63" s="77">
        <f t="shared" ref="AC63" si="82">AB63+1</f>
        <v>27</v>
      </c>
      <c r="AD63" s="77">
        <f t="shared" ref="AD63" si="83">AC63+1</f>
        <v>28</v>
      </c>
      <c r="AE63" s="77">
        <f t="shared" ref="AE63" si="84">AD63+1</f>
        <v>29</v>
      </c>
      <c r="AF63" s="77">
        <f t="shared" ref="AF63" si="85">AE63+1</f>
        <v>30</v>
      </c>
      <c r="AG63" s="77">
        <f t="shared" ref="AG63" si="86">AF63+1</f>
        <v>31</v>
      </c>
      <c r="AH63" s="77">
        <f t="shared" ref="AH63" si="87">AG63+1</f>
        <v>32</v>
      </c>
      <c r="AI63" s="77">
        <f t="shared" ref="AI63" si="88">AH63+1</f>
        <v>33</v>
      </c>
      <c r="AJ63" s="77">
        <f t="shared" ref="AJ63" si="89">AI63+1</f>
        <v>34</v>
      </c>
      <c r="AK63" s="77">
        <f t="shared" ref="AK63" si="90">AJ63+1</f>
        <v>35</v>
      </c>
      <c r="AL63" s="77">
        <f t="shared" ref="AL63" si="91">AK63+1</f>
        <v>36</v>
      </c>
      <c r="AM63" s="77">
        <f t="shared" ref="AM63" si="92">AL63+1</f>
        <v>37</v>
      </c>
      <c r="AN63" s="77">
        <f t="shared" ref="AN63" si="93">AM63+1</f>
        <v>38</v>
      </c>
      <c r="AO63" s="77">
        <f t="shared" ref="AO63" si="94">AN63+1</f>
        <v>39</v>
      </c>
      <c r="AP63" s="77">
        <f t="shared" ref="AP63" si="95">AO63+1</f>
        <v>40</v>
      </c>
      <c r="AQ63" s="143"/>
      <c r="AR63" s="78"/>
      <c r="AS63" s="9" t="s">
        <v>75</v>
      </c>
      <c r="AT63" s="9" t="s">
        <v>74</v>
      </c>
      <c r="AU63" s="78"/>
      <c r="AV63" s="78"/>
      <c r="AW63" s="78"/>
      <c r="AX63" s="78"/>
      <c r="AY63" s="78"/>
    </row>
    <row r="64" spans="2:51" x14ac:dyDescent="0.3">
      <c r="B64" s="9" t="s">
        <v>67</v>
      </c>
      <c r="C64" s="20">
        <f>$I16*C45</f>
        <v>0</v>
      </c>
      <c r="D64" s="20">
        <f t="shared" ref="D64:AP66" si="96">$I16*D45</f>
        <v>0</v>
      </c>
      <c r="E64" s="20">
        <f t="shared" si="96"/>
        <v>0</v>
      </c>
      <c r="F64" s="20">
        <f t="shared" si="96"/>
        <v>0</v>
      </c>
      <c r="G64" s="20">
        <f t="shared" si="96"/>
        <v>0</v>
      </c>
      <c r="H64" s="20">
        <f t="shared" si="96"/>
        <v>0</v>
      </c>
      <c r="I64" s="20">
        <f t="shared" si="96"/>
        <v>0</v>
      </c>
      <c r="J64" s="20">
        <f t="shared" si="96"/>
        <v>0</v>
      </c>
      <c r="K64" s="20">
        <f t="shared" si="96"/>
        <v>0</v>
      </c>
      <c r="L64" s="20">
        <f t="shared" si="96"/>
        <v>0</v>
      </c>
      <c r="M64" s="20">
        <f t="shared" si="96"/>
        <v>0</v>
      </c>
      <c r="N64" s="20">
        <f t="shared" si="96"/>
        <v>0</v>
      </c>
      <c r="O64" s="20">
        <f t="shared" si="96"/>
        <v>0</v>
      </c>
      <c r="P64" s="20">
        <f t="shared" si="96"/>
        <v>0</v>
      </c>
      <c r="Q64" s="20">
        <f t="shared" si="96"/>
        <v>0</v>
      </c>
      <c r="R64" s="20">
        <f t="shared" si="96"/>
        <v>0</v>
      </c>
      <c r="S64" s="20">
        <f t="shared" si="96"/>
        <v>0</v>
      </c>
      <c r="T64" s="20">
        <f t="shared" si="96"/>
        <v>0</v>
      </c>
      <c r="U64" s="20">
        <f t="shared" si="96"/>
        <v>0</v>
      </c>
      <c r="V64" s="20">
        <f t="shared" si="96"/>
        <v>0</v>
      </c>
      <c r="W64" s="20">
        <f t="shared" si="96"/>
        <v>0</v>
      </c>
      <c r="X64" s="20">
        <f t="shared" si="96"/>
        <v>0</v>
      </c>
      <c r="Y64" s="20">
        <f t="shared" si="96"/>
        <v>0</v>
      </c>
      <c r="Z64" s="20">
        <f t="shared" si="96"/>
        <v>0</v>
      </c>
      <c r="AA64" s="20">
        <f t="shared" si="96"/>
        <v>0</v>
      </c>
      <c r="AB64" s="20">
        <f t="shared" si="96"/>
        <v>0</v>
      </c>
      <c r="AC64" s="20">
        <f t="shared" si="96"/>
        <v>0</v>
      </c>
      <c r="AD64" s="20">
        <f t="shared" si="96"/>
        <v>0</v>
      </c>
      <c r="AE64" s="20">
        <f t="shared" si="96"/>
        <v>0</v>
      </c>
      <c r="AF64" s="20">
        <f t="shared" si="96"/>
        <v>0</v>
      </c>
      <c r="AG64" s="20">
        <f t="shared" si="96"/>
        <v>0</v>
      </c>
      <c r="AH64" s="20">
        <f t="shared" si="96"/>
        <v>0</v>
      </c>
      <c r="AI64" s="20">
        <f t="shared" si="96"/>
        <v>0</v>
      </c>
      <c r="AJ64" s="20">
        <f t="shared" si="96"/>
        <v>0</v>
      </c>
      <c r="AK64" s="20">
        <f t="shared" si="96"/>
        <v>0</v>
      </c>
      <c r="AL64" s="20">
        <f t="shared" si="96"/>
        <v>0</v>
      </c>
      <c r="AM64" s="20">
        <f t="shared" si="96"/>
        <v>0</v>
      </c>
      <c r="AN64" s="20">
        <f t="shared" si="96"/>
        <v>0</v>
      </c>
      <c r="AO64" s="20">
        <f t="shared" si="96"/>
        <v>0</v>
      </c>
      <c r="AP64" s="20">
        <f t="shared" si="96"/>
        <v>0</v>
      </c>
      <c r="AQ64" s="11">
        <f t="shared" ref="AQ64:AQ66" si="97">+SUM(C64:AP64)</f>
        <v>0</v>
      </c>
      <c r="AR64" s="78"/>
      <c r="AS64" s="79">
        <f>+AP64/$G$6</f>
        <v>0</v>
      </c>
      <c r="AT64" s="79">
        <f>+I35</f>
        <v>0</v>
      </c>
      <c r="AU64" s="78"/>
      <c r="AV64" s="78"/>
      <c r="AW64" s="78"/>
      <c r="AX64" s="78"/>
      <c r="AY64" s="78"/>
    </row>
    <row r="65" spans="2:51" x14ac:dyDescent="0.3">
      <c r="B65" s="9" t="s">
        <v>68</v>
      </c>
      <c r="C65" s="20">
        <f>$I17*C46</f>
        <v>41489.492794888567</v>
      </c>
      <c r="D65" s="20">
        <f t="shared" ref="D65:R65" si="98">$I17*D46</f>
        <v>49612.123275190614</v>
      </c>
      <c r="E65" s="20">
        <f t="shared" si="98"/>
        <v>52115.931589742933</v>
      </c>
      <c r="F65" s="20">
        <f t="shared" si="98"/>
        <v>54420.457812198511</v>
      </c>
      <c r="G65" s="20">
        <f t="shared" si="98"/>
        <v>56540.073649223741</v>
      </c>
      <c r="H65" s="20">
        <f t="shared" si="98"/>
        <v>58486.743463055187</v>
      </c>
      <c r="I65" s="20">
        <f t="shared" si="98"/>
        <v>60271.816785240335</v>
      </c>
      <c r="J65" s="20">
        <f t="shared" si="98"/>
        <v>61906.049410155698</v>
      </c>
      <c r="K65" s="20">
        <f t="shared" si="98"/>
        <v>63399.624180732804</v>
      </c>
      <c r="L65" s="20">
        <f t="shared" si="98"/>
        <v>64762.17192300559</v>
      </c>
      <c r="M65" s="20">
        <f t="shared" si="98"/>
        <v>66002.792418965182</v>
      </c>
      <c r="N65" s="20">
        <f t="shared" si="98"/>
        <v>67130.075319672935</v>
      </c>
      <c r="O65" s="20">
        <f t="shared" si="98"/>
        <v>68152.120912209852</v>
      </c>
      <c r="P65" s="20">
        <f t="shared" si="98"/>
        <v>69076.560664705845</v>
      </c>
      <c r="Q65" s="20">
        <f t="shared" si="98"/>
        <v>69910.577483460875</v>
      </c>
      <c r="R65" s="20">
        <f t="shared" si="98"/>
        <v>70660.925625100033</v>
      </c>
      <c r="S65" s="20">
        <f t="shared" si="96"/>
        <v>71333.950214855839</v>
      </c>
      <c r="T65" s="20">
        <f t="shared" si="96"/>
        <v>71935.606329495451</v>
      </c>
      <c r="U65" s="20">
        <f t="shared" si="96"/>
        <v>72471.477610160102</v>
      </c>
      <c r="V65" s="20">
        <f t="shared" si="96"/>
        <v>72946.794376506223</v>
      </c>
      <c r="W65" s="20">
        <f t="shared" si="96"/>
        <v>73366.451219079056</v>
      </c>
      <c r="X65" s="20">
        <f t="shared" si="96"/>
        <v>73735.024051850938</v>
      </c>
      <c r="Y65" s="20">
        <f t="shared" si="96"/>
        <v>74056.786611359508</v>
      </c>
      <c r="Z65" s="20">
        <f t="shared" si="96"/>
        <v>74335.726392922908</v>
      </c>
      <c r="AA65" s="20">
        <f t="shared" si="96"/>
        <v>74575.560018024786</v>
      </c>
      <c r="AB65" s="20">
        <f t="shared" si="96"/>
        <v>74779.748030185379</v>
      </c>
      <c r="AC65" s="20">
        <f t="shared" si="96"/>
        <v>74951.509119496943</v>
      </c>
      <c r="AD65" s="20">
        <f t="shared" si="96"/>
        <v>75093.833778530839</v>
      </c>
      <c r="AE65" s="20">
        <f t="shared" si="96"/>
        <v>75209.497394548554</v>
      </c>
      <c r="AF65" s="20">
        <f t="shared" si="96"/>
        <v>75301.072784892734</v>
      </c>
      <c r="AG65" s="20">
        <f t="shared" si="96"/>
        <v>75370.942184123574</v>
      </c>
      <c r="AH65" s="20">
        <f t="shared" si="96"/>
        <v>75421.308692920255</v>
      </c>
      <c r="AI65" s="20">
        <f t="shared" si="96"/>
        <v>75454.207200008561</v>
      </c>
      <c r="AJ65" s="20">
        <f t="shared" si="96"/>
        <v>75471.514789423221</v>
      </c>
      <c r="AK65" s="20">
        <f t="shared" si="96"/>
        <v>75474.960646284497</v>
      </c>
      <c r="AL65" s="20">
        <f t="shared" si="96"/>
        <v>75466.13547498011</v>
      </c>
      <c r="AM65" s="20">
        <f t="shared" si="96"/>
        <v>75446.5004442098</v>
      </c>
      <c r="AN65" s="20">
        <f t="shared" si="96"/>
        <v>75417.395673787425</v>
      </c>
      <c r="AO65" s="20">
        <f t="shared" si="96"/>
        <v>75380.048278414179</v>
      </c>
      <c r="AP65" s="20">
        <f t="shared" si="96"/>
        <v>75335.579983851785</v>
      </c>
      <c r="AQ65" s="11">
        <f t="shared" si="97"/>
        <v>2762269.1686074613</v>
      </c>
      <c r="AR65" s="78"/>
      <c r="AS65" s="79">
        <f t="shared" ref="AS65:AS68" si="99">+AP65/$G$6</f>
        <v>4.4891568217748592</v>
      </c>
      <c r="AT65" s="79">
        <f t="shared" ref="AT65:AT69" si="100">+I36</f>
        <v>4.3389081729252146</v>
      </c>
      <c r="AU65" s="78"/>
      <c r="AV65" s="78"/>
      <c r="AW65" s="78"/>
      <c r="AX65" s="78"/>
      <c r="AY65" s="78"/>
    </row>
    <row r="66" spans="2:51" x14ac:dyDescent="0.3">
      <c r="B66" s="9" t="s">
        <v>69</v>
      </c>
      <c r="C66" s="20">
        <f>$I18*C47</f>
        <v>159286.87299208174</v>
      </c>
      <c r="D66" s="20">
        <f t="shared" si="96"/>
        <v>158916.56942761232</v>
      </c>
      <c r="E66" s="20">
        <f t="shared" si="96"/>
        <v>159862.18009682788</v>
      </c>
      <c r="F66" s="20">
        <f t="shared" si="96"/>
        <v>161166.79322692633</v>
      </c>
      <c r="G66" s="20">
        <f t="shared" si="96"/>
        <v>162782.7275748933</v>
      </c>
      <c r="H66" s="20">
        <f t="shared" si="96"/>
        <v>164666.69934547381</v>
      </c>
      <c r="I66" s="20">
        <f t="shared" si="96"/>
        <v>166779.24352836178</v>
      </c>
      <c r="J66" s="20">
        <f t="shared" si="96"/>
        <v>169084.4474987523</v>
      </c>
      <c r="K66" s="20">
        <f t="shared" si="96"/>
        <v>171549.69971443209</v>
      </c>
      <c r="L66" s="20">
        <f t="shared" si="96"/>
        <v>174145.45279591432</v>
      </c>
      <c r="M66" s="20">
        <f t="shared" si="96"/>
        <v>176845.00038057496</v>
      </c>
      <c r="N66" s="20">
        <f t="shared" si="96"/>
        <v>179624.26715086409</v>
      </c>
      <c r="O66" s="20">
        <f t="shared" si="96"/>
        <v>182461.61144737373</v>
      </c>
      <c r="P66" s="20">
        <f t="shared" si="96"/>
        <v>185337.63988964286</v>
      </c>
      <c r="Q66" s="20">
        <f t="shared" si="96"/>
        <v>188235.03344085149</v>
      </c>
      <c r="R66" s="20">
        <f t="shared" si="96"/>
        <v>191138.38436680779</v>
      </c>
      <c r="S66" s="20">
        <f t="shared" si="96"/>
        <v>194034.04355468423</v>
      </c>
      <c r="T66" s="20">
        <f t="shared" si="96"/>
        <v>196909.97767265505</v>
      </c>
      <c r="U66" s="20">
        <f t="shared" si="96"/>
        <v>199755.63566777747</v>
      </c>
      <c r="V66" s="20">
        <f t="shared" si="96"/>
        <v>202561.82411602087</v>
      </c>
      <c r="W66" s="20">
        <f t="shared" si="96"/>
        <v>205320.59095515692</v>
      </c>
      <c r="X66" s="20">
        <f t="shared" si="96"/>
        <v>208025.11714818265</v>
      </c>
      <c r="Y66" s="20">
        <f t="shared" si="96"/>
        <v>210669.61584195879</v>
      </c>
      <c r="Z66" s="20">
        <f t="shared" si="96"/>
        <v>213249.2386027301</v>
      </c>
      <c r="AA66" s="20">
        <f t="shared" si="96"/>
        <v>215759.98832707765</v>
      </c>
      <c r="AB66" s="20">
        <f t="shared" si="96"/>
        <v>218198.63844357018</v>
      </c>
      <c r="AC66" s="20">
        <f t="shared" si="96"/>
        <v>220562.65803688276</v>
      </c>
      <c r="AD66" s="20">
        <f t="shared" si="96"/>
        <v>222850.14254237944</v>
      </c>
      <c r="AE66" s="20">
        <f t="shared" si="96"/>
        <v>225059.74967507969</v>
      </c>
      <c r="AF66" s="20">
        <f t="shared" si="96"/>
        <v>227190.64027250398</v>
      </c>
      <c r="AG66" s="20">
        <f t="shared" si="96"/>
        <v>229242.42374609661</v>
      </c>
      <c r="AH66" s="20">
        <f t="shared" si="96"/>
        <v>231215.10785072815</v>
      </c>
      <c r="AI66" s="20">
        <f t="shared" si="96"/>
        <v>233109.05249616335</v>
      </c>
      <c r="AJ66" s="20">
        <f t="shared" si="96"/>
        <v>234924.92733833357</v>
      </c>
      <c r="AK66" s="20">
        <f t="shared" si="96"/>
        <v>236663.67290175459</v>
      </c>
      <c r="AL66" s="20">
        <f t="shared" si="96"/>
        <v>238326.46499748289</v>
      </c>
      <c r="AM66" s="20">
        <f t="shared" si="96"/>
        <v>239914.68221359042</v>
      </c>
      <c r="AN66" s="20">
        <f t="shared" si="96"/>
        <v>241429.87626726599</v>
      </c>
      <c r="AO66" s="20">
        <f t="shared" si="96"/>
        <v>242873.74501931225</v>
      </c>
      <c r="AP66" s="20">
        <f t="shared" si="96"/>
        <v>244248.10796300875</v>
      </c>
      <c r="AQ66" s="11">
        <f t="shared" si="97"/>
        <v>8083978.5445277886</v>
      </c>
      <c r="AR66" s="78"/>
      <c r="AS66" s="79">
        <f t="shared" si="99"/>
        <v>14.554451698689668</v>
      </c>
      <c r="AT66" s="79">
        <f t="shared" si="100"/>
        <v>15.777847901546229</v>
      </c>
      <c r="AU66" s="78"/>
      <c r="AV66" s="78"/>
      <c r="AW66" s="78"/>
      <c r="AX66" s="78"/>
      <c r="AY66" s="78"/>
    </row>
    <row r="67" spans="2:51" x14ac:dyDescent="0.3">
      <c r="B67" s="8" t="s">
        <v>13</v>
      </c>
      <c r="C67" s="20">
        <f>$I20*C48</f>
        <v>2569668.0407641493</v>
      </c>
      <c r="D67" s="20">
        <f t="shared" ref="D67:AP67" si="101">$I20*D48</f>
        <v>140172.44823303193</v>
      </c>
      <c r="E67" s="20">
        <f t="shared" si="101"/>
        <v>139846.58109629885</v>
      </c>
      <c r="F67" s="20">
        <f t="shared" si="101"/>
        <v>140678.71848520852</v>
      </c>
      <c r="G67" s="20">
        <f t="shared" si="101"/>
        <v>141826.77803969517</v>
      </c>
      <c r="H67" s="20">
        <f t="shared" si="101"/>
        <v>143248.80026590612</v>
      </c>
      <c r="I67" s="20">
        <f t="shared" si="101"/>
        <v>144906.69542401694</v>
      </c>
      <c r="J67" s="20">
        <f t="shared" si="101"/>
        <v>146765.73430495834</v>
      </c>
      <c r="K67" s="20">
        <f t="shared" si="101"/>
        <v>148794.313798902</v>
      </c>
      <c r="L67" s="20">
        <f t="shared" si="101"/>
        <v>150963.73574870024</v>
      </c>
      <c r="M67" s="20">
        <f t="shared" si="101"/>
        <v>153247.9984604046</v>
      </c>
      <c r="N67" s="20">
        <f t="shared" si="101"/>
        <v>155623.60033490596</v>
      </c>
      <c r="O67" s="20">
        <f t="shared" si="101"/>
        <v>158069.35509276038</v>
      </c>
      <c r="P67" s="20">
        <f t="shared" si="101"/>
        <v>160566.21807368888</v>
      </c>
      <c r="Q67" s="20">
        <f t="shared" si="101"/>
        <v>163097.1231028857</v>
      </c>
      <c r="R67" s="20">
        <f t="shared" si="101"/>
        <v>165646.82942794933</v>
      </c>
      <c r="S67" s="20">
        <f t="shared" si="101"/>
        <v>168201.77824279084</v>
      </c>
      <c r="T67" s="20">
        <f t="shared" si="101"/>
        <v>170749.95832812213</v>
      </c>
      <c r="U67" s="20">
        <f t="shared" si="101"/>
        <v>173280.78035193644</v>
      </c>
      <c r="V67" s="20">
        <f t="shared" si="101"/>
        <v>175784.95938764416</v>
      </c>
      <c r="W67" s="20">
        <f t="shared" si="101"/>
        <v>178254.40522209837</v>
      </c>
      <c r="X67" s="20">
        <f t="shared" si="101"/>
        <v>180682.12004053808</v>
      </c>
      <c r="Y67" s="20">
        <f t="shared" si="101"/>
        <v>183062.10309040072</v>
      </c>
      <c r="Z67" s="20">
        <f t="shared" si="101"/>
        <v>185389.26194092372</v>
      </c>
      <c r="AA67" s="20">
        <f t="shared" si="101"/>
        <v>187659.3299704025</v>
      </c>
      <c r="AB67" s="20">
        <f t="shared" si="101"/>
        <v>189868.78972782832</v>
      </c>
      <c r="AC67" s="20">
        <f t="shared" si="101"/>
        <v>192014.80183034175</v>
      </c>
      <c r="AD67" s="20">
        <f t="shared" si="101"/>
        <v>194095.1390724568</v>
      </c>
      <c r="AE67" s="20">
        <f t="shared" si="101"/>
        <v>196108.1254372939</v>
      </c>
      <c r="AF67" s="20">
        <f t="shared" si="101"/>
        <v>198052.5797140701</v>
      </c>
      <c r="AG67" s="20">
        <f t="shared" si="101"/>
        <v>199927.76343980347</v>
      </c>
      <c r="AH67" s="20">
        <f t="shared" si="101"/>
        <v>201733.332896565</v>
      </c>
      <c r="AI67" s="20">
        <f t="shared" si="101"/>
        <v>203469.29490864076</v>
      </c>
      <c r="AJ67" s="20">
        <f t="shared" si="101"/>
        <v>205135.96619662375</v>
      </c>
      <c r="AK67" s="20">
        <f t="shared" si="101"/>
        <v>206733.93605773352</v>
      </c>
      <c r="AL67" s="20">
        <f t="shared" si="101"/>
        <v>208264.03215354402</v>
      </c>
      <c r="AM67" s="20">
        <f t="shared" si="101"/>
        <v>209727.28919778494</v>
      </c>
      <c r="AN67" s="20">
        <f t="shared" si="101"/>
        <v>211124.92034795953</v>
      </c>
      <c r="AO67" s="20">
        <f t="shared" si="101"/>
        <v>212458.29111519406</v>
      </c>
      <c r="AP67" s="20">
        <f t="shared" si="101"/>
        <v>213728.89561699476</v>
      </c>
      <c r="AQ67" s="11">
        <f>+SUM(C67:AP67)</f>
        <v>9468630.8249411546</v>
      </c>
      <c r="AS67" s="79">
        <f t="shared" si="99"/>
        <v>12.735848452684642</v>
      </c>
      <c r="AT67" s="79">
        <f t="shared" si="100"/>
        <v>13.884506153360679</v>
      </c>
    </row>
    <row r="68" spans="2:51" x14ac:dyDescent="0.3">
      <c r="B68" s="8" t="s">
        <v>14</v>
      </c>
      <c r="C68" s="20">
        <f>$I22*C49</f>
        <v>0</v>
      </c>
      <c r="D68" s="20">
        <f t="shared" ref="D68:AP68" si="102">$I22*D49</f>
        <v>0</v>
      </c>
      <c r="E68" s="20">
        <f t="shared" si="102"/>
        <v>0</v>
      </c>
      <c r="F68" s="20">
        <f t="shared" si="102"/>
        <v>0</v>
      </c>
      <c r="G68" s="20">
        <f t="shared" si="102"/>
        <v>0</v>
      </c>
      <c r="H68" s="20">
        <f t="shared" si="102"/>
        <v>0</v>
      </c>
      <c r="I68" s="20">
        <f t="shared" si="102"/>
        <v>0</v>
      </c>
      <c r="J68" s="20">
        <f t="shared" si="102"/>
        <v>0</v>
      </c>
      <c r="K68" s="20">
        <f t="shared" si="102"/>
        <v>0</v>
      </c>
      <c r="L68" s="20">
        <f t="shared" si="102"/>
        <v>0</v>
      </c>
      <c r="M68" s="20">
        <f t="shared" si="102"/>
        <v>0</v>
      </c>
      <c r="N68" s="20">
        <f t="shared" si="102"/>
        <v>0</v>
      </c>
      <c r="O68" s="20">
        <f t="shared" si="102"/>
        <v>0</v>
      </c>
      <c r="P68" s="20">
        <f t="shared" si="102"/>
        <v>0</v>
      </c>
      <c r="Q68" s="20">
        <f t="shared" si="102"/>
        <v>0</v>
      </c>
      <c r="R68" s="20">
        <f t="shared" si="102"/>
        <v>0</v>
      </c>
      <c r="S68" s="20">
        <f t="shared" si="102"/>
        <v>0</v>
      </c>
      <c r="T68" s="20">
        <f t="shared" si="102"/>
        <v>0</v>
      </c>
      <c r="U68" s="20">
        <f t="shared" si="102"/>
        <v>0</v>
      </c>
      <c r="V68" s="20">
        <f t="shared" si="102"/>
        <v>0</v>
      </c>
      <c r="W68" s="20">
        <f t="shared" si="102"/>
        <v>0</v>
      </c>
      <c r="X68" s="20">
        <f t="shared" si="102"/>
        <v>0</v>
      </c>
      <c r="Y68" s="20">
        <f t="shared" si="102"/>
        <v>0</v>
      </c>
      <c r="Z68" s="20">
        <f t="shared" si="102"/>
        <v>0</v>
      </c>
      <c r="AA68" s="20">
        <f t="shared" si="102"/>
        <v>0</v>
      </c>
      <c r="AB68" s="20">
        <f t="shared" si="102"/>
        <v>0</v>
      </c>
      <c r="AC68" s="20">
        <f t="shared" si="102"/>
        <v>0</v>
      </c>
      <c r="AD68" s="20">
        <f t="shared" si="102"/>
        <v>0</v>
      </c>
      <c r="AE68" s="20">
        <f t="shared" si="102"/>
        <v>0</v>
      </c>
      <c r="AF68" s="20">
        <f t="shared" si="102"/>
        <v>0</v>
      </c>
      <c r="AG68" s="20">
        <f t="shared" si="102"/>
        <v>0</v>
      </c>
      <c r="AH68" s="20">
        <f t="shared" si="102"/>
        <v>0</v>
      </c>
      <c r="AI68" s="20">
        <f t="shared" si="102"/>
        <v>0</v>
      </c>
      <c r="AJ68" s="20">
        <f t="shared" si="102"/>
        <v>0</v>
      </c>
      <c r="AK68" s="20">
        <f t="shared" si="102"/>
        <v>0</v>
      </c>
      <c r="AL68" s="20">
        <f t="shared" si="102"/>
        <v>0</v>
      </c>
      <c r="AM68" s="20">
        <f t="shared" si="102"/>
        <v>0</v>
      </c>
      <c r="AN68" s="20">
        <f t="shared" si="102"/>
        <v>0</v>
      </c>
      <c r="AO68" s="20">
        <f t="shared" si="102"/>
        <v>0</v>
      </c>
      <c r="AP68" s="20">
        <f t="shared" si="102"/>
        <v>0</v>
      </c>
      <c r="AQ68" s="11">
        <f>+SUM(C68:AP68)</f>
        <v>0</v>
      </c>
      <c r="AS68" s="79">
        <f t="shared" si="99"/>
        <v>0</v>
      </c>
      <c r="AT68" s="79">
        <f t="shared" si="100"/>
        <v>0</v>
      </c>
    </row>
    <row r="69" spans="2:51" s="81" customFormat="1" x14ac:dyDescent="0.3">
      <c r="B69" s="80" t="s">
        <v>5</v>
      </c>
      <c r="C69" s="5">
        <f>SUM(C64:C68)/1000</f>
        <v>2770.4444065511193</v>
      </c>
      <c r="D69" s="5">
        <f t="shared" ref="D69:AP69" si="103">SUM(D64:D68)/1000</f>
        <v>348.70114093583487</v>
      </c>
      <c r="E69" s="5">
        <f t="shared" si="103"/>
        <v>351.8246927828697</v>
      </c>
      <c r="F69" s="5">
        <f t="shared" si="103"/>
        <v>356.26596952433334</v>
      </c>
      <c r="G69" s="5">
        <f t="shared" si="103"/>
        <v>361.1495792638122</v>
      </c>
      <c r="H69" s="5">
        <f t="shared" si="103"/>
        <v>366.40224307443515</v>
      </c>
      <c r="I69" s="5">
        <f t="shared" si="103"/>
        <v>371.9577557376191</v>
      </c>
      <c r="J69" s="5">
        <f t="shared" si="103"/>
        <v>377.75623121386639</v>
      </c>
      <c r="K69" s="5">
        <f t="shared" si="103"/>
        <v>383.74363769406688</v>
      </c>
      <c r="L69" s="5">
        <f t="shared" si="103"/>
        <v>389.87136046762021</v>
      </c>
      <c r="M69" s="5">
        <f t="shared" si="103"/>
        <v>396.0957912599448</v>
      </c>
      <c r="N69" s="5">
        <f t="shared" si="103"/>
        <v>402.37794280544296</v>
      </c>
      <c r="O69" s="5">
        <f t="shared" si="103"/>
        <v>408.68308745234395</v>
      </c>
      <c r="P69" s="5">
        <f t="shared" si="103"/>
        <v>414.98041862803757</v>
      </c>
      <c r="Q69" s="5">
        <f t="shared" si="103"/>
        <v>421.24273402719803</v>
      </c>
      <c r="R69" s="5">
        <f t="shared" si="103"/>
        <v>427.44613941985716</v>
      </c>
      <c r="S69" s="5">
        <f t="shared" si="103"/>
        <v>433.56977201233093</v>
      </c>
      <c r="T69" s="5">
        <f t="shared" si="103"/>
        <v>439.59554233027262</v>
      </c>
      <c r="U69" s="5">
        <f t="shared" si="103"/>
        <v>445.50789362987399</v>
      </c>
      <c r="V69" s="5">
        <f t="shared" si="103"/>
        <v>451.29357788017126</v>
      </c>
      <c r="W69" s="5">
        <f t="shared" si="103"/>
        <v>456.94144739633435</v>
      </c>
      <c r="X69" s="5">
        <f t="shared" si="103"/>
        <v>462.44226124057167</v>
      </c>
      <c r="Y69" s="5">
        <f t="shared" si="103"/>
        <v>467.78850554371905</v>
      </c>
      <c r="Z69" s="5">
        <f t="shared" si="103"/>
        <v>472.97422693657677</v>
      </c>
      <c r="AA69" s="5">
        <f t="shared" si="103"/>
        <v>477.99487831550499</v>
      </c>
      <c r="AB69" s="5">
        <f t="shared" si="103"/>
        <v>482.84717620158392</v>
      </c>
      <c r="AC69" s="5">
        <f t="shared" si="103"/>
        <v>487.5289689867214</v>
      </c>
      <c r="AD69" s="5">
        <f t="shared" si="103"/>
        <v>492.03911539336707</v>
      </c>
      <c r="AE69" s="5">
        <f t="shared" si="103"/>
        <v>496.37737250692209</v>
      </c>
      <c r="AF69" s="5">
        <f t="shared" si="103"/>
        <v>500.54429277146676</v>
      </c>
      <c r="AG69" s="5">
        <f t="shared" si="103"/>
        <v>504.54112937002361</v>
      </c>
      <c r="AH69" s="5">
        <f t="shared" si="103"/>
        <v>508.36974944021341</v>
      </c>
      <c r="AI69" s="5">
        <f t="shared" si="103"/>
        <v>512.03255460481262</v>
      </c>
      <c r="AJ69" s="5">
        <f t="shared" si="103"/>
        <v>515.53240832438053</v>
      </c>
      <c r="AK69" s="5">
        <f t="shared" si="103"/>
        <v>518.87256960577258</v>
      </c>
      <c r="AL69" s="5">
        <f t="shared" si="103"/>
        <v>522.05663262600706</v>
      </c>
      <c r="AM69" s="5">
        <f t="shared" si="103"/>
        <v>525.08847185558511</v>
      </c>
      <c r="AN69" s="5">
        <f t="shared" si="103"/>
        <v>527.97219228901292</v>
      </c>
      <c r="AO69" s="5">
        <f t="shared" si="103"/>
        <v>530.71208441292049</v>
      </c>
      <c r="AP69" s="5">
        <f t="shared" si="103"/>
        <v>533.31258356385536</v>
      </c>
      <c r="AQ69" s="10">
        <f>SUM(C69:AO69)</f>
        <v>19781.565954512553</v>
      </c>
      <c r="AS69" s="82">
        <f>+SUM(AS64:AS68)</f>
        <v>31.77945697314917</v>
      </c>
      <c r="AT69" s="79">
        <f t="shared" si="100"/>
        <v>34.001262227832122</v>
      </c>
    </row>
    <row r="71" spans="2:51" x14ac:dyDescent="0.3">
      <c r="B71" s="2" t="s">
        <v>70</v>
      </c>
      <c r="AQ71" s="2"/>
    </row>
    <row r="72" spans="2:51" ht="15" customHeight="1" x14ac:dyDescent="0.3">
      <c r="B72" s="131" t="s">
        <v>7</v>
      </c>
      <c r="C72" s="134" t="s">
        <v>11</v>
      </c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42" t="s">
        <v>4</v>
      </c>
      <c r="AS72" s="145" t="s">
        <v>73</v>
      </c>
      <c r="AT72" s="147"/>
    </row>
    <row r="73" spans="2:51" x14ac:dyDescent="0.3">
      <c r="B73" s="131"/>
      <c r="C73" s="95">
        <v>1</v>
      </c>
      <c r="D73" s="77">
        <f>C73+1</f>
        <v>2</v>
      </c>
      <c r="E73" s="77">
        <f t="shared" ref="E73" si="104">D73+1</f>
        <v>3</v>
      </c>
      <c r="F73" s="77">
        <f t="shared" ref="F73" si="105">E73+1</f>
        <v>4</v>
      </c>
      <c r="G73" s="77">
        <f t="shared" ref="G73" si="106">F73+1</f>
        <v>5</v>
      </c>
      <c r="H73" s="77">
        <f t="shared" ref="H73" si="107">G73+1</f>
        <v>6</v>
      </c>
      <c r="I73" s="77">
        <f t="shared" ref="I73" si="108">H73+1</f>
        <v>7</v>
      </c>
      <c r="J73" s="77">
        <f t="shared" ref="J73" si="109">I73+1</f>
        <v>8</v>
      </c>
      <c r="K73" s="77">
        <f t="shared" ref="K73" si="110">J73+1</f>
        <v>9</v>
      </c>
      <c r="L73" s="77">
        <f t="shared" ref="L73" si="111">K73+1</f>
        <v>10</v>
      </c>
      <c r="M73" s="77">
        <f t="shared" ref="M73" si="112">L73+1</f>
        <v>11</v>
      </c>
      <c r="N73" s="77">
        <f t="shared" ref="N73" si="113">M73+1</f>
        <v>12</v>
      </c>
      <c r="O73" s="77">
        <f t="shared" ref="O73" si="114">N73+1</f>
        <v>13</v>
      </c>
      <c r="P73" s="77">
        <f t="shared" ref="P73" si="115">O73+1</f>
        <v>14</v>
      </c>
      <c r="Q73" s="77">
        <f t="shared" ref="Q73" si="116">P73+1</f>
        <v>15</v>
      </c>
      <c r="R73" s="77">
        <f t="shared" ref="R73" si="117">Q73+1</f>
        <v>16</v>
      </c>
      <c r="S73" s="77">
        <f t="shared" ref="S73" si="118">R73+1</f>
        <v>17</v>
      </c>
      <c r="T73" s="77">
        <f t="shared" ref="T73" si="119">S73+1</f>
        <v>18</v>
      </c>
      <c r="U73" s="77">
        <f t="shared" ref="U73" si="120">T73+1</f>
        <v>19</v>
      </c>
      <c r="V73" s="77">
        <f t="shared" ref="V73" si="121">U73+1</f>
        <v>20</v>
      </c>
      <c r="W73" s="77">
        <f t="shared" ref="W73" si="122">V73+1</f>
        <v>21</v>
      </c>
      <c r="X73" s="77">
        <f t="shared" ref="X73" si="123">W73+1</f>
        <v>22</v>
      </c>
      <c r="Y73" s="77">
        <f t="shared" ref="Y73" si="124">X73+1</f>
        <v>23</v>
      </c>
      <c r="Z73" s="77">
        <f t="shared" ref="Z73" si="125">Y73+1</f>
        <v>24</v>
      </c>
      <c r="AA73" s="77">
        <f t="shared" ref="AA73" si="126">Z73+1</f>
        <v>25</v>
      </c>
      <c r="AB73" s="77">
        <f t="shared" ref="AB73" si="127">AA73+1</f>
        <v>26</v>
      </c>
      <c r="AC73" s="77">
        <f t="shared" ref="AC73" si="128">AB73+1</f>
        <v>27</v>
      </c>
      <c r="AD73" s="77">
        <f t="shared" ref="AD73" si="129">AC73+1</f>
        <v>28</v>
      </c>
      <c r="AE73" s="77">
        <f t="shared" ref="AE73" si="130">AD73+1</f>
        <v>29</v>
      </c>
      <c r="AF73" s="77">
        <f t="shared" ref="AF73" si="131">AE73+1</f>
        <v>30</v>
      </c>
      <c r="AG73" s="77">
        <f t="shared" ref="AG73" si="132">AF73+1</f>
        <v>31</v>
      </c>
      <c r="AH73" s="77">
        <f t="shared" ref="AH73" si="133">AG73+1</f>
        <v>32</v>
      </c>
      <c r="AI73" s="77">
        <f t="shared" ref="AI73" si="134">AH73+1</f>
        <v>33</v>
      </c>
      <c r="AJ73" s="77">
        <f t="shared" ref="AJ73" si="135">AI73+1</f>
        <v>34</v>
      </c>
      <c r="AK73" s="77">
        <f t="shared" ref="AK73" si="136">AJ73+1</f>
        <v>35</v>
      </c>
      <c r="AL73" s="77">
        <f t="shared" ref="AL73" si="137">AK73+1</f>
        <v>36</v>
      </c>
      <c r="AM73" s="77">
        <f t="shared" ref="AM73" si="138">AL73+1</f>
        <v>37</v>
      </c>
      <c r="AN73" s="77">
        <f t="shared" ref="AN73" si="139">AM73+1</f>
        <v>38</v>
      </c>
      <c r="AO73" s="77">
        <f t="shared" ref="AO73" si="140">AN73+1</f>
        <v>39</v>
      </c>
      <c r="AP73" s="77">
        <f t="shared" ref="AP73" si="141">AO73+1</f>
        <v>40</v>
      </c>
      <c r="AQ73" s="143"/>
      <c r="AR73" s="78"/>
      <c r="AS73" s="9" t="s">
        <v>75</v>
      </c>
      <c r="AT73" s="9" t="s">
        <v>74</v>
      </c>
      <c r="AU73" s="78"/>
      <c r="AV73" s="78"/>
      <c r="AW73" s="78"/>
      <c r="AX73" s="78"/>
      <c r="AY73" s="78"/>
    </row>
    <row r="74" spans="2:51" x14ac:dyDescent="0.3">
      <c r="B74" s="9" t="s">
        <v>67</v>
      </c>
      <c r="C74" s="20">
        <f>$J16*C45</f>
        <v>0</v>
      </c>
      <c r="D74" s="20">
        <f t="shared" ref="D74:AP74" si="142">$J16*D45</f>
        <v>0</v>
      </c>
      <c r="E74" s="20">
        <f t="shared" si="142"/>
        <v>0</v>
      </c>
      <c r="F74" s="20">
        <f t="shared" si="142"/>
        <v>0</v>
      </c>
      <c r="G74" s="20">
        <f t="shared" si="142"/>
        <v>0</v>
      </c>
      <c r="H74" s="20">
        <f t="shared" si="142"/>
        <v>0</v>
      </c>
      <c r="I74" s="20">
        <f t="shared" si="142"/>
        <v>0</v>
      </c>
      <c r="J74" s="20">
        <f t="shared" si="142"/>
        <v>0</v>
      </c>
      <c r="K74" s="20">
        <f t="shared" si="142"/>
        <v>0</v>
      </c>
      <c r="L74" s="20">
        <f t="shared" si="142"/>
        <v>0</v>
      </c>
      <c r="M74" s="20">
        <f t="shared" si="142"/>
        <v>0</v>
      </c>
      <c r="N74" s="20">
        <f t="shared" si="142"/>
        <v>0</v>
      </c>
      <c r="O74" s="20">
        <f t="shared" si="142"/>
        <v>0</v>
      </c>
      <c r="P74" s="20">
        <f t="shared" si="142"/>
        <v>0</v>
      </c>
      <c r="Q74" s="20">
        <f t="shared" si="142"/>
        <v>0</v>
      </c>
      <c r="R74" s="20">
        <f t="shared" si="142"/>
        <v>0</v>
      </c>
      <c r="S74" s="20">
        <f t="shared" si="142"/>
        <v>0</v>
      </c>
      <c r="T74" s="20">
        <f t="shared" si="142"/>
        <v>0</v>
      </c>
      <c r="U74" s="20">
        <f t="shared" si="142"/>
        <v>0</v>
      </c>
      <c r="V74" s="20">
        <f t="shared" si="142"/>
        <v>0</v>
      </c>
      <c r="W74" s="20">
        <f t="shared" si="142"/>
        <v>0</v>
      </c>
      <c r="X74" s="20">
        <f t="shared" si="142"/>
        <v>0</v>
      </c>
      <c r="Y74" s="20">
        <f t="shared" si="142"/>
        <v>0</v>
      </c>
      <c r="Z74" s="20">
        <f t="shared" si="142"/>
        <v>0</v>
      </c>
      <c r="AA74" s="20">
        <f t="shared" si="142"/>
        <v>0</v>
      </c>
      <c r="AB74" s="20">
        <f t="shared" si="142"/>
        <v>0</v>
      </c>
      <c r="AC74" s="20">
        <f t="shared" si="142"/>
        <v>0</v>
      </c>
      <c r="AD74" s="20">
        <f t="shared" si="142"/>
        <v>0</v>
      </c>
      <c r="AE74" s="20">
        <f t="shared" si="142"/>
        <v>0</v>
      </c>
      <c r="AF74" s="20">
        <f t="shared" si="142"/>
        <v>0</v>
      </c>
      <c r="AG74" s="20">
        <f t="shared" si="142"/>
        <v>0</v>
      </c>
      <c r="AH74" s="20">
        <f t="shared" si="142"/>
        <v>0</v>
      </c>
      <c r="AI74" s="20">
        <f t="shared" si="142"/>
        <v>0</v>
      </c>
      <c r="AJ74" s="20">
        <f t="shared" si="142"/>
        <v>0</v>
      </c>
      <c r="AK74" s="20">
        <f t="shared" si="142"/>
        <v>0</v>
      </c>
      <c r="AL74" s="20">
        <f t="shared" si="142"/>
        <v>0</v>
      </c>
      <c r="AM74" s="20">
        <f t="shared" si="142"/>
        <v>0</v>
      </c>
      <c r="AN74" s="20">
        <f t="shared" si="142"/>
        <v>0</v>
      </c>
      <c r="AO74" s="20">
        <f t="shared" si="142"/>
        <v>0</v>
      </c>
      <c r="AP74" s="20">
        <f t="shared" si="142"/>
        <v>0</v>
      </c>
      <c r="AQ74" s="11">
        <f t="shared" ref="AQ74:AQ76" si="143">+SUM(C74:AP74)</f>
        <v>0</v>
      </c>
      <c r="AR74" s="78"/>
      <c r="AS74" s="79">
        <f>+AP74/$G$6</f>
        <v>0</v>
      </c>
      <c r="AT74" s="79">
        <f>+J35</f>
        <v>0</v>
      </c>
      <c r="AU74" s="78"/>
      <c r="AV74" s="78"/>
      <c r="AW74" s="78"/>
      <c r="AX74" s="78"/>
      <c r="AY74" s="78"/>
    </row>
    <row r="75" spans="2:51" x14ac:dyDescent="0.3">
      <c r="B75" s="9" t="s">
        <v>68</v>
      </c>
      <c r="C75" s="20">
        <f t="shared" ref="C75:C76" si="144">$J17*C46</f>
        <v>0</v>
      </c>
      <c r="D75" s="20">
        <f t="shared" ref="D75:AP75" si="145">$J17*D46</f>
        <v>0</v>
      </c>
      <c r="E75" s="20">
        <f t="shared" si="145"/>
        <v>0</v>
      </c>
      <c r="F75" s="20">
        <f t="shared" si="145"/>
        <v>0</v>
      </c>
      <c r="G75" s="20">
        <f t="shared" si="145"/>
        <v>0</v>
      </c>
      <c r="H75" s="20">
        <f t="shared" si="145"/>
        <v>0</v>
      </c>
      <c r="I75" s="20">
        <f t="shared" si="145"/>
        <v>0</v>
      </c>
      <c r="J75" s="20">
        <f t="shared" si="145"/>
        <v>0</v>
      </c>
      <c r="K75" s="20">
        <f t="shared" si="145"/>
        <v>0</v>
      </c>
      <c r="L75" s="20">
        <f t="shared" si="145"/>
        <v>0</v>
      </c>
      <c r="M75" s="20">
        <f t="shared" si="145"/>
        <v>0</v>
      </c>
      <c r="N75" s="20">
        <f t="shared" si="145"/>
        <v>0</v>
      </c>
      <c r="O75" s="20">
        <f t="shared" si="145"/>
        <v>0</v>
      </c>
      <c r="P75" s="20">
        <f t="shared" si="145"/>
        <v>0</v>
      </c>
      <c r="Q75" s="20">
        <f t="shared" si="145"/>
        <v>0</v>
      </c>
      <c r="R75" s="20">
        <f t="shared" si="145"/>
        <v>0</v>
      </c>
      <c r="S75" s="20">
        <f t="shared" si="145"/>
        <v>0</v>
      </c>
      <c r="T75" s="20">
        <f t="shared" si="145"/>
        <v>0</v>
      </c>
      <c r="U75" s="20">
        <f t="shared" si="145"/>
        <v>0</v>
      </c>
      <c r="V75" s="20">
        <f t="shared" si="145"/>
        <v>0</v>
      </c>
      <c r="W75" s="20">
        <f t="shared" si="145"/>
        <v>0</v>
      </c>
      <c r="X75" s="20">
        <f t="shared" si="145"/>
        <v>0</v>
      </c>
      <c r="Y75" s="20">
        <f t="shared" si="145"/>
        <v>0</v>
      </c>
      <c r="Z75" s="20">
        <f t="shared" si="145"/>
        <v>0</v>
      </c>
      <c r="AA75" s="20">
        <f t="shared" si="145"/>
        <v>0</v>
      </c>
      <c r="AB75" s="20">
        <f t="shared" si="145"/>
        <v>0</v>
      </c>
      <c r="AC75" s="20">
        <f t="shared" si="145"/>
        <v>0</v>
      </c>
      <c r="AD75" s="20">
        <f t="shared" si="145"/>
        <v>0</v>
      </c>
      <c r="AE75" s="20">
        <f t="shared" si="145"/>
        <v>0</v>
      </c>
      <c r="AF75" s="20">
        <f t="shared" si="145"/>
        <v>0</v>
      </c>
      <c r="AG75" s="20">
        <f t="shared" si="145"/>
        <v>0</v>
      </c>
      <c r="AH75" s="20">
        <f t="shared" si="145"/>
        <v>0</v>
      </c>
      <c r="AI75" s="20">
        <f t="shared" si="145"/>
        <v>0</v>
      </c>
      <c r="AJ75" s="20">
        <f t="shared" si="145"/>
        <v>0</v>
      </c>
      <c r="AK75" s="20">
        <f t="shared" si="145"/>
        <v>0</v>
      </c>
      <c r="AL75" s="20">
        <f t="shared" si="145"/>
        <v>0</v>
      </c>
      <c r="AM75" s="20">
        <f t="shared" si="145"/>
        <v>0</v>
      </c>
      <c r="AN75" s="20">
        <f t="shared" si="145"/>
        <v>0</v>
      </c>
      <c r="AO75" s="20">
        <f t="shared" si="145"/>
        <v>0</v>
      </c>
      <c r="AP75" s="20">
        <f t="shared" si="145"/>
        <v>0</v>
      </c>
      <c r="AQ75" s="11">
        <f t="shared" si="143"/>
        <v>0</v>
      </c>
      <c r="AR75" s="78"/>
      <c r="AS75" s="79">
        <f t="shared" ref="AS75:AS78" si="146">+AP75/$G$6</f>
        <v>0</v>
      </c>
      <c r="AT75" s="79">
        <f t="shared" ref="AT75:AT79" si="147">+J36</f>
        <v>0</v>
      </c>
      <c r="AU75" s="78"/>
      <c r="AV75" s="78"/>
      <c r="AW75" s="78"/>
      <c r="AX75" s="78"/>
      <c r="AY75" s="78"/>
    </row>
    <row r="76" spans="2:51" x14ac:dyDescent="0.3">
      <c r="B76" s="9" t="s">
        <v>69</v>
      </c>
      <c r="C76" s="20">
        <f t="shared" si="144"/>
        <v>0</v>
      </c>
      <c r="D76" s="20">
        <f t="shared" ref="D76:AP76" si="148">$J18*D47</f>
        <v>0</v>
      </c>
      <c r="E76" s="20">
        <f t="shared" si="148"/>
        <v>0</v>
      </c>
      <c r="F76" s="20">
        <f t="shared" si="148"/>
        <v>0</v>
      </c>
      <c r="G76" s="20">
        <f t="shared" si="148"/>
        <v>0</v>
      </c>
      <c r="H76" s="20">
        <f t="shared" si="148"/>
        <v>0</v>
      </c>
      <c r="I76" s="20">
        <f t="shared" si="148"/>
        <v>0</v>
      </c>
      <c r="J76" s="20">
        <f t="shared" si="148"/>
        <v>0</v>
      </c>
      <c r="K76" s="20">
        <f t="shared" si="148"/>
        <v>0</v>
      </c>
      <c r="L76" s="20">
        <f t="shared" si="148"/>
        <v>0</v>
      </c>
      <c r="M76" s="20">
        <f t="shared" si="148"/>
        <v>0</v>
      </c>
      <c r="N76" s="20">
        <f t="shared" si="148"/>
        <v>0</v>
      </c>
      <c r="O76" s="20">
        <f t="shared" si="148"/>
        <v>0</v>
      </c>
      <c r="P76" s="20">
        <f t="shared" si="148"/>
        <v>0</v>
      </c>
      <c r="Q76" s="20">
        <f t="shared" si="148"/>
        <v>0</v>
      </c>
      <c r="R76" s="20">
        <f t="shared" si="148"/>
        <v>0</v>
      </c>
      <c r="S76" s="20">
        <f t="shared" si="148"/>
        <v>0</v>
      </c>
      <c r="T76" s="20">
        <f t="shared" si="148"/>
        <v>0</v>
      </c>
      <c r="U76" s="20">
        <f t="shared" si="148"/>
        <v>0</v>
      </c>
      <c r="V76" s="20">
        <f t="shared" si="148"/>
        <v>0</v>
      </c>
      <c r="W76" s="20">
        <f t="shared" si="148"/>
        <v>0</v>
      </c>
      <c r="X76" s="20">
        <f t="shared" si="148"/>
        <v>0</v>
      </c>
      <c r="Y76" s="20">
        <f t="shared" si="148"/>
        <v>0</v>
      </c>
      <c r="Z76" s="20">
        <f t="shared" si="148"/>
        <v>0</v>
      </c>
      <c r="AA76" s="20">
        <f t="shared" si="148"/>
        <v>0</v>
      </c>
      <c r="AB76" s="20">
        <f t="shared" si="148"/>
        <v>0</v>
      </c>
      <c r="AC76" s="20">
        <f t="shared" si="148"/>
        <v>0</v>
      </c>
      <c r="AD76" s="20">
        <f t="shared" si="148"/>
        <v>0</v>
      </c>
      <c r="AE76" s="20">
        <f t="shared" si="148"/>
        <v>0</v>
      </c>
      <c r="AF76" s="20">
        <f t="shared" si="148"/>
        <v>0</v>
      </c>
      <c r="AG76" s="20">
        <f t="shared" si="148"/>
        <v>0</v>
      </c>
      <c r="AH76" s="20">
        <f t="shared" si="148"/>
        <v>0</v>
      </c>
      <c r="AI76" s="20">
        <f t="shared" si="148"/>
        <v>0</v>
      </c>
      <c r="AJ76" s="20">
        <f t="shared" si="148"/>
        <v>0</v>
      </c>
      <c r="AK76" s="20">
        <f t="shared" si="148"/>
        <v>0</v>
      </c>
      <c r="AL76" s="20">
        <f t="shared" si="148"/>
        <v>0</v>
      </c>
      <c r="AM76" s="20">
        <f t="shared" si="148"/>
        <v>0</v>
      </c>
      <c r="AN76" s="20">
        <f t="shared" si="148"/>
        <v>0</v>
      </c>
      <c r="AO76" s="20">
        <f t="shared" si="148"/>
        <v>0</v>
      </c>
      <c r="AP76" s="20">
        <f t="shared" si="148"/>
        <v>0</v>
      </c>
      <c r="AQ76" s="11">
        <f t="shared" si="143"/>
        <v>0</v>
      </c>
      <c r="AR76" s="78"/>
      <c r="AS76" s="79">
        <f t="shared" si="146"/>
        <v>0</v>
      </c>
      <c r="AT76" s="79">
        <f t="shared" si="147"/>
        <v>0</v>
      </c>
      <c r="AU76" s="78"/>
      <c r="AV76" s="78"/>
      <c r="AW76" s="78"/>
      <c r="AX76" s="78"/>
      <c r="AY76" s="78"/>
    </row>
    <row r="77" spans="2:51" x14ac:dyDescent="0.3">
      <c r="B77" s="8" t="s">
        <v>13</v>
      </c>
      <c r="C77" s="20">
        <f>$J20*C48</f>
        <v>5139336.0815282986</v>
      </c>
      <c r="D77" s="20">
        <f t="shared" ref="D77:AP77" si="149">$J20*D48</f>
        <v>280344.89646606386</v>
      </c>
      <c r="E77" s="20">
        <f t="shared" si="149"/>
        <v>279693.16219259769</v>
      </c>
      <c r="F77" s="20">
        <f t="shared" si="149"/>
        <v>281357.43697041704</v>
      </c>
      <c r="G77" s="20">
        <f t="shared" si="149"/>
        <v>283653.55607939034</v>
      </c>
      <c r="H77" s="20">
        <f t="shared" si="149"/>
        <v>286497.60053181223</v>
      </c>
      <c r="I77" s="20">
        <f t="shared" si="149"/>
        <v>289813.39084803389</v>
      </c>
      <c r="J77" s="20">
        <f t="shared" si="149"/>
        <v>293531.46860991669</v>
      </c>
      <c r="K77" s="20">
        <f t="shared" si="149"/>
        <v>297588.62759780401</v>
      </c>
      <c r="L77" s="20">
        <f t="shared" si="149"/>
        <v>301927.47149740049</v>
      </c>
      <c r="M77" s="20">
        <f t="shared" si="149"/>
        <v>306495.99692080921</v>
      </c>
      <c r="N77" s="20">
        <f t="shared" si="149"/>
        <v>311247.20066981192</v>
      </c>
      <c r="O77" s="20">
        <f t="shared" si="149"/>
        <v>316138.71018552076</v>
      </c>
      <c r="P77" s="20">
        <f t="shared" si="149"/>
        <v>321132.43614737777</v>
      </c>
      <c r="Q77" s="20">
        <f t="shared" si="149"/>
        <v>326194.2462057714</v>
      </c>
      <c r="R77" s="20">
        <f t="shared" si="149"/>
        <v>331293.65885589866</v>
      </c>
      <c r="S77" s="20">
        <f t="shared" si="149"/>
        <v>336403.55648558168</v>
      </c>
      <c r="T77" s="20">
        <f t="shared" si="149"/>
        <v>341499.91665624426</v>
      </c>
      <c r="U77" s="20">
        <f t="shared" si="149"/>
        <v>346561.56070387288</v>
      </c>
      <c r="V77" s="20">
        <f t="shared" si="149"/>
        <v>351569.91877528833</v>
      </c>
      <c r="W77" s="20">
        <f t="shared" si="149"/>
        <v>356508.81044419674</v>
      </c>
      <c r="X77" s="20">
        <f t="shared" si="149"/>
        <v>361364.24008107616</v>
      </c>
      <c r="Y77" s="20">
        <f t="shared" si="149"/>
        <v>366124.20618080144</v>
      </c>
      <c r="Z77" s="20">
        <f t="shared" si="149"/>
        <v>370778.52388184745</v>
      </c>
      <c r="AA77" s="20">
        <f t="shared" si="149"/>
        <v>375318.659940805</v>
      </c>
      <c r="AB77" s="20">
        <f t="shared" si="149"/>
        <v>379737.57945565664</v>
      </c>
      <c r="AC77" s="20">
        <f t="shared" si="149"/>
        <v>384029.6036606835</v>
      </c>
      <c r="AD77" s="20">
        <f t="shared" si="149"/>
        <v>388190.27814491361</v>
      </c>
      <c r="AE77" s="20">
        <f t="shared" si="149"/>
        <v>392216.2508745878</v>
      </c>
      <c r="AF77" s="20">
        <f t="shared" si="149"/>
        <v>396105.15942814021</v>
      </c>
      <c r="AG77" s="20">
        <f t="shared" si="149"/>
        <v>399855.52687960694</v>
      </c>
      <c r="AH77" s="20">
        <f t="shared" si="149"/>
        <v>403466.66579313</v>
      </c>
      <c r="AI77" s="20">
        <f t="shared" si="149"/>
        <v>406938.58981728152</v>
      </c>
      <c r="AJ77" s="20">
        <f t="shared" si="149"/>
        <v>410271.93239324749</v>
      </c>
      <c r="AK77" s="20">
        <f t="shared" si="149"/>
        <v>413467.87211546703</v>
      </c>
      <c r="AL77" s="20">
        <f t="shared" si="149"/>
        <v>416528.06430708803</v>
      </c>
      <c r="AM77" s="20">
        <f t="shared" si="149"/>
        <v>419454.57839556987</v>
      </c>
      <c r="AN77" s="20">
        <f t="shared" si="149"/>
        <v>422249.84069591906</v>
      </c>
      <c r="AO77" s="20">
        <f t="shared" si="149"/>
        <v>424916.58223038813</v>
      </c>
      <c r="AP77" s="20">
        <f t="shared" si="149"/>
        <v>427457.79123398953</v>
      </c>
      <c r="AQ77" s="11">
        <f>+SUM(C77:AP77)</f>
        <v>18937261.649882309</v>
      </c>
      <c r="AS77" s="79">
        <f t="shared" si="146"/>
        <v>25.471696905369285</v>
      </c>
      <c r="AT77" s="79">
        <f t="shared" si="147"/>
        <v>27.769012306721358</v>
      </c>
    </row>
    <row r="78" spans="2:51" x14ac:dyDescent="0.3">
      <c r="B78" s="8" t="s">
        <v>14</v>
      </c>
      <c r="C78" s="20">
        <f>$J20*C51</f>
        <v>0</v>
      </c>
      <c r="D78" s="20">
        <f t="shared" ref="D78:AP78" si="150">$J20*D51</f>
        <v>0</v>
      </c>
      <c r="E78" s="20">
        <f t="shared" si="150"/>
        <v>0</v>
      </c>
      <c r="F78" s="20">
        <f t="shared" si="150"/>
        <v>0</v>
      </c>
      <c r="G78" s="20">
        <f t="shared" si="150"/>
        <v>0</v>
      </c>
      <c r="H78" s="20">
        <f t="shared" si="150"/>
        <v>0</v>
      </c>
      <c r="I78" s="20">
        <f t="shared" si="150"/>
        <v>0</v>
      </c>
      <c r="J78" s="20">
        <f t="shared" si="150"/>
        <v>0</v>
      </c>
      <c r="K78" s="20">
        <f t="shared" si="150"/>
        <v>0</v>
      </c>
      <c r="L78" s="20">
        <f t="shared" si="150"/>
        <v>0</v>
      </c>
      <c r="M78" s="20">
        <f t="shared" si="150"/>
        <v>0</v>
      </c>
      <c r="N78" s="20">
        <f t="shared" si="150"/>
        <v>0</v>
      </c>
      <c r="O78" s="20">
        <f t="shared" si="150"/>
        <v>0</v>
      </c>
      <c r="P78" s="20">
        <f t="shared" si="150"/>
        <v>0</v>
      </c>
      <c r="Q78" s="20">
        <f t="shared" si="150"/>
        <v>0</v>
      </c>
      <c r="R78" s="20">
        <f t="shared" si="150"/>
        <v>0</v>
      </c>
      <c r="S78" s="20">
        <f t="shared" si="150"/>
        <v>0</v>
      </c>
      <c r="T78" s="20">
        <f t="shared" si="150"/>
        <v>0</v>
      </c>
      <c r="U78" s="20">
        <f t="shared" si="150"/>
        <v>0</v>
      </c>
      <c r="V78" s="20">
        <f t="shared" si="150"/>
        <v>0</v>
      </c>
      <c r="W78" s="20">
        <f t="shared" si="150"/>
        <v>0</v>
      </c>
      <c r="X78" s="20">
        <f t="shared" si="150"/>
        <v>0</v>
      </c>
      <c r="Y78" s="20">
        <f t="shared" si="150"/>
        <v>0</v>
      </c>
      <c r="Z78" s="20">
        <f t="shared" si="150"/>
        <v>0</v>
      </c>
      <c r="AA78" s="20">
        <f t="shared" si="150"/>
        <v>0</v>
      </c>
      <c r="AB78" s="20">
        <f t="shared" si="150"/>
        <v>0</v>
      </c>
      <c r="AC78" s="20">
        <f t="shared" si="150"/>
        <v>0</v>
      </c>
      <c r="AD78" s="20">
        <f t="shared" si="150"/>
        <v>0</v>
      </c>
      <c r="AE78" s="20">
        <f t="shared" si="150"/>
        <v>0</v>
      </c>
      <c r="AF78" s="20">
        <f t="shared" si="150"/>
        <v>0</v>
      </c>
      <c r="AG78" s="20">
        <f t="shared" si="150"/>
        <v>0</v>
      </c>
      <c r="AH78" s="20">
        <f t="shared" si="150"/>
        <v>0</v>
      </c>
      <c r="AI78" s="20">
        <f t="shared" si="150"/>
        <v>0</v>
      </c>
      <c r="AJ78" s="20">
        <f t="shared" si="150"/>
        <v>0</v>
      </c>
      <c r="AK78" s="20">
        <f t="shared" si="150"/>
        <v>0</v>
      </c>
      <c r="AL78" s="20">
        <f t="shared" si="150"/>
        <v>0</v>
      </c>
      <c r="AM78" s="20">
        <f t="shared" si="150"/>
        <v>0</v>
      </c>
      <c r="AN78" s="20">
        <f t="shared" si="150"/>
        <v>0</v>
      </c>
      <c r="AO78" s="20">
        <f t="shared" si="150"/>
        <v>0</v>
      </c>
      <c r="AP78" s="20">
        <f t="shared" si="150"/>
        <v>0</v>
      </c>
      <c r="AQ78" s="11">
        <f>+SUM(C78:AP78)</f>
        <v>0</v>
      </c>
      <c r="AS78" s="79">
        <f t="shared" si="146"/>
        <v>0</v>
      </c>
      <c r="AT78" s="79">
        <f t="shared" si="147"/>
        <v>0</v>
      </c>
    </row>
    <row r="79" spans="2:51" s="81" customFormat="1" x14ac:dyDescent="0.3">
      <c r="B79" s="80" t="s">
        <v>5</v>
      </c>
      <c r="C79" s="5">
        <f>SUM(C74:C78)/1000</f>
        <v>5139.3360815282986</v>
      </c>
      <c r="D79" s="5">
        <f t="shared" ref="D79:AP79" si="151">SUM(D74:D78)/1000</f>
        <v>280.34489646606386</v>
      </c>
      <c r="E79" s="5">
        <f t="shared" si="151"/>
        <v>279.6931621925977</v>
      </c>
      <c r="F79" s="5">
        <f t="shared" si="151"/>
        <v>281.35743697041704</v>
      </c>
      <c r="G79" s="5">
        <f t="shared" si="151"/>
        <v>283.65355607939034</v>
      </c>
      <c r="H79" s="5">
        <f t="shared" si="151"/>
        <v>286.49760053181222</v>
      </c>
      <c r="I79" s="5">
        <f t="shared" si="151"/>
        <v>289.81339084803386</v>
      </c>
      <c r="J79" s="5">
        <f t="shared" si="151"/>
        <v>293.53146860991671</v>
      </c>
      <c r="K79" s="5">
        <f t="shared" si="151"/>
        <v>297.58862759780402</v>
      </c>
      <c r="L79" s="5">
        <f t="shared" si="151"/>
        <v>301.92747149740046</v>
      </c>
      <c r="M79" s="5">
        <f t="shared" si="151"/>
        <v>306.4959969208092</v>
      </c>
      <c r="N79" s="5">
        <f t="shared" si="151"/>
        <v>311.24720066981195</v>
      </c>
      <c r="O79" s="5">
        <f t="shared" si="151"/>
        <v>316.13871018552078</v>
      </c>
      <c r="P79" s="5">
        <f t="shared" si="151"/>
        <v>321.13243614737775</v>
      </c>
      <c r="Q79" s="5">
        <f t="shared" si="151"/>
        <v>326.19424620577138</v>
      </c>
      <c r="R79" s="5">
        <f t="shared" si="151"/>
        <v>331.29365885589863</v>
      </c>
      <c r="S79" s="5">
        <f t="shared" si="151"/>
        <v>336.4035564855817</v>
      </c>
      <c r="T79" s="5">
        <f t="shared" si="151"/>
        <v>341.49991665624424</v>
      </c>
      <c r="U79" s="5">
        <f t="shared" si="151"/>
        <v>346.56156070387289</v>
      </c>
      <c r="V79" s="5">
        <f t="shared" si="151"/>
        <v>351.56991877528833</v>
      </c>
      <c r="W79" s="5">
        <f t="shared" si="151"/>
        <v>356.50881044419674</v>
      </c>
      <c r="X79" s="5">
        <f t="shared" si="151"/>
        <v>361.36424008107616</v>
      </c>
      <c r="Y79" s="5">
        <f t="shared" si="151"/>
        <v>366.12420618080142</v>
      </c>
      <c r="Z79" s="5">
        <f t="shared" si="151"/>
        <v>370.77852388184743</v>
      </c>
      <c r="AA79" s="5">
        <f t="shared" si="151"/>
        <v>375.31865994080499</v>
      </c>
      <c r="AB79" s="5">
        <f t="shared" si="151"/>
        <v>379.73757945565666</v>
      </c>
      <c r="AC79" s="5">
        <f t="shared" si="151"/>
        <v>384.02960366068351</v>
      </c>
      <c r="AD79" s="5">
        <f t="shared" si="151"/>
        <v>388.19027814491363</v>
      </c>
      <c r="AE79" s="5">
        <f t="shared" si="151"/>
        <v>392.21625087458779</v>
      </c>
      <c r="AF79" s="5">
        <f t="shared" si="151"/>
        <v>396.10515942814021</v>
      </c>
      <c r="AG79" s="5">
        <f t="shared" si="151"/>
        <v>399.85552687960694</v>
      </c>
      <c r="AH79" s="5">
        <f t="shared" si="151"/>
        <v>403.46666579313001</v>
      </c>
      <c r="AI79" s="5">
        <f t="shared" si="151"/>
        <v>406.93858981728152</v>
      </c>
      <c r="AJ79" s="5">
        <f t="shared" si="151"/>
        <v>410.27193239324748</v>
      </c>
      <c r="AK79" s="5">
        <f t="shared" si="151"/>
        <v>413.46787211546706</v>
      </c>
      <c r="AL79" s="5">
        <f t="shared" si="151"/>
        <v>416.52806430708802</v>
      </c>
      <c r="AM79" s="5">
        <f t="shared" si="151"/>
        <v>419.45457839556985</v>
      </c>
      <c r="AN79" s="5">
        <f t="shared" si="151"/>
        <v>422.24984069591903</v>
      </c>
      <c r="AO79" s="5">
        <f t="shared" si="151"/>
        <v>424.91658223038814</v>
      </c>
      <c r="AP79" s="5">
        <f t="shared" si="151"/>
        <v>427.45779123398955</v>
      </c>
      <c r="AQ79" s="10">
        <f>SUM(C79:AP79)</f>
        <v>18937.261649882308</v>
      </c>
      <c r="AS79" s="82">
        <f>+SUM(AS74:AS78)</f>
        <v>25.471696905369285</v>
      </c>
      <c r="AT79" s="79">
        <f t="shared" si="147"/>
        <v>27.769012306721358</v>
      </c>
    </row>
    <row r="81" spans="2:51" x14ac:dyDescent="0.3">
      <c r="B81" s="2" t="s">
        <v>71</v>
      </c>
      <c r="AQ81" s="2"/>
    </row>
    <row r="82" spans="2:51" ht="15" customHeight="1" x14ac:dyDescent="0.3">
      <c r="B82" s="131" t="s">
        <v>7</v>
      </c>
      <c r="C82" s="134" t="s">
        <v>11</v>
      </c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42" t="s">
        <v>4</v>
      </c>
      <c r="AS82" s="145" t="s">
        <v>73</v>
      </c>
      <c r="AT82" s="147"/>
    </row>
    <row r="83" spans="2:51" x14ac:dyDescent="0.3">
      <c r="B83" s="131"/>
      <c r="C83" s="95">
        <v>1</v>
      </c>
      <c r="D83" s="77">
        <f>C83+1</f>
        <v>2</v>
      </c>
      <c r="E83" s="77">
        <f t="shared" ref="E83" si="152">D83+1</f>
        <v>3</v>
      </c>
      <c r="F83" s="77">
        <f t="shared" ref="F83" si="153">E83+1</f>
        <v>4</v>
      </c>
      <c r="G83" s="77">
        <f t="shared" ref="G83" si="154">F83+1</f>
        <v>5</v>
      </c>
      <c r="H83" s="77">
        <f t="shared" ref="H83" si="155">G83+1</f>
        <v>6</v>
      </c>
      <c r="I83" s="77">
        <f t="shared" ref="I83" si="156">H83+1</f>
        <v>7</v>
      </c>
      <c r="J83" s="77">
        <f t="shared" ref="J83" si="157">I83+1</f>
        <v>8</v>
      </c>
      <c r="K83" s="77">
        <f t="shared" ref="K83" si="158">J83+1</f>
        <v>9</v>
      </c>
      <c r="L83" s="77">
        <f t="shared" ref="L83" si="159">K83+1</f>
        <v>10</v>
      </c>
      <c r="M83" s="77">
        <f t="shared" ref="M83" si="160">L83+1</f>
        <v>11</v>
      </c>
      <c r="N83" s="77">
        <f t="shared" ref="N83" si="161">M83+1</f>
        <v>12</v>
      </c>
      <c r="O83" s="77">
        <f t="shared" ref="O83" si="162">N83+1</f>
        <v>13</v>
      </c>
      <c r="P83" s="77">
        <f t="shared" ref="P83" si="163">O83+1</f>
        <v>14</v>
      </c>
      <c r="Q83" s="77">
        <f t="shared" ref="Q83" si="164">P83+1</f>
        <v>15</v>
      </c>
      <c r="R83" s="77">
        <f t="shared" ref="R83" si="165">Q83+1</f>
        <v>16</v>
      </c>
      <c r="S83" s="77">
        <f t="shared" ref="S83" si="166">R83+1</f>
        <v>17</v>
      </c>
      <c r="T83" s="77">
        <f t="shared" ref="T83" si="167">S83+1</f>
        <v>18</v>
      </c>
      <c r="U83" s="77">
        <f t="shared" ref="U83" si="168">T83+1</f>
        <v>19</v>
      </c>
      <c r="V83" s="77">
        <f t="shared" ref="V83" si="169">U83+1</f>
        <v>20</v>
      </c>
      <c r="W83" s="77">
        <f t="shared" ref="W83" si="170">V83+1</f>
        <v>21</v>
      </c>
      <c r="X83" s="77">
        <f t="shared" ref="X83" si="171">W83+1</f>
        <v>22</v>
      </c>
      <c r="Y83" s="77">
        <f t="shared" ref="Y83" si="172">X83+1</f>
        <v>23</v>
      </c>
      <c r="Z83" s="77">
        <f t="shared" ref="Z83" si="173">Y83+1</f>
        <v>24</v>
      </c>
      <c r="AA83" s="77">
        <f t="shared" ref="AA83" si="174">Z83+1</f>
        <v>25</v>
      </c>
      <c r="AB83" s="77">
        <f t="shared" ref="AB83" si="175">AA83+1</f>
        <v>26</v>
      </c>
      <c r="AC83" s="77">
        <f t="shared" ref="AC83" si="176">AB83+1</f>
        <v>27</v>
      </c>
      <c r="AD83" s="77">
        <f t="shared" ref="AD83" si="177">AC83+1</f>
        <v>28</v>
      </c>
      <c r="AE83" s="77">
        <f t="shared" ref="AE83" si="178">AD83+1</f>
        <v>29</v>
      </c>
      <c r="AF83" s="77">
        <f t="shared" ref="AF83" si="179">AE83+1</f>
        <v>30</v>
      </c>
      <c r="AG83" s="77">
        <f t="shared" ref="AG83" si="180">AF83+1</f>
        <v>31</v>
      </c>
      <c r="AH83" s="77">
        <f t="shared" ref="AH83" si="181">AG83+1</f>
        <v>32</v>
      </c>
      <c r="AI83" s="77">
        <f t="shared" ref="AI83" si="182">AH83+1</f>
        <v>33</v>
      </c>
      <c r="AJ83" s="77">
        <f t="shared" ref="AJ83" si="183">AI83+1</f>
        <v>34</v>
      </c>
      <c r="AK83" s="77">
        <f t="shared" ref="AK83" si="184">AJ83+1</f>
        <v>35</v>
      </c>
      <c r="AL83" s="77">
        <f t="shared" ref="AL83" si="185">AK83+1</f>
        <v>36</v>
      </c>
      <c r="AM83" s="77">
        <f t="shared" ref="AM83" si="186">AL83+1</f>
        <v>37</v>
      </c>
      <c r="AN83" s="77">
        <f t="shared" ref="AN83" si="187">AM83+1</f>
        <v>38</v>
      </c>
      <c r="AO83" s="77">
        <f t="shared" ref="AO83" si="188">AN83+1</f>
        <v>39</v>
      </c>
      <c r="AP83" s="77">
        <f t="shared" ref="AP83" si="189">AO83+1</f>
        <v>40</v>
      </c>
      <c r="AQ83" s="143"/>
      <c r="AR83" s="78"/>
      <c r="AS83" s="9" t="s">
        <v>75</v>
      </c>
      <c r="AT83" s="9" t="s">
        <v>74</v>
      </c>
      <c r="AU83" s="78"/>
      <c r="AV83" s="78"/>
      <c r="AW83" s="78"/>
      <c r="AX83" s="78"/>
      <c r="AY83" s="78"/>
    </row>
    <row r="84" spans="2:51" x14ac:dyDescent="0.3">
      <c r="B84" s="9" t="s">
        <v>67</v>
      </c>
      <c r="C84" s="20">
        <f>$K16*C45</f>
        <v>0</v>
      </c>
      <c r="D84" s="20">
        <f t="shared" ref="D84:AP86" si="190">$K16*D45</f>
        <v>0</v>
      </c>
      <c r="E84" s="20">
        <f t="shared" si="190"/>
        <v>0</v>
      </c>
      <c r="F84" s="20">
        <f t="shared" si="190"/>
        <v>0</v>
      </c>
      <c r="G84" s="20">
        <f t="shared" si="190"/>
        <v>0</v>
      </c>
      <c r="H84" s="20">
        <f t="shared" si="190"/>
        <v>0</v>
      </c>
      <c r="I84" s="20">
        <f t="shared" si="190"/>
        <v>0</v>
      </c>
      <c r="J84" s="20">
        <f t="shared" si="190"/>
        <v>0</v>
      </c>
      <c r="K84" s="20">
        <f t="shared" si="190"/>
        <v>0</v>
      </c>
      <c r="L84" s="20">
        <f t="shared" si="190"/>
        <v>0</v>
      </c>
      <c r="M84" s="20">
        <f t="shared" si="190"/>
        <v>0</v>
      </c>
      <c r="N84" s="20">
        <f t="shared" si="190"/>
        <v>0</v>
      </c>
      <c r="O84" s="20">
        <f t="shared" si="190"/>
        <v>0</v>
      </c>
      <c r="P84" s="20">
        <f t="shared" si="190"/>
        <v>0</v>
      </c>
      <c r="Q84" s="20">
        <f t="shared" si="190"/>
        <v>0</v>
      </c>
      <c r="R84" s="20">
        <f t="shared" si="190"/>
        <v>0</v>
      </c>
      <c r="S84" s="20">
        <f t="shared" si="190"/>
        <v>0</v>
      </c>
      <c r="T84" s="20">
        <f t="shared" si="190"/>
        <v>0</v>
      </c>
      <c r="U84" s="20">
        <f t="shared" si="190"/>
        <v>0</v>
      </c>
      <c r="V84" s="20">
        <f t="shared" si="190"/>
        <v>0</v>
      </c>
      <c r="W84" s="20">
        <f t="shared" si="190"/>
        <v>0</v>
      </c>
      <c r="X84" s="20">
        <f t="shared" si="190"/>
        <v>0</v>
      </c>
      <c r="Y84" s="20">
        <f t="shared" si="190"/>
        <v>0</v>
      </c>
      <c r="Z84" s="20">
        <f t="shared" si="190"/>
        <v>0</v>
      </c>
      <c r="AA84" s="20">
        <f t="shared" si="190"/>
        <v>0</v>
      </c>
      <c r="AB84" s="20">
        <f t="shared" si="190"/>
        <v>0</v>
      </c>
      <c r="AC84" s="20">
        <f t="shared" si="190"/>
        <v>0</v>
      </c>
      <c r="AD84" s="20">
        <f t="shared" si="190"/>
        <v>0</v>
      </c>
      <c r="AE84" s="20">
        <f t="shared" si="190"/>
        <v>0</v>
      </c>
      <c r="AF84" s="20">
        <f t="shared" si="190"/>
        <v>0</v>
      </c>
      <c r="AG84" s="20">
        <f t="shared" si="190"/>
        <v>0</v>
      </c>
      <c r="AH84" s="20">
        <f t="shared" si="190"/>
        <v>0</v>
      </c>
      <c r="AI84" s="20">
        <f t="shared" si="190"/>
        <v>0</v>
      </c>
      <c r="AJ84" s="20">
        <f t="shared" si="190"/>
        <v>0</v>
      </c>
      <c r="AK84" s="20">
        <f t="shared" si="190"/>
        <v>0</v>
      </c>
      <c r="AL84" s="20">
        <f t="shared" si="190"/>
        <v>0</v>
      </c>
      <c r="AM84" s="20">
        <f t="shared" si="190"/>
        <v>0</v>
      </c>
      <c r="AN84" s="20">
        <f t="shared" si="190"/>
        <v>0</v>
      </c>
      <c r="AO84" s="20">
        <f t="shared" si="190"/>
        <v>0</v>
      </c>
      <c r="AP84" s="20">
        <f t="shared" si="190"/>
        <v>0</v>
      </c>
      <c r="AQ84" s="11">
        <f t="shared" ref="AQ84:AQ86" si="191">+SUM(C84:AP84)</f>
        <v>0</v>
      </c>
      <c r="AR84" s="78"/>
      <c r="AS84" s="79">
        <f>+AP84/$G$6</f>
        <v>0</v>
      </c>
      <c r="AT84" s="79">
        <f>+K35</f>
        <v>0</v>
      </c>
      <c r="AU84" s="78"/>
      <c r="AV84" s="78"/>
      <c r="AW84" s="78"/>
      <c r="AX84" s="78"/>
      <c r="AY84" s="78"/>
    </row>
    <row r="85" spans="2:51" x14ac:dyDescent="0.3">
      <c r="B85" s="9" t="s">
        <v>68</v>
      </c>
      <c r="C85" s="20">
        <f t="shared" ref="C85:R86" si="192">$K17*C46</f>
        <v>0</v>
      </c>
      <c r="D85" s="20">
        <f t="shared" si="192"/>
        <v>0</v>
      </c>
      <c r="E85" s="20">
        <f t="shared" si="192"/>
        <v>0</v>
      </c>
      <c r="F85" s="20">
        <f t="shared" si="192"/>
        <v>0</v>
      </c>
      <c r="G85" s="20">
        <f t="shared" si="192"/>
        <v>0</v>
      </c>
      <c r="H85" s="20">
        <f t="shared" si="192"/>
        <v>0</v>
      </c>
      <c r="I85" s="20">
        <f t="shared" si="192"/>
        <v>0</v>
      </c>
      <c r="J85" s="20">
        <f t="shared" si="192"/>
        <v>0</v>
      </c>
      <c r="K85" s="20">
        <f t="shared" si="192"/>
        <v>0</v>
      </c>
      <c r="L85" s="20">
        <f t="shared" si="192"/>
        <v>0</v>
      </c>
      <c r="M85" s="20">
        <f t="shared" si="192"/>
        <v>0</v>
      </c>
      <c r="N85" s="20">
        <f t="shared" si="192"/>
        <v>0</v>
      </c>
      <c r="O85" s="20">
        <f t="shared" si="192"/>
        <v>0</v>
      </c>
      <c r="P85" s="20">
        <f t="shared" si="192"/>
        <v>0</v>
      </c>
      <c r="Q85" s="20">
        <f t="shared" si="192"/>
        <v>0</v>
      </c>
      <c r="R85" s="20">
        <f t="shared" si="192"/>
        <v>0</v>
      </c>
      <c r="S85" s="20">
        <f t="shared" si="190"/>
        <v>0</v>
      </c>
      <c r="T85" s="20">
        <f t="shared" si="190"/>
        <v>0</v>
      </c>
      <c r="U85" s="20">
        <f t="shared" si="190"/>
        <v>0</v>
      </c>
      <c r="V85" s="20">
        <f t="shared" si="190"/>
        <v>0</v>
      </c>
      <c r="W85" s="20">
        <f t="shared" si="190"/>
        <v>0</v>
      </c>
      <c r="X85" s="20">
        <f t="shared" si="190"/>
        <v>0</v>
      </c>
      <c r="Y85" s="20">
        <f t="shared" si="190"/>
        <v>0</v>
      </c>
      <c r="Z85" s="20">
        <f t="shared" si="190"/>
        <v>0</v>
      </c>
      <c r="AA85" s="20">
        <f t="shared" si="190"/>
        <v>0</v>
      </c>
      <c r="AB85" s="20">
        <f t="shared" si="190"/>
        <v>0</v>
      </c>
      <c r="AC85" s="20">
        <f t="shared" si="190"/>
        <v>0</v>
      </c>
      <c r="AD85" s="20">
        <f t="shared" si="190"/>
        <v>0</v>
      </c>
      <c r="AE85" s="20">
        <f t="shared" si="190"/>
        <v>0</v>
      </c>
      <c r="AF85" s="20">
        <f t="shared" si="190"/>
        <v>0</v>
      </c>
      <c r="AG85" s="20">
        <f t="shared" si="190"/>
        <v>0</v>
      </c>
      <c r="AH85" s="20">
        <f t="shared" si="190"/>
        <v>0</v>
      </c>
      <c r="AI85" s="20">
        <f t="shared" si="190"/>
        <v>0</v>
      </c>
      <c r="AJ85" s="20">
        <f t="shared" si="190"/>
        <v>0</v>
      </c>
      <c r="AK85" s="20">
        <f t="shared" si="190"/>
        <v>0</v>
      </c>
      <c r="AL85" s="20">
        <f t="shared" si="190"/>
        <v>0</v>
      </c>
      <c r="AM85" s="20">
        <f t="shared" si="190"/>
        <v>0</v>
      </c>
      <c r="AN85" s="20">
        <f t="shared" si="190"/>
        <v>0</v>
      </c>
      <c r="AO85" s="20">
        <f t="shared" si="190"/>
        <v>0</v>
      </c>
      <c r="AP85" s="20">
        <f t="shared" si="190"/>
        <v>0</v>
      </c>
      <c r="AQ85" s="11">
        <f t="shared" si="191"/>
        <v>0</v>
      </c>
      <c r="AR85" s="78"/>
      <c r="AS85" s="79">
        <f t="shared" ref="AS85:AS88" si="193">+AP85/$G$6</f>
        <v>0</v>
      </c>
      <c r="AT85" s="79">
        <f t="shared" ref="AT85:AT89" si="194">+K36</f>
        <v>0</v>
      </c>
      <c r="AU85" s="78"/>
      <c r="AV85" s="78"/>
      <c r="AW85" s="78"/>
      <c r="AX85" s="78"/>
      <c r="AY85" s="78"/>
    </row>
    <row r="86" spans="2:51" x14ac:dyDescent="0.3">
      <c r="B86" s="9" t="s">
        <v>69</v>
      </c>
      <c r="C86" s="20">
        <f t="shared" si="192"/>
        <v>0</v>
      </c>
      <c r="D86" s="20">
        <f t="shared" si="190"/>
        <v>0</v>
      </c>
      <c r="E86" s="20">
        <f t="shared" si="190"/>
        <v>0</v>
      </c>
      <c r="F86" s="20">
        <f t="shared" si="190"/>
        <v>0</v>
      </c>
      <c r="G86" s="20">
        <f t="shared" si="190"/>
        <v>0</v>
      </c>
      <c r="H86" s="20">
        <f t="shared" si="190"/>
        <v>0</v>
      </c>
      <c r="I86" s="20">
        <f t="shared" si="190"/>
        <v>0</v>
      </c>
      <c r="J86" s="20">
        <f t="shared" si="190"/>
        <v>0</v>
      </c>
      <c r="K86" s="20">
        <f t="shared" si="190"/>
        <v>0</v>
      </c>
      <c r="L86" s="20">
        <f t="shared" si="190"/>
        <v>0</v>
      </c>
      <c r="M86" s="20">
        <f t="shared" si="190"/>
        <v>0</v>
      </c>
      <c r="N86" s="20">
        <f t="shared" si="190"/>
        <v>0</v>
      </c>
      <c r="O86" s="20">
        <f t="shared" si="190"/>
        <v>0</v>
      </c>
      <c r="P86" s="20">
        <f t="shared" si="190"/>
        <v>0</v>
      </c>
      <c r="Q86" s="20">
        <f t="shared" si="190"/>
        <v>0</v>
      </c>
      <c r="R86" s="20">
        <f t="shared" si="190"/>
        <v>0</v>
      </c>
      <c r="S86" s="20">
        <f t="shared" si="190"/>
        <v>0</v>
      </c>
      <c r="T86" s="20">
        <f t="shared" si="190"/>
        <v>0</v>
      </c>
      <c r="U86" s="20">
        <f t="shared" si="190"/>
        <v>0</v>
      </c>
      <c r="V86" s="20">
        <f t="shared" si="190"/>
        <v>0</v>
      </c>
      <c r="W86" s="20">
        <f t="shared" si="190"/>
        <v>0</v>
      </c>
      <c r="X86" s="20">
        <f t="shared" si="190"/>
        <v>0</v>
      </c>
      <c r="Y86" s="20">
        <f t="shared" si="190"/>
        <v>0</v>
      </c>
      <c r="Z86" s="20">
        <f t="shared" si="190"/>
        <v>0</v>
      </c>
      <c r="AA86" s="20">
        <f t="shared" si="190"/>
        <v>0</v>
      </c>
      <c r="AB86" s="20">
        <f t="shared" si="190"/>
        <v>0</v>
      </c>
      <c r="AC86" s="20">
        <f t="shared" si="190"/>
        <v>0</v>
      </c>
      <c r="AD86" s="20">
        <f t="shared" si="190"/>
        <v>0</v>
      </c>
      <c r="AE86" s="20">
        <f t="shared" si="190"/>
        <v>0</v>
      </c>
      <c r="AF86" s="20">
        <f t="shared" si="190"/>
        <v>0</v>
      </c>
      <c r="AG86" s="20">
        <f t="shared" si="190"/>
        <v>0</v>
      </c>
      <c r="AH86" s="20">
        <f t="shared" si="190"/>
        <v>0</v>
      </c>
      <c r="AI86" s="20">
        <f t="shared" si="190"/>
        <v>0</v>
      </c>
      <c r="AJ86" s="20">
        <f t="shared" si="190"/>
        <v>0</v>
      </c>
      <c r="AK86" s="20">
        <f t="shared" si="190"/>
        <v>0</v>
      </c>
      <c r="AL86" s="20">
        <f t="shared" si="190"/>
        <v>0</v>
      </c>
      <c r="AM86" s="20">
        <f t="shared" si="190"/>
        <v>0</v>
      </c>
      <c r="AN86" s="20">
        <f t="shared" si="190"/>
        <v>0</v>
      </c>
      <c r="AO86" s="20">
        <f t="shared" si="190"/>
        <v>0</v>
      </c>
      <c r="AP86" s="20">
        <f t="shared" si="190"/>
        <v>0</v>
      </c>
      <c r="AQ86" s="11">
        <f t="shared" si="191"/>
        <v>0</v>
      </c>
      <c r="AR86" s="78"/>
      <c r="AS86" s="79">
        <f t="shared" si="193"/>
        <v>0</v>
      </c>
      <c r="AT86" s="79">
        <f t="shared" si="194"/>
        <v>0</v>
      </c>
      <c r="AU86" s="78"/>
      <c r="AV86" s="78"/>
      <c r="AW86" s="78"/>
      <c r="AX86" s="78"/>
      <c r="AY86" s="78"/>
    </row>
    <row r="87" spans="2:51" x14ac:dyDescent="0.3">
      <c r="B87" s="8" t="s">
        <v>13</v>
      </c>
      <c r="C87" s="20">
        <f>$K20*C48</f>
        <v>513933.60815282987</v>
      </c>
      <c r="D87" s="20">
        <f t="shared" ref="D87:AP87" si="195">$K20*D48</f>
        <v>28034.489646606387</v>
      </c>
      <c r="E87" s="20">
        <f t="shared" si="195"/>
        <v>27969.31621925977</v>
      </c>
      <c r="F87" s="20">
        <f t="shared" si="195"/>
        <v>28135.743697041704</v>
      </c>
      <c r="G87" s="20">
        <f t="shared" si="195"/>
        <v>28365.355607939033</v>
      </c>
      <c r="H87" s="20">
        <f t="shared" si="195"/>
        <v>28649.760053181224</v>
      </c>
      <c r="I87" s="20">
        <f t="shared" si="195"/>
        <v>28981.339084803385</v>
      </c>
      <c r="J87" s="20">
        <f t="shared" si="195"/>
        <v>29353.14686099167</v>
      </c>
      <c r="K87" s="20">
        <f t="shared" si="195"/>
        <v>29758.862759780401</v>
      </c>
      <c r="L87" s="20">
        <f t="shared" si="195"/>
        <v>30192.747149740047</v>
      </c>
      <c r="M87" s="20">
        <f t="shared" si="195"/>
        <v>30649.599692080919</v>
      </c>
      <c r="N87" s="20">
        <f t="shared" si="195"/>
        <v>31124.720066981194</v>
      </c>
      <c r="O87" s="20">
        <f t="shared" si="195"/>
        <v>31613.871018552079</v>
      </c>
      <c r="P87" s="20">
        <f t="shared" si="195"/>
        <v>32113.243614737774</v>
      </c>
      <c r="Q87" s="20">
        <f t="shared" si="195"/>
        <v>32619.424620577138</v>
      </c>
      <c r="R87" s="20">
        <f t="shared" si="195"/>
        <v>33129.365885589861</v>
      </c>
      <c r="S87" s="20">
        <f t="shared" si="195"/>
        <v>33640.355648558172</v>
      </c>
      <c r="T87" s="20">
        <f t="shared" si="195"/>
        <v>34149.991665624424</v>
      </c>
      <c r="U87" s="20">
        <f t="shared" si="195"/>
        <v>34656.156070387289</v>
      </c>
      <c r="V87" s="20">
        <f t="shared" si="195"/>
        <v>35156.991877528832</v>
      </c>
      <c r="W87" s="20">
        <f t="shared" si="195"/>
        <v>35650.881044419672</v>
      </c>
      <c r="X87" s="20">
        <f t="shared" si="195"/>
        <v>36136.424008107613</v>
      </c>
      <c r="Y87" s="20">
        <f t="shared" si="195"/>
        <v>36612.420618080141</v>
      </c>
      <c r="Z87" s="20">
        <f t="shared" si="195"/>
        <v>37077.852388184743</v>
      </c>
      <c r="AA87" s="20">
        <f t="shared" si="195"/>
        <v>37531.865994080501</v>
      </c>
      <c r="AB87" s="20">
        <f t="shared" si="195"/>
        <v>37973.757945565667</v>
      </c>
      <c r="AC87" s="20">
        <f t="shared" si="195"/>
        <v>38402.96036606835</v>
      </c>
      <c r="AD87" s="20">
        <f t="shared" si="195"/>
        <v>38819.027814491361</v>
      </c>
      <c r="AE87" s="20">
        <f t="shared" si="195"/>
        <v>39221.625087458779</v>
      </c>
      <c r="AF87" s="20">
        <f t="shared" si="195"/>
        <v>39610.515942814018</v>
      </c>
      <c r="AG87" s="20">
        <f t="shared" si="195"/>
        <v>39985.552687960691</v>
      </c>
      <c r="AH87" s="20">
        <f t="shared" si="195"/>
        <v>40346.666579313001</v>
      </c>
      <c r="AI87" s="20">
        <f t="shared" si="195"/>
        <v>40693.858981728154</v>
      </c>
      <c r="AJ87" s="20">
        <f t="shared" si="195"/>
        <v>41027.193239324748</v>
      </c>
      <c r="AK87" s="20">
        <f t="shared" si="195"/>
        <v>41346.787211546703</v>
      </c>
      <c r="AL87" s="20">
        <f t="shared" si="195"/>
        <v>41652.806430708799</v>
      </c>
      <c r="AM87" s="20">
        <f t="shared" si="195"/>
        <v>41945.457839556984</v>
      </c>
      <c r="AN87" s="20">
        <f t="shared" si="195"/>
        <v>42224.984069591912</v>
      </c>
      <c r="AO87" s="20">
        <f t="shared" si="195"/>
        <v>42491.658223038816</v>
      </c>
      <c r="AP87" s="20">
        <f t="shared" si="195"/>
        <v>42745.779123398956</v>
      </c>
      <c r="AQ87" s="11">
        <f>+SUM(C87:AP87)</f>
        <v>1893726.1649882307</v>
      </c>
      <c r="AS87" s="79">
        <f>+AP87/$G$6</f>
        <v>2.5471696905369288</v>
      </c>
      <c r="AT87" s="79">
        <f t="shared" si="194"/>
        <v>2.7769012306721361</v>
      </c>
    </row>
    <row r="88" spans="2:51" x14ac:dyDescent="0.3">
      <c r="B88" s="8" t="s">
        <v>14</v>
      </c>
      <c r="C88" s="20">
        <f>$K22*C49</f>
        <v>0</v>
      </c>
      <c r="D88" s="20">
        <f t="shared" ref="D88:AP88" si="196">$K22*D49</f>
        <v>0</v>
      </c>
      <c r="E88" s="20">
        <f t="shared" si="196"/>
        <v>0</v>
      </c>
      <c r="F88" s="20">
        <f t="shared" si="196"/>
        <v>0</v>
      </c>
      <c r="G88" s="20">
        <f t="shared" si="196"/>
        <v>0</v>
      </c>
      <c r="H88" s="20">
        <f t="shared" si="196"/>
        <v>0</v>
      </c>
      <c r="I88" s="20">
        <f t="shared" si="196"/>
        <v>0</v>
      </c>
      <c r="J88" s="20">
        <f t="shared" si="196"/>
        <v>0</v>
      </c>
      <c r="K88" s="20">
        <f t="shared" si="196"/>
        <v>0</v>
      </c>
      <c r="L88" s="20">
        <f t="shared" si="196"/>
        <v>0</v>
      </c>
      <c r="M88" s="20">
        <f t="shared" si="196"/>
        <v>0</v>
      </c>
      <c r="N88" s="20">
        <f t="shared" si="196"/>
        <v>0</v>
      </c>
      <c r="O88" s="20">
        <f t="shared" si="196"/>
        <v>0</v>
      </c>
      <c r="P88" s="20">
        <f t="shared" si="196"/>
        <v>0</v>
      </c>
      <c r="Q88" s="20">
        <f t="shared" si="196"/>
        <v>0</v>
      </c>
      <c r="R88" s="20">
        <f t="shared" si="196"/>
        <v>0</v>
      </c>
      <c r="S88" s="20">
        <f t="shared" si="196"/>
        <v>0</v>
      </c>
      <c r="T88" s="20">
        <f t="shared" si="196"/>
        <v>0</v>
      </c>
      <c r="U88" s="20">
        <f t="shared" si="196"/>
        <v>0</v>
      </c>
      <c r="V88" s="20">
        <f t="shared" si="196"/>
        <v>0</v>
      </c>
      <c r="W88" s="20">
        <f t="shared" si="196"/>
        <v>0</v>
      </c>
      <c r="X88" s="20">
        <f t="shared" si="196"/>
        <v>0</v>
      </c>
      <c r="Y88" s="20">
        <f t="shared" si="196"/>
        <v>0</v>
      </c>
      <c r="Z88" s="20">
        <f t="shared" si="196"/>
        <v>0</v>
      </c>
      <c r="AA88" s="20">
        <f t="shared" si="196"/>
        <v>0</v>
      </c>
      <c r="AB88" s="20">
        <f t="shared" si="196"/>
        <v>0</v>
      </c>
      <c r="AC88" s="20">
        <f t="shared" si="196"/>
        <v>0</v>
      </c>
      <c r="AD88" s="20">
        <f t="shared" si="196"/>
        <v>0</v>
      </c>
      <c r="AE88" s="20">
        <f t="shared" si="196"/>
        <v>0</v>
      </c>
      <c r="AF88" s="20">
        <f t="shared" si="196"/>
        <v>0</v>
      </c>
      <c r="AG88" s="20">
        <f t="shared" si="196"/>
        <v>0</v>
      </c>
      <c r="AH88" s="20">
        <f t="shared" si="196"/>
        <v>0</v>
      </c>
      <c r="AI88" s="20">
        <f t="shared" si="196"/>
        <v>0</v>
      </c>
      <c r="AJ88" s="20">
        <f t="shared" si="196"/>
        <v>0</v>
      </c>
      <c r="AK88" s="20">
        <f t="shared" si="196"/>
        <v>0</v>
      </c>
      <c r="AL88" s="20">
        <f t="shared" si="196"/>
        <v>0</v>
      </c>
      <c r="AM88" s="20">
        <f t="shared" si="196"/>
        <v>0</v>
      </c>
      <c r="AN88" s="20">
        <f t="shared" si="196"/>
        <v>0</v>
      </c>
      <c r="AO88" s="20">
        <f t="shared" si="196"/>
        <v>0</v>
      </c>
      <c r="AP88" s="20">
        <f t="shared" si="196"/>
        <v>0</v>
      </c>
      <c r="AQ88" s="11">
        <f>+SUM(C88:AP88)</f>
        <v>0</v>
      </c>
      <c r="AS88" s="79">
        <f t="shared" si="193"/>
        <v>0</v>
      </c>
      <c r="AT88" s="79">
        <f t="shared" si="194"/>
        <v>0</v>
      </c>
    </row>
    <row r="89" spans="2:51" s="81" customFormat="1" x14ac:dyDescent="0.3">
      <c r="B89" s="80" t="s">
        <v>5</v>
      </c>
      <c r="C89" s="5">
        <f>SUM(C84:C88)/1000</f>
        <v>513.93360815282983</v>
      </c>
      <c r="D89" s="5">
        <f t="shared" ref="D89" si="197">SUM(D84:D88)/1000</f>
        <v>28.034489646606389</v>
      </c>
      <c r="E89" s="5">
        <f t="shared" ref="E89" si="198">SUM(E84:E88)/1000</f>
        <v>27.96931621925977</v>
      </c>
      <c r="F89" s="5">
        <f t="shared" ref="F89" si="199">SUM(F84:F88)/1000</f>
        <v>28.135743697041704</v>
      </c>
      <c r="G89" s="5">
        <f t="shared" ref="G89" si="200">SUM(G84:G88)/1000</f>
        <v>28.365355607939033</v>
      </c>
      <c r="H89" s="5">
        <f t="shared" ref="H89" si="201">SUM(H84:H88)/1000</f>
        <v>28.649760053181225</v>
      </c>
      <c r="I89" s="5">
        <f t="shared" ref="I89" si="202">SUM(I84:I88)/1000</f>
        <v>28.981339084803384</v>
      </c>
      <c r="J89" s="5">
        <f t="shared" ref="J89" si="203">SUM(J84:J88)/1000</f>
        <v>29.353146860991671</v>
      </c>
      <c r="K89" s="5">
        <f t="shared" ref="K89" si="204">SUM(K84:K88)/1000</f>
        <v>29.758862759780399</v>
      </c>
      <c r="L89" s="5">
        <f t="shared" ref="L89" si="205">SUM(L84:L88)/1000</f>
        <v>30.192747149740047</v>
      </c>
      <c r="M89" s="5">
        <f t="shared" ref="M89" si="206">SUM(M84:M88)/1000</f>
        <v>30.649599692080919</v>
      </c>
      <c r="N89" s="5">
        <f t="shared" ref="N89" si="207">SUM(N84:N88)/1000</f>
        <v>31.124720066981194</v>
      </c>
      <c r="O89" s="5">
        <f t="shared" ref="O89" si="208">SUM(O84:O88)/1000</f>
        <v>31.613871018552079</v>
      </c>
      <c r="P89" s="5">
        <f t="shared" ref="P89" si="209">SUM(P84:P88)/1000</f>
        <v>32.113243614737776</v>
      </c>
      <c r="Q89" s="5">
        <f t="shared" ref="Q89" si="210">SUM(Q84:Q88)/1000</f>
        <v>32.619424620577135</v>
      </c>
      <c r="R89" s="5">
        <f t="shared" ref="R89" si="211">SUM(R84:R88)/1000</f>
        <v>33.129365885589863</v>
      </c>
      <c r="S89" s="5">
        <f t="shared" ref="S89" si="212">SUM(S84:S88)/1000</f>
        <v>33.64035564855817</v>
      </c>
      <c r="T89" s="5">
        <f t="shared" ref="T89" si="213">SUM(T84:T88)/1000</f>
        <v>34.149991665624427</v>
      </c>
      <c r="U89" s="5">
        <f t="shared" ref="U89" si="214">SUM(U84:U88)/1000</f>
        <v>34.65615607038729</v>
      </c>
      <c r="V89" s="5">
        <f t="shared" ref="V89" si="215">SUM(V84:V88)/1000</f>
        <v>35.156991877528831</v>
      </c>
      <c r="W89" s="5">
        <f t="shared" ref="W89" si="216">SUM(W84:W88)/1000</f>
        <v>35.65088104441967</v>
      </c>
      <c r="X89" s="5">
        <f t="shared" ref="X89" si="217">SUM(X84:X88)/1000</f>
        <v>36.13642400810761</v>
      </c>
      <c r="Y89" s="5">
        <f t="shared" ref="Y89" si="218">SUM(Y84:Y88)/1000</f>
        <v>36.612420618080144</v>
      </c>
      <c r="Z89" s="5">
        <f t="shared" ref="Z89" si="219">SUM(Z84:Z88)/1000</f>
        <v>37.077852388184745</v>
      </c>
      <c r="AA89" s="5">
        <f t="shared" ref="AA89" si="220">SUM(AA84:AA88)/1000</f>
        <v>37.531865994080498</v>
      </c>
      <c r="AB89" s="5">
        <f t="shared" ref="AB89" si="221">SUM(AB84:AB88)/1000</f>
        <v>37.973757945565666</v>
      </c>
      <c r="AC89" s="5">
        <f t="shared" ref="AC89" si="222">SUM(AC84:AC88)/1000</f>
        <v>38.402960366068349</v>
      </c>
      <c r="AD89" s="5">
        <f t="shared" ref="AD89" si="223">SUM(AD84:AD88)/1000</f>
        <v>38.819027814491363</v>
      </c>
      <c r="AE89" s="5">
        <f t="shared" ref="AE89" si="224">SUM(AE84:AE88)/1000</f>
        <v>39.221625087458776</v>
      </c>
      <c r="AF89" s="5">
        <f t="shared" ref="AF89" si="225">SUM(AF84:AF88)/1000</f>
        <v>39.610515942814018</v>
      </c>
      <c r="AG89" s="5">
        <f t="shared" ref="AG89" si="226">SUM(AG84:AG88)/1000</f>
        <v>39.985552687960691</v>
      </c>
      <c r="AH89" s="5">
        <f t="shared" ref="AH89" si="227">SUM(AH84:AH88)/1000</f>
        <v>40.346666579313002</v>
      </c>
      <c r="AI89" s="5">
        <f t="shared" ref="AI89" si="228">SUM(AI84:AI88)/1000</f>
        <v>40.693858981728155</v>
      </c>
      <c r="AJ89" s="5">
        <f t="shared" ref="AJ89" si="229">SUM(AJ84:AJ88)/1000</f>
        <v>41.027193239324745</v>
      </c>
      <c r="AK89" s="5">
        <f t="shared" ref="AK89" si="230">SUM(AK84:AK88)/1000</f>
        <v>41.346787211546705</v>
      </c>
      <c r="AL89" s="5">
        <f t="shared" ref="AL89" si="231">SUM(AL84:AL88)/1000</f>
        <v>41.6528064307088</v>
      </c>
      <c r="AM89" s="5">
        <f t="shared" ref="AM89" si="232">SUM(AM84:AM88)/1000</f>
        <v>41.945457839556987</v>
      </c>
      <c r="AN89" s="5">
        <f t="shared" ref="AN89" si="233">SUM(AN84:AN88)/1000</f>
        <v>42.224984069591912</v>
      </c>
      <c r="AO89" s="5">
        <f t="shared" ref="AO89" si="234">SUM(AO84:AO88)/1000</f>
        <v>42.491658223038819</v>
      </c>
      <c r="AP89" s="5">
        <f t="shared" ref="AP89" si="235">SUM(AP84:AP88)/1000</f>
        <v>42.745779123398954</v>
      </c>
      <c r="AQ89" s="10">
        <f>SUM(C89:AO89)</f>
        <v>1850.9803858648324</v>
      </c>
      <c r="AS89" s="82">
        <f>+SUM(AS84:AS88)</f>
        <v>2.5471696905369288</v>
      </c>
      <c r="AT89" s="79">
        <f t="shared" si="194"/>
        <v>2.7769012306721361</v>
      </c>
    </row>
    <row r="91" spans="2:51" x14ac:dyDescent="0.3">
      <c r="B91" s="2" t="s">
        <v>72</v>
      </c>
      <c r="AQ91" s="2"/>
    </row>
    <row r="92" spans="2:51" ht="15" customHeight="1" x14ac:dyDescent="0.3">
      <c r="B92" s="131" t="s">
        <v>7</v>
      </c>
      <c r="C92" s="134" t="s">
        <v>11</v>
      </c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42" t="s">
        <v>4</v>
      </c>
      <c r="AS92" s="145" t="s">
        <v>73</v>
      </c>
      <c r="AT92" s="147"/>
    </row>
    <row r="93" spans="2:51" x14ac:dyDescent="0.3">
      <c r="B93" s="131"/>
      <c r="C93" s="95">
        <v>1</v>
      </c>
      <c r="D93" s="77">
        <f>C93+1</f>
        <v>2</v>
      </c>
      <c r="E93" s="77">
        <f t="shared" ref="E93" si="236">D93+1</f>
        <v>3</v>
      </c>
      <c r="F93" s="77">
        <f t="shared" ref="F93" si="237">E93+1</f>
        <v>4</v>
      </c>
      <c r="G93" s="77">
        <f t="shared" ref="G93" si="238">F93+1</f>
        <v>5</v>
      </c>
      <c r="H93" s="77">
        <f t="shared" ref="H93" si="239">G93+1</f>
        <v>6</v>
      </c>
      <c r="I93" s="77">
        <f t="shared" ref="I93" si="240">H93+1</f>
        <v>7</v>
      </c>
      <c r="J93" s="77">
        <f t="shared" ref="J93" si="241">I93+1</f>
        <v>8</v>
      </c>
      <c r="K93" s="77">
        <f t="shared" ref="K93" si="242">J93+1</f>
        <v>9</v>
      </c>
      <c r="L93" s="77">
        <f t="shared" ref="L93" si="243">K93+1</f>
        <v>10</v>
      </c>
      <c r="M93" s="77">
        <f t="shared" ref="M93" si="244">L93+1</f>
        <v>11</v>
      </c>
      <c r="N93" s="77">
        <f t="shared" ref="N93" si="245">M93+1</f>
        <v>12</v>
      </c>
      <c r="O93" s="77">
        <f t="shared" ref="O93" si="246">N93+1</f>
        <v>13</v>
      </c>
      <c r="P93" s="77">
        <f t="shared" ref="P93" si="247">O93+1</f>
        <v>14</v>
      </c>
      <c r="Q93" s="77">
        <f t="shared" ref="Q93" si="248">P93+1</f>
        <v>15</v>
      </c>
      <c r="R93" s="77">
        <f t="shared" ref="R93" si="249">Q93+1</f>
        <v>16</v>
      </c>
      <c r="S93" s="77">
        <f t="shared" ref="S93" si="250">R93+1</f>
        <v>17</v>
      </c>
      <c r="T93" s="77">
        <f t="shared" ref="T93" si="251">S93+1</f>
        <v>18</v>
      </c>
      <c r="U93" s="77">
        <f t="shared" ref="U93" si="252">T93+1</f>
        <v>19</v>
      </c>
      <c r="V93" s="77">
        <f t="shared" ref="V93" si="253">U93+1</f>
        <v>20</v>
      </c>
      <c r="W93" s="77">
        <f t="shared" ref="W93" si="254">V93+1</f>
        <v>21</v>
      </c>
      <c r="X93" s="77">
        <f t="shared" ref="X93" si="255">W93+1</f>
        <v>22</v>
      </c>
      <c r="Y93" s="77">
        <f t="shared" ref="Y93" si="256">X93+1</f>
        <v>23</v>
      </c>
      <c r="Z93" s="77">
        <f t="shared" ref="Z93" si="257">Y93+1</f>
        <v>24</v>
      </c>
      <c r="AA93" s="77">
        <f t="shared" ref="AA93" si="258">Z93+1</f>
        <v>25</v>
      </c>
      <c r="AB93" s="77">
        <f t="shared" ref="AB93" si="259">AA93+1</f>
        <v>26</v>
      </c>
      <c r="AC93" s="77">
        <f t="shared" ref="AC93" si="260">AB93+1</f>
        <v>27</v>
      </c>
      <c r="AD93" s="77">
        <f t="shared" ref="AD93" si="261">AC93+1</f>
        <v>28</v>
      </c>
      <c r="AE93" s="77">
        <f t="shared" ref="AE93" si="262">AD93+1</f>
        <v>29</v>
      </c>
      <c r="AF93" s="77">
        <f t="shared" ref="AF93" si="263">AE93+1</f>
        <v>30</v>
      </c>
      <c r="AG93" s="77">
        <f t="shared" ref="AG93" si="264">AF93+1</f>
        <v>31</v>
      </c>
      <c r="AH93" s="77">
        <f t="shared" ref="AH93" si="265">AG93+1</f>
        <v>32</v>
      </c>
      <c r="AI93" s="77">
        <f t="shared" ref="AI93" si="266">AH93+1</f>
        <v>33</v>
      </c>
      <c r="AJ93" s="77">
        <f t="shared" ref="AJ93" si="267">AI93+1</f>
        <v>34</v>
      </c>
      <c r="AK93" s="77">
        <f t="shared" ref="AK93" si="268">AJ93+1</f>
        <v>35</v>
      </c>
      <c r="AL93" s="77">
        <f t="shared" ref="AL93" si="269">AK93+1</f>
        <v>36</v>
      </c>
      <c r="AM93" s="77">
        <f t="shared" ref="AM93" si="270">AL93+1</f>
        <v>37</v>
      </c>
      <c r="AN93" s="77">
        <f t="shared" ref="AN93" si="271">AM93+1</f>
        <v>38</v>
      </c>
      <c r="AO93" s="77">
        <f t="shared" ref="AO93" si="272">AN93+1</f>
        <v>39</v>
      </c>
      <c r="AP93" s="77">
        <f t="shared" ref="AP93" si="273">AO93+1</f>
        <v>40</v>
      </c>
      <c r="AQ93" s="143"/>
      <c r="AR93" s="78"/>
      <c r="AS93" s="9" t="s">
        <v>75</v>
      </c>
      <c r="AT93" s="9" t="s">
        <v>74</v>
      </c>
      <c r="AU93" s="78"/>
      <c r="AV93" s="78"/>
      <c r="AW93" s="78"/>
      <c r="AX93" s="78"/>
      <c r="AY93" s="78"/>
    </row>
    <row r="94" spans="2:51" x14ac:dyDescent="0.3">
      <c r="B94" s="9" t="s">
        <v>67</v>
      </c>
      <c r="C94" s="20">
        <f>+C84+C64+C74</f>
        <v>0</v>
      </c>
      <c r="D94" s="20">
        <f t="shared" ref="D94:AP98" si="274">+D84+D64+D74</f>
        <v>0</v>
      </c>
      <c r="E94" s="20">
        <f t="shared" si="274"/>
        <v>0</v>
      </c>
      <c r="F94" s="20">
        <f t="shared" si="274"/>
        <v>0</v>
      </c>
      <c r="G94" s="20">
        <f t="shared" si="274"/>
        <v>0</v>
      </c>
      <c r="H94" s="20">
        <f t="shared" si="274"/>
        <v>0</v>
      </c>
      <c r="I94" s="20">
        <f t="shared" si="274"/>
        <v>0</v>
      </c>
      <c r="J94" s="20">
        <f t="shared" si="274"/>
        <v>0</v>
      </c>
      <c r="K94" s="20">
        <f t="shared" si="274"/>
        <v>0</v>
      </c>
      <c r="L94" s="20">
        <f t="shared" si="274"/>
        <v>0</v>
      </c>
      <c r="M94" s="20">
        <f t="shared" si="274"/>
        <v>0</v>
      </c>
      <c r="N94" s="20">
        <f t="shared" si="274"/>
        <v>0</v>
      </c>
      <c r="O94" s="20">
        <f t="shared" si="274"/>
        <v>0</v>
      </c>
      <c r="P94" s="20">
        <f t="shared" si="274"/>
        <v>0</v>
      </c>
      <c r="Q94" s="20">
        <f t="shared" si="274"/>
        <v>0</v>
      </c>
      <c r="R94" s="20">
        <f t="shared" si="274"/>
        <v>0</v>
      </c>
      <c r="S94" s="20">
        <f t="shared" si="274"/>
        <v>0</v>
      </c>
      <c r="T94" s="20">
        <f t="shared" si="274"/>
        <v>0</v>
      </c>
      <c r="U94" s="20">
        <f t="shared" si="274"/>
        <v>0</v>
      </c>
      <c r="V94" s="20">
        <f t="shared" si="274"/>
        <v>0</v>
      </c>
      <c r="W94" s="20">
        <f t="shared" si="274"/>
        <v>0</v>
      </c>
      <c r="X94" s="20">
        <f t="shared" si="274"/>
        <v>0</v>
      </c>
      <c r="Y94" s="20">
        <f t="shared" si="274"/>
        <v>0</v>
      </c>
      <c r="Z94" s="20">
        <f t="shared" si="274"/>
        <v>0</v>
      </c>
      <c r="AA94" s="20">
        <f t="shared" si="274"/>
        <v>0</v>
      </c>
      <c r="AB94" s="20">
        <f t="shared" si="274"/>
        <v>0</v>
      </c>
      <c r="AC94" s="20">
        <f t="shared" si="274"/>
        <v>0</v>
      </c>
      <c r="AD94" s="20">
        <f t="shared" si="274"/>
        <v>0</v>
      </c>
      <c r="AE94" s="20">
        <f t="shared" si="274"/>
        <v>0</v>
      </c>
      <c r="AF94" s="20">
        <f t="shared" si="274"/>
        <v>0</v>
      </c>
      <c r="AG94" s="20">
        <f t="shared" si="274"/>
        <v>0</v>
      </c>
      <c r="AH94" s="20">
        <f t="shared" si="274"/>
        <v>0</v>
      </c>
      <c r="AI94" s="20">
        <f t="shared" si="274"/>
        <v>0</v>
      </c>
      <c r="AJ94" s="20">
        <f t="shared" si="274"/>
        <v>0</v>
      </c>
      <c r="AK94" s="20">
        <f t="shared" si="274"/>
        <v>0</v>
      </c>
      <c r="AL94" s="20">
        <f t="shared" si="274"/>
        <v>0</v>
      </c>
      <c r="AM94" s="20">
        <f t="shared" si="274"/>
        <v>0</v>
      </c>
      <c r="AN94" s="20">
        <f t="shared" si="274"/>
        <v>0</v>
      </c>
      <c r="AO94" s="20">
        <f t="shared" si="274"/>
        <v>0</v>
      </c>
      <c r="AP94" s="20">
        <f t="shared" si="274"/>
        <v>0</v>
      </c>
      <c r="AQ94" s="11">
        <f t="shared" ref="AQ94:AQ96" si="275">+SUM(C94:AP94)</f>
        <v>0</v>
      </c>
      <c r="AR94" s="78"/>
      <c r="AS94" s="79">
        <f>+AP94/$G$6</f>
        <v>0</v>
      </c>
      <c r="AT94" s="79">
        <f>+L35</f>
        <v>0</v>
      </c>
      <c r="AU94" s="78"/>
      <c r="AV94" s="78"/>
      <c r="AW94" s="78"/>
      <c r="AX94" s="78"/>
      <c r="AY94" s="78"/>
    </row>
    <row r="95" spans="2:51" x14ac:dyDescent="0.3">
      <c r="B95" s="9" t="s">
        <v>68</v>
      </c>
      <c r="C95" s="20">
        <f t="shared" ref="C95:R98" si="276">+C85+C65+C75</f>
        <v>41489.492794888567</v>
      </c>
      <c r="D95" s="20">
        <f t="shared" si="276"/>
        <v>49612.123275190614</v>
      </c>
      <c r="E95" s="20">
        <f t="shared" si="276"/>
        <v>52115.931589742933</v>
      </c>
      <c r="F95" s="20">
        <f t="shared" si="276"/>
        <v>54420.457812198511</v>
      </c>
      <c r="G95" s="20">
        <f t="shared" si="276"/>
        <v>56540.073649223741</v>
      </c>
      <c r="H95" s="20">
        <f t="shared" si="276"/>
        <v>58486.743463055187</v>
      </c>
      <c r="I95" s="20">
        <f t="shared" si="276"/>
        <v>60271.816785240335</v>
      </c>
      <c r="J95" s="20">
        <f t="shared" si="276"/>
        <v>61906.049410155698</v>
      </c>
      <c r="K95" s="20">
        <f t="shared" si="276"/>
        <v>63399.624180732804</v>
      </c>
      <c r="L95" s="20">
        <f t="shared" si="276"/>
        <v>64762.17192300559</v>
      </c>
      <c r="M95" s="20">
        <f t="shared" si="276"/>
        <v>66002.792418965182</v>
      </c>
      <c r="N95" s="20">
        <f t="shared" si="276"/>
        <v>67130.075319672935</v>
      </c>
      <c r="O95" s="20">
        <f t="shared" si="276"/>
        <v>68152.120912209852</v>
      </c>
      <c r="P95" s="20">
        <f t="shared" si="276"/>
        <v>69076.560664705845</v>
      </c>
      <c r="Q95" s="20">
        <f t="shared" si="276"/>
        <v>69910.577483460875</v>
      </c>
      <c r="R95" s="20">
        <f t="shared" si="276"/>
        <v>70660.925625100033</v>
      </c>
      <c r="S95" s="20">
        <f t="shared" si="274"/>
        <v>71333.950214855839</v>
      </c>
      <c r="T95" s="20">
        <f t="shared" si="274"/>
        <v>71935.606329495451</v>
      </c>
      <c r="U95" s="20">
        <f t="shared" si="274"/>
        <v>72471.477610160102</v>
      </c>
      <c r="V95" s="20">
        <f t="shared" si="274"/>
        <v>72946.794376506223</v>
      </c>
      <c r="W95" s="20">
        <f t="shared" si="274"/>
        <v>73366.451219079056</v>
      </c>
      <c r="X95" s="20">
        <f t="shared" si="274"/>
        <v>73735.024051850938</v>
      </c>
      <c r="Y95" s="20">
        <f t="shared" si="274"/>
        <v>74056.786611359508</v>
      </c>
      <c r="Z95" s="20">
        <f t="shared" si="274"/>
        <v>74335.726392922908</v>
      </c>
      <c r="AA95" s="20">
        <f t="shared" si="274"/>
        <v>74575.560018024786</v>
      </c>
      <c r="AB95" s="20">
        <f t="shared" si="274"/>
        <v>74779.748030185379</v>
      </c>
      <c r="AC95" s="20">
        <f t="shared" si="274"/>
        <v>74951.509119496943</v>
      </c>
      <c r="AD95" s="20">
        <f t="shared" si="274"/>
        <v>75093.833778530839</v>
      </c>
      <c r="AE95" s="20">
        <f t="shared" si="274"/>
        <v>75209.497394548554</v>
      </c>
      <c r="AF95" s="20">
        <f t="shared" si="274"/>
        <v>75301.072784892734</v>
      </c>
      <c r="AG95" s="20">
        <f t="shared" si="274"/>
        <v>75370.942184123574</v>
      </c>
      <c r="AH95" s="20">
        <f t="shared" si="274"/>
        <v>75421.308692920255</v>
      </c>
      <c r="AI95" s="20">
        <f t="shared" si="274"/>
        <v>75454.207200008561</v>
      </c>
      <c r="AJ95" s="20">
        <f t="shared" si="274"/>
        <v>75471.514789423221</v>
      </c>
      <c r="AK95" s="20">
        <f t="shared" si="274"/>
        <v>75474.960646284497</v>
      </c>
      <c r="AL95" s="20">
        <f t="shared" si="274"/>
        <v>75466.13547498011</v>
      </c>
      <c r="AM95" s="20">
        <f t="shared" si="274"/>
        <v>75446.5004442098</v>
      </c>
      <c r="AN95" s="20">
        <f t="shared" si="274"/>
        <v>75417.395673787425</v>
      </c>
      <c r="AO95" s="20">
        <f t="shared" si="274"/>
        <v>75380.048278414179</v>
      </c>
      <c r="AP95" s="20">
        <f t="shared" si="274"/>
        <v>75335.579983851785</v>
      </c>
      <c r="AQ95" s="11">
        <f t="shared" si="275"/>
        <v>2762269.1686074613</v>
      </c>
      <c r="AR95" s="78"/>
      <c r="AS95" s="79">
        <f t="shared" ref="AS95:AS98" si="277">+AP95/$G$6</f>
        <v>4.4891568217748592</v>
      </c>
      <c r="AT95" s="79">
        <f t="shared" ref="AT95:AT99" si="278">+L36</f>
        <v>4.3389081729252146</v>
      </c>
      <c r="AU95" s="78"/>
      <c r="AV95" s="78"/>
      <c r="AW95" s="78"/>
      <c r="AX95" s="78"/>
      <c r="AY95" s="78"/>
    </row>
    <row r="96" spans="2:51" x14ac:dyDescent="0.3">
      <c r="B96" s="9" t="s">
        <v>69</v>
      </c>
      <c r="C96" s="20">
        <f t="shared" si="276"/>
        <v>159286.87299208174</v>
      </c>
      <c r="D96" s="20">
        <f t="shared" si="274"/>
        <v>158916.56942761232</v>
      </c>
      <c r="E96" s="20">
        <f t="shared" si="274"/>
        <v>159862.18009682788</v>
      </c>
      <c r="F96" s="20">
        <f t="shared" si="274"/>
        <v>161166.79322692633</v>
      </c>
      <c r="G96" s="20">
        <f t="shared" si="274"/>
        <v>162782.7275748933</v>
      </c>
      <c r="H96" s="20">
        <f t="shared" si="274"/>
        <v>164666.69934547381</v>
      </c>
      <c r="I96" s="20">
        <f t="shared" si="274"/>
        <v>166779.24352836178</v>
      </c>
      <c r="J96" s="20">
        <f t="shared" si="274"/>
        <v>169084.4474987523</v>
      </c>
      <c r="K96" s="20">
        <f t="shared" si="274"/>
        <v>171549.69971443209</v>
      </c>
      <c r="L96" s="20">
        <f t="shared" si="274"/>
        <v>174145.45279591432</v>
      </c>
      <c r="M96" s="20">
        <f t="shared" si="274"/>
        <v>176845.00038057496</v>
      </c>
      <c r="N96" s="20">
        <f t="shared" si="274"/>
        <v>179624.26715086409</v>
      </c>
      <c r="O96" s="20">
        <f t="shared" si="274"/>
        <v>182461.61144737373</v>
      </c>
      <c r="P96" s="20">
        <f t="shared" si="274"/>
        <v>185337.63988964286</v>
      </c>
      <c r="Q96" s="20">
        <f t="shared" si="274"/>
        <v>188235.03344085149</v>
      </c>
      <c r="R96" s="20">
        <f t="shared" si="274"/>
        <v>191138.38436680779</v>
      </c>
      <c r="S96" s="20">
        <f t="shared" si="274"/>
        <v>194034.04355468423</v>
      </c>
      <c r="T96" s="20">
        <f t="shared" si="274"/>
        <v>196909.97767265505</v>
      </c>
      <c r="U96" s="20">
        <f t="shared" si="274"/>
        <v>199755.63566777747</v>
      </c>
      <c r="V96" s="20">
        <f t="shared" si="274"/>
        <v>202561.82411602087</v>
      </c>
      <c r="W96" s="20">
        <f t="shared" si="274"/>
        <v>205320.59095515692</v>
      </c>
      <c r="X96" s="20">
        <f t="shared" si="274"/>
        <v>208025.11714818265</v>
      </c>
      <c r="Y96" s="20">
        <f t="shared" si="274"/>
        <v>210669.61584195879</v>
      </c>
      <c r="Z96" s="20">
        <f t="shared" si="274"/>
        <v>213249.2386027301</v>
      </c>
      <c r="AA96" s="20">
        <f t="shared" si="274"/>
        <v>215759.98832707765</v>
      </c>
      <c r="AB96" s="20">
        <f t="shared" si="274"/>
        <v>218198.63844357018</v>
      </c>
      <c r="AC96" s="20">
        <f t="shared" si="274"/>
        <v>220562.65803688276</v>
      </c>
      <c r="AD96" s="20">
        <f t="shared" si="274"/>
        <v>222850.14254237944</v>
      </c>
      <c r="AE96" s="20">
        <f t="shared" si="274"/>
        <v>225059.74967507969</v>
      </c>
      <c r="AF96" s="20">
        <f t="shared" si="274"/>
        <v>227190.64027250398</v>
      </c>
      <c r="AG96" s="20">
        <f t="shared" si="274"/>
        <v>229242.42374609661</v>
      </c>
      <c r="AH96" s="20">
        <f t="shared" si="274"/>
        <v>231215.10785072815</v>
      </c>
      <c r="AI96" s="20">
        <f t="shared" si="274"/>
        <v>233109.05249616335</v>
      </c>
      <c r="AJ96" s="20">
        <f t="shared" si="274"/>
        <v>234924.92733833357</v>
      </c>
      <c r="AK96" s="20">
        <f t="shared" si="274"/>
        <v>236663.67290175459</v>
      </c>
      <c r="AL96" s="20">
        <f t="shared" si="274"/>
        <v>238326.46499748289</v>
      </c>
      <c r="AM96" s="20">
        <f t="shared" si="274"/>
        <v>239914.68221359042</v>
      </c>
      <c r="AN96" s="20">
        <f t="shared" si="274"/>
        <v>241429.87626726599</v>
      </c>
      <c r="AO96" s="20">
        <f t="shared" si="274"/>
        <v>242873.74501931225</v>
      </c>
      <c r="AP96" s="20">
        <f t="shared" si="274"/>
        <v>244248.10796300875</v>
      </c>
      <c r="AQ96" s="11">
        <f t="shared" si="275"/>
        <v>8083978.5445277886</v>
      </c>
      <c r="AR96" s="78"/>
      <c r="AS96" s="79">
        <f t="shared" si="277"/>
        <v>14.554451698689668</v>
      </c>
      <c r="AT96" s="79">
        <f t="shared" si="278"/>
        <v>15.777847901546229</v>
      </c>
      <c r="AU96" s="78"/>
      <c r="AV96" s="78"/>
      <c r="AW96" s="78"/>
      <c r="AX96" s="78"/>
      <c r="AY96" s="78"/>
    </row>
    <row r="97" spans="2:46" x14ac:dyDescent="0.3">
      <c r="B97" s="8" t="s">
        <v>13</v>
      </c>
      <c r="C97" s="20">
        <f t="shared" si="276"/>
        <v>8222937.7304452779</v>
      </c>
      <c r="D97" s="20">
        <f t="shared" si="274"/>
        <v>448551.8343457022</v>
      </c>
      <c r="E97" s="20">
        <f t="shared" si="274"/>
        <v>447509.05950815632</v>
      </c>
      <c r="F97" s="20">
        <f t="shared" si="274"/>
        <v>450171.89915266726</v>
      </c>
      <c r="G97" s="20">
        <f t="shared" si="274"/>
        <v>453845.68972702452</v>
      </c>
      <c r="H97" s="20">
        <f t="shared" si="274"/>
        <v>458396.16085089959</v>
      </c>
      <c r="I97" s="20">
        <f t="shared" si="274"/>
        <v>463701.42535685422</v>
      </c>
      <c r="J97" s="20">
        <f t="shared" si="274"/>
        <v>469650.34977586672</v>
      </c>
      <c r="K97" s="20">
        <f t="shared" si="274"/>
        <v>476141.80415648641</v>
      </c>
      <c r="L97" s="20">
        <f t="shared" si="274"/>
        <v>483083.95439584076</v>
      </c>
      <c r="M97" s="20">
        <f t="shared" si="274"/>
        <v>490393.59507329471</v>
      </c>
      <c r="N97" s="20">
        <f t="shared" si="274"/>
        <v>497995.5210716991</v>
      </c>
      <c r="O97" s="20">
        <f t="shared" si="274"/>
        <v>505821.93629683321</v>
      </c>
      <c r="P97" s="20">
        <f t="shared" si="274"/>
        <v>513811.89783580444</v>
      </c>
      <c r="Q97" s="20">
        <f t="shared" si="274"/>
        <v>521910.79392923426</v>
      </c>
      <c r="R97" s="20">
        <f t="shared" si="274"/>
        <v>530069.85416943789</v>
      </c>
      <c r="S97" s="20">
        <f t="shared" si="274"/>
        <v>538245.69037693064</v>
      </c>
      <c r="T97" s="20">
        <f t="shared" si="274"/>
        <v>546399.86664999078</v>
      </c>
      <c r="U97" s="20">
        <f t="shared" si="274"/>
        <v>554498.49712619663</v>
      </c>
      <c r="V97" s="20">
        <f t="shared" si="274"/>
        <v>562511.8700404613</v>
      </c>
      <c r="W97" s="20">
        <f t="shared" si="274"/>
        <v>570414.09671071474</v>
      </c>
      <c r="X97" s="20">
        <f t="shared" si="274"/>
        <v>578182.78412972181</v>
      </c>
      <c r="Y97" s="20">
        <f t="shared" si="274"/>
        <v>585798.72988928226</v>
      </c>
      <c r="Z97" s="20">
        <f t="shared" si="274"/>
        <v>593245.63821095589</v>
      </c>
      <c r="AA97" s="20">
        <f t="shared" si="274"/>
        <v>600509.85590528802</v>
      </c>
      <c r="AB97" s="20">
        <f t="shared" si="274"/>
        <v>607580.12712905067</v>
      </c>
      <c r="AC97" s="20">
        <f t="shared" si="274"/>
        <v>614447.36585709359</v>
      </c>
      <c r="AD97" s="20">
        <f t="shared" si="274"/>
        <v>621104.44503186177</v>
      </c>
      <c r="AE97" s="20">
        <f t="shared" si="274"/>
        <v>627546.00139934046</v>
      </c>
      <c r="AF97" s="20">
        <f t="shared" si="274"/>
        <v>633768.25508502428</v>
      </c>
      <c r="AG97" s="20">
        <f t="shared" si="274"/>
        <v>639768.84300737106</v>
      </c>
      <c r="AH97" s="20">
        <f t="shared" si="274"/>
        <v>645546.66526900802</v>
      </c>
      <c r="AI97" s="20">
        <f t="shared" si="274"/>
        <v>651101.74370765046</v>
      </c>
      <c r="AJ97" s="20">
        <f t="shared" si="274"/>
        <v>656435.09182919597</v>
      </c>
      <c r="AK97" s="20">
        <f t="shared" si="274"/>
        <v>661548.59538474726</v>
      </c>
      <c r="AL97" s="20">
        <f t="shared" si="274"/>
        <v>666444.9028913409</v>
      </c>
      <c r="AM97" s="20">
        <f t="shared" si="274"/>
        <v>671127.32543291175</v>
      </c>
      <c r="AN97" s="20">
        <f t="shared" si="274"/>
        <v>675599.74511347048</v>
      </c>
      <c r="AO97" s="20">
        <f t="shared" si="274"/>
        <v>679866.53156862105</v>
      </c>
      <c r="AP97" s="20">
        <f t="shared" si="274"/>
        <v>683932.46597438329</v>
      </c>
      <c r="AQ97" s="11">
        <f>+SUM(C97:AP97)</f>
        <v>30299618.639811691</v>
      </c>
      <c r="AS97" s="79">
        <f t="shared" si="277"/>
        <v>40.75471504859086</v>
      </c>
      <c r="AT97" s="79">
        <f t="shared" si="278"/>
        <v>44.430419690754178</v>
      </c>
    </row>
    <row r="98" spans="2:46" x14ac:dyDescent="0.3">
      <c r="B98" s="8" t="s">
        <v>14</v>
      </c>
      <c r="C98" s="20">
        <f t="shared" si="276"/>
        <v>0</v>
      </c>
      <c r="D98" s="20">
        <f t="shared" si="274"/>
        <v>0</v>
      </c>
      <c r="E98" s="20">
        <f t="shared" si="274"/>
        <v>0</v>
      </c>
      <c r="F98" s="20">
        <f t="shared" si="274"/>
        <v>0</v>
      </c>
      <c r="G98" s="20">
        <f t="shared" si="274"/>
        <v>0</v>
      </c>
      <c r="H98" s="20">
        <f t="shared" si="274"/>
        <v>0</v>
      </c>
      <c r="I98" s="20">
        <f t="shared" si="274"/>
        <v>0</v>
      </c>
      <c r="J98" s="20">
        <f t="shared" si="274"/>
        <v>0</v>
      </c>
      <c r="K98" s="20">
        <f t="shared" si="274"/>
        <v>0</v>
      </c>
      <c r="L98" s="20">
        <f t="shared" si="274"/>
        <v>0</v>
      </c>
      <c r="M98" s="20">
        <f t="shared" si="274"/>
        <v>0</v>
      </c>
      <c r="N98" s="20">
        <f t="shared" si="274"/>
        <v>0</v>
      </c>
      <c r="O98" s="20">
        <f t="shared" si="274"/>
        <v>0</v>
      </c>
      <c r="P98" s="20">
        <f t="shared" si="274"/>
        <v>0</v>
      </c>
      <c r="Q98" s="20">
        <f t="shared" si="274"/>
        <v>0</v>
      </c>
      <c r="R98" s="20">
        <f t="shared" si="274"/>
        <v>0</v>
      </c>
      <c r="S98" s="20">
        <f t="shared" si="274"/>
        <v>0</v>
      </c>
      <c r="T98" s="20">
        <f t="shared" si="274"/>
        <v>0</v>
      </c>
      <c r="U98" s="20">
        <f t="shared" si="274"/>
        <v>0</v>
      </c>
      <c r="V98" s="20">
        <f t="shared" si="274"/>
        <v>0</v>
      </c>
      <c r="W98" s="20">
        <f t="shared" si="274"/>
        <v>0</v>
      </c>
      <c r="X98" s="20">
        <f t="shared" si="274"/>
        <v>0</v>
      </c>
      <c r="Y98" s="20">
        <f t="shared" si="274"/>
        <v>0</v>
      </c>
      <c r="Z98" s="20">
        <f t="shared" si="274"/>
        <v>0</v>
      </c>
      <c r="AA98" s="20">
        <f t="shared" si="274"/>
        <v>0</v>
      </c>
      <c r="AB98" s="20">
        <f t="shared" si="274"/>
        <v>0</v>
      </c>
      <c r="AC98" s="20">
        <f t="shared" si="274"/>
        <v>0</v>
      </c>
      <c r="AD98" s="20">
        <f t="shared" si="274"/>
        <v>0</v>
      </c>
      <c r="AE98" s="20">
        <f t="shared" si="274"/>
        <v>0</v>
      </c>
      <c r="AF98" s="20">
        <f t="shared" si="274"/>
        <v>0</v>
      </c>
      <c r="AG98" s="20">
        <f t="shared" si="274"/>
        <v>0</v>
      </c>
      <c r="AH98" s="20">
        <f t="shared" si="274"/>
        <v>0</v>
      </c>
      <c r="AI98" s="20">
        <f t="shared" si="274"/>
        <v>0</v>
      </c>
      <c r="AJ98" s="20">
        <f t="shared" si="274"/>
        <v>0</v>
      </c>
      <c r="AK98" s="20">
        <f t="shared" si="274"/>
        <v>0</v>
      </c>
      <c r="AL98" s="20">
        <f t="shared" si="274"/>
        <v>0</v>
      </c>
      <c r="AM98" s="20">
        <f t="shared" si="274"/>
        <v>0</v>
      </c>
      <c r="AN98" s="20">
        <f t="shared" si="274"/>
        <v>0</v>
      </c>
      <c r="AO98" s="20">
        <f t="shared" si="274"/>
        <v>0</v>
      </c>
      <c r="AP98" s="20">
        <f t="shared" si="274"/>
        <v>0</v>
      </c>
      <c r="AQ98" s="11">
        <f>+SUM(C98:AP98)</f>
        <v>0</v>
      </c>
      <c r="AS98" s="79">
        <f t="shared" si="277"/>
        <v>0</v>
      </c>
      <c r="AT98" s="79">
        <f t="shared" si="278"/>
        <v>0</v>
      </c>
    </row>
    <row r="99" spans="2:46" s="81" customFormat="1" x14ac:dyDescent="0.3">
      <c r="B99" s="80" t="s">
        <v>5</v>
      </c>
      <c r="C99" s="5">
        <f>SUM(C94:C98)/1000</f>
        <v>8423.7140962322483</v>
      </c>
      <c r="D99" s="5">
        <f t="shared" ref="D99" si="279">SUM(D94:D98)/1000</f>
        <v>657.08052704850513</v>
      </c>
      <c r="E99" s="5">
        <f t="shared" ref="E99" si="280">SUM(E94:E98)/1000</f>
        <v>659.48717119472701</v>
      </c>
      <c r="F99" s="5">
        <f t="shared" ref="F99" si="281">SUM(F94:F98)/1000</f>
        <v>665.75915019179206</v>
      </c>
      <c r="G99" s="5">
        <f t="shared" ref="G99" si="282">SUM(G94:G98)/1000</f>
        <v>673.16849095114162</v>
      </c>
      <c r="H99" s="5">
        <f t="shared" ref="H99" si="283">SUM(H94:H98)/1000</f>
        <v>681.54960365942861</v>
      </c>
      <c r="I99" s="5">
        <f t="shared" ref="I99" si="284">SUM(I94:I98)/1000</f>
        <v>690.75248567045628</v>
      </c>
      <c r="J99" s="5">
        <f t="shared" ref="J99" si="285">SUM(J94:J98)/1000</f>
        <v>700.64084668477471</v>
      </c>
      <c r="K99" s="5">
        <f t="shared" ref="K99" si="286">SUM(K94:K98)/1000</f>
        <v>711.09112805165125</v>
      </c>
      <c r="L99" s="5">
        <f t="shared" ref="L99" si="287">SUM(L94:L98)/1000</f>
        <v>721.99157911476073</v>
      </c>
      <c r="M99" s="5">
        <f t="shared" ref="M99" si="288">SUM(M94:M98)/1000</f>
        <v>733.24138787283493</v>
      </c>
      <c r="N99" s="5">
        <f t="shared" ref="N99" si="289">SUM(N94:N98)/1000</f>
        <v>744.7498635422362</v>
      </c>
      <c r="O99" s="5">
        <f t="shared" ref="O99" si="290">SUM(O94:O98)/1000</f>
        <v>756.43566865641685</v>
      </c>
      <c r="P99" s="5">
        <f t="shared" ref="P99" si="291">SUM(P94:P98)/1000</f>
        <v>768.2260983901532</v>
      </c>
      <c r="Q99" s="5">
        <f t="shared" ref="Q99" si="292">SUM(Q94:Q98)/1000</f>
        <v>780.05640485354661</v>
      </c>
      <c r="R99" s="5">
        <f t="shared" ref="R99" si="293">SUM(R94:R98)/1000</f>
        <v>791.86916416134568</v>
      </c>
      <c r="S99" s="5">
        <f t="shared" ref="S99" si="294">SUM(S94:S98)/1000</f>
        <v>803.61368414647075</v>
      </c>
      <c r="T99" s="5">
        <f t="shared" ref="T99" si="295">SUM(T94:T98)/1000</f>
        <v>815.24545065214136</v>
      </c>
      <c r="U99" s="5">
        <f t="shared" ref="U99" si="296">SUM(U94:U98)/1000</f>
        <v>826.72561040413427</v>
      </c>
      <c r="V99" s="5">
        <f t="shared" ref="V99" si="297">SUM(V94:V98)/1000</f>
        <v>838.02048853298834</v>
      </c>
      <c r="W99" s="5">
        <f t="shared" ref="W99" si="298">SUM(W94:W98)/1000</f>
        <v>849.10113888495061</v>
      </c>
      <c r="X99" s="5">
        <f t="shared" ref="X99" si="299">SUM(X94:X98)/1000</f>
        <v>859.94292532975544</v>
      </c>
      <c r="Y99" s="5">
        <f t="shared" ref="Y99" si="300">SUM(Y94:Y98)/1000</f>
        <v>870.5251323426005</v>
      </c>
      <c r="Z99" s="5">
        <f t="shared" ref="Z99" si="301">SUM(Z94:Z98)/1000</f>
        <v>880.83060320660888</v>
      </c>
      <c r="AA99" s="5">
        <f t="shared" ref="AA99" si="302">SUM(AA94:AA98)/1000</f>
        <v>890.84540425039052</v>
      </c>
      <c r="AB99" s="5">
        <f t="shared" ref="AB99" si="303">SUM(AB94:AB98)/1000</f>
        <v>900.55851360280622</v>
      </c>
      <c r="AC99" s="5">
        <f t="shared" ref="AC99" si="304">SUM(AC94:AC98)/1000</f>
        <v>909.96153301347329</v>
      </c>
      <c r="AD99" s="5">
        <f t="shared" ref="AD99" si="305">SUM(AD94:AD98)/1000</f>
        <v>919.04842135277204</v>
      </c>
      <c r="AE99" s="5">
        <f t="shared" ref="AE99" si="306">SUM(AE94:AE98)/1000</f>
        <v>927.81524846896866</v>
      </c>
      <c r="AF99" s="5">
        <f t="shared" ref="AF99" si="307">SUM(AF94:AF98)/1000</f>
        <v>936.25996814242103</v>
      </c>
      <c r="AG99" s="5">
        <f t="shared" ref="AG99" si="308">SUM(AG94:AG98)/1000</f>
        <v>944.38220893759114</v>
      </c>
      <c r="AH99" s="5">
        <f t="shared" ref="AH99" si="309">SUM(AH94:AH98)/1000</f>
        <v>952.1830818126565</v>
      </c>
      <c r="AI99" s="5">
        <f t="shared" ref="AI99" si="310">SUM(AI94:AI98)/1000</f>
        <v>959.66500340382242</v>
      </c>
      <c r="AJ99" s="5">
        <f t="shared" ref="AJ99" si="311">SUM(AJ94:AJ98)/1000</f>
        <v>966.83153395695274</v>
      </c>
      <c r="AK99" s="5">
        <f t="shared" ref="AK99" si="312">SUM(AK94:AK98)/1000</f>
        <v>973.6872289327863</v>
      </c>
      <c r="AL99" s="5">
        <f t="shared" ref="AL99" si="313">SUM(AL94:AL98)/1000</f>
        <v>980.23750336380397</v>
      </c>
      <c r="AM99" s="5">
        <f t="shared" ref="AM99" si="314">SUM(AM94:AM98)/1000</f>
        <v>986.48850809071189</v>
      </c>
      <c r="AN99" s="5">
        <f t="shared" ref="AN99" si="315">SUM(AN94:AN98)/1000</f>
        <v>992.44701705452394</v>
      </c>
      <c r="AO99" s="5">
        <f t="shared" ref="AO99" si="316">SUM(AO94:AO98)/1000</f>
        <v>998.12032486634746</v>
      </c>
      <c r="AP99" s="5">
        <f t="shared" ref="AP99" si="317">SUM(AP94:AP98)/1000</f>
        <v>1003.5161539212438</v>
      </c>
      <c r="AQ99" s="10">
        <f>SUM(C99:AO99)</f>
        <v>40142.350199025699</v>
      </c>
      <c r="AS99" s="82">
        <f>+SUM(AS94:AS98)</f>
        <v>59.798323569055384</v>
      </c>
      <c r="AT99" s="79">
        <f t="shared" si="278"/>
        <v>64.547175765225617</v>
      </c>
    </row>
  </sheetData>
  <mergeCells count="35">
    <mergeCell ref="AS62:AT62"/>
    <mergeCell ref="AS72:AT72"/>
    <mergeCell ref="AS82:AT82"/>
    <mergeCell ref="AS92:AT92"/>
    <mergeCell ref="B92:B93"/>
    <mergeCell ref="C92:AP92"/>
    <mergeCell ref="AQ92:AQ93"/>
    <mergeCell ref="B82:B83"/>
    <mergeCell ref="C82:AP82"/>
    <mergeCell ref="AQ82:AQ83"/>
    <mergeCell ref="L33:L34"/>
    <mergeCell ref="B72:B73"/>
    <mergeCell ref="C72:AP72"/>
    <mergeCell ref="AQ72:AQ73"/>
    <mergeCell ref="N33:N34"/>
    <mergeCell ref="AQ62:AQ63"/>
    <mergeCell ref="C43:AP43"/>
    <mergeCell ref="B53:B54"/>
    <mergeCell ref="C53:AP53"/>
    <mergeCell ref="D14:H14"/>
    <mergeCell ref="B14:B15"/>
    <mergeCell ref="C14:C15"/>
    <mergeCell ref="B43:B44"/>
    <mergeCell ref="B62:B63"/>
    <mergeCell ref="C62:AP62"/>
    <mergeCell ref="I14:I15"/>
    <mergeCell ref="B33:B34"/>
    <mergeCell ref="C33:G33"/>
    <mergeCell ref="H33:H34"/>
    <mergeCell ref="B19:B21"/>
    <mergeCell ref="J14:J15"/>
    <mergeCell ref="K14:K15"/>
    <mergeCell ref="I33:I34"/>
    <mergeCell ref="J33:J34"/>
    <mergeCell ref="K33:K3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Y99"/>
  <sheetViews>
    <sheetView workbookViewId="0">
      <selection activeCell="C77" sqref="C77"/>
    </sheetView>
  </sheetViews>
  <sheetFormatPr defaultColWidth="8.77734375" defaultRowHeight="14.4" x14ac:dyDescent="0.3"/>
  <cols>
    <col min="2" max="7" width="16.21875" customWidth="1"/>
    <col min="8" max="8" width="15" customWidth="1"/>
    <col min="9" max="9" width="14.77734375" customWidth="1"/>
    <col min="10" max="42" width="12.21875" bestFit="1" customWidth="1"/>
    <col min="43" max="43" width="12.21875" customWidth="1"/>
    <col min="44" max="44" width="12.5546875" customWidth="1"/>
  </cols>
  <sheetData>
    <row r="2" spans="2:11" x14ac:dyDescent="0.3">
      <c r="B2" s="2" t="s">
        <v>122</v>
      </c>
    </row>
    <row r="4" spans="2:11" ht="16.2" x14ac:dyDescent="0.3">
      <c r="B4" s="2" t="s">
        <v>8</v>
      </c>
    </row>
    <row r="5" spans="2:11" x14ac:dyDescent="0.3">
      <c r="B5" s="9">
        <v>1</v>
      </c>
      <c r="C5" s="9">
        <v>2</v>
      </c>
      <c r="D5" s="9">
        <v>3</v>
      </c>
      <c r="E5" s="9">
        <v>4</v>
      </c>
      <c r="F5" s="9">
        <v>5</v>
      </c>
      <c r="G5" s="9" t="s">
        <v>5</v>
      </c>
    </row>
    <row r="6" spans="2:11" x14ac:dyDescent="0.3">
      <c r="B6" s="69">
        <f>+Bridges!C43</f>
        <v>6877.5548814275162</v>
      </c>
      <c r="C6" s="69">
        <f>+Bridges!D43</f>
        <v>4148.9492794888565</v>
      </c>
      <c r="D6" s="69">
        <f>+Bridges!E43</f>
        <v>3185.737459841635</v>
      </c>
      <c r="E6" s="69">
        <f>+Bridges!F43</f>
        <v>2569.6680407641493</v>
      </c>
      <c r="F6" s="69">
        <f>+Bridges!G43</f>
        <v>0</v>
      </c>
      <c r="G6" s="69">
        <f>+Bridges!H43</f>
        <v>16781.677044213098</v>
      </c>
    </row>
    <row r="7" spans="2:11" x14ac:dyDescent="0.3">
      <c r="B7" s="70"/>
      <c r="C7" s="71"/>
      <c r="D7" s="70"/>
      <c r="E7" s="70"/>
      <c r="F7" s="70"/>
      <c r="G7" s="70"/>
    </row>
    <row r="8" spans="2:11" x14ac:dyDescent="0.3">
      <c r="B8" s="2" t="s">
        <v>6</v>
      </c>
    </row>
    <row r="9" spans="2:11" x14ac:dyDescent="0.3">
      <c r="B9" s="7" t="s">
        <v>9</v>
      </c>
      <c r="C9" s="9">
        <v>1</v>
      </c>
      <c r="D9" s="9">
        <v>2</v>
      </c>
      <c r="E9" s="9">
        <v>3</v>
      </c>
      <c r="F9" s="9">
        <v>4</v>
      </c>
      <c r="G9" s="9">
        <v>5</v>
      </c>
    </row>
    <row r="10" spans="2:11" x14ac:dyDescent="0.3">
      <c r="B10" s="8">
        <v>1</v>
      </c>
      <c r="C10" s="4" t="s">
        <v>0</v>
      </c>
      <c r="D10" s="4" t="s">
        <v>0</v>
      </c>
      <c r="E10" s="4" t="s">
        <v>0</v>
      </c>
      <c r="F10" s="4" t="s">
        <v>1</v>
      </c>
      <c r="G10" s="4" t="s">
        <v>2</v>
      </c>
    </row>
    <row r="11" spans="2:11" x14ac:dyDescent="0.3">
      <c r="B11" s="19">
        <v>2</v>
      </c>
      <c r="C11" s="19" t="s">
        <v>0</v>
      </c>
      <c r="D11" s="19" t="s">
        <v>0</v>
      </c>
      <c r="E11" s="19" t="s">
        <v>0</v>
      </c>
      <c r="F11" s="19" t="s">
        <v>0</v>
      </c>
      <c r="G11" s="19" t="s">
        <v>2</v>
      </c>
    </row>
    <row r="13" spans="2:11" x14ac:dyDescent="0.3">
      <c r="B13" s="2" t="s">
        <v>12</v>
      </c>
    </row>
    <row r="14" spans="2:11" ht="14.7" customHeight="1" x14ac:dyDescent="0.3">
      <c r="B14" s="132" t="s">
        <v>7</v>
      </c>
      <c r="C14" s="132" t="s">
        <v>10</v>
      </c>
      <c r="D14" s="131" t="s">
        <v>7</v>
      </c>
      <c r="E14" s="131"/>
      <c r="F14" s="131"/>
      <c r="G14" s="131"/>
      <c r="H14" s="131"/>
      <c r="I14" s="135" t="s">
        <v>117</v>
      </c>
      <c r="J14" s="141" t="s">
        <v>63</v>
      </c>
      <c r="K14" s="141" t="s">
        <v>64</v>
      </c>
    </row>
    <row r="15" spans="2:11" ht="33" customHeight="1" x14ac:dyDescent="0.3">
      <c r="B15" s="133"/>
      <c r="C15" s="133"/>
      <c r="D15" s="9">
        <v>1</v>
      </c>
      <c r="E15" s="9">
        <v>2</v>
      </c>
      <c r="F15" s="9">
        <v>3</v>
      </c>
      <c r="G15" s="9">
        <v>4</v>
      </c>
      <c r="H15" s="9">
        <v>5</v>
      </c>
      <c r="I15" s="136"/>
      <c r="J15" s="141"/>
      <c r="K15" s="141"/>
    </row>
    <row r="16" spans="2:11" x14ac:dyDescent="0.3">
      <c r="B16" s="72">
        <v>1</v>
      </c>
      <c r="C16" s="73" t="s">
        <v>0</v>
      </c>
      <c r="D16" s="83">
        <v>0.95599999999999996</v>
      </c>
      <c r="E16" s="83">
        <v>4.3999999999999997E-2</v>
      </c>
      <c r="F16" s="83">
        <v>0</v>
      </c>
      <c r="G16" s="83">
        <v>0</v>
      </c>
      <c r="H16" s="83">
        <v>0</v>
      </c>
      <c r="I16" s="74">
        <v>0</v>
      </c>
      <c r="J16" s="74">
        <v>0</v>
      </c>
      <c r="K16" s="74">
        <v>0</v>
      </c>
    </row>
    <row r="17" spans="2:11" x14ac:dyDescent="0.3">
      <c r="B17" s="72">
        <v>2</v>
      </c>
      <c r="C17" s="73" t="s">
        <v>0</v>
      </c>
      <c r="D17" s="83">
        <v>0</v>
      </c>
      <c r="E17" s="83">
        <v>0.96799999999999997</v>
      </c>
      <c r="F17" s="83">
        <v>3.2000000000000001E-2</v>
      </c>
      <c r="G17" s="83">
        <v>0</v>
      </c>
      <c r="H17" s="83">
        <v>0</v>
      </c>
      <c r="I17" s="74">
        <v>10</v>
      </c>
      <c r="J17" s="74">
        <v>0</v>
      </c>
      <c r="K17" s="74">
        <v>0</v>
      </c>
    </row>
    <row r="18" spans="2:11" x14ac:dyDescent="0.3">
      <c r="B18" s="75">
        <v>3</v>
      </c>
      <c r="C18" s="73" t="s">
        <v>0</v>
      </c>
      <c r="D18" s="83">
        <v>0</v>
      </c>
      <c r="E18" s="83">
        <v>0</v>
      </c>
      <c r="F18" s="83">
        <v>0.95599999999999996</v>
      </c>
      <c r="G18" s="83">
        <v>4.3999999999999997E-2</v>
      </c>
      <c r="H18" s="83">
        <v>0</v>
      </c>
      <c r="I18" s="74">
        <v>50</v>
      </c>
      <c r="J18" s="74">
        <v>0</v>
      </c>
      <c r="K18" s="74">
        <v>0</v>
      </c>
    </row>
    <row r="19" spans="2:11" x14ac:dyDescent="0.3">
      <c r="B19" s="132">
        <v>4</v>
      </c>
      <c r="C19" s="73" t="s">
        <v>0</v>
      </c>
      <c r="D19" s="84">
        <v>0</v>
      </c>
      <c r="E19" s="84">
        <v>0</v>
      </c>
      <c r="F19" s="84">
        <v>0</v>
      </c>
      <c r="G19" s="84">
        <v>0.94399999999999995</v>
      </c>
      <c r="H19" s="84">
        <v>5.6000000000000001E-2</v>
      </c>
      <c r="I19" s="74">
        <v>100</v>
      </c>
      <c r="J19" s="74">
        <v>1000</v>
      </c>
      <c r="K19" s="74">
        <v>100</v>
      </c>
    </row>
    <row r="20" spans="2:11" x14ac:dyDescent="0.3">
      <c r="B20" s="139"/>
      <c r="C20" s="3" t="s">
        <v>1</v>
      </c>
      <c r="D20" s="3">
        <v>0.75</v>
      </c>
      <c r="E20" s="3">
        <v>0.25</v>
      </c>
      <c r="F20" s="3">
        <v>0</v>
      </c>
      <c r="G20" s="3">
        <v>0</v>
      </c>
      <c r="H20" s="3">
        <v>0</v>
      </c>
      <c r="I20" s="21">
        <v>1000</v>
      </c>
      <c r="J20" s="21">
        <v>2000</v>
      </c>
      <c r="K20" s="21">
        <v>200</v>
      </c>
    </row>
    <row r="21" spans="2:11" x14ac:dyDescent="0.3">
      <c r="B21" s="133"/>
      <c r="C21" s="3" t="s">
        <v>2</v>
      </c>
      <c r="D21" s="3">
        <v>1</v>
      </c>
      <c r="E21" s="3">
        <v>0</v>
      </c>
      <c r="F21" s="3">
        <v>0</v>
      </c>
      <c r="G21" s="3">
        <v>0</v>
      </c>
      <c r="H21" s="3">
        <v>0</v>
      </c>
      <c r="I21" s="21">
        <v>3500</v>
      </c>
      <c r="J21" s="21">
        <v>5000</v>
      </c>
      <c r="K21" s="21">
        <v>500</v>
      </c>
    </row>
    <row r="22" spans="2:11" x14ac:dyDescent="0.3">
      <c r="B22" s="85">
        <v>5</v>
      </c>
      <c r="C22" s="3" t="s">
        <v>2</v>
      </c>
      <c r="D22" s="3">
        <v>1</v>
      </c>
      <c r="E22" s="3">
        <v>0</v>
      </c>
      <c r="F22" s="3">
        <v>0</v>
      </c>
      <c r="G22" s="3">
        <v>0</v>
      </c>
      <c r="H22" s="3">
        <v>0</v>
      </c>
      <c r="I22" s="21">
        <v>3500</v>
      </c>
      <c r="J22" s="21">
        <v>5000</v>
      </c>
      <c r="K22" s="21">
        <v>500</v>
      </c>
    </row>
    <row r="24" spans="2:11" x14ac:dyDescent="0.3">
      <c r="B24" s="2" t="s">
        <v>57</v>
      </c>
    </row>
    <row r="25" spans="2:11" x14ac:dyDescent="0.3">
      <c r="B25" s="9" t="s">
        <v>7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</row>
    <row r="26" spans="2:11" x14ac:dyDescent="0.3">
      <c r="B26" s="86">
        <v>1</v>
      </c>
      <c r="C26" s="87">
        <v>0.95599999999999996</v>
      </c>
      <c r="D26" s="87">
        <v>4.3999999999999997E-2</v>
      </c>
      <c r="E26" s="87">
        <v>0</v>
      </c>
      <c r="F26" s="87">
        <v>0</v>
      </c>
      <c r="G26" s="87">
        <v>0</v>
      </c>
    </row>
    <row r="27" spans="2:11" x14ac:dyDescent="0.3">
      <c r="B27" s="86">
        <v>2</v>
      </c>
      <c r="C27" s="87">
        <v>0</v>
      </c>
      <c r="D27" s="87">
        <v>0.96799999999999997</v>
      </c>
      <c r="E27" s="87">
        <v>3.2000000000000001E-2</v>
      </c>
      <c r="F27" s="87">
        <v>0</v>
      </c>
      <c r="G27" s="87">
        <v>0</v>
      </c>
    </row>
    <row r="28" spans="2:11" x14ac:dyDescent="0.3">
      <c r="B28" s="86">
        <v>3</v>
      </c>
      <c r="C28" s="87">
        <v>0</v>
      </c>
      <c r="D28" s="87">
        <v>0</v>
      </c>
      <c r="E28" s="87">
        <v>0.95599999999999996</v>
      </c>
      <c r="F28" s="87">
        <v>4.3999999999999997E-2</v>
      </c>
      <c r="G28" s="87">
        <v>0</v>
      </c>
    </row>
    <row r="29" spans="2:11" x14ac:dyDescent="0.3">
      <c r="B29" s="86">
        <v>4</v>
      </c>
      <c r="C29" s="97">
        <v>0</v>
      </c>
      <c r="D29" s="97">
        <v>0</v>
      </c>
      <c r="E29" s="97">
        <v>0</v>
      </c>
      <c r="F29" s="97">
        <v>0.94399999999999995</v>
      </c>
      <c r="G29" s="97">
        <v>5.6000000000000001E-2</v>
      </c>
    </row>
    <row r="30" spans="2:11" x14ac:dyDescent="0.3">
      <c r="B30" s="86">
        <v>5</v>
      </c>
      <c r="C30" s="87">
        <v>1</v>
      </c>
      <c r="D30" s="87">
        <v>0</v>
      </c>
      <c r="E30" s="87">
        <v>0</v>
      </c>
      <c r="F30" s="87">
        <v>0</v>
      </c>
      <c r="G30" s="87">
        <v>0</v>
      </c>
    </row>
    <row r="32" spans="2:11" x14ac:dyDescent="0.3">
      <c r="B32" s="2" t="s">
        <v>118</v>
      </c>
    </row>
    <row r="33" spans="2:51" x14ac:dyDescent="0.3">
      <c r="B33" s="137" t="s">
        <v>60</v>
      </c>
      <c r="C33" s="137" t="s">
        <v>119</v>
      </c>
      <c r="D33" s="137"/>
      <c r="E33" s="137"/>
      <c r="F33" s="137"/>
      <c r="G33" s="137"/>
      <c r="H33" s="138" t="s">
        <v>61</v>
      </c>
      <c r="I33" s="140" t="s">
        <v>117</v>
      </c>
      <c r="J33" s="140" t="s">
        <v>63</v>
      </c>
      <c r="K33" s="140" t="s">
        <v>64</v>
      </c>
      <c r="L33" s="140" t="s">
        <v>65</v>
      </c>
      <c r="N33" s="144" t="s">
        <v>120</v>
      </c>
    </row>
    <row r="34" spans="2:51" ht="31.95" customHeight="1" x14ac:dyDescent="0.3">
      <c r="B34" s="137"/>
      <c r="C34" s="88">
        <v>1</v>
      </c>
      <c r="D34" s="88">
        <v>2</v>
      </c>
      <c r="E34" s="88">
        <v>3</v>
      </c>
      <c r="F34" s="88">
        <v>4</v>
      </c>
      <c r="G34" s="88">
        <v>5</v>
      </c>
      <c r="H34" s="138"/>
      <c r="I34" s="140"/>
      <c r="J34" s="140"/>
      <c r="K34" s="140"/>
      <c r="L34" s="140"/>
      <c r="N34" s="144"/>
    </row>
    <row r="35" spans="2:51" x14ac:dyDescent="0.3">
      <c r="B35" s="89">
        <v>1</v>
      </c>
      <c r="C35" s="90">
        <f>+C26*$H$35</f>
        <v>0.22736384330513365</v>
      </c>
      <c r="D35" s="90">
        <f t="shared" ref="D35:G35" si="0">+D26*$H$35</f>
        <v>1.0464444670947573E-2</v>
      </c>
      <c r="E35" s="90">
        <f t="shared" si="0"/>
        <v>0</v>
      </c>
      <c r="F35" s="90">
        <f t="shared" si="0"/>
        <v>0</v>
      </c>
      <c r="G35" s="90">
        <f t="shared" si="0"/>
        <v>0</v>
      </c>
      <c r="H35" s="91">
        <v>0.23782828797608124</v>
      </c>
      <c r="I35" s="76">
        <f>+H35*I16</f>
        <v>0</v>
      </c>
      <c r="J35" s="76">
        <f>+H35*J16</f>
        <v>0</v>
      </c>
      <c r="K35" s="76">
        <f>+H35*K16</f>
        <v>0</v>
      </c>
      <c r="L35" s="76">
        <f>+I35+J35+K35</f>
        <v>0</v>
      </c>
      <c r="N35" s="12">
        <f>+H35*$G$6</f>
        <v>3991.1575207927044</v>
      </c>
    </row>
    <row r="36" spans="2:51" x14ac:dyDescent="0.3">
      <c r="B36" s="89">
        <v>2</v>
      </c>
      <c r="C36" s="90">
        <f>+C27*$H$36</f>
        <v>0</v>
      </c>
      <c r="D36" s="90">
        <f t="shared" ref="D36:G36" si="1">+D27*$H$36</f>
        <v>0.31654945129616424</v>
      </c>
      <c r="E36" s="90">
        <f t="shared" si="1"/>
        <v>1.0464444670947579E-2</v>
      </c>
      <c r="F36" s="90">
        <f t="shared" si="1"/>
        <v>0</v>
      </c>
      <c r="G36" s="90">
        <f t="shared" si="1"/>
        <v>0</v>
      </c>
      <c r="H36" s="91">
        <v>0.32701389596711183</v>
      </c>
      <c r="I36" s="76">
        <f t="shared" ref="I36:I37" si="2">+H36*I17</f>
        <v>3.2701389596711183</v>
      </c>
      <c r="J36" s="76">
        <f t="shared" ref="J36:J37" si="3">+H36*J17</f>
        <v>0</v>
      </c>
      <c r="K36" s="76">
        <f t="shared" ref="K36:K37" si="4">+H36*K17</f>
        <v>0</v>
      </c>
      <c r="L36" s="76">
        <f t="shared" ref="L36:L40" si="5">+I36+J36+K36</f>
        <v>3.2701389596711183</v>
      </c>
      <c r="N36" s="12">
        <f t="shared" ref="N36:N40" si="6">+H36*$G$6</f>
        <v>5487.8415910899712</v>
      </c>
    </row>
    <row r="37" spans="2:51" x14ac:dyDescent="0.3">
      <c r="B37" s="89">
        <v>3</v>
      </c>
      <c r="C37" s="90">
        <f>+C28*$H$37</f>
        <v>0</v>
      </c>
      <c r="D37" s="90">
        <f t="shared" ref="D37:G37" si="7">+D28*$H$37</f>
        <v>0</v>
      </c>
      <c r="E37" s="90">
        <f t="shared" si="7"/>
        <v>0.22736384330513365</v>
      </c>
      <c r="F37" s="90">
        <f t="shared" si="7"/>
        <v>1.0464444670947573E-2</v>
      </c>
      <c r="G37" s="90">
        <f t="shared" si="7"/>
        <v>0</v>
      </c>
      <c r="H37" s="91">
        <v>0.23782828797608124</v>
      </c>
      <c r="I37" s="76">
        <f t="shared" si="2"/>
        <v>11.891414398804063</v>
      </c>
      <c r="J37" s="76">
        <f t="shared" si="3"/>
        <v>0</v>
      </c>
      <c r="K37" s="76">
        <f t="shared" si="4"/>
        <v>0</v>
      </c>
      <c r="L37" s="76">
        <f t="shared" si="5"/>
        <v>11.891414398804063</v>
      </c>
      <c r="N37" s="12">
        <f t="shared" si="6"/>
        <v>3991.1575207927044</v>
      </c>
    </row>
    <row r="38" spans="2:51" x14ac:dyDescent="0.3">
      <c r="B38" s="89">
        <v>4</v>
      </c>
      <c r="C38" s="90">
        <f>+C29*$H$38</f>
        <v>0</v>
      </c>
      <c r="D38" s="90">
        <f t="shared" ref="D38:G38" si="8">+D29*$H$38</f>
        <v>0</v>
      </c>
      <c r="E38" s="90">
        <f t="shared" si="8"/>
        <v>0</v>
      </c>
      <c r="F38" s="90">
        <f t="shared" si="8"/>
        <v>0.17640063873883047</v>
      </c>
      <c r="G38" s="90">
        <f t="shared" si="8"/>
        <v>1.0464444670947572E-2</v>
      </c>
      <c r="H38" s="91">
        <v>0.18686508340977806</v>
      </c>
      <c r="I38" s="76">
        <f>+H38*I19</f>
        <v>18.686508340977806</v>
      </c>
      <c r="J38" s="76">
        <f>+H38*J19</f>
        <v>186.86508340977807</v>
      </c>
      <c r="K38" s="76">
        <f>+H38*K19</f>
        <v>18.686508340977806</v>
      </c>
      <c r="L38" s="76">
        <f t="shared" si="5"/>
        <v>224.23810009173368</v>
      </c>
      <c r="N38" s="12">
        <f t="shared" si="6"/>
        <v>3135.9094806228381</v>
      </c>
    </row>
    <row r="39" spans="2:51" x14ac:dyDescent="0.3">
      <c r="B39" s="89">
        <v>5</v>
      </c>
      <c r="C39" s="90">
        <f>+C30*$H$39</f>
        <v>1.0464444670947572E-2</v>
      </c>
      <c r="D39" s="90">
        <f t="shared" ref="D39:G39" si="9">+D30*$H$39</f>
        <v>0</v>
      </c>
      <c r="E39" s="90">
        <f t="shared" si="9"/>
        <v>0</v>
      </c>
      <c r="F39" s="90">
        <f t="shared" si="9"/>
        <v>0</v>
      </c>
      <c r="G39" s="90">
        <f t="shared" si="9"/>
        <v>0</v>
      </c>
      <c r="H39" s="91">
        <v>1.0464444670947572E-2</v>
      </c>
      <c r="I39" s="76">
        <f>+H39*I22</f>
        <v>36.625556348316501</v>
      </c>
      <c r="J39" s="76">
        <f>+H39*J22</f>
        <v>52.322223354737858</v>
      </c>
      <c r="K39" s="76">
        <f>+H39*K22</f>
        <v>5.2322223354737858</v>
      </c>
      <c r="L39" s="76">
        <f t="shared" si="5"/>
        <v>94.18000203852813</v>
      </c>
      <c r="N39" s="12">
        <f t="shared" si="6"/>
        <v>175.61093091487896</v>
      </c>
    </row>
    <row r="40" spans="2:51" x14ac:dyDescent="0.3">
      <c r="B40" s="92" t="s">
        <v>62</v>
      </c>
      <c r="C40" s="90">
        <f>SUM(C35:C39)</f>
        <v>0.23782828797608122</v>
      </c>
      <c r="D40" s="90">
        <f>SUM(D35:D39)</f>
        <v>0.32701389596711183</v>
      </c>
      <c r="E40" s="90">
        <f>SUM(E35:E39)</f>
        <v>0.23782828797608124</v>
      </c>
      <c r="F40" s="90">
        <f>SUM(F35:F39)</f>
        <v>0.18686508340977803</v>
      </c>
      <c r="G40" s="90">
        <f>SUM(G35:G39)</f>
        <v>1.0464444670947572E-2</v>
      </c>
      <c r="H40" s="90">
        <f>+SUM(H35:H39)</f>
        <v>0.99999999999999989</v>
      </c>
      <c r="I40" s="76">
        <f>+SUM(I35:I39)</f>
        <v>70.473618047769492</v>
      </c>
      <c r="J40" s="76">
        <f t="shared" ref="J40:K40" si="10">+SUM(J35:J39)</f>
        <v>239.18730676451594</v>
      </c>
      <c r="K40" s="76">
        <f t="shared" si="10"/>
        <v>23.918730676451592</v>
      </c>
      <c r="L40" s="22">
        <f t="shared" si="5"/>
        <v>333.57965548873705</v>
      </c>
      <c r="N40" s="12">
        <f t="shared" si="6"/>
        <v>16781.677044213095</v>
      </c>
    </row>
    <row r="41" spans="2:51" x14ac:dyDescent="0.3">
      <c r="C41" s="93"/>
      <c r="D41" s="93"/>
      <c r="E41" s="93"/>
      <c r="F41" s="93"/>
      <c r="G41" s="93"/>
      <c r="H41" s="94"/>
    </row>
    <row r="42" spans="2:51" ht="16.2" x14ac:dyDescent="0.3">
      <c r="B42" s="2" t="s">
        <v>15</v>
      </c>
    </row>
    <row r="43" spans="2:51" x14ac:dyDescent="0.3">
      <c r="B43" s="131" t="s">
        <v>7</v>
      </c>
      <c r="C43" s="145" t="s">
        <v>11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7"/>
    </row>
    <row r="44" spans="2:51" x14ac:dyDescent="0.3">
      <c r="B44" s="131"/>
      <c r="C44" s="95">
        <v>1</v>
      </c>
      <c r="D44" s="77">
        <f>C44+1</f>
        <v>2</v>
      </c>
      <c r="E44" s="77">
        <f t="shared" ref="E44:AP44" si="11">D44+1</f>
        <v>3</v>
      </c>
      <c r="F44" s="77">
        <f t="shared" si="11"/>
        <v>4</v>
      </c>
      <c r="G44" s="77">
        <f t="shared" si="11"/>
        <v>5</v>
      </c>
      <c r="H44" s="77">
        <f t="shared" si="11"/>
        <v>6</v>
      </c>
      <c r="I44" s="77">
        <f t="shared" si="11"/>
        <v>7</v>
      </c>
      <c r="J44" s="77">
        <f t="shared" si="11"/>
        <v>8</v>
      </c>
      <c r="K44" s="77">
        <f t="shared" si="11"/>
        <v>9</v>
      </c>
      <c r="L44" s="77">
        <f t="shared" si="11"/>
        <v>10</v>
      </c>
      <c r="M44" s="77">
        <f t="shared" si="11"/>
        <v>11</v>
      </c>
      <c r="N44" s="77">
        <f t="shared" si="11"/>
        <v>12</v>
      </c>
      <c r="O44" s="77">
        <f t="shared" si="11"/>
        <v>13</v>
      </c>
      <c r="P44" s="77">
        <f t="shared" si="11"/>
        <v>14</v>
      </c>
      <c r="Q44" s="77">
        <f t="shared" si="11"/>
        <v>15</v>
      </c>
      <c r="R44" s="77">
        <f t="shared" si="11"/>
        <v>16</v>
      </c>
      <c r="S44" s="77">
        <f t="shared" si="11"/>
        <v>17</v>
      </c>
      <c r="T44" s="77">
        <f t="shared" si="11"/>
        <v>18</v>
      </c>
      <c r="U44" s="77">
        <f t="shared" si="11"/>
        <v>19</v>
      </c>
      <c r="V44" s="77">
        <f t="shared" si="11"/>
        <v>20</v>
      </c>
      <c r="W44" s="77">
        <f t="shared" si="11"/>
        <v>21</v>
      </c>
      <c r="X44" s="77">
        <f t="shared" si="11"/>
        <v>22</v>
      </c>
      <c r="Y44" s="77">
        <f t="shared" si="11"/>
        <v>23</v>
      </c>
      <c r="Z44" s="77">
        <f t="shared" si="11"/>
        <v>24</v>
      </c>
      <c r="AA44" s="77">
        <f t="shared" si="11"/>
        <v>25</v>
      </c>
      <c r="AB44" s="77">
        <f t="shared" si="11"/>
        <v>26</v>
      </c>
      <c r="AC44" s="77">
        <f t="shared" si="11"/>
        <v>27</v>
      </c>
      <c r="AD44" s="77">
        <f t="shared" si="11"/>
        <v>28</v>
      </c>
      <c r="AE44" s="77">
        <f t="shared" si="11"/>
        <v>29</v>
      </c>
      <c r="AF44" s="77">
        <f t="shared" si="11"/>
        <v>30</v>
      </c>
      <c r="AG44" s="77">
        <f t="shared" si="11"/>
        <v>31</v>
      </c>
      <c r="AH44" s="77">
        <f t="shared" si="11"/>
        <v>32</v>
      </c>
      <c r="AI44" s="77">
        <f t="shared" si="11"/>
        <v>33</v>
      </c>
      <c r="AJ44" s="77">
        <f t="shared" si="11"/>
        <v>34</v>
      </c>
      <c r="AK44" s="77">
        <f t="shared" si="11"/>
        <v>35</v>
      </c>
      <c r="AL44" s="77">
        <f t="shared" si="11"/>
        <v>36</v>
      </c>
      <c r="AM44" s="77">
        <f t="shared" si="11"/>
        <v>37</v>
      </c>
      <c r="AN44" s="77">
        <f t="shared" si="11"/>
        <v>38</v>
      </c>
      <c r="AO44" s="77">
        <f t="shared" si="11"/>
        <v>39</v>
      </c>
      <c r="AP44" s="77">
        <f t="shared" si="11"/>
        <v>40</v>
      </c>
      <c r="AR44" s="78"/>
      <c r="AS44" s="78"/>
      <c r="AT44" s="78"/>
      <c r="AU44" s="78"/>
      <c r="AV44" s="78"/>
      <c r="AW44" s="78"/>
      <c r="AX44" s="78"/>
      <c r="AY44" s="78"/>
    </row>
    <row r="45" spans="2:51" x14ac:dyDescent="0.3">
      <c r="B45" s="8">
        <v>1</v>
      </c>
      <c r="C45" s="5">
        <f>B6</f>
        <v>6877.5548814275162</v>
      </c>
      <c r="D45" s="5">
        <f>C45*$C$26+C46*$C$27+C47*$C$28+$C$29*C48+$C$30*C49</f>
        <v>6574.9424666447048</v>
      </c>
      <c r="E45" s="5">
        <f t="shared" ref="E45:AP45" si="12">D45*$C$26+D46*$C$27+D47*$C$28+$C$29*D48+$C$30*D49</f>
        <v>6429.5464083951301</v>
      </c>
      <c r="F45" s="5">
        <f t="shared" si="12"/>
        <v>6290.33895483375</v>
      </c>
      <c r="G45" s="5">
        <f t="shared" si="12"/>
        <v>6157.0412528196148</v>
      </c>
      <c r="H45" s="5">
        <f t="shared" si="12"/>
        <v>6029.4012807609352</v>
      </c>
      <c r="I45" s="5">
        <f t="shared" si="12"/>
        <v>5907.1897495746607</v>
      </c>
      <c r="J45" s="5">
        <f t="shared" si="12"/>
        <v>5790.1970327097115</v>
      </c>
      <c r="K45" s="5">
        <f t="shared" si="12"/>
        <v>5678.230459345421</v>
      </c>
      <c r="L45" s="5">
        <f t="shared" si="12"/>
        <v>5571.1119345143188</v>
      </c>
      <c r="M45" s="5">
        <f t="shared" si="12"/>
        <v>5468.6758531335681</v>
      </c>
      <c r="N45" s="5">
        <f t="shared" si="12"/>
        <v>5370.767277888297</v>
      </c>
      <c r="O45" s="5">
        <f t="shared" si="12"/>
        <v>5277.2403536184975</v>
      </c>
      <c r="P45" s="5">
        <f t="shared" si="12"/>
        <v>5187.9569333401223</v>
      </c>
      <c r="Q45" s="5">
        <f t="shared" si="12"/>
        <v>5102.7853932998805</v>
      </c>
      <c r="R45" s="5">
        <f t="shared" si="12"/>
        <v>5021.5996165395509</v>
      </c>
      <c r="S45" s="5">
        <f t="shared" si="12"/>
        <v>4944.2781263455363</v>
      </c>
      <c r="T45" s="5">
        <f t="shared" si="12"/>
        <v>4870.7033526976402</v>
      </c>
      <c r="U45" s="5">
        <f t="shared" si="12"/>
        <v>4800.7610164210437</v>
      </c>
      <c r="V45" s="5">
        <f t="shared" si="12"/>
        <v>4734.3396171996283</v>
      </c>
      <c r="W45" s="5">
        <f t="shared" si="12"/>
        <v>4671.3300129383051</v>
      </c>
      <c r="X45" s="5">
        <f t="shared" si="12"/>
        <v>4611.6250791772763</v>
      </c>
      <c r="Y45" s="5">
        <f t="shared" si="12"/>
        <v>4555.1194383715865</v>
      </c>
      <c r="Z45" s="5">
        <f t="shared" si="12"/>
        <v>4501.7092498635848</v>
      </c>
      <c r="AA45" s="5">
        <f t="shared" si="12"/>
        <v>4451.2920523019466</v>
      </c>
      <c r="AB45" s="5">
        <f t="shared" si="12"/>
        <v>4403.7666511060115</v>
      </c>
      <c r="AC45" s="5">
        <f t="shared" si="12"/>
        <v>4359.0330443449575</v>
      </c>
      <c r="AD45" s="5">
        <f t="shared" si="12"/>
        <v>4316.9923811039907</v>
      </c>
      <c r="AE45" s="5">
        <f t="shared" si="12"/>
        <v>4277.5469470497683</v>
      </c>
      <c r="AF45" s="5">
        <f t="shared" si="12"/>
        <v>4240.6001724899679</v>
      </c>
      <c r="AG45" s="5">
        <f t="shared" si="12"/>
        <v>4206.0566587518697</v>
      </c>
      <c r="AH45" s="5">
        <f t="shared" si="12"/>
        <v>4173.822219186487</v>
      </c>
      <c r="AI45" s="5">
        <f t="shared" si="12"/>
        <v>4143.8039315420747</v>
      </c>
      <c r="AJ45" s="5">
        <f t="shared" si="12"/>
        <v>4115.9101988474658</v>
      </c>
      <c r="AK45" s="5">
        <f t="shared" si="12"/>
        <v>4090.0508163049894</v>
      </c>
      <c r="AL45" s="5">
        <f t="shared" si="12"/>
        <v>4066.1370420178264</v>
      </c>
      <c r="AM45" s="5">
        <f t="shared" si="12"/>
        <v>4044.0816696703796</v>
      </c>
      <c r="AN45" s="5">
        <f t="shared" si="12"/>
        <v>4023.7991015452299</v>
      </c>
      <c r="AO45" s="5">
        <f t="shared" si="12"/>
        <v>4005.205420498884</v>
      </c>
      <c r="AP45" s="5">
        <f t="shared" si="12"/>
        <v>3988.2184597330834</v>
      </c>
    </row>
    <row r="46" spans="2:51" x14ac:dyDescent="0.3">
      <c r="B46" s="8">
        <v>2</v>
      </c>
      <c r="C46" s="5">
        <f>C6</f>
        <v>4148.9492794888565</v>
      </c>
      <c r="D46" s="5">
        <f>C45*$D$26+C46*$D$27+C47*$D$28+$D$29*C48+C49*$D$30</f>
        <v>4318.7953173280239</v>
      </c>
      <c r="E46" s="5">
        <f t="shared" ref="E46:AP46" si="13">D45*$D$26+D46*$D$27+D47*$D$28+$D$29*D48+D49*$D$30</f>
        <v>4469.8913357058937</v>
      </c>
      <c r="F46" s="5">
        <f t="shared" si="13"/>
        <v>4609.7548549326903</v>
      </c>
      <c r="G46" s="5">
        <f t="shared" si="13"/>
        <v>4739.017613587529</v>
      </c>
      <c r="H46" s="5">
        <f t="shared" si="13"/>
        <v>4858.2788650767916</v>
      </c>
      <c r="I46" s="5">
        <f t="shared" si="13"/>
        <v>4968.1075977478158</v>
      </c>
      <c r="J46" s="5">
        <f t="shared" si="13"/>
        <v>5069.0445036011706</v>
      </c>
      <c r="K46" s="5">
        <f t="shared" si="13"/>
        <v>5161.6037489251603</v>
      </c>
      <c r="L46" s="5">
        <f t="shared" si="13"/>
        <v>5246.2745691707532</v>
      </c>
      <c r="M46" s="5">
        <f t="shared" si="13"/>
        <v>5323.5227080759187</v>
      </c>
      <c r="N46" s="5">
        <f t="shared" si="13"/>
        <v>5393.7917189553664</v>
      </c>
      <c r="O46" s="5">
        <f t="shared" si="13"/>
        <v>5457.5041441758794</v>
      </c>
      <c r="P46" s="5">
        <f t="shared" si="13"/>
        <v>5515.0625871214652</v>
      </c>
      <c r="Q46" s="5">
        <f t="shared" si="13"/>
        <v>5566.8506894005441</v>
      </c>
      <c r="R46" s="5">
        <f t="shared" si="13"/>
        <v>5613.2340246449212</v>
      </c>
      <c r="S46" s="5">
        <f t="shared" si="13"/>
        <v>5654.5609189840234</v>
      </c>
      <c r="T46" s="5">
        <f t="shared" si="13"/>
        <v>5691.163207135738</v>
      </c>
      <c r="U46" s="5">
        <f t="shared" si="13"/>
        <v>5723.3569320260913</v>
      </c>
      <c r="V46" s="5">
        <f t="shared" si="13"/>
        <v>5751.442994923782</v>
      </c>
      <c r="W46" s="5">
        <f t="shared" si="13"/>
        <v>5775.7077622430043</v>
      </c>
      <c r="X46" s="5">
        <f t="shared" si="13"/>
        <v>5796.4236344205137</v>
      </c>
      <c r="Y46" s="5">
        <f t="shared" si="13"/>
        <v>5813.8495816028581</v>
      </c>
      <c r="Z46" s="5">
        <f t="shared" si="13"/>
        <v>5828.2316502799167</v>
      </c>
      <c r="AA46" s="5">
        <f t="shared" si="13"/>
        <v>5839.8034444649575</v>
      </c>
      <c r="AB46" s="5">
        <f t="shared" si="13"/>
        <v>5848.7865845433644</v>
      </c>
      <c r="AC46" s="5">
        <f t="shared" si="13"/>
        <v>5855.3911464866405</v>
      </c>
      <c r="AD46" s="5">
        <f t="shared" si="13"/>
        <v>5859.8160837502455</v>
      </c>
      <c r="AE46" s="5">
        <f t="shared" si="13"/>
        <v>5862.2496338388137</v>
      </c>
      <c r="AF46" s="5">
        <f t="shared" si="13"/>
        <v>5862.8697112261616</v>
      </c>
      <c r="AG46" s="5">
        <f t="shared" si="13"/>
        <v>5861.8442880564835</v>
      </c>
      <c r="AH46" s="5">
        <f t="shared" si="13"/>
        <v>5859.3317638237577</v>
      </c>
      <c r="AI46" s="5">
        <f t="shared" si="13"/>
        <v>5855.481325025602</v>
      </c>
      <c r="AJ46" s="5">
        <f t="shared" si="13"/>
        <v>5850.4332956126336</v>
      </c>
      <c r="AK46" s="5">
        <f t="shared" si="13"/>
        <v>5844.3194789023173</v>
      </c>
      <c r="AL46" s="5">
        <f t="shared" si="13"/>
        <v>5837.2634914948621</v>
      </c>
      <c r="AM46" s="5">
        <f t="shared" si="13"/>
        <v>5829.3810896158111</v>
      </c>
      <c r="AN46" s="5">
        <f t="shared" si="13"/>
        <v>5820.7804882136015</v>
      </c>
      <c r="AO46" s="5">
        <f t="shared" si="13"/>
        <v>5811.5626730587555</v>
      </c>
      <c r="AP46" s="5">
        <f t="shared" si="13"/>
        <v>5801.8217060228253</v>
      </c>
    </row>
    <row r="47" spans="2:51" x14ac:dyDescent="0.3">
      <c r="B47" s="8">
        <v>3</v>
      </c>
      <c r="C47" s="5">
        <f>D6</f>
        <v>3185.737459841635</v>
      </c>
      <c r="D47" s="5">
        <f>C45*$E$26+C46*$E$27+C47*$E$28+C48*$E$29+C49*$E$30</f>
        <v>3178.3313885522466</v>
      </c>
      <c r="E47" s="5">
        <f t="shared" ref="E47:AP47" si="14">D45*$E$26+D46*$E$27+D47*$E$28+D48*$E$29+D49*$E$30</f>
        <v>3176.6862576104445</v>
      </c>
      <c r="F47" s="5">
        <f t="shared" si="14"/>
        <v>3179.9485850181736</v>
      </c>
      <c r="G47" s="5">
        <f t="shared" si="14"/>
        <v>3187.5430026352201</v>
      </c>
      <c r="H47" s="5">
        <f t="shared" si="14"/>
        <v>3198.9396741540713</v>
      </c>
      <c r="I47" s="5">
        <f t="shared" si="14"/>
        <v>3213.6512521737495</v>
      </c>
      <c r="J47" s="5">
        <f t="shared" si="14"/>
        <v>3231.2300402060346</v>
      </c>
      <c r="K47" s="5">
        <f t="shared" si="14"/>
        <v>3251.2653425522067</v>
      </c>
      <c r="L47" s="5">
        <f t="shared" si="14"/>
        <v>3273.3809874455146</v>
      </c>
      <c r="M47" s="5">
        <f t="shared" si="14"/>
        <v>3297.233010211376</v>
      </c>
      <c r="N47" s="5">
        <f t="shared" si="14"/>
        <v>3322.5074844205046</v>
      </c>
      <c r="O47" s="5">
        <f t="shared" si="14"/>
        <v>3348.9184901125741</v>
      </c>
      <c r="P47" s="5">
        <f t="shared" si="14"/>
        <v>3376.2062091612493</v>
      </c>
      <c r="Q47" s="5">
        <f t="shared" si="14"/>
        <v>3404.1351387460409</v>
      </c>
      <c r="R47" s="5">
        <f t="shared" si="14"/>
        <v>3432.492414702032</v>
      </c>
      <c r="S47" s="5">
        <f t="shared" si="14"/>
        <v>3461.08623724378</v>
      </c>
      <c r="T47" s="5">
        <f t="shared" si="14"/>
        <v>3489.7443922125422</v>
      </c>
      <c r="U47" s="5">
        <f t="shared" si="14"/>
        <v>3518.312861583534</v>
      </c>
      <c r="V47" s="5">
        <f t="shared" si="14"/>
        <v>3546.6545174986932</v>
      </c>
      <c r="W47" s="5">
        <f t="shared" si="14"/>
        <v>3574.6478945663116</v>
      </c>
      <c r="X47" s="5">
        <f t="shared" si="14"/>
        <v>3602.1860355971698</v>
      </c>
      <c r="Y47" s="5">
        <f t="shared" si="14"/>
        <v>3629.175406332351</v>
      </c>
      <c r="Z47" s="5">
        <f t="shared" si="14"/>
        <v>3655.5348750650187</v>
      </c>
      <c r="AA47" s="5">
        <f t="shared" si="14"/>
        <v>3681.194753371115</v>
      </c>
      <c r="AB47" s="5">
        <f t="shared" si="14"/>
        <v>3706.0958944456647</v>
      </c>
      <c r="AC47" s="5">
        <f t="shared" si="14"/>
        <v>3730.1888457954428</v>
      </c>
      <c r="AD47" s="5">
        <f t="shared" si="14"/>
        <v>3753.4330532680156</v>
      </c>
      <c r="AE47" s="5">
        <f t="shared" si="14"/>
        <v>3775.7961136042304</v>
      </c>
      <c r="AF47" s="5">
        <f t="shared" si="14"/>
        <v>3797.2530728884863</v>
      </c>
      <c r="AG47" s="5">
        <f t="shared" si="14"/>
        <v>3817.7857684406299</v>
      </c>
      <c r="AH47" s="5">
        <f t="shared" si="14"/>
        <v>3837.3822118470498</v>
      </c>
      <c r="AI47" s="5">
        <f t="shared" si="14"/>
        <v>3856.0360109681396</v>
      </c>
      <c r="AJ47" s="5">
        <f t="shared" si="14"/>
        <v>3873.7458288863609</v>
      </c>
      <c r="AK47" s="5">
        <f t="shared" si="14"/>
        <v>3890.5148778749649</v>
      </c>
      <c r="AL47" s="5">
        <f t="shared" si="14"/>
        <v>3906.3504465733404</v>
      </c>
      <c r="AM47" s="5">
        <f t="shared" si="14"/>
        <v>3921.2634586519489</v>
      </c>
      <c r="AN47" s="5">
        <f t="shared" si="14"/>
        <v>3935.2680613389689</v>
      </c>
      <c r="AO47" s="5">
        <f t="shared" si="14"/>
        <v>3948.3812422628894</v>
      </c>
      <c r="AP47" s="5">
        <f t="shared" si="14"/>
        <v>3960.6224731412026</v>
      </c>
    </row>
    <row r="48" spans="2:51" x14ac:dyDescent="0.3">
      <c r="B48" s="8">
        <v>4</v>
      </c>
      <c r="C48" s="5">
        <f>E6</f>
        <v>2569.6680407641493</v>
      </c>
      <c r="D48" s="5">
        <f>C45*$F$26+C46*$F$27+$F$28*C47+C48*$F$29+C49*$F$30</f>
        <v>2565.9390787143889</v>
      </c>
      <c r="E48" s="5">
        <f t="shared" ref="E48:AP48" si="15">D45*$F$26+D46*$F$27+$F$28*D47+D48*$F$29+D49*$F$30</f>
        <v>2562.0930714026817</v>
      </c>
      <c r="F48" s="5">
        <f t="shared" si="15"/>
        <v>2558.3900547389908</v>
      </c>
      <c r="G48" s="5">
        <f t="shared" si="15"/>
        <v>2555.0379494144067</v>
      </c>
      <c r="H48" s="5">
        <f t="shared" si="15"/>
        <v>2552.2077163631498</v>
      </c>
      <c r="I48" s="5">
        <f t="shared" si="15"/>
        <v>2550.0374299095924</v>
      </c>
      <c r="J48" s="5">
        <f t="shared" si="15"/>
        <v>2548.6359889303003</v>
      </c>
      <c r="K48" s="5">
        <f t="shared" si="15"/>
        <v>2548.086495319269</v>
      </c>
      <c r="L48" s="5">
        <f t="shared" si="15"/>
        <v>2548.449326653687</v>
      </c>
      <c r="M48" s="5">
        <f t="shared" si="15"/>
        <v>2549.7649278086828</v>
      </c>
      <c r="N48" s="5">
        <f t="shared" si="15"/>
        <v>2552.0563443006972</v>
      </c>
      <c r="O48" s="5">
        <f t="shared" si="15"/>
        <v>2555.3315183343602</v>
      </c>
      <c r="P48" s="5">
        <f t="shared" si="15"/>
        <v>2559.585366872589</v>
      </c>
      <c r="Q48" s="5">
        <f t="shared" si="15"/>
        <v>2564.8016595308186</v>
      </c>
      <c r="R48" s="5">
        <f t="shared" si="15"/>
        <v>2570.9547127019182</v>
      </c>
      <c r="S48" s="5">
        <f t="shared" si="15"/>
        <v>2578.0109150375001</v>
      </c>
      <c r="T48" s="5">
        <f t="shared" si="15"/>
        <v>2585.9300982341265</v>
      </c>
      <c r="U48" s="5">
        <f t="shared" si="15"/>
        <v>2594.6667659903674</v>
      </c>
      <c r="V48" s="5">
        <f t="shared" si="15"/>
        <v>2604.1711930045822</v>
      </c>
      <c r="W48" s="5">
        <f t="shared" si="15"/>
        <v>2614.3904049662679</v>
      </c>
      <c r="X48" s="5">
        <f t="shared" si="15"/>
        <v>2625.2690496490745</v>
      </c>
      <c r="Y48" s="5">
        <f t="shared" si="15"/>
        <v>2636.7501684350018</v>
      </c>
      <c r="Z48" s="5">
        <f t="shared" si="15"/>
        <v>2648.775876881265</v>
      </c>
      <c r="AA48" s="5">
        <f t="shared" si="15"/>
        <v>2661.2879622787746</v>
      </c>
      <c r="AB48" s="5">
        <f t="shared" si="15"/>
        <v>2674.2284055394921</v>
      </c>
      <c r="AC48" s="5">
        <f t="shared" si="15"/>
        <v>2687.5398341848895</v>
      </c>
      <c r="AD48" s="5">
        <f t="shared" si="15"/>
        <v>2701.1659126855347</v>
      </c>
      <c r="AE48" s="5">
        <f t="shared" si="15"/>
        <v>2715.0516759189372</v>
      </c>
      <c r="AF48" s="5">
        <f t="shared" si="15"/>
        <v>2729.1438110660629</v>
      </c>
      <c r="AG48" s="5">
        <f t="shared" si="15"/>
        <v>2743.3908928534565</v>
      </c>
      <c r="AH48" s="5">
        <f t="shared" si="15"/>
        <v>2757.7435766650506</v>
      </c>
      <c r="AI48" s="5">
        <f t="shared" si="15"/>
        <v>2772.1547536930775</v>
      </c>
      <c r="AJ48" s="5">
        <f t="shared" si="15"/>
        <v>2786.5796719688633</v>
      </c>
      <c r="AK48" s="5">
        <f t="shared" si="15"/>
        <v>2800.9760268096065</v>
      </c>
      <c r="AL48" s="5">
        <f t="shared" si="15"/>
        <v>2815.304023934767</v>
      </c>
      <c r="AM48" s="5">
        <f t="shared" si="15"/>
        <v>2829.5264182436467</v>
      </c>
      <c r="AN48" s="5">
        <f t="shared" si="15"/>
        <v>2843.6085310026883</v>
      </c>
      <c r="AO48" s="5">
        <f t="shared" si="15"/>
        <v>2857.5182479654522</v>
      </c>
      <c r="AP48" s="5">
        <f t="shared" si="15"/>
        <v>2871.2260007389536</v>
      </c>
    </row>
    <row r="49" spans="2:51" x14ac:dyDescent="0.3">
      <c r="B49" s="8">
        <v>5</v>
      </c>
      <c r="C49" s="5">
        <f>F6</f>
        <v>0</v>
      </c>
      <c r="D49" s="5">
        <f>C45*$G$26+C46*$G$27+C47*$G$28+C48*$G$29+C49*$G$30</f>
        <v>143.90141028279237</v>
      </c>
      <c r="E49" s="5">
        <f t="shared" ref="E49:AP49" si="16">D45*$G$26+D46*$G$27+D47*$G$28+D48*$G$29+D49*$G$30</f>
        <v>143.69258840800578</v>
      </c>
      <c r="F49" s="5">
        <f t="shared" si="16"/>
        <v>143.47721199855019</v>
      </c>
      <c r="G49" s="5">
        <f t="shared" si="16"/>
        <v>143.2698430653835</v>
      </c>
      <c r="H49" s="5">
        <f t="shared" si="16"/>
        <v>143.08212516720678</v>
      </c>
      <c r="I49" s="5">
        <f t="shared" si="16"/>
        <v>142.92363211633639</v>
      </c>
      <c r="J49" s="5">
        <f t="shared" si="16"/>
        <v>142.80209607493717</v>
      </c>
      <c r="K49" s="5">
        <f t="shared" si="16"/>
        <v>142.72361538009682</v>
      </c>
      <c r="L49" s="5">
        <f t="shared" si="16"/>
        <v>142.69284373787906</v>
      </c>
      <c r="M49" s="5">
        <f t="shared" si="16"/>
        <v>142.71316229260648</v>
      </c>
      <c r="N49" s="5">
        <f t="shared" si="16"/>
        <v>142.78683595728623</v>
      </c>
      <c r="O49" s="5">
        <f t="shared" si="16"/>
        <v>142.91515528083906</v>
      </c>
      <c r="P49" s="5">
        <f t="shared" si="16"/>
        <v>143.09856502672417</v>
      </c>
      <c r="Q49" s="5">
        <f t="shared" si="16"/>
        <v>143.33678054486498</v>
      </c>
      <c r="R49" s="5">
        <f t="shared" si="16"/>
        <v>143.62889293372584</v>
      </c>
      <c r="S49" s="5">
        <f t="shared" si="16"/>
        <v>143.97346391130742</v>
      </c>
      <c r="T49" s="5">
        <f t="shared" si="16"/>
        <v>144.3686112421</v>
      </c>
      <c r="U49" s="5">
        <f t="shared" si="16"/>
        <v>144.81208550111108</v>
      </c>
      <c r="V49" s="5">
        <f t="shared" si="16"/>
        <v>145.30133889546059</v>
      </c>
      <c r="W49" s="5">
        <f t="shared" si="16"/>
        <v>145.8335868082566</v>
      </c>
      <c r="X49" s="5">
        <f t="shared" si="16"/>
        <v>146.40586267811099</v>
      </c>
      <c r="Y49" s="5">
        <f t="shared" si="16"/>
        <v>147.01506678034818</v>
      </c>
      <c r="Z49" s="5">
        <f t="shared" si="16"/>
        <v>147.6580094323601</v>
      </c>
      <c r="AA49" s="5">
        <f t="shared" si="16"/>
        <v>148.33144910535086</v>
      </c>
      <c r="AB49" s="5">
        <f t="shared" si="16"/>
        <v>149.03212588761139</v>
      </c>
      <c r="AC49" s="5">
        <f t="shared" si="16"/>
        <v>149.75679071021156</v>
      </c>
      <c r="AD49" s="5">
        <f t="shared" si="16"/>
        <v>150.50223071435383</v>
      </c>
      <c r="AE49" s="5">
        <f t="shared" si="16"/>
        <v>151.26529111038994</v>
      </c>
      <c r="AF49" s="5">
        <f t="shared" si="16"/>
        <v>152.04289385146049</v>
      </c>
      <c r="AG49" s="5">
        <f t="shared" si="16"/>
        <v>152.83205341969952</v>
      </c>
      <c r="AH49" s="5">
        <f t="shared" si="16"/>
        <v>153.62988999979356</v>
      </c>
      <c r="AI49" s="5">
        <f t="shared" si="16"/>
        <v>154.43364029324283</v>
      </c>
      <c r="AJ49" s="5">
        <f t="shared" si="16"/>
        <v>155.24066620681234</v>
      </c>
      <c r="AK49" s="5">
        <f t="shared" si="16"/>
        <v>156.04846163025636</v>
      </c>
      <c r="AL49" s="5">
        <f t="shared" si="16"/>
        <v>156.85465750133798</v>
      </c>
      <c r="AM49" s="5">
        <f t="shared" si="16"/>
        <v>157.65702534034696</v>
      </c>
      <c r="AN49" s="5">
        <f t="shared" si="16"/>
        <v>158.45347942164423</v>
      </c>
      <c r="AO49" s="5">
        <f t="shared" si="16"/>
        <v>159.24207773615055</v>
      </c>
      <c r="AP49" s="5">
        <f t="shared" si="16"/>
        <v>160.02102188606534</v>
      </c>
    </row>
    <row r="50" spans="2:51" x14ac:dyDescent="0.3">
      <c r="B50" s="8" t="s">
        <v>3</v>
      </c>
      <c r="C50" s="5">
        <f>+G6</f>
        <v>16781.677044213098</v>
      </c>
      <c r="D50" s="5">
        <f>SUM(D45:D49)</f>
        <v>16781.909661522157</v>
      </c>
      <c r="E50" s="5">
        <f t="shared" ref="E50:AP50" si="17">SUM(E45:E49)</f>
        <v>16781.909661522157</v>
      </c>
      <c r="F50" s="5">
        <f t="shared" si="17"/>
        <v>16781.909661522153</v>
      </c>
      <c r="G50" s="5">
        <f t="shared" si="17"/>
        <v>16781.909661522153</v>
      </c>
      <c r="H50" s="5">
        <f t="shared" si="17"/>
        <v>16781.909661522153</v>
      </c>
      <c r="I50" s="5">
        <f t="shared" si="17"/>
        <v>16781.909661522157</v>
      </c>
      <c r="J50" s="5">
        <f t="shared" si="17"/>
        <v>16781.909661522153</v>
      </c>
      <c r="K50" s="5">
        <f t="shared" si="17"/>
        <v>16781.909661522157</v>
      </c>
      <c r="L50" s="5">
        <f t="shared" si="17"/>
        <v>16781.909661522153</v>
      </c>
      <c r="M50" s="5">
        <f t="shared" si="17"/>
        <v>16781.909661522153</v>
      </c>
      <c r="N50" s="5">
        <f t="shared" si="17"/>
        <v>16781.90966152215</v>
      </c>
      <c r="O50" s="5">
        <f t="shared" si="17"/>
        <v>16781.90966152215</v>
      </c>
      <c r="P50" s="5">
        <f t="shared" si="17"/>
        <v>16781.909661522153</v>
      </c>
      <c r="Q50" s="5">
        <f t="shared" si="17"/>
        <v>16781.90966152215</v>
      </c>
      <c r="R50" s="5">
        <f t="shared" si="17"/>
        <v>16781.909661522146</v>
      </c>
      <c r="S50" s="5">
        <f t="shared" si="17"/>
        <v>16781.90966152215</v>
      </c>
      <c r="T50" s="5">
        <f t="shared" si="17"/>
        <v>16781.909661522146</v>
      </c>
      <c r="U50" s="5">
        <f t="shared" si="17"/>
        <v>16781.90966152215</v>
      </c>
      <c r="V50" s="5">
        <f t="shared" si="17"/>
        <v>16781.909661522146</v>
      </c>
      <c r="W50" s="5">
        <f t="shared" si="17"/>
        <v>16781.909661522146</v>
      </c>
      <c r="X50" s="5">
        <f t="shared" si="17"/>
        <v>16781.909661522146</v>
      </c>
      <c r="Y50" s="5">
        <f t="shared" si="17"/>
        <v>16781.909661522142</v>
      </c>
      <c r="Z50" s="5">
        <f t="shared" si="17"/>
        <v>16781.909661522146</v>
      </c>
      <c r="AA50" s="5">
        <f t="shared" si="17"/>
        <v>16781.909661522142</v>
      </c>
      <c r="AB50" s="5">
        <f t="shared" si="17"/>
        <v>16781.909661522142</v>
      </c>
      <c r="AC50" s="5">
        <f t="shared" si="17"/>
        <v>16781.909661522142</v>
      </c>
      <c r="AD50" s="5">
        <f t="shared" si="17"/>
        <v>16781.909661522142</v>
      </c>
      <c r="AE50" s="5">
        <f t="shared" si="17"/>
        <v>16781.909661522139</v>
      </c>
      <c r="AF50" s="5">
        <f t="shared" si="17"/>
        <v>16781.909661522139</v>
      </c>
      <c r="AG50" s="5">
        <f t="shared" si="17"/>
        <v>16781.909661522139</v>
      </c>
      <c r="AH50" s="5">
        <f t="shared" si="17"/>
        <v>16781.909661522135</v>
      </c>
      <c r="AI50" s="5">
        <f t="shared" si="17"/>
        <v>16781.909661522135</v>
      </c>
      <c r="AJ50" s="5">
        <f t="shared" si="17"/>
        <v>16781.909661522135</v>
      </c>
      <c r="AK50" s="5">
        <f t="shared" si="17"/>
        <v>16781.909661522135</v>
      </c>
      <c r="AL50" s="5">
        <f t="shared" si="17"/>
        <v>16781.909661522135</v>
      </c>
      <c r="AM50" s="5">
        <f t="shared" si="17"/>
        <v>16781.909661522135</v>
      </c>
      <c r="AN50" s="5">
        <f t="shared" si="17"/>
        <v>16781.909661522135</v>
      </c>
      <c r="AO50" s="5">
        <f t="shared" si="17"/>
        <v>16781.909661522132</v>
      </c>
      <c r="AP50" s="5">
        <f t="shared" si="17"/>
        <v>16781.909661522132</v>
      </c>
    </row>
    <row r="51" spans="2:51" x14ac:dyDescent="0.3">
      <c r="AQ51" s="2"/>
    </row>
    <row r="52" spans="2:51" x14ac:dyDescent="0.3">
      <c r="B52" s="2" t="s">
        <v>16</v>
      </c>
    </row>
    <row r="53" spans="2:51" x14ac:dyDescent="0.3">
      <c r="B53" s="131" t="s">
        <v>7</v>
      </c>
      <c r="C53" s="134" t="s">
        <v>11</v>
      </c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</row>
    <row r="54" spans="2:51" x14ac:dyDescent="0.3">
      <c r="B54" s="131"/>
      <c r="C54" s="95">
        <v>1</v>
      </c>
      <c r="D54" s="77">
        <f>C54+1</f>
        <v>2</v>
      </c>
      <c r="E54" s="77">
        <f t="shared" ref="E54:AP54" si="18">D54+1</f>
        <v>3</v>
      </c>
      <c r="F54" s="77">
        <f t="shared" si="18"/>
        <v>4</v>
      </c>
      <c r="G54" s="77">
        <f t="shared" si="18"/>
        <v>5</v>
      </c>
      <c r="H54" s="77">
        <f t="shared" si="18"/>
        <v>6</v>
      </c>
      <c r="I54" s="77">
        <f t="shared" si="18"/>
        <v>7</v>
      </c>
      <c r="J54" s="77">
        <f t="shared" si="18"/>
        <v>8</v>
      </c>
      <c r="K54" s="77">
        <f t="shared" si="18"/>
        <v>9</v>
      </c>
      <c r="L54" s="77">
        <f t="shared" si="18"/>
        <v>10</v>
      </c>
      <c r="M54" s="77">
        <f t="shared" si="18"/>
        <v>11</v>
      </c>
      <c r="N54" s="77">
        <f t="shared" si="18"/>
        <v>12</v>
      </c>
      <c r="O54" s="77">
        <f t="shared" si="18"/>
        <v>13</v>
      </c>
      <c r="P54" s="77">
        <f t="shared" si="18"/>
        <v>14</v>
      </c>
      <c r="Q54" s="77">
        <f t="shared" si="18"/>
        <v>15</v>
      </c>
      <c r="R54" s="77">
        <f t="shared" si="18"/>
        <v>16</v>
      </c>
      <c r="S54" s="77">
        <f t="shared" si="18"/>
        <v>17</v>
      </c>
      <c r="T54" s="77">
        <f t="shared" si="18"/>
        <v>18</v>
      </c>
      <c r="U54" s="77">
        <f t="shared" si="18"/>
        <v>19</v>
      </c>
      <c r="V54" s="77">
        <f t="shared" si="18"/>
        <v>20</v>
      </c>
      <c r="W54" s="77">
        <f t="shared" si="18"/>
        <v>21</v>
      </c>
      <c r="X54" s="77">
        <f t="shared" si="18"/>
        <v>22</v>
      </c>
      <c r="Y54" s="77">
        <f t="shared" si="18"/>
        <v>23</v>
      </c>
      <c r="Z54" s="77">
        <f t="shared" si="18"/>
        <v>24</v>
      </c>
      <c r="AA54" s="77">
        <f t="shared" si="18"/>
        <v>25</v>
      </c>
      <c r="AB54" s="77">
        <f t="shared" si="18"/>
        <v>26</v>
      </c>
      <c r="AC54" s="77">
        <f t="shared" si="18"/>
        <v>27</v>
      </c>
      <c r="AD54" s="77">
        <f t="shared" si="18"/>
        <v>28</v>
      </c>
      <c r="AE54" s="77">
        <f t="shared" si="18"/>
        <v>29</v>
      </c>
      <c r="AF54" s="77">
        <f t="shared" si="18"/>
        <v>30</v>
      </c>
      <c r="AG54" s="77">
        <f t="shared" si="18"/>
        <v>31</v>
      </c>
      <c r="AH54" s="77">
        <f t="shared" si="18"/>
        <v>32</v>
      </c>
      <c r="AI54" s="77">
        <f t="shared" si="18"/>
        <v>33</v>
      </c>
      <c r="AJ54" s="77">
        <f t="shared" si="18"/>
        <v>34</v>
      </c>
      <c r="AK54" s="77">
        <f t="shared" si="18"/>
        <v>35</v>
      </c>
      <c r="AL54" s="77">
        <f t="shared" si="18"/>
        <v>36</v>
      </c>
      <c r="AM54" s="77">
        <f t="shared" si="18"/>
        <v>37</v>
      </c>
      <c r="AN54" s="77">
        <f t="shared" si="18"/>
        <v>38</v>
      </c>
      <c r="AO54" s="77">
        <f t="shared" si="18"/>
        <v>39</v>
      </c>
      <c r="AP54" s="77">
        <f t="shared" si="18"/>
        <v>40</v>
      </c>
    </row>
    <row r="55" spans="2:51" x14ac:dyDescent="0.3">
      <c r="B55" s="8">
        <v>1</v>
      </c>
      <c r="C55" s="1">
        <f>C45/C$50</f>
        <v>0.40982524352648858</v>
      </c>
      <c r="D55" s="1">
        <f t="shared" ref="D55:AP59" si="19">D45/D$50</f>
        <v>0.39178750209339064</v>
      </c>
      <c r="E55" s="1">
        <f t="shared" si="19"/>
        <v>0.38312364552509193</v>
      </c>
      <c r="F55" s="1">
        <f t="shared" si="19"/>
        <v>0.37482855537331045</v>
      </c>
      <c r="G55" s="1">
        <f t="shared" si="19"/>
        <v>0.36688561534427655</v>
      </c>
      <c r="H55" s="1">
        <f t="shared" si="19"/>
        <v>0.35927980798187997</v>
      </c>
      <c r="I55" s="1">
        <f t="shared" si="19"/>
        <v>0.35199747041415458</v>
      </c>
      <c r="J55" s="1">
        <f t="shared" si="19"/>
        <v>0.34502611141958256</v>
      </c>
      <c r="K55" s="1">
        <f t="shared" si="19"/>
        <v>0.33835425013427184</v>
      </c>
      <c r="L55" s="1">
        <f t="shared" si="19"/>
        <v>0.33197127423989525</v>
      </c>
      <c r="M55" s="1">
        <f t="shared" si="19"/>
        <v>0.32586731566504856</v>
      </c>
      <c r="N55" s="1">
        <f t="shared" si="19"/>
        <v>0.32003314200901012</v>
      </c>
      <c r="O55" s="1">
        <f t="shared" si="19"/>
        <v>0.31446006205826771</v>
      </c>
      <c r="P55" s="1">
        <f t="shared" si="19"/>
        <v>0.30913984391389959</v>
      </c>
      <c r="Q55" s="1">
        <f t="shared" si="19"/>
        <v>0.30406464438309033</v>
      </c>
      <c r="R55" s="1">
        <f t="shared" si="19"/>
        <v>0.29922694841178665</v>
      </c>
      <c r="S55" s="1">
        <f t="shared" si="19"/>
        <v>0.29461951744871218</v>
      </c>
      <c r="T55" s="1">
        <f t="shared" si="19"/>
        <v>0.29023534573453658</v>
      </c>
      <c r="U55" s="1">
        <f t="shared" si="19"/>
        <v>0.28606762360473853</v>
      </c>
      <c r="V55" s="1">
        <f t="shared" si="19"/>
        <v>0.28210970698135768</v>
      </c>
      <c r="W55" s="1">
        <f t="shared" si="19"/>
        <v>0.27835509230804711</v>
      </c>
      <c r="X55" s="1">
        <f t="shared" si="19"/>
        <v>0.27479739625525995</v>
      </c>
      <c r="Y55" s="1">
        <f t="shared" si="19"/>
        <v>0.27143033958856566</v>
      </c>
      <c r="Z55" s="1">
        <f t="shared" si="19"/>
        <v>0.2682477346535348</v>
      </c>
      <c r="AA55" s="1">
        <f t="shared" si="19"/>
        <v>0.26524347598580794</v>
      </c>
      <c r="AB55" s="1">
        <f t="shared" si="19"/>
        <v>0.26241153360532293</v>
      </c>
      <c r="AC55" s="1">
        <f t="shared" si="19"/>
        <v>0.25974594859960576</v>
      </c>
      <c r="AD55" s="1">
        <f t="shared" si="19"/>
        <v>0.2572408306428956</v>
      </c>
      <c r="AE55" s="1">
        <f t="shared" si="19"/>
        <v>0.25489035713601799</v>
      </c>
      <c r="AF55" s="1">
        <f t="shared" si="19"/>
        <v>0.25268877368663778</v>
      </c>
      <c r="AG55" s="1">
        <f t="shared" si="19"/>
        <v>0.25063039568110601</v>
      </c>
      <c r="AH55" s="1">
        <f t="shared" si="19"/>
        <v>0.24870961072781256</v>
      </c>
      <c r="AI55" s="1">
        <f t="shared" si="19"/>
        <v>0.24692088177801738</v>
      </c>
      <c r="AJ55" s="1">
        <f t="shared" si="19"/>
        <v>0.24525875075376546</v>
      </c>
      <c r="AK55" s="1">
        <f t="shared" si="19"/>
        <v>0.24371784253390016</v>
      </c>
      <c r="AL55" s="1">
        <f t="shared" si="19"/>
        <v>0.24229286916856302</v>
      </c>
      <c r="AM55" s="1">
        <f t="shared" si="19"/>
        <v>0.24097863421006985</v>
      </c>
      <c r="AN55" s="1">
        <f t="shared" si="19"/>
        <v>0.23977003706384314</v>
      </c>
      <c r="AO55" s="1">
        <f t="shared" si="19"/>
        <v>0.23866207727730129</v>
      </c>
      <c r="AP55" s="1">
        <f t="shared" si="19"/>
        <v>0.23764985869738908</v>
      </c>
    </row>
    <row r="56" spans="2:51" x14ac:dyDescent="0.3">
      <c r="B56" s="8">
        <v>2</v>
      </c>
      <c r="C56" s="1">
        <f t="shared" ref="C56:R59" si="20">C46/C$50</f>
        <v>0.2472309095543915</v>
      </c>
      <c r="D56" s="1">
        <f t="shared" si="20"/>
        <v>0.25734826396010402</v>
      </c>
      <c r="E56" s="1">
        <f t="shared" si="20"/>
        <v>0.26635176960548984</v>
      </c>
      <c r="F56" s="1">
        <f t="shared" si="20"/>
        <v>0.27468595338121826</v>
      </c>
      <c r="G56" s="1">
        <f t="shared" si="20"/>
        <v>0.28238845930944489</v>
      </c>
      <c r="H56" s="1">
        <f t="shared" si="20"/>
        <v>0.28949499568669085</v>
      </c>
      <c r="I56" s="1">
        <f t="shared" si="20"/>
        <v>0.29603946737591946</v>
      </c>
      <c r="J56" s="1">
        <f t="shared" si="20"/>
        <v>0.30205409311811288</v>
      </c>
      <c r="K56" s="1">
        <f t="shared" si="20"/>
        <v>0.30756951104079483</v>
      </c>
      <c r="L56" s="1">
        <f t="shared" si="20"/>
        <v>0.31261487369339741</v>
      </c>
      <c r="M56" s="1">
        <f t="shared" si="20"/>
        <v>0.31721793380176405</v>
      </c>
      <c r="N56" s="1">
        <f t="shared" si="20"/>
        <v>0.32140512180936981</v>
      </c>
      <c r="O56" s="1">
        <f t="shared" si="20"/>
        <v>0.32520161615986637</v>
      </c>
      <c r="P56" s="1">
        <f t="shared" si="20"/>
        <v>0.32863140717331435</v>
      </c>
      <c r="Q56" s="1">
        <f t="shared" si="20"/>
        <v>0.33171735527598001</v>
      </c>
      <c r="R56" s="1">
        <f t="shared" si="20"/>
        <v>0.3344812442600047</v>
      </c>
      <c r="S56" s="1">
        <f t="shared" si="19"/>
        <v>0.33694383017380303</v>
      </c>
      <c r="T56" s="1">
        <f t="shared" si="19"/>
        <v>0.3391248863759847</v>
      </c>
      <c r="U56" s="1">
        <f t="shared" si="19"/>
        <v>0.34104324522427282</v>
      </c>
      <c r="V56" s="1">
        <f t="shared" si="19"/>
        <v>0.34271683681570464</v>
      </c>
      <c r="W56" s="1">
        <f t="shared" si="19"/>
        <v>0.3441627251447818</v>
      </c>
      <c r="X56" s="1">
        <f t="shared" si="19"/>
        <v>0.34539714200170285</v>
      </c>
      <c r="Y56" s="1">
        <f t="shared" si="19"/>
        <v>0.34643551889287993</v>
      </c>
      <c r="Z56" s="1">
        <f t="shared" si="19"/>
        <v>0.3472925172302046</v>
      </c>
      <c r="AA56" s="1">
        <f t="shared" si="19"/>
        <v>0.34798205700359369</v>
      </c>
      <c r="AB56" s="1">
        <f t="shared" si="19"/>
        <v>0.34851734412285423</v>
      </c>
      <c r="AC56" s="1">
        <f t="shared" si="19"/>
        <v>0.34891089658955704</v>
      </c>
      <c r="AD56" s="1">
        <f t="shared" si="19"/>
        <v>0.34917456963707383</v>
      </c>
      <c r="AE56" s="1">
        <f t="shared" si="19"/>
        <v>0.34931957995697499</v>
      </c>
      <c r="AF56" s="1">
        <f t="shared" si="19"/>
        <v>0.34935652911233656</v>
      </c>
      <c r="AG56" s="1">
        <f t="shared" si="19"/>
        <v>0.3492954262229539</v>
      </c>
      <c r="AH56" s="1">
        <f t="shared" si="19"/>
        <v>0.34914570999378808</v>
      </c>
      <c r="AI56" s="1">
        <f t="shared" si="19"/>
        <v>0.34891627014601057</v>
      </c>
      <c r="AJ56" s="1">
        <f t="shared" si="19"/>
        <v>0.34861546829957096</v>
      </c>
      <c r="AK56" s="1">
        <f t="shared" si="19"/>
        <v>0.34825115834715037</v>
      </c>
      <c r="AL56" s="1">
        <f t="shared" si="19"/>
        <v>0.34783070635153313</v>
      </c>
      <c r="AM56" s="1">
        <f t="shared" si="19"/>
        <v>0.34736100999170083</v>
      </c>
      <c r="AN56" s="1">
        <f t="shared" si="19"/>
        <v>0.34684851757720947</v>
      </c>
      <c r="AO56" s="1">
        <f t="shared" si="19"/>
        <v>0.3462992466455479</v>
      </c>
      <c r="AP56" s="1">
        <f t="shared" si="19"/>
        <v>0.34571880215309153</v>
      </c>
    </row>
    <row r="57" spans="2:51" x14ac:dyDescent="0.3">
      <c r="B57" s="8">
        <v>3</v>
      </c>
      <c r="C57" s="1">
        <f t="shared" si="20"/>
        <v>0.18983427290660365</v>
      </c>
      <c r="D57" s="1">
        <f t="shared" si="19"/>
        <v>0.18939032879193587</v>
      </c>
      <c r="E57" s="1">
        <f t="shared" si="19"/>
        <v>0.18929229877181403</v>
      </c>
      <c r="F57" s="1">
        <f t="shared" si="19"/>
        <v>0.18948669425322992</v>
      </c>
      <c r="G57" s="1">
        <f t="shared" si="19"/>
        <v>0.1899392302142868</v>
      </c>
      <c r="H57" s="1">
        <f t="shared" si="19"/>
        <v>0.19061833478276041</v>
      </c>
      <c r="I57" s="1">
        <f t="shared" si="19"/>
        <v>0.19149496791429302</v>
      </c>
      <c r="J57" s="1">
        <f t="shared" si="19"/>
        <v>0.1925424522820936</v>
      </c>
      <c r="K57" s="1">
        <f t="shared" si="19"/>
        <v>0.19373631536146105</v>
      </c>
      <c r="L57" s="1">
        <f t="shared" si="19"/>
        <v>0.19505414183886224</v>
      </c>
      <c r="M57" s="1">
        <f t="shared" si="19"/>
        <v>0.196475435556141</v>
      </c>
      <c r="N57" s="1">
        <f t="shared" si="19"/>
        <v>0.19798149027332729</v>
      </c>
      <c r="O57" s="1">
        <f t="shared" si="19"/>
        <v>0.19955526859920072</v>
      </c>
      <c r="P57" s="1">
        <f t="shared" si="19"/>
        <v>0.20118128849795158</v>
      </c>
      <c r="Q57" s="1">
        <f t="shared" si="19"/>
        <v>0.20284551683358779</v>
      </c>
      <c r="R57" s="1">
        <f t="shared" si="19"/>
        <v>0.2045352694617413</v>
      </c>
      <c r="S57" s="1">
        <f t="shared" si="19"/>
        <v>0.20623911742174481</v>
      </c>
      <c r="T57" s="1">
        <f t="shared" si="19"/>
        <v>0.20794679882074973</v>
      </c>
      <c r="U57" s="1">
        <f t="shared" si="19"/>
        <v>0.20964913603666824</v>
      </c>
      <c r="V57" s="1">
        <f t="shared" si="19"/>
        <v>0.21133795789823159</v>
      </c>
      <c r="W57" s="1">
        <f t="shared" si="19"/>
        <v>0.21300602652881193</v>
      </c>
      <c r="X57" s="1">
        <f t="shared" si="19"/>
        <v>0.21464696856617721</v>
      </c>
      <c r="Y57" s="1">
        <f t="shared" si="19"/>
        <v>0.21625521049331997</v>
      </c>
      <c r="Z57" s="1">
        <f t="shared" si="19"/>
        <v>0.21782591783618599</v>
      </c>
      <c r="AA57" s="1">
        <f t="shared" si="19"/>
        <v>0.21935493800276037</v>
      </c>
      <c r="AB57" s="1">
        <f t="shared" si="19"/>
        <v>0.22083874655475394</v>
      </c>
      <c r="AC57" s="1">
        <f t="shared" si="19"/>
        <v>0.22227439671827606</v>
      </c>
      <c r="AD57" s="1">
        <f t="shared" si="19"/>
        <v>0.22365947195353775</v>
      </c>
      <c r="AE57" s="1">
        <f t="shared" si="19"/>
        <v>0.22499204141596846</v>
      </c>
      <c r="AF57" s="1">
        <f t="shared" si="19"/>
        <v>0.22627061815228905</v>
      </c>
      <c r="AG57" s="1">
        <f t="shared" si="19"/>
        <v>0.22749411988518309</v>
      </c>
      <c r="AH57" s="1">
        <f t="shared" si="19"/>
        <v>0.22866183224936962</v>
      </c>
      <c r="AI57" s="1">
        <f t="shared" si="19"/>
        <v>0.22977337435019857</v>
      </c>
      <c r="AJ57" s="1">
        <f t="shared" si="19"/>
        <v>0.23082866652346218</v>
      </c>
      <c r="AK57" s="1">
        <f t="shared" si="19"/>
        <v>0.23182790018201607</v>
      </c>
      <c r="AL57" s="1">
        <f t="shared" si="19"/>
        <v>0.23277150964111618</v>
      </c>
      <c r="AM57" s="1">
        <f t="shared" si="19"/>
        <v>0.23366014582015612</v>
      </c>
      <c r="AN57" s="1">
        <f t="shared" si="19"/>
        <v>0.23449465172380365</v>
      </c>
      <c r="AO57" s="1">
        <f t="shared" si="19"/>
        <v>0.23527603961042703</v>
      </c>
      <c r="AP57" s="1">
        <f t="shared" si="19"/>
        <v>0.23600546976022579</v>
      </c>
    </row>
    <row r="58" spans="2:51" x14ac:dyDescent="0.3">
      <c r="B58" s="8">
        <v>4</v>
      </c>
      <c r="C58" s="1">
        <f t="shared" si="20"/>
        <v>0.15312343539886317</v>
      </c>
      <c r="D58" s="1">
        <f t="shared" si="19"/>
        <v>0.15289911163075898</v>
      </c>
      <c r="E58" s="1">
        <f t="shared" si="19"/>
        <v>0.15266993584628163</v>
      </c>
      <c r="F58" s="1">
        <f t="shared" si="19"/>
        <v>0.15244928058484969</v>
      </c>
      <c r="G58" s="1">
        <f t="shared" si="19"/>
        <v>0.15224953541924022</v>
      </c>
      <c r="H58" s="1">
        <f t="shared" si="19"/>
        <v>0.15208088756519139</v>
      </c>
      <c r="I58" s="1">
        <f t="shared" si="19"/>
        <v>0.15195156459198209</v>
      </c>
      <c r="J58" s="1">
        <f t="shared" si="19"/>
        <v>0.15186805556306002</v>
      </c>
      <c r="K58" s="1">
        <f t="shared" si="19"/>
        <v>0.15183531235194075</v>
      </c>
      <c r="L58" s="1">
        <f t="shared" si="19"/>
        <v>0.15185693273613637</v>
      </c>
      <c r="M58" s="1">
        <f t="shared" si="19"/>
        <v>0.15193532674382268</v>
      </c>
      <c r="N58" s="1">
        <f t="shared" si="19"/>
        <v>0.15207186761063884</v>
      </c>
      <c r="O58" s="1">
        <f t="shared" si="19"/>
        <v>0.15226702859646946</v>
      </c>
      <c r="P58" s="1">
        <f t="shared" si="19"/>
        <v>0.15252050681343196</v>
      </c>
      <c r="Q58" s="1">
        <f t="shared" si="19"/>
        <v>0.15283133512578964</v>
      </c>
      <c r="R58" s="1">
        <f t="shared" si="19"/>
        <v>0.15319798309942328</v>
      </c>
      <c r="S58" s="1">
        <f t="shared" si="19"/>
        <v>0.15361844790217216</v>
      </c>
      <c r="T58" s="1">
        <f t="shared" si="19"/>
        <v>0.15409033598620733</v>
      </c>
      <c r="U58" s="1">
        <f t="shared" si="19"/>
        <v>0.15461093631909267</v>
      </c>
      <c r="V58" s="1">
        <f t="shared" si="19"/>
        <v>0.15517728587083693</v>
      </c>
      <c r="W58" s="1">
        <f t="shared" si="19"/>
        <v>0.15578622800959224</v>
      </c>
      <c r="X58" s="1">
        <f t="shared" si="19"/>
        <v>0.15643446440832279</v>
      </c>
      <c r="Y58" s="1">
        <f t="shared" si="19"/>
        <v>0.15711860101836855</v>
      </c>
      <c r="Z58" s="1">
        <f t="shared" si="19"/>
        <v>0.15783518862304594</v>
      </c>
      <c r="AA58" s="1">
        <f t="shared" si="19"/>
        <v>0.15858075844494757</v>
      </c>
      <c r="AB58" s="1">
        <f t="shared" si="19"/>
        <v>0.15935185324415194</v>
      </c>
      <c r="AC58" s="1">
        <f t="shared" si="19"/>
        <v>0.1601450543108886</v>
      </c>
      <c r="AD58" s="1">
        <f t="shared" si="19"/>
        <v>0.16095700472508295</v>
      </c>
      <c r="AE58" s="1">
        <f t="shared" si="19"/>
        <v>0.16178442922643399</v>
      </c>
      <c r="AF58" s="1">
        <f t="shared" si="19"/>
        <v>0.16262415101205629</v>
      </c>
      <c r="AG58" s="1">
        <f t="shared" si="19"/>
        <v>0.16347310575408186</v>
      </c>
      <c r="AH58" s="1">
        <f t="shared" si="19"/>
        <v>0.16432835310680136</v>
      </c>
      <c r="AI58" s="1">
        <f t="shared" si="19"/>
        <v>0.16518708595179271</v>
      </c>
      <c r="AJ58" s="1">
        <f t="shared" si="19"/>
        <v>0.16604663760990107</v>
      </c>
      <c r="AK58" s="1">
        <f t="shared" si="19"/>
        <v>0.16690448723077891</v>
      </c>
      <c r="AL58" s="1">
        <f t="shared" si="19"/>
        <v>0.167758263553864</v>
      </c>
      <c r="AM58" s="1">
        <f t="shared" si="19"/>
        <v>0.16860574721905672</v>
      </c>
      <c r="AN58" s="1">
        <f t="shared" si="19"/>
        <v>0.16944487179087642</v>
      </c>
      <c r="AO58" s="1">
        <f t="shared" si="19"/>
        <v>0.17027372364643473</v>
      </c>
      <c r="AP58" s="1">
        <f t="shared" si="19"/>
        <v>0.17109054086509315</v>
      </c>
    </row>
    <row r="59" spans="2:51" x14ac:dyDescent="0.3">
      <c r="B59" s="8">
        <v>5</v>
      </c>
      <c r="C59" s="1">
        <f t="shared" si="20"/>
        <v>0</v>
      </c>
      <c r="D59" s="1">
        <f t="shared" si="19"/>
        <v>8.5747935238104592E-3</v>
      </c>
      <c r="E59" s="1">
        <f t="shared" si="19"/>
        <v>8.5623502513225026E-3</v>
      </c>
      <c r="F59" s="1">
        <f t="shared" si="19"/>
        <v>8.5495164073917749E-3</v>
      </c>
      <c r="G59" s="1">
        <f t="shared" si="19"/>
        <v>8.5371597127515842E-3</v>
      </c>
      <c r="H59" s="1">
        <f t="shared" si="19"/>
        <v>8.5259739834774532E-3</v>
      </c>
      <c r="I59" s="1">
        <f t="shared" si="19"/>
        <v>8.5165297036507159E-3</v>
      </c>
      <c r="J59" s="1">
        <f t="shared" si="19"/>
        <v>8.5092876171509995E-3</v>
      </c>
      <c r="K59" s="1">
        <f t="shared" si="19"/>
        <v>8.5046111115313593E-3</v>
      </c>
      <c r="L59" s="1">
        <f t="shared" si="19"/>
        <v>8.5027774917086837E-3</v>
      </c>
      <c r="M59" s="1">
        <f t="shared" si="19"/>
        <v>8.5039882332236388E-3</v>
      </c>
      <c r="N59" s="1">
        <f t="shared" si="19"/>
        <v>8.5083782976540703E-3</v>
      </c>
      <c r="O59" s="1">
        <f t="shared" si="19"/>
        <v>8.5160245861957765E-3</v>
      </c>
      <c r="P59" s="1">
        <f t="shared" si="19"/>
        <v>8.5269536014022877E-3</v>
      </c>
      <c r="Q59" s="1">
        <f t="shared" si="19"/>
        <v>8.541148381552191E-3</v>
      </c>
      <c r="R59" s="1">
        <f t="shared" si="19"/>
        <v>8.558554767044221E-3</v>
      </c>
      <c r="S59" s="1">
        <f t="shared" si="19"/>
        <v>8.5790870535677032E-3</v>
      </c>
      <c r="T59" s="1">
        <f t="shared" si="19"/>
        <v>8.6026330825216425E-3</v>
      </c>
      <c r="U59" s="1">
        <f t="shared" si="19"/>
        <v>8.6290588152276096E-3</v>
      </c>
      <c r="V59" s="1">
        <f t="shared" si="19"/>
        <v>8.6582124338691925E-3</v>
      </c>
      <c r="W59" s="1">
        <f t="shared" si="19"/>
        <v>8.689928008766867E-3</v>
      </c>
      <c r="X59" s="1">
        <f t="shared" si="19"/>
        <v>8.7240287685371645E-3</v>
      </c>
      <c r="Y59" s="1">
        <f t="shared" si="19"/>
        <v>8.7603300068660791E-3</v>
      </c>
      <c r="Z59" s="1">
        <f t="shared" si="19"/>
        <v>8.7986416570286375E-3</v>
      </c>
      <c r="AA59" s="1">
        <f t="shared" si="19"/>
        <v>8.8387705628905754E-3</v>
      </c>
      <c r="AB59" s="1">
        <f t="shared" si="19"/>
        <v>8.8805224729170632E-3</v>
      </c>
      <c r="AC59" s="1">
        <f t="shared" si="19"/>
        <v>8.9237037816725095E-3</v>
      </c>
      <c r="AD59" s="1">
        <f t="shared" si="19"/>
        <v>8.9681230414097625E-3</v>
      </c>
      <c r="AE59" s="1">
        <f t="shared" si="19"/>
        <v>9.0135922646046463E-3</v>
      </c>
      <c r="AF59" s="1">
        <f t="shared" si="19"/>
        <v>9.059928036680303E-3</v>
      </c>
      <c r="AG59" s="1">
        <f t="shared" si="19"/>
        <v>9.1069524566751523E-3</v>
      </c>
      <c r="AH59" s="1">
        <f t="shared" si="19"/>
        <v>9.1544939222285848E-3</v>
      </c>
      <c r="AI59" s="1">
        <f t="shared" si="19"/>
        <v>9.2023877739808753E-3</v>
      </c>
      <c r="AJ59" s="1">
        <f t="shared" si="19"/>
        <v>9.2504768133003911E-3</v>
      </c>
      <c r="AK59" s="1">
        <f t="shared" si="19"/>
        <v>9.2986117061544596E-3</v>
      </c>
      <c r="AL59" s="1">
        <f t="shared" si="19"/>
        <v>9.3466512849236204E-3</v>
      </c>
      <c r="AM59" s="1">
        <f t="shared" si="19"/>
        <v>9.3944627590163855E-3</v>
      </c>
      <c r="AN59" s="1">
        <f t="shared" si="19"/>
        <v>9.4419218442671777E-3</v>
      </c>
      <c r="AO59" s="1">
        <f t="shared" si="19"/>
        <v>9.4889128202890818E-3</v>
      </c>
      <c r="AP59" s="1">
        <f t="shared" si="19"/>
        <v>9.5353285242003455E-3</v>
      </c>
    </row>
    <row r="61" spans="2:51" x14ac:dyDescent="0.3">
      <c r="B61" s="2" t="s">
        <v>66</v>
      </c>
      <c r="AQ61" s="2"/>
    </row>
    <row r="62" spans="2:51" ht="15" customHeight="1" x14ac:dyDescent="0.3">
      <c r="B62" s="131" t="s">
        <v>7</v>
      </c>
      <c r="C62" s="134" t="s">
        <v>11</v>
      </c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134"/>
      <c r="AP62" s="134"/>
      <c r="AQ62" s="142" t="s">
        <v>4</v>
      </c>
      <c r="AS62" s="145" t="s">
        <v>73</v>
      </c>
      <c r="AT62" s="147"/>
    </row>
    <row r="63" spans="2:51" x14ac:dyDescent="0.3">
      <c r="B63" s="131"/>
      <c r="C63" s="95">
        <v>1</v>
      </c>
      <c r="D63" s="77">
        <f>C63+1</f>
        <v>2</v>
      </c>
      <c r="E63" s="77">
        <f t="shared" ref="E63:AP63" si="21">D63+1</f>
        <v>3</v>
      </c>
      <c r="F63" s="77">
        <f t="shared" si="21"/>
        <v>4</v>
      </c>
      <c r="G63" s="77">
        <f t="shared" si="21"/>
        <v>5</v>
      </c>
      <c r="H63" s="77">
        <f t="shared" si="21"/>
        <v>6</v>
      </c>
      <c r="I63" s="77">
        <f t="shared" si="21"/>
        <v>7</v>
      </c>
      <c r="J63" s="77">
        <f t="shared" si="21"/>
        <v>8</v>
      </c>
      <c r="K63" s="77">
        <f t="shared" si="21"/>
        <v>9</v>
      </c>
      <c r="L63" s="77">
        <f t="shared" si="21"/>
        <v>10</v>
      </c>
      <c r="M63" s="77">
        <f t="shared" si="21"/>
        <v>11</v>
      </c>
      <c r="N63" s="77">
        <f t="shared" si="21"/>
        <v>12</v>
      </c>
      <c r="O63" s="77">
        <f t="shared" si="21"/>
        <v>13</v>
      </c>
      <c r="P63" s="77">
        <f t="shared" si="21"/>
        <v>14</v>
      </c>
      <c r="Q63" s="77">
        <f t="shared" si="21"/>
        <v>15</v>
      </c>
      <c r="R63" s="77">
        <f t="shared" si="21"/>
        <v>16</v>
      </c>
      <c r="S63" s="77">
        <f t="shared" si="21"/>
        <v>17</v>
      </c>
      <c r="T63" s="77">
        <f t="shared" si="21"/>
        <v>18</v>
      </c>
      <c r="U63" s="77">
        <f t="shared" si="21"/>
        <v>19</v>
      </c>
      <c r="V63" s="77">
        <f t="shared" si="21"/>
        <v>20</v>
      </c>
      <c r="W63" s="77">
        <f t="shared" si="21"/>
        <v>21</v>
      </c>
      <c r="X63" s="77">
        <f t="shared" si="21"/>
        <v>22</v>
      </c>
      <c r="Y63" s="77">
        <f t="shared" si="21"/>
        <v>23</v>
      </c>
      <c r="Z63" s="77">
        <f t="shared" si="21"/>
        <v>24</v>
      </c>
      <c r="AA63" s="77">
        <f t="shared" si="21"/>
        <v>25</v>
      </c>
      <c r="AB63" s="77">
        <f t="shared" si="21"/>
        <v>26</v>
      </c>
      <c r="AC63" s="77">
        <f t="shared" si="21"/>
        <v>27</v>
      </c>
      <c r="AD63" s="77">
        <f t="shared" si="21"/>
        <v>28</v>
      </c>
      <c r="AE63" s="77">
        <f t="shared" si="21"/>
        <v>29</v>
      </c>
      <c r="AF63" s="77">
        <f t="shared" si="21"/>
        <v>30</v>
      </c>
      <c r="AG63" s="77">
        <f t="shared" si="21"/>
        <v>31</v>
      </c>
      <c r="AH63" s="77">
        <f t="shared" si="21"/>
        <v>32</v>
      </c>
      <c r="AI63" s="77">
        <f t="shared" si="21"/>
        <v>33</v>
      </c>
      <c r="AJ63" s="77">
        <f t="shared" si="21"/>
        <v>34</v>
      </c>
      <c r="AK63" s="77">
        <f t="shared" si="21"/>
        <v>35</v>
      </c>
      <c r="AL63" s="77">
        <f t="shared" si="21"/>
        <v>36</v>
      </c>
      <c r="AM63" s="77">
        <f t="shared" si="21"/>
        <v>37</v>
      </c>
      <c r="AN63" s="77">
        <f t="shared" si="21"/>
        <v>38</v>
      </c>
      <c r="AO63" s="77">
        <f t="shared" si="21"/>
        <v>39</v>
      </c>
      <c r="AP63" s="77">
        <f t="shared" si="21"/>
        <v>40</v>
      </c>
      <c r="AQ63" s="143"/>
      <c r="AR63" s="78"/>
      <c r="AS63" s="9" t="s">
        <v>75</v>
      </c>
      <c r="AT63" s="9" t="s">
        <v>74</v>
      </c>
      <c r="AU63" s="78"/>
      <c r="AV63" s="78"/>
      <c r="AW63" s="78"/>
      <c r="AX63" s="78"/>
      <c r="AY63" s="78"/>
    </row>
    <row r="64" spans="2:51" x14ac:dyDescent="0.3">
      <c r="B64" s="9" t="s">
        <v>67</v>
      </c>
      <c r="C64" s="20">
        <f>$I16*C45</f>
        <v>0</v>
      </c>
      <c r="D64" s="20">
        <f t="shared" ref="D64:AP66" si="22">$I16*D45</f>
        <v>0</v>
      </c>
      <c r="E64" s="20">
        <f t="shared" si="22"/>
        <v>0</v>
      </c>
      <c r="F64" s="20">
        <f t="shared" si="22"/>
        <v>0</v>
      </c>
      <c r="G64" s="20">
        <f t="shared" si="22"/>
        <v>0</v>
      </c>
      <c r="H64" s="20">
        <f t="shared" si="22"/>
        <v>0</v>
      </c>
      <c r="I64" s="20">
        <f t="shared" si="22"/>
        <v>0</v>
      </c>
      <c r="J64" s="20">
        <f t="shared" si="22"/>
        <v>0</v>
      </c>
      <c r="K64" s="20">
        <f t="shared" si="22"/>
        <v>0</v>
      </c>
      <c r="L64" s="20">
        <f t="shared" si="22"/>
        <v>0</v>
      </c>
      <c r="M64" s="20">
        <f t="shared" si="22"/>
        <v>0</v>
      </c>
      <c r="N64" s="20">
        <f t="shared" si="22"/>
        <v>0</v>
      </c>
      <c r="O64" s="20">
        <f t="shared" si="22"/>
        <v>0</v>
      </c>
      <c r="P64" s="20">
        <f t="shared" si="22"/>
        <v>0</v>
      </c>
      <c r="Q64" s="20">
        <f t="shared" si="22"/>
        <v>0</v>
      </c>
      <c r="R64" s="20">
        <f t="shared" si="22"/>
        <v>0</v>
      </c>
      <c r="S64" s="20">
        <f t="shared" si="22"/>
        <v>0</v>
      </c>
      <c r="T64" s="20">
        <f t="shared" si="22"/>
        <v>0</v>
      </c>
      <c r="U64" s="20">
        <f t="shared" si="22"/>
        <v>0</v>
      </c>
      <c r="V64" s="20">
        <f t="shared" si="22"/>
        <v>0</v>
      </c>
      <c r="W64" s="20">
        <f t="shared" si="22"/>
        <v>0</v>
      </c>
      <c r="X64" s="20">
        <f t="shared" si="22"/>
        <v>0</v>
      </c>
      <c r="Y64" s="20">
        <f t="shared" si="22"/>
        <v>0</v>
      </c>
      <c r="Z64" s="20">
        <f t="shared" si="22"/>
        <v>0</v>
      </c>
      <c r="AA64" s="20">
        <f t="shared" si="22"/>
        <v>0</v>
      </c>
      <c r="AB64" s="20">
        <f t="shared" si="22"/>
        <v>0</v>
      </c>
      <c r="AC64" s="20">
        <f t="shared" si="22"/>
        <v>0</v>
      </c>
      <c r="AD64" s="20">
        <f t="shared" si="22"/>
        <v>0</v>
      </c>
      <c r="AE64" s="20">
        <f t="shared" si="22"/>
        <v>0</v>
      </c>
      <c r="AF64" s="20">
        <f t="shared" si="22"/>
        <v>0</v>
      </c>
      <c r="AG64" s="20">
        <f t="shared" si="22"/>
        <v>0</v>
      </c>
      <c r="AH64" s="20">
        <f t="shared" si="22"/>
        <v>0</v>
      </c>
      <c r="AI64" s="20">
        <f t="shared" si="22"/>
        <v>0</v>
      </c>
      <c r="AJ64" s="20">
        <f t="shared" si="22"/>
        <v>0</v>
      </c>
      <c r="AK64" s="20">
        <f t="shared" si="22"/>
        <v>0</v>
      </c>
      <c r="AL64" s="20">
        <f t="shared" si="22"/>
        <v>0</v>
      </c>
      <c r="AM64" s="20">
        <f t="shared" si="22"/>
        <v>0</v>
      </c>
      <c r="AN64" s="20">
        <f t="shared" si="22"/>
        <v>0</v>
      </c>
      <c r="AO64" s="20">
        <f t="shared" si="22"/>
        <v>0</v>
      </c>
      <c r="AP64" s="20">
        <f t="shared" si="22"/>
        <v>0</v>
      </c>
      <c r="AQ64" s="11">
        <f t="shared" ref="AQ64:AQ66" si="23">+SUM(C64:AP64)</f>
        <v>0</v>
      </c>
      <c r="AR64" s="78"/>
      <c r="AS64" s="79">
        <f>+AP64/$G$6</f>
        <v>0</v>
      </c>
      <c r="AT64" s="79">
        <f>+I35</f>
        <v>0</v>
      </c>
      <c r="AU64" s="78"/>
      <c r="AV64" s="78"/>
      <c r="AW64" s="78"/>
      <c r="AX64" s="78"/>
      <c r="AY64" s="78"/>
    </row>
    <row r="65" spans="2:51" x14ac:dyDescent="0.3">
      <c r="B65" s="9" t="s">
        <v>68</v>
      </c>
      <c r="C65" s="20">
        <f>$I17*C46</f>
        <v>41489.492794888567</v>
      </c>
      <c r="D65" s="20">
        <f t="shared" ref="D65:R65" si="24">$I17*D46</f>
        <v>43187.953173280242</v>
      </c>
      <c r="E65" s="20">
        <f t="shared" si="24"/>
        <v>44698.913357058933</v>
      </c>
      <c r="F65" s="20">
        <f t="shared" si="24"/>
        <v>46097.548549326901</v>
      </c>
      <c r="G65" s="20">
        <f t="shared" si="24"/>
        <v>47390.176135875292</v>
      </c>
      <c r="H65" s="20">
        <f t="shared" si="24"/>
        <v>48582.788650767914</v>
      </c>
      <c r="I65" s="20">
        <f t="shared" si="24"/>
        <v>49681.075977478162</v>
      </c>
      <c r="J65" s="20">
        <f t="shared" si="24"/>
        <v>50690.445036011704</v>
      </c>
      <c r="K65" s="20">
        <f t="shared" si="24"/>
        <v>51616.037489251605</v>
      </c>
      <c r="L65" s="20">
        <f t="shared" si="24"/>
        <v>52462.745691707532</v>
      </c>
      <c r="M65" s="20">
        <f t="shared" si="24"/>
        <v>53235.227080759185</v>
      </c>
      <c r="N65" s="20">
        <f t="shared" si="24"/>
        <v>53937.917189553664</v>
      </c>
      <c r="O65" s="20">
        <f t="shared" si="24"/>
        <v>54575.041441758796</v>
      </c>
      <c r="P65" s="20">
        <f t="shared" si="24"/>
        <v>55150.625871214652</v>
      </c>
      <c r="Q65" s="20">
        <f t="shared" si="24"/>
        <v>55668.506894005441</v>
      </c>
      <c r="R65" s="20">
        <f t="shared" si="24"/>
        <v>56132.34024644921</v>
      </c>
      <c r="S65" s="20">
        <f t="shared" si="22"/>
        <v>56545.609189840237</v>
      </c>
      <c r="T65" s="20">
        <f t="shared" si="22"/>
        <v>56911.63207135738</v>
      </c>
      <c r="U65" s="20">
        <f t="shared" si="22"/>
        <v>57233.569320260911</v>
      </c>
      <c r="V65" s="20">
        <f t="shared" si="22"/>
        <v>57514.42994923782</v>
      </c>
      <c r="W65" s="20">
        <f t="shared" si="22"/>
        <v>57757.077622430043</v>
      </c>
      <c r="X65" s="20">
        <f t="shared" si="22"/>
        <v>57964.236344205136</v>
      </c>
      <c r="Y65" s="20">
        <f t="shared" si="22"/>
        <v>58138.495816028582</v>
      </c>
      <c r="Z65" s="20">
        <f t="shared" si="22"/>
        <v>58282.316502799164</v>
      </c>
      <c r="AA65" s="20">
        <f t="shared" si="22"/>
        <v>58398.034444649573</v>
      </c>
      <c r="AB65" s="20">
        <f t="shared" si="22"/>
        <v>58487.86584543364</v>
      </c>
      <c r="AC65" s="20">
        <f t="shared" si="22"/>
        <v>58553.911464866404</v>
      </c>
      <c r="AD65" s="20">
        <f t="shared" si="22"/>
        <v>58598.160837502452</v>
      </c>
      <c r="AE65" s="20">
        <f t="shared" si="22"/>
        <v>58622.49633838814</v>
      </c>
      <c r="AF65" s="20">
        <f t="shared" si="22"/>
        <v>58628.697112261616</v>
      </c>
      <c r="AG65" s="20">
        <f t="shared" si="22"/>
        <v>58618.442880564835</v>
      </c>
      <c r="AH65" s="20">
        <f t="shared" si="22"/>
        <v>58593.317638237575</v>
      </c>
      <c r="AI65" s="20">
        <f t="shared" si="22"/>
        <v>58554.813250256018</v>
      </c>
      <c r="AJ65" s="20">
        <f t="shared" si="22"/>
        <v>58504.332956126338</v>
      </c>
      <c r="AK65" s="20">
        <f t="shared" si="22"/>
        <v>58443.194789023175</v>
      </c>
      <c r="AL65" s="20">
        <f t="shared" si="22"/>
        <v>58372.63491494862</v>
      </c>
      <c r="AM65" s="20">
        <f t="shared" si="22"/>
        <v>58293.810896158109</v>
      </c>
      <c r="AN65" s="20">
        <f t="shared" si="22"/>
        <v>58207.804882136013</v>
      </c>
      <c r="AO65" s="20">
        <f t="shared" si="22"/>
        <v>58115.626730587552</v>
      </c>
      <c r="AP65" s="20">
        <f t="shared" si="22"/>
        <v>58018.217060228257</v>
      </c>
      <c r="AQ65" s="11">
        <f t="shared" si="23"/>
        <v>2199955.5644369153</v>
      </c>
      <c r="AR65" s="78"/>
      <c r="AS65" s="79">
        <f t="shared" ref="AS65:AS68" si="25">+AP65/$G$6</f>
        <v>3.4572359429497506</v>
      </c>
      <c r="AT65" s="79">
        <f t="shared" ref="AT65:AT69" si="26">+I36</f>
        <v>3.2701389596711183</v>
      </c>
      <c r="AU65" s="78"/>
      <c r="AV65" s="78"/>
      <c r="AW65" s="78"/>
      <c r="AX65" s="78"/>
      <c r="AY65" s="78"/>
    </row>
    <row r="66" spans="2:51" x14ac:dyDescent="0.3">
      <c r="B66" s="9" t="s">
        <v>69</v>
      </c>
      <c r="C66" s="20">
        <f>$I18*C47</f>
        <v>159286.87299208174</v>
      </c>
      <c r="D66" s="20">
        <f t="shared" si="22"/>
        <v>158916.56942761232</v>
      </c>
      <c r="E66" s="20">
        <f t="shared" si="22"/>
        <v>158834.31288052222</v>
      </c>
      <c r="F66" s="20">
        <f t="shared" si="22"/>
        <v>158997.42925090867</v>
      </c>
      <c r="G66" s="20">
        <f t="shared" si="22"/>
        <v>159377.15013176101</v>
      </c>
      <c r="H66" s="20">
        <f t="shared" si="22"/>
        <v>159946.98370770356</v>
      </c>
      <c r="I66" s="20">
        <f t="shared" si="22"/>
        <v>160682.56260868747</v>
      </c>
      <c r="J66" s="20">
        <f t="shared" si="22"/>
        <v>161561.50201030172</v>
      </c>
      <c r="K66" s="20">
        <f t="shared" si="22"/>
        <v>162563.26712761034</v>
      </c>
      <c r="L66" s="20">
        <f t="shared" si="22"/>
        <v>163669.04937227574</v>
      </c>
      <c r="M66" s="20">
        <f t="shared" si="22"/>
        <v>164861.65051056881</v>
      </c>
      <c r="N66" s="20">
        <f t="shared" si="22"/>
        <v>166125.37422102524</v>
      </c>
      <c r="O66" s="20">
        <f t="shared" si="22"/>
        <v>167445.9245056287</v>
      </c>
      <c r="P66" s="20">
        <f t="shared" si="22"/>
        <v>168810.31045806245</v>
      </c>
      <c r="Q66" s="20">
        <f t="shared" si="22"/>
        <v>170206.75693730204</v>
      </c>
      <c r="R66" s="20">
        <f t="shared" si="22"/>
        <v>171624.62073510161</v>
      </c>
      <c r="S66" s="20">
        <f t="shared" si="22"/>
        <v>173054.311862189</v>
      </c>
      <c r="T66" s="20">
        <f t="shared" si="22"/>
        <v>174487.2196106271</v>
      </c>
      <c r="U66" s="20">
        <f t="shared" si="22"/>
        <v>175915.64307917669</v>
      </c>
      <c r="V66" s="20">
        <f t="shared" si="22"/>
        <v>177332.72587493467</v>
      </c>
      <c r="W66" s="20">
        <f t="shared" si="22"/>
        <v>178732.39472831559</v>
      </c>
      <c r="X66" s="20">
        <f t="shared" si="22"/>
        <v>180109.30177985851</v>
      </c>
      <c r="Y66" s="20">
        <f t="shared" si="22"/>
        <v>181458.77031661756</v>
      </c>
      <c r="Z66" s="20">
        <f t="shared" si="22"/>
        <v>182776.74375325092</v>
      </c>
      <c r="AA66" s="20">
        <f t="shared" si="22"/>
        <v>184059.73766855575</v>
      </c>
      <c r="AB66" s="20">
        <f t="shared" si="22"/>
        <v>185304.79472228323</v>
      </c>
      <c r="AC66" s="20">
        <f t="shared" si="22"/>
        <v>186509.44228977215</v>
      </c>
      <c r="AD66" s="20">
        <f t="shared" si="22"/>
        <v>187671.65266340078</v>
      </c>
      <c r="AE66" s="20">
        <f t="shared" si="22"/>
        <v>188789.80568021152</v>
      </c>
      <c r="AF66" s="20">
        <f t="shared" si="22"/>
        <v>189862.65364442431</v>
      </c>
      <c r="AG66" s="20">
        <f t="shared" si="22"/>
        <v>190889.2884220315</v>
      </c>
      <c r="AH66" s="20">
        <f t="shared" si="22"/>
        <v>191869.11059235249</v>
      </c>
      <c r="AI66" s="20">
        <f t="shared" si="22"/>
        <v>192801.80054840699</v>
      </c>
      <c r="AJ66" s="20">
        <f t="shared" si="22"/>
        <v>193687.29144431805</v>
      </c>
      <c r="AK66" s="20">
        <f t="shared" si="22"/>
        <v>194525.74389374824</v>
      </c>
      <c r="AL66" s="20">
        <f t="shared" si="22"/>
        <v>195317.52232866702</v>
      </c>
      <c r="AM66" s="20">
        <f t="shared" si="22"/>
        <v>196063.17293259746</v>
      </c>
      <c r="AN66" s="20">
        <f t="shared" si="22"/>
        <v>196763.40306694843</v>
      </c>
      <c r="AO66" s="20">
        <f t="shared" si="22"/>
        <v>197419.06211314446</v>
      </c>
      <c r="AP66" s="20">
        <f t="shared" si="22"/>
        <v>198031.12365706012</v>
      </c>
      <c r="AQ66" s="11">
        <f t="shared" si="23"/>
        <v>7106343.0535500459</v>
      </c>
      <c r="AR66" s="78"/>
      <c r="AS66" s="79">
        <f t="shared" si="25"/>
        <v>11.800437056161087</v>
      </c>
      <c r="AT66" s="79">
        <f t="shared" si="26"/>
        <v>11.891414398804063</v>
      </c>
      <c r="AU66" s="78"/>
      <c r="AV66" s="78"/>
      <c r="AW66" s="78"/>
      <c r="AX66" s="78"/>
      <c r="AY66" s="78"/>
    </row>
    <row r="67" spans="2:51" x14ac:dyDescent="0.3">
      <c r="B67" s="8" t="s">
        <v>13</v>
      </c>
      <c r="C67" s="20">
        <f>$I19*C48</f>
        <v>256966.80407641493</v>
      </c>
      <c r="D67" s="20">
        <f t="shared" ref="D67:AP67" si="27">$I19*D48</f>
        <v>256593.90787143889</v>
      </c>
      <c r="E67" s="20">
        <f t="shared" si="27"/>
        <v>256209.30714026818</v>
      </c>
      <c r="F67" s="20">
        <f t="shared" si="27"/>
        <v>255839.00547389907</v>
      </c>
      <c r="G67" s="20">
        <f t="shared" si="27"/>
        <v>255503.79494144066</v>
      </c>
      <c r="H67" s="20">
        <f t="shared" si="27"/>
        <v>255220.77163631498</v>
      </c>
      <c r="I67" s="20">
        <f t="shared" si="27"/>
        <v>255003.74299095923</v>
      </c>
      <c r="J67" s="20">
        <f t="shared" si="27"/>
        <v>254863.59889303002</v>
      </c>
      <c r="K67" s="20">
        <f t="shared" si="27"/>
        <v>254808.6495319269</v>
      </c>
      <c r="L67" s="20">
        <f t="shared" si="27"/>
        <v>254844.93266536869</v>
      </c>
      <c r="M67" s="20">
        <f t="shared" si="27"/>
        <v>254976.49278086828</v>
      </c>
      <c r="N67" s="20">
        <f t="shared" si="27"/>
        <v>255205.63443006971</v>
      </c>
      <c r="O67" s="20">
        <f t="shared" si="27"/>
        <v>255533.15183343602</v>
      </c>
      <c r="P67" s="20">
        <f t="shared" si="27"/>
        <v>255958.53668725889</v>
      </c>
      <c r="Q67" s="20">
        <f t="shared" si="27"/>
        <v>256480.16595308186</v>
      </c>
      <c r="R67" s="20">
        <f t="shared" si="27"/>
        <v>257095.47127019183</v>
      </c>
      <c r="S67" s="20">
        <f t="shared" si="27"/>
        <v>257801.09150375001</v>
      </c>
      <c r="T67" s="20">
        <f t="shared" si="27"/>
        <v>258593.00982341263</v>
      </c>
      <c r="U67" s="20">
        <f t="shared" si="27"/>
        <v>259466.67659903673</v>
      </c>
      <c r="V67" s="20">
        <f t="shared" si="27"/>
        <v>260417.11930045823</v>
      </c>
      <c r="W67" s="20">
        <f t="shared" si="27"/>
        <v>261439.04049662678</v>
      </c>
      <c r="X67" s="20">
        <f t="shared" si="27"/>
        <v>262526.90496490744</v>
      </c>
      <c r="Y67" s="20">
        <f t="shared" si="27"/>
        <v>263675.0168435002</v>
      </c>
      <c r="Z67" s="20">
        <f t="shared" si="27"/>
        <v>264877.58768812648</v>
      </c>
      <c r="AA67" s="20">
        <f t="shared" si="27"/>
        <v>266128.79622787744</v>
      </c>
      <c r="AB67" s="20">
        <f t="shared" si="27"/>
        <v>267422.84055394924</v>
      </c>
      <c r="AC67" s="20">
        <f t="shared" si="27"/>
        <v>268753.98341848893</v>
      </c>
      <c r="AD67" s="20">
        <f t="shared" si="27"/>
        <v>270116.59126855346</v>
      </c>
      <c r="AE67" s="20">
        <f t="shared" si="27"/>
        <v>271505.1675918937</v>
      </c>
      <c r="AF67" s="20">
        <f t="shared" si="27"/>
        <v>272914.38110660628</v>
      </c>
      <c r="AG67" s="20">
        <f t="shared" si="27"/>
        <v>274339.08928534563</v>
      </c>
      <c r="AH67" s="20">
        <f t="shared" si="27"/>
        <v>275774.35766650504</v>
      </c>
      <c r="AI67" s="20">
        <f t="shared" si="27"/>
        <v>277215.47536930774</v>
      </c>
      <c r="AJ67" s="20">
        <f t="shared" si="27"/>
        <v>278657.96719688631</v>
      </c>
      <c r="AK67" s="20">
        <f t="shared" si="27"/>
        <v>280097.60268096067</v>
      </c>
      <c r="AL67" s="20">
        <f t="shared" si="27"/>
        <v>281530.40239347669</v>
      </c>
      <c r="AM67" s="20">
        <f t="shared" si="27"/>
        <v>282952.64182436466</v>
      </c>
      <c r="AN67" s="20">
        <f t="shared" si="27"/>
        <v>284360.85310026881</v>
      </c>
      <c r="AO67" s="20">
        <f t="shared" si="27"/>
        <v>285751.8247965452</v>
      </c>
      <c r="AP67" s="20">
        <f t="shared" si="27"/>
        <v>287122.60007389536</v>
      </c>
      <c r="AQ67" s="11">
        <f>+SUM(C67:AP67)</f>
        <v>10604544.989950711</v>
      </c>
      <c r="AS67" s="79">
        <f t="shared" si="25"/>
        <v>17.109291241718012</v>
      </c>
      <c r="AT67" s="79">
        <f t="shared" si="26"/>
        <v>18.686508340977806</v>
      </c>
    </row>
    <row r="68" spans="2:51" x14ac:dyDescent="0.3">
      <c r="B68" s="8" t="s">
        <v>14</v>
      </c>
      <c r="C68" s="20">
        <f>$I22*C49</f>
        <v>0</v>
      </c>
      <c r="D68" s="20">
        <f t="shared" ref="D68:AP68" si="28">$I22*D49</f>
        <v>503654.93598977331</v>
      </c>
      <c r="E68" s="20">
        <f t="shared" si="28"/>
        <v>502924.05942802021</v>
      </c>
      <c r="F68" s="20">
        <f t="shared" si="28"/>
        <v>502170.24199492566</v>
      </c>
      <c r="G68" s="20">
        <f t="shared" si="28"/>
        <v>501444.45072884223</v>
      </c>
      <c r="H68" s="20">
        <f t="shared" si="28"/>
        <v>500787.43808522372</v>
      </c>
      <c r="I68" s="20">
        <f t="shared" si="28"/>
        <v>500232.71240717737</v>
      </c>
      <c r="J68" s="20">
        <f t="shared" si="28"/>
        <v>499807.33626228006</v>
      </c>
      <c r="K68" s="20">
        <f t="shared" si="28"/>
        <v>499532.65383033885</v>
      </c>
      <c r="L68" s="20">
        <f t="shared" si="28"/>
        <v>499424.95308257669</v>
      </c>
      <c r="M68" s="20">
        <f t="shared" si="28"/>
        <v>499496.06802412268</v>
      </c>
      <c r="N68" s="20">
        <f t="shared" si="28"/>
        <v>499753.92585050181</v>
      </c>
      <c r="O68" s="20">
        <f t="shared" si="28"/>
        <v>500203.04348293669</v>
      </c>
      <c r="P68" s="20">
        <f t="shared" si="28"/>
        <v>500844.97759353463</v>
      </c>
      <c r="Q68" s="20">
        <f t="shared" si="28"/>
        <v>501678.73190702742</v>
      </c>
      <c r="R68" s="20">
        <f t="shared" si="28"/>
        <v>502701.1252680404</v>
      </c>
      <c r="S68" s="20">
        <f t="shared" si="28"/>
        <v>503907.12368957599</v>
      </c>
      <c r="T68" s="20">
        <f t="shared" si="28"/>
        <v>505290.13934734999</v>
      </c>
      <c r="U68" s="20">
        <f t="shared" si="28"/>
        <v>506842.29925388878</v>
      </c>
      <c r="V68" s="20">
        <f t="shared" si="28"/>
        <v>508554.68613411207</v>
      </c>
      <c r="W68" s="20">
        <f t="shared" si="28"/>
        <v>510417.55382889812</v>
      </c>
      <c r="X68" s="20">
        <f t="shared" si="28"/>
        <v>512420.5193733885</v>
      </c>
      <c r="Y68" s="20">
        <f t="shared" si="28"/>
        <v>514552.73373121861</v>
      </c>
      <c r="Z68" s="20">
        <f t="shared" si="28"/>
        <v>516803.03301326034</v>
      </c>
      <c r="AA68" s="20">
        <f t="shared" si="28"/>
        <v>519160.07186872797</v>
      </c>
      <c r="AB68" s="20">
        <f t="shared" si="28"/>
        <v>521612.44060663984</v>
      </c>
      <c r="AC68" s="20">
        <f t="shared" si="28"/>
        <v>524148.76748574048</v>
      </c>
      <c r="AD68" s="20">
        <f t="shared" si="28"/>
        <v>526757.80750023841</v>
      </c>
      <c r="AE68" s="20">
        <f t="shared" si="28"/>
        <v>529428.51888636476</v>
      </c>
      <c r="AF68" s="20">
        <f t="shared" si="28"/>
        <v>532150.12848011171</v>
      </c>
      <c r="AG68" s="20">
        <f t="shared" si="28"/>
        <v>534912.18696894834</v>
      </c>
      <c r="AH68" s="20">
        <f t="shared" si="28"/>
        <v>537704.61499927752</v>
      </c>
      <c r="AI68" s="20">
        <f t="shared" si="28"/>
        <v>540517.74102634995</v>
      </c>
      <c r="AJ68" s="20">
        <f t="shared" si="28"/>
        <v>543342.33172384312</v>
      </c>
      <c r="AK68" s="20">
        <f t="shared" si="28"/>
        <v>546169.61570589722</v>
      </c>
      <c r="AL68" s="20">
        <f t="shared" si="28"/>
        <v>548991.30125468294</v>
      </c>
      <c r="AM68" s="20">
        <f t="shared" si="28"/>
        <v>551799.58869121433</v>
      </c>
      <c r="AN68" s="20">
        <f t="shared" si="28"/>
        <v>554587.17797575484</v>
      </c>
      <c r="AO68" s="20">
        <f t="shared" si="28"/>
        <v>557347.27207652689</v>
      </c>
      <c r="AP68" s="20">
        <f t="shared" si="28"/>
        <v>560073.57660122868</v>
      </c>
      <c r="AQ68" s="11">
        <f>+SUM(C68:AP68)</f>
        <v>20222147.884158567</v>
      </c>
      <c r="AS68" s="79">
        <f t="shared" si="25"/>
        <v>33.374112439755322</v>
      </c>
      <c r="AT68" s="79">
        <f t="shared" si="26"/>
        <v>36.625556348316501</v>
      </c>
    </row>
    <row r="69" spans="2:51" s="81" customFormat="1" x14ac:dyDescent="0.3">
      <c r="B69" s="80" t="s">
        <v>5</v>
      </c>
      <c r="C69" s="5">
        <f>SUM(C64:C68)/1000</f>
        <v>457.74316986338528</v>
      </c>
      <c r="D69" s="5">
        <f t="shared" ref="D69:AP69" si="29">SUM(D64:D68)/1000</f>
        <v>962.35336646210476</v>
      </c>
      <c r="E69" s="5">
        <f t="shared" si="29"/>
        <v>962.66659280586964</v>
      </c>
      <c r="F69" s="5">
        <f t="shared" si="29"/>
        <v>963.10422526906029</v>
      </c>
      <c r="G69" s="5">
        <f t="shared" si="29"/>
        <v>963.71557193791909</v>
      </c>
      <c r="H69" s="5">
        <f t="shared" si="29"/>
        <v>964.53798208001024</v>
      </c>
      <c r="I69" s="5">
        <f t="shared" si="29"/>
        <v>965.60009398430213</v>
      </c>
      <c r="J69" s="5">
        <f t="shared" si="29"/>
        <v>966.92288220162357</v>
      </c>
      <c r="K69" s="5">
        <f t="shared" si="29"/>
        <v>968.5206079791277</v>
      </c>
      <c r="L69" s="5">
        <f t="shared" si="29"/>
        <v>970.4016808119286</v>
      </c>
      <c r="M69" s="5">
        <f t="shared" si="29"/>
        <v>972.56943839631901</v>
      </c>
      <c r="N69" s="5">
        <f t="shared" si="29"/>
        <v>975.02285169115032</v>
      </c>
      <c r="O69" s="5">
        <f t="shared" si="29"/>
        <v>977.75716126376017</v>
      </c>
      <c r="P69" s="5">
        <f t="shared" si="29"/>
        <v>980.76445061007064</v>
      </c>
      <c r="Q69" s="5">
        <f t="shared" si="29"/>
        <v>984.03416169141678</v>
      </c>
      <c r="R69" s="5">
        <f t="shared" si="29"/>
        <v>987.553557519783</v>
      </c>
      <c r="S69" s="5">
        <f t="shared" si="29"/>
        <v>991.30813624535529</v>
      </c>
      <c r="T69" s="5">
        <f t="shared" si="29"/>
        <v>995.28200085274716</v>
      </c>
      <c r="U69" s="5">
        <f t="shared" si="29"/>
        <v>999.45818825236313</v>
      </c>
      <c r="V69" s="5">
        <f t="shared" si="29"/>
        <v>1003.8189612587428</v>
      </c>
      <c r="W69" s="5">
        <f t="shared" si="29"/>
        <v>1008.3460666762705</v>
      </c>
      <c r="X69" s="5">
        <f t="shared" si="29"/>
        <v>1013.0209624623595</v>
      </c>
      <c r="Y69" s="5">
        <f t="shared" si="29"/>
        <v>1017.825016707365</v>
      </c>
      <c r="Z69" s="5">
        <f t="shared" si="29"/>
        <v>1022.7396809574369</v>
      </c>
      <c r="AA69" s="5">
        <f t="shared" si="29"/>
        <v>1027.7466402098107</v>
      </c>
      <c r="AB69" s="5">
        <f t="shared" si="29"/>
        <v>1032.8279417283061</v>
      </c>
      <c r="AC69" s="5">
        <f t="shared" si="29"/>
        <v>1037.9661046588678</v>
      </c>
      <c r="AD69" s="5">
        <f t="shared" si="29"/>
        <v>1043.1442122696951</v>
      </c>
      <c r="AE69" s="5">
        <f t="shared" si="29"/>
        <v>1048.3459884968581</v>
      </c>
      <c r="AF69" s="5">
        <f t="shared" si="29"/>
        <v>1053.555860343404</v>
      </c>
      <c r="AG69" s="5">
        <f t="shared" si="29"/>
        <v>1058.7590075568903</v>
      </c>
      <c r="AH69" s="5">
        <f t="shared" si="29"/>
        <v>1063.9414008963727</v>
      </c>
      <c r="AI69" s="5">
        <f t="shared" si="29"/>
        <v>1069.0898301943205</v>
      </c>
      <c r="AJ69" s="5">
        <f t="shared" si="29"/>
        <v>1074.191923321174</v>
      </c>
      <c r="AK69" s="5">
        <f t="shared" si="29"/>
        <v>1079.2361570696294</v>
      </c>
      <c r="AL69" s="5">
        <f t="shared" si="29"/>
        <v>1084.2118608917751</v>
      </c>
      <c r="AM69" s="5">
        <f t="shared" si="29"/>
        <v>1089.1092143443345</v>
      </c>
      <c r="AN69" s="5">
        <f t="shared" si="29"/>
        <v>1093.919239025108</v>
      </c>
      <c r="AO69" s="5">
        <f t="shared" si="29"/>
        <v>1098.6337857168041</v>
      </c>
      <c r="AP69" s="5">
        <f t="shared" si="29"/>
        <v>1103.2455173924122</v>
      </c>
      <c r="AQ69" s="10">
        <f>SUM(C69:AO69)</f>
        <v>39029.745974703808</v>
      </c>
      <c r="AS69" s="82">
        <f>+SUM(AS64:AS68)</f>
        <v>65.741076680584172</v>
      </c>
      <c r="AT69" s="79">
        <f t="shared" si="26"/>
        <v>70.473618047769492</v>
      </c>
    </row>
    <row r="71" spans="2:51" x14ac:dyDescent="0.3">
      <c r="B71" s="2" t="s">
        <v>70</v>
      </c>
      <c r="AQ71" s="2"/>
    </row>
    <row r="72" spans="2:51" ht="15" customHeight="1" x14ac:dyDescent="0.3">
      <c r="B72" s="131" t="s">
        <v>7</v>
      </c>
      <c r="C72" s="134" t="s">
        <v>11</v>
      </c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42" t="s">
        <v>4</v>
      </c>
      <c r="AS72" s="145" t="s">
        <v>73</v>
      </c>
      <c r="AT72" s="147"/>
    </row>
    <row r="73" spans="2:51" x14ac:dyDescent="0.3">
      <c r="B73" s="131"/>
      <c r="C73" s="95">
        <v>1</v>
      </c>
      <c r="D73" s="77">
        <f>C73+1</f>
        <v>2</v>
      </c>
      <c r="E73" s="77">
        <f t="shared" ref="E73:AP73" si="30">D73+1</f>
        <v>3</v>
      </c>
      <c r="F73" s="77">
        <f t="shared" si="30"/>
        <v>4</v>
      </c>
      <c r="G73" s="77">
        <f t="shared" si="30"/>
        <v>5</v>
      </c>
      <c r="H73" s="77">
        <f t="shared" si="30"/>
        <v>6</v>
      </c>
      <c r="I73" s="77">
        <f t="shared" si="30"/>
        <v>7</v>
      </c>
      <c r="J73" s="77">
        <f t="shared" si="30"/>
        <v>8</v>
      </c>
      <c r="K73" s="77">
        <f t="shared" si="30"/>
        <v>9</v>
      </c>
      <c r="L73" s="77">
        <f t="shared" si="30"/>
        <v>10</v>
      </c>
      <c r="M73" s="77">
        <f t="shared" si="30"/>
        <v>11</v>
      </c>
      <c r="N73" s="77">
        <f t="shared" si="30"/>
        <v>12</v>
      </c>
      <c r="O73" s="77">
        <f t="shared" si="30"/>
        <v>13</v>
      </c>
      <c r="P73" s="77">
        <f t="shared" si="30"/>
        <v>14</v>
      </c>
      <c r="Q73" s="77">
        <f t="shared" si="30"/>
        <v>15</v>
      </c>
      <c r="R73" s="77">
        <f t="shared" si="30"/>
        <v>16</v>
      </c>
      <c r="S73" s="77">
        <f t="shared" si="30"/>
        <v>17</v>
      </c>
      <c r="T73" s="77">
        <f t="shared" si="30"/>
        <v>18</v>
      </c>
      <c r="U73" s="77">
        <f t="shared" si="30"/>
        <v>19</v>
      </c>
      <c r="V73" s="77">
        <f t="shared" si="30"/>
        <v>20</v>
      </c>
      <c r="W73" s="77">
        <f t="shared" si="30"/>
        <v>21</v>
      </c>
      <c r="X73" s="77">
        <f t="shared" si="30"/>
        <v>22</v>
      </c>
      <c r="Y73" s="77">
        <f t="shared" si="30"/>
        <v>23</v>
      </c>
      <c r="Z73" s="77">
        <f t="shared" si="30"/>
        <v>24</v>
      </c>
      <c r="AA73" s="77">
        <f t="shared" si="30"/>
        <v>25</v>
      </c>
      <c r="AB73" s="77">
        <f t="shared" si="30"/>
        <v>26</v>
      </c>
      <c r="AC73" s="77">
        <f t="shared" si="30"/>
        <v>27</v>
      </c>
      <c r="AD73" s="77">
        <f t="shared" si="30"/>
        <v>28</v>
      </c>
      <c r="AE73" s="77">
        <f t="shared" si="30"/>
        <v>29</v>
      </c>
      <c r="AF73" s="77">
        <f t="shared" si="30"/>
        <v>30</v>
      </c>
      <c r="AG73" s="77">
        <f t="shared" si="30"/>
        <v>31</v>
      </c>
      <c r="AH73" s="77">
        <f t="shared" si="30"/>
        <v>32</v>
      </c>
      <c r="AI73" s="77">
        <f t="shared" si="30"/>
        <v>33</v>
      </c>
      <c r="AJ73" s="77">
        <f t="shared" si="30"/>
        <v>34</v>
      </c>
      <c r="AK73" s="77">
        <f t="shared" si="30"/>
        <v>35</v>
      </c>
      <c r="AL73" s="77">
        <f t="shared" si="30"/>
        <v>36</v>
      </c>
      <c r="AM73" s="77">
        <f t="shared" si="30"/>
        <v>37</v>
      </c>
      <c r="AN73" s="77">
        <f t="shared" si="30"/>
        <v>38</v>
      </c>
      <c r="AO73" s="77">
        <f t="shared" si="30"/>
        <v>39</v>
      </c>
      <c r="AP73" s="77">
        <f t="shared" si="30"/>
        <v>40</v>
      </c>
      <c r="AQ73" s="143"/>
      <c r="AR73" s="78"/>
      <c r="AS73" s="9" t="s">
        <v>75</v>
      </c>
      <c r="AT73" s="9" t="s">
        <v>74</v>
      </c>
      <c r="AU73" s="78"/>
      <c r="AV73" s="78"/>
      <c r="AW73" s="78"/>
      <c r="AX73" s="78"/>
      <c r="AY73" s="78"/>
    </row>
    <row r="74" spans="2:51" x14ac:dyDescent="0.3">
      <c r="B74" s="9" t="s">
        <v>67</v>
      </c>
      <c r="C74" s="20">
        <f>$J16*C45</f>
        <v>0</v>
      </c>
      <c r="D74" s="20">
        <f t="shared" ref="D74:AP76" si="31">$J16*D45</f>
        <v>0</v>
      </c>
      <c r="E74" s="20">
        <f t="shared" si="31"/>
        <v>0</v>
      </c>
      <c r="F74" s="20">
        <f t="shared" si="31"/>
        <v>0</v>
      </c>
      <c r="G74" s="20">
        <f t="shared" si="31"/>
        <v>0</v>
      </c>
      <c r="H74" s="20">
        <f t="shared" si="31"/>
        <v>0</v>
      </c>
      <c r="I74" s="20">
        <f t="shared" si="31"/>
        <v>0</v>
      </c>
      <c r="J74" s="20">
        <f t="shared" si="31"/>
        <v>0</v>
      </c>
      <c r="K74" s="20">
        <f t="shared" si="31"/>
        <v>0</v>
      </c>
      <c r="L74" s="20">
        <f t="shared" si="31"/>
        <v>0</v>
      </c>
      <c r="M74" s="20">
        <f t="shared" si="31"/>
        <v>0</v>
      </c>
      <c r="N74" s="20">
        <f t="shared" si="31"/>
        <v>0</v>
      </c>
      <c r="O74" s="20">
        <f t="shared" si="31"/>
        <v>0</v>
      </c>
      <c r="P74" s="20">
        <f t="shared" si="31"/>
        <v>0</v>
      </c>
      <c r="Q74" s="20">
        <f t="shared" si="31"/>
        <v>0</v>
      </c>
      <c r="R74" s="20">
        <f t="shared" si="31"/>
        <v>0</v>
      </c>
      <c r="S74" s="20">
        <f t="shared" si="31"/>
        <v>0</v>
      </c>
      <c r="T74" s="20">
        <f t="shared" si="31"/>
        <v>0</v>
      </c>
      <c r="U74" s="20">
        <f t="shared" si="31"/>
        <v>0</v>
      </c>
      <c r="V74" s="20">
        <f t="shared" si="31"/>
        <v>0</v>
      </c>
      <c r="W74" s="20">
        <f t="shared" si="31"/>
        <v>0</v>
      </c>
      <c r="X74" s="20">
        <f t="shared" si="31"/>
        <v>0</v>
      </c>
      <c r="Y74" s="20">
        <f t="shared" si="31"/>
        <v>0</v>
      </c>
      <c r="Z74" s="20">
        <f t="shared" si="31"/>
        <v>0</v>
      </c>
      <c r="AA74" s="20">
        <f t="shared" si="31"/>
        <v>0</v>
      </c>
      <c r="AB74" s="20">
        <f t="shared" si="31"/>
        <v>0</v>
      </c>
      <c r="AC74" s="20">
        <f t="shared" si="31"/>
        <v>0</v>
      </c>
      <c r="AD74" s="20">
        <f t="shared" si="31"/>
        <v>0</v>
      </c>
      <c r="AE74" s="20">
        <f t="shared" si="31"/>
        <v>0</v>
      </c>
      <c r="AF74" s="20">
        <f t="shared" si="31"/>
        <v>0</v>
      </c>
      <c r="AG74" s="20">
        <f t="shared" si="31"/>
        <v>0</v>
      </c>
      <c r="AH74" s="20">
        <f t="shared" si="31"/>
        <v>0</v>
      </c>
      <c r="AI74" s="20">
        <f t="shared" si="31"/>
        <v>0</v>
      </c>
      <c r="AJ74" s="20">
        <f t="shared" si="31"/>
        <v>0</v>
      </c>
      <c r="AK74" s="20">
        <f t="shared" si="31"/>
        <v>0</v>
      </c>
      <c r="AL74" s="20">
        <f t="shared" si="31"/>
        <v>0</v>
      </c>
      <c r="AM74" s="20">
        <f t="shared" si="31"/>
        <v>0</v>
      </c>
      <c r="AN74" s="20">
        <f t="shared" si="31"/>
        <v>0</v>
      </c>
      <c r="AO74" s="20">
        <f t="shared" si="31"/>
        <v>0</v>
      </c>
      <c r="AP74" s="20">
        <f t="shared" si="31"/>
        <v>0</v>
      </c>
      <c r="AQ74" s="11">
        <f t="shared" ref="AQ74:AQ76" si="32">+SUM(C74:AP74)</f>
        <v>0</v>
      </c>
      <c r="AR74" s="78"/>
      <c r="AS74" s="79">
        <f>+AP74/$G$6</f>
        <v>0</v>
      </c>
      <c r="AT74" s="79">
        <f>+J35</f>
        <v>0</v>
      </c>
      <c r="AU74" s="78"/>
      <c r="AV74" s="78"/>
      <c r="AW74" s="78"/>
      <c r="AX74" s="78"/>
      <c r="AY74" s="78"/>
    </row>
    <row r="75" spans="2:51" x14ac:dyDescent="0.3">
      <c r="B75" s="9" t="s">
        <v>68</v>
      </c>
      <c r="C75" s="20">
        <f t="shared" ref="C75:C76" si="33">$J17*C46</f>
        <v>0</v>
      </c>
      <c r="D75" s="20">
        <f t="shared" si="31"/>
        <v>0</v>
      </c>
      <c r="E75" s="20">
        <f t="shared" si="31"/>
        <v>0</v>
      </c>
      <c r="F75" s="20">
        <f t="shared" si="31"/>
        <v>0</v>
      </c>
      <c r="G75" s="20">
        <f t="shared" si="31"/>
        <v>0</v>
      </c>
      <c r="H75" s="20">
        <f t="shared" si="31"/>
        <v>0</v>
      </c>
      <c r="I75" s="20">
        <f t="shared" si="31"/>
        <v>0</v>
      </c>
      <c r="J75" s="20">
        <f t="shared" si="31"/>
        <v>0</v>
      </c>
      <c r="K75" s="20">
        <f t="shared" si="31"/>
        <v>0</v>
      </c>
      <c r="L75" s="20">
        <f t="shared" si="31"/>
        <v>0</v>
      </c>
      <c r="M75" s="20">
        <f t="shared" si="31"/>
        <v>0</v>
      </c>
      <c r="N75" s="20">
        <f t="shared" si="31"/>
        <v>0</v>
      </c>
      <c r="O75" s="20">
        <f t="shared" si="31"/>
        <v>0</v>
      </c>
      <c r="P75" s="20">
        <f t="shared" si="31"/>
        <v>0</v>
      </c>
      <c r="Q75" s="20">
        <f t="shared" si="31"/>
        <v>0</v>
      </c>
      <c r="R75" s="20">
        <f t="shared" si="31"/>
        <v>0</v>
      </c>
      <c r="S75" s="20">
        <f t="shared" si="31"/>
        <v>0</v>
      </c>
      <c r="T75" s="20">
        <f t="shared" si="31"/>
        <v>0</v>
      </c>
      <c r="U75" s="20">
        <f t="shared" si="31"/>
        <v>0</v>
      </c>
      <c r="V75" s="20">
        <f t="shared" si="31"/>
        <v>0</v>
      </c>
      <c r="W75" s="20">
        <f t="shared" si="31"/>
        <v>0</v>
      </c>
      <c r="X75" s="20">
        <f t="shared" si="31"/>
        <v>0</v>
      </c>
      <c r="Y75" s="20">
        <f t="shared" si="31"/>
        <v>0</v>
      </c>
      <c r="Z75" s="20">
        <f t="shared" si="31"/>
        <v>0</v>
      </c>
      <c r="AA75" s="20">
        <f t="shared" si="31"/>
        <v>0</v>
      </c>
      <c r="AB75" s="20">
        <f t="shared" si="31"/>
        <v>0</v>
      </c>
      <c r="AC75" s="20">
        <f t="shared" si="31"/>
        <v>0</v>
      </c>
      <c r="AD75" s="20">
        <f t="shared" si="31"/>
        <v>0</v>
      </c>
      <c r="AE75" s="20">
        <f t="shared" si="31"/>
        <v>0</v>
      </c>
      <c r="AF75" s="20">
        <f t="shared" si="31"/>
        <v>0</v>
      </c>
      <c r="AG75" s="20">
        <f t="shared" si="31"/>
        <v>0</v>
      </c>
      <c r="AH75" s="20">
        <f t="shared" si="31"/>
        <v>0</v>
      </c>
      <c r="AI75" s="20">
        <f t="shared" si="31"/>
        <v>0</v>
      </c>
      <c r="AJ75" s="20">
        <f t="shared" si="31"/>
        <v>0</v>
      </c>
      <c r="AK75" s="20">
        <f t="shared" si="31"/>
        <v>0</v>
      </c>
      <c r="AL75" s="20">
        <f t="shared" si="31"/>
        <v>0</v>
      </c>
      <c r="AM75" s="20">
        <f t="shared" si="31"/>
        <v>0</v>
      </c>
      <c r="AN75" s="20">
        <f t="shared" si="31"/>
        <v>0</v>
      </c>
      <c r="AO75" s="20">
        <f t="shared" si="31"/>
        <v>0</v>
      </c>
      <c r="AP75" s="20">
        <f t="shared" si="31"/>
        <v>0</v>
      </c>
      <c r="AQ75" s="11">
        <f t="shared" si="32"/>
        <v>0</v>
      </c>
      <c r="AR75" s="78"/>
      <c r="AS75" s="79">
        <f t="shared" ref="AS75:AS78" si="34">+AP75/$G$6</f>
        <v>0</v>
      </c>
      <c r="AT75" s="79">
        <f t="shared" ref="AT75:AT79" si="35">+J36</f>
        <v>0</v>
      </c>
      <c r="AU75" s="78"/>
      <c r="AV75" s="78"/>
      <c r="AW75" s="78"/>
      <c r="AX75" s="78"/>
      <c r="AY75" s="78"/>
    </row>
    <row r="76" spans="2:51" x14ac:dyDescent="0.3">
      <c r="B76" s="9" t="s">
        <v>69</v>
      </c>
      <c r="C76" s="20">
        <f t="shared" si="33"/>
        <v>0</v>
      </c>
      <c r="D76" s="20">
        <f t="shared" si="31"/>
        <v>0</v>
      </c>
      <c r="E76" s="20">
        <f t="shared" si="31"/>
        <v>0</v>
      </c>
      <c r="F76" s="20">
        <f t="shared" si="31"/>
        <v>0</v>
      </c>
      <c r="G76" s="20">
        <f t="shared" si="31"/>
        <v>0</v>
      </c>
      <c r="H76" s="20">
        <f t="shared" si="31"/>
        <v>0</v>
      </c>
      <c r="I76" s="20">
        <f t="shared" si="31"/>
        <v>0</v>
      </c>
      <c r="J76" s="20">
        <f t="shared" si="31"/>
        <v>0</v>
      </c>
      <c r="K76" s="20">
        <f t="shared" si="31"/>
        <v>0</v>
      </c>
      <c r="L76" s="20">
        <f t="shared" si="31"/>
        <v>0</v>
      </c>
      <c r="M76" s="20">
        <f t="shared" si="31"/>
        <v>0</v>
      </c>
      <c r="N76" s="20">
        <f t="shared" si="31"/>
        <v>0</v>
      </c>
      <c r="O76" s="20">
        <f t="shared" si="31"/>
        <v>0</v>
      </c>
      <c r="P76" s="20">
        <f t="shared" si="31"/>
        <v>0</v>
      </c>
      <c r="Q76" s="20">
        <f t="shared" si="31"/>
        <v>0</v>
      </c>
      <c r="R76" s="20">
        <f t="shared" si="31"/>
        <v>0</v>
      </c>
      <c r="S76" s="20">
        <f t="shared" si="31"/>
        <v>0</v>
      </c>
      <c r="T76" s="20">
        <f t="shared" si="31"/>
        <v>0</v>
      </c>
      <c r="U76" s="20">
        <f t="shared" si="31"/>
        <v>0</v>
      </c>
      <c r="V76" s="20">
        <f t="shared" si="31"/>
        <v>0</v>
      </c>
      <c r="W76" s="20">
        <f t="shared" si="31"/>
        <v>0</v>
      </c>
      <c r="X76" s="20">
        <f t="shared" si="31"/>
        <v>0</v>
      </c>
      <c r="Y76" s="20">
        <f t="shared" si="31"/>
        <v>0</v>
      </c>
      <c r="Z76" s="20">
        <f t="shared" si="31"/>
        <v>0</v>
      </c>
      <c r="AA76" s="20">
        <f t="shared" si="31"/>
        <v>0</v>
      </c>
      <c r="AB76" s="20">
        <f t="shared" si="31"/>
        <v>0</v>
      </c>
      <c r="AC76" s="20">
        <f t="shared" si="31"/>
        <v>0</v>
      </c>
      <c r="AD76" s="20">
        <f t="shared" si="31"/>
        <v>0</v>
      </c>
      <c r="AE76" s="20">
        <f t="shared" si="31"/>
        <v>0</v>
      </c>
      <c r="AF76" s="20">
        <f t="shared" si="31"/>
        <v>0</v>
      </c>
      <c r="AG76" s="20">
        <f t="shared" si="31"/>
        <v>0</v>
      </c>
      <c r="AH76" s="20">
        <f t="shared" si="31"/>
        <v>0</v>
      </c>
      <c r="AI76" s="20">
        <f t="shared" si="31"/>
        <v>0</v>
      </c>
      <c r="AJ76" s="20">
        <f t="shared" si="31"/>
        <v>0</v>
      </c>
      <c r="AK76" s="20">
        <f t="shared" si="31"/>
        <v>0</v>
      </c>
      <c r="AL76" s="20">
        <f t="shared" si="31"/>
        <v>0</v>
      </c>
      <c r="AM76" s="20">
        <f t="shared" si="31"/>
        <v>0</v>
      </c>
      <c r="AN76" s="20">
        <f t="shared" si="31"/>
        <v>0</v>
      </c>
      <c r="AO76" s="20">
        <f t="shared" si="31"/>
        <v>0</v>
      </c>
      <c r="AP76" s="20">
        <f t="shared" si="31"/>
        <v>0</v>
      </c>
      <c r="AQ76" s="11">
        <f t="shared" si="32"/>
        <v>0</v>
      </c>
      <c r="AR76" s="78"/>
      <c r="AS76" s="79">
        <f t="shared" si="34"/>
        <v>0</v>
      </c>
      <c r="AT76" s="79">
        <f t="shared" si="35"/>
        <v>0</v>
      </c>
      <c r="AU76" s="78"/>
      <c r="AV76" s="78"/>
      <c r="AW76" s="78"/>
      <c r="AX76" s="78"/>
      <c r="AY76" s="78"/>
    </row>
    <row r="77" spans="2:51" x14ac:dyDescent="0.3">
      <c r="B77" s="8" t="s">
        <v>13</v>
      </c>
      <c r="C77" s="20">
        <f>$J19*C48</f>
        <v>2569668.0407641493</v>
      </c>
      <c r="D77" s="20">
        <f t="shared" ref="D77:AP77" si="36">$J19*D48</f>
        <v>2565939.0787143889</v>
      </c>
      <c r="E77" s="20">
        <f t="shared" si="36"/>
        <v>2562093.0714026815</v>
      </c>
      <c r="F77" s="20">
        <f t="shared" si="36"/>
        <v>2558390.054738991</v>
      </c>
      <c r="G77" s="20">
        <f t="shared" si="36"/>
        <v>2555037.9494144069</v>
      </c>
      <c r="H77" s="20">
        <f t="shared" si="36"/>
        <v>2552207.7163631497</v>
      </c>
      <c r="I77" s="20">
        <f t="shared" si="36"/>
        <v>2550037.4299095925</v>
      </c>
      <c r="J77" s="20">
        <f t="shared" si="36"/>
        <v>2548635.9889303003</v>
      </c>
      <c r="K77" s="20">
        <f t="shared" si="36"/>
        <v>2548086.4953192691</v>
      </c>
      <c r="L77" s="20">
        <f t="shared" si="36"/>
        <v>2548449.3266536868</v>
      </c>
      <c r="M77" s="20">
        <f t="shared" si="36"/>
        <v>2549764.9278086829</v>
      </c>
      <c r="N77" s="20">
        <f t="shared" si="36"/>
        <v>2552056.3443006971</v>
      </c>
      <c r="O77" s="20">
        <f t="shared" si="36"/>
        <v>2555331.5183343603</v>
      </c>
      <c r="P77" s="20">
        <f t="shared" si="36"/>
        <v>2559585.3668725891</v>
      </c>
      <c r="Q77" s="20">
        <f t="shared" si="36"/>
        <v>2564801.6595308185</v>
      </c>
      <c r="R77" s="20">
        <f t="shared" si="36"/>
        <v>2570954.7127019181</v>
      </c>
      <c r="S77" s="20">
        <f t="shared" si="36"/>
        <v>2578010.9150375002</v>
      </c>
      <c r="T77" s="20">
        <f t="shared" si="36"/>
        <v>2585930.0982341263</v>
      </c>
      <c r="U77" s="20">
        <f t="shared" si="36"/>
        <v>2594666.7659903672</v>
      </c>
      <c r="V77" s="20">
        <f t="shared" si="36"/>
        <v>2604171.1930045821</v>
      </c>
      <c r="W77" s="20">
        <f t="shared" si="36"/>
        <v>2614390.4049662678</v>
      </c>
      <c r="X77" s="20">
        <f t="shared" si="36"/>
        <v>2625269.0496490747</v>
      </c>
      <c r="Y77" s="20">
        <f t="shared" si="36"/>
        <v>2636750.1684350017</v>
      </c>
      <c r="Z77" s="20">
        <f t="shared" si="36"/>
        <v>2648775.8768812651</v>
      </c>
      <c r="AA77" s="20">
        <f t="shared" si="36"/>
        <v>2661287.9622787745</v>
      </c>
      <c r="AB77" s="20">
        <f t="shared" si="36"/>
        <v>2674228.4055394921</v>
      </c>
      <c r="AC77" s="20">
        <f t="shared" si="36"/>
        <v>2687539.8341848897</v>
      </c>
      <c r="AD77" s="20">
        <f t="shared" si="36"/>
        <v>2701165.9126855349</v>
      </c>
      <c r="AE77" s="20">
        <f t="shared" si="36"/>
        <v>2715051.6759189372</v>
      </c>
      <c r="AF77" s="20">
        <f t="shared" si="36"/>
        <v>2729143.8110660627</v>
      </c>
      <c r="AG77" s="20">
        <f t="shared" si="36"/>
        <v>2743390.8928534565</v>
      </c>
      <c r="AH77" s="20">
        <f t="shared" si="36"/>
        <v>2757743.5766650504</v>
      </c>
      <c r="AI77" s="20">
        <f t="shared" si="36"/>
        <v>2772154.7536930777</v>
      </c>
      <c r="AJ77" s="20">
        <f t="shared" si="36"/>
        <v>2786579.6719688633</v>
      </c>
      <c r="AK77" s="20">
        <f t="shared" si="36"/>
        <v>2800976.0268096067</v>
      </c>
      <c r="AL77" s="20">
        <f t="shared" si="36"/>
        <v>2815304.0239347671</v>
      </c>
      <c r="AM77" s="20">
        <f t="shared" si="36"/>
        <v>2829526.4182436466</v>
      </c>
      <c r="AN77" s="20">
        <f t="shared" si="36"/>
        <v>2843608.5310026882</v>
      </c>
      <c r="AO77" s="20">
        <f t="shared" si="36"/>
        <v>2857518.2479654523</v>
      </c>
      <c r="AP77" s="20">
        <f t="shared" si="36"/>
        <v>2871226.0007389537</v>
      </c>
      <c r="AQ77" s="11">
        <f>+SUM(C77:AP77)</f>
        <v>106045449.89950708</v>
      </c>
      <c r="AS77" s="79">
        <f t="shared" si="34"/>
        <v>171.09291241718012</v>
      </c>
      <c r="AT77" s="79">
        <f t="shared" si="35"/>
        <v>186.86508340977807</v>
      </c>
    </row>
    <row r="78" spans="2:51" x14ac:dyDescent="0.3">
      <c r="B78" s="8" t="s">
        <v>14</v>
      </c>
      <c r="C78" s="20">
        <f>$J22*C49</f>
        <v>0</v>
      </c>
      <c r="D78" s="20">
        <f t="shared" ref="D78:AP78" si="37">$J22*D49</f>
        <v>719507.0514139618</v>
      </c>
      <c r="E78" s="20">
        <f t="shared" si="37"/>
        <v>718462.94204002887</v>
      </c>
      <c r="F78" s="20">
        <f t="shared" si="37"/>
        <v>717386.05999275099</v>
      </c>
      <c r="G78" s="20">
        <f t="shared" si="37"/>
        <v>716349.21532691747</v>
      </c>
      <c r="H78" s="20">
        <f t="shared" si="37"/>
        <v>715410.62583603396</v>
      </c>
      <c r="I78" s="20">
        <f t="shared" si="37"/>
        <v>714618.16058168199</v>
      </c>
      <c r="J78" s="20">
        <f t="shared" si="37"/>
        <v>714010.48037468584</v>
      </c>
      <c r="K78" s="20">
        <f t="shared" si="37"/>
        <v>713618.07690048404</v>
      </c>
      <c r="L78" s="20">
        <f t="shared" si="37"/>
        <v>713464.21868939535</v>
      </c>
      <c r="M78" s="20">
        <f t="shared" si="37"/>
        <v>713565.81146303238</v>
      </c>
      <c r="N78" s="20">
        <f t="shared" si="37"/>
        <v>713934.17978643114</v>
      </c>
      <c r="O78" s="20">
        <f t="shared" si="37"/>
        <v>714575.77640419535</v>
      </c>
      <c r="P78" s="20">
        <f t="shared" si="37"/>
        <v>715492.82513362088</v>
      </c>
      <c r="Q78" s="20">
        <f t="shared" si="37"/>
        <v>716683.90272432484</v>
      </c>
      <c r="R78" s="20">
        <f t="shared" si="37"/>
        <v>718144.46466862923</v>
      </c>
      <c r="S78" s="20">
        <f t="shared" si="37"/>
        <v>719867.31955653708</v>
      </c>
      <c r="T78" s="20">
        <f t="shared" si="37"/>
        <v>721843.05621049996</v>
      </c>
      <c r="U78" s="20">
        <f t="shared" si="37"/>
        <v>724060.42750555545</v>
      </c>
      <c r="V78" s="20">
        <f t="shared" si="37"/>
        <v>726506.69447730295</v>
      </c>
      <c r="W78" s="20">
        <f t="shared" si="37"/>
        <v>729167.93404128298</v>
      </c>
      <c r="X78" s="20">
        <f t="shared" si="37"/>
        <v>732029.31339055498</v>
      </c>
      <c r="Y78" s="20">
        <f t="shared" si="37"/>
        <v>735075.33390174084</v>
      </c>
      <c r="Z78" s="20">
        <f t="shared" si="37"/>
        <v>738290.04716180055</v>
      </c>
      <c r="AA78" s="20">
        <f t="shared" si="37"/>
        <v>741657.2455267543</v>
      </c>
      <c r="AB78" s="20">
        <f t="shared" si="37"/>
        <v>745160.62943805696</v>
      </c>
      <c r="AC78" s="20">
        <f t="shared" si="37"/>
        <v>748783.95355105784</v>
      </c>
      <c r="AD78" s="20">
        <f t="shared" si="37"/>
        <v>752511.15357176913</v>
      </c>
      <c r="AE78" s="20">
        <f t="shared" si="37"/>
        <v>756326.45555194968</v>
      </c>
      <c r="AF78" s="20">
        <f t="shared" si="37"/>
        <v>760214.46925730247</v>
      </c>
      <c r="AG78" s="20">
        <f t="shared" si="37"/>
        <v>764160.2670984976</v>
      </c>
      <c r="AH78" s="20">
        <f t="shared" si="37"/>
        <v>768149.44999896782</v>
      </c>
      <c r="AI78" s="20">
        <f t="shared" si="37"/>
        <v>772168.20146621414</v>
      </c>
      <c r="AJ78" s="20">
        <f t="shared" si="37"/>
        <v>776203.33103406173</v>
      </c>
      <c r="AK78" s="20">
        <f t="shared" si="37"/>
        <v>780242.30815128179</v>
      </c>
      <c r="AL78" s="20">
        <f t="shared" si="37"/>
        <v>784273.2875066899</v>
      </c>
      <c r="AM78" s="20">
        <f t="shared" si="37"/>
        <v>788285.12670173484</v>
      </c>
      <c r="AN78" s="20">
        <f t="shared" si="37"/>
        <v>792267.39710822119</v>
      </c>
      <c r="AO78" s="20">
        <f t="shared" si="37"/>
        <v>796210.38868075272</v>
      </c>
      <c r="AP78" s="20">
        <f t="shared" si="37"/>
        <v>800105.10943032673</v>
      </c>
      <c r="AQ78" s="11">
        <f>+SUM(C78:AP78)</f>
        <v>28888782.691655084</v>
      </c>
      <c r="AS78" s="79">
        <f t="shared" si="34"/>
        <v>47.677303485364746</v>
      </c>
      <c r="AT78" s="79">
        <f t="shared" si="35"/>
        <v>52.322223354737858</v>
      </c>
    </row>
    <row r="79" spans="2:51" s="81" customFormat="1" x14ac:dyDescent="0.3">
      <c r="B79" s="80" t="s">
        <v>5</v>
      </c>
      <c r="C79" s="5">
        <f>SUM(C74:C78)/1000</f>
        <v>2569.6680407641493</v>
      </c>
      <c r="D79" s="5">
        <f t="shared" ref="D79:AP79" si="38">SUM(D74:D78)/1000</f>
        <v>3285.4461301283504</v>
      </c>
      <c r="E79" s="5">
        <f t="shared" si="38"/>
        <v>3280.5560134427105</v>
      </c>
      <c r="F79" s="5">
        <f t="shared" si="38"/>
        <v>3275.7761147317419</v>
      </c>
      <c r="G79" s="5">
        <f t="shared" si="38"/>
        <v>3271.3871647413243</v>
      </c>
      <c r="H79" s="5">
        <f t="shared" si="38"/>
        <v>3267.6183421991836</v>
      </c>
      <c r="I79" s="5">
        <f t="shared" si="38"/>
        <v>3264.6555904912743</v>
      </c>
      <c r="J79" s="5">
        <f t="shared" si="38"/>
        <v>3262.6464693049861</v>
      </c>
      <c r="K79" s="5">
        <f t="shared" si="38"/>
        <v>3261.7045722197531</v>
      </c>
      <c r="L79" s="5">
        <f t="shared" si="38"/>
        <v>3261.9135453430822</v>
      </c>
      <c r="M79" s="5">
        <f t="shared" si="38"/>
        <v>3263.3307392717152</v>
      </c>
      <c r="N79" s="5">
        <f t="shared" si="38"/>
        <v>3265.9905240871281</v>
      </c>
      <c r="O79" s="5">
        <f t="shared" si="38"/>
        <v>3269.9072947385557</v>
      </c>
      <c r="P79" s="5">
        <f t="shared" si="38"/>
        <v>3275.07819200621</v>
      </c>
      <c r="Q79" s="5">
        <f t="shared" si="38"/>
        <v>3281.4855622551431</v>
      </c>
      <c r="R79" s="5">
        <f t="shared" si="38"/>
        <v>3289.0991773705473</v>
      </c>
      <c r="S79" s="5">
        <f t="shared" si="38"/>
        <v>3297.8782345940372</v>
      </c>
      <c r="T79" s="5">
        <f t="shared" si="38"/>
        <v>3307.7731544446265</v>
      </c>
      <c r="U79" s="5">
        <f t="shared" si="38"/>
        <v>3318.7271934959226</v>
      </c>
      <c r="V79" s="5">
        <f t="shared" si="38"/>
        <v>3330.6778874818851</v>
      </c>
      <c r="W79" s="5">
        <f t="shared" si="38"/>
        <v>3343.5583390075508</v>
      </c>
      <c r="X79" s="5">
        <f t="shared" si="38"/>
        <v>3357.2983630396297</v>
      </c>
      <c r="Y79" s="5">
        <f t="shared" si="38"/>
        <v>3371.8255023367424</v>
      </c>
      <c r="Z79" s="5">
        <f t="shared" si="38"/>
        <v>3387.0659240430659</v>
      </c>
      <c r="AA79" s="5">
        <f t="shared" si="38"/>
        <v>3402.9452078055288</v>
      </c>
      <c r="AB79" s="5">
        <f t="shared" si="38"/>
        <v>3419.3890349775493</v>
      </c>
      <c r="AC79" s="5">
        <f t="shared" si="38"/>
        <v>3436.3237877359475</v>
      </c>
      <c r="AD79" s="5">
        <f t="shared" si="38"/>
        <v>3453.677066257304</v>
      </c>
      <c r="AE79" s="5">
        <f t="shared" si="38"/>
        <v>3471.3781314708872</v>
      </c>
      <c r="AF79" s="5">
        <f t="shared" si="38"/>
        <v>3489.3582803233653</v>
      </c>
      <c r="AG79" s="5">
        <f t="shared" si="38"/>
        <v>3507.5511599519541</v>
      </c>
      <c r="AH79" s="5">
        <f t="shared" si="38"/>
        <v>3525.8930266640182</v>
      </c>
      <c r="AI79" s="5">
        <f t="shared" si="38"/>
        <v>3544.3229551592917</v>
      </c>
      <c r="AJ79" s="5">
        <f t="shared" si="38"/>
        <v>3562.7830030029249</v>
      </c>
      <c r="AK79" s="5">
        <f t="shared" si="38"/>
        <v>3581.2183349608886</v>
      </c>
      <c r="AL79" s="5">
        <f t="shared" si="38"/>
        <v>3599.5773114414569</v>
      </c>
      <c r="AM79" s="5">
        <f t="shared" si="38"/>
        <v>3617.8115449453817</v>
      </c>
      <c r="AN79" s="5">
        <f t="shared" si="38"/>
        <v>3635.8759281109096</v>
      </c>
      <c r="AO79" s="5">
        <f t="shared" si="38"/>
        <v>3653.7286366462049</v>
      </c>
      <c r="AP79" s="5">
        <f t="shared" si="38"/>
        <v>3671.3311101692802</v>
      </c>
      <c r="AQ79" s="10">
        <f>SUM(C79:AO79)</f>
        <v>131262.90148099294</v>
      </c>
      <c r="AS79" s="82">
        <f>+SUM(AS74:AS78)</f>
        <v>218.77021590254486</v>
      </c>
      <c r="AT79" s="79">
        <f t="shared" si="35"/>
        <v>239.18730676451594</v>
      </c>
    </row>
    <row r="81" spans="2:51" x14ac:dyDescent="0.3">
      <c r="B81" s="2" t="s">
        <v>71</v>
      </c>
      <c r="AQ81" s="2"/>
    </row>
    <row r="82" spans="2:51" ht="15" customHeight="1" x14ac:dyDescent="0.3">
      <c r="B82" s="131" t="s">
        <v>7</v>
      </c>
      <c r="C82" s="134" t="s">
        <v>11</v>
      </c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42" t="s">
        <v>4</v>
      </c>
      <c r="AS82" s="145" t="s">
        <v>73</v>
      </c>
      <c r="AT82" s="147"/>
    </row>
    <row r="83" spans="2:51" x14ac:dyDescent="0.3">
      <c r="B83" s="131"/>
      <c r="C83" s="95">
        <v>1</v>
      </c>
      <c r="D83" s="77">
        <f>C83+1</f>
        <v>2</v>
      </c>
      <c r="E83" s="77">
        <f t="shared" ref="E83:AP83" si="39">D83+1</f>
        <v>3</v>
      </c>
      <c r="F83" s="77">
        <f t="shared" si="39"/>
        <v>4</v>
      </c>
      <c r="G83" s="77">
        <f t="shared" si="39"/>
        <v>5</v>
      </c>
      <c r="H83" s="77">
        <f t="shared" si="39"/>
        <v>6</v>
      </c>
      <c r="I83" s="77">
        <f t="shared" si="39"/>
        <v>7</v>
      </c>
      <c r="J83" s="77">
        <f t="shared" si="39"/>
        <v>8</v>
      </c>
      <c r="K83" s="77">
        <f t="shared" si="39"/>
        <v>9</v>
      </c>
      <c r="L83" s="77">
        <f t="shared" si="39"/>
        <v>10</v>
      </c>
      <c r="M83" s="77">
        <f t="shared" si="39"/>
        <v>11</v>
      </c>
      <c r="N83" s="77">
        <f t="shared" si="39"/>
        <v>12</v>
      </c>
      <c r="O83" s="77">
        <f t="shared" si="39"/>
        <v>13</v>
      </c>
      <c r="P83" s="77">
        <f t="shared" si="39"/>
        <v>14</v>
      </c>
      <c r="Q83" s="77">
        <f t="shared" si="39"/>
        <v>15</v>
      </c>
      <c r="R83" s="77">
        <f t="shared" si="39"/>
        <v>16</v>
      </c>
      <c r="S83" s="77">
        <f t="shared" si="39"/>
        <v>17</v>
      </c>
      <c r="T83" s="77">
        <f t="shared" si="39"/>
        <v>18</v>
      </c>
      <c r="U83" s="77">
        <f t="shared" si="39"/>
        <v>19</v>
      </c>
      <c r="V83" s="77">
        <f t="shared" si="39"/>
        <v>20</v>
      </c>
      <c r="W83" s="77">
        <f t="shared" si="39"/>
        <v>21</v>
      </c>
      <c r="X83" s="77">
        <f t="shared" si="39"/>
        <v>22</v>
      </c>
      <c r="Y83" s="77">
        <f t="shared" si="39"/>
        <v>23</v>
      </c>
      <c r="Z83" s="77">
        <f t="shared" si="39"/>
        <v>24</v>
      </c>
      <c r="AA83" s="77">
        <f t="shared" si="39"/>
        <v>25</v>
      </c>
      <c r="AB83" s="77">
        <f t="shared" si="39"/>
        <v>26</v>
      </c>
      <c r="AC83" s="77">
        <f t="shared" si="39"/>
        <v>27</v>
      </c>
      <c r="AD83" s="77">
        <f t="shared" si="39"/>
        <v>28</v>
      </c>
      <c r="AE83" s="77">
        <f t="shared" si="39"/>
        <v>29</v>
      </c>
      <c r="AF83" s="77">
        <f t="shared" si="39"/>
        <v>30</v>
      </c>
      <c r="AG83" s="77">
        <f t="shared" si="39"/>
        <v>31</v>
      </c>
      <c r="AH83" s="77">
        <f t="shared" si="39"/>
        <v>32</v>
      </c>
      <c r="AI83" s="77">
        <f t="shared" si="39"/>
        <v>33</v>
      </c>
      <c r="AJ83" s="77">
        <f t="shared" si="39"/>
        <v>34</v>
      </c>
      <c r="AK83" s="77">
        <f t="shared" si="39"/>
        <v>35</v>
      </c>
      <c r="AL83" s="77">
        <f t="shared" si="39"/>
        <v>36</v>
      </c>
      <c r="AM83" s="77">
        <f t="shared" si="39"/>
        <v>37</v>
      </c>
      <c r="AN83" s="77">
        <f t="shared" si="39"/>
        <v>38</v>
      </c>
      <c r="AO83" s="77">
        <f t="shared" si="39"/>
        <v>39</v>
      </c>
      <c r="AP83" s="77">
        <f t="shared" si="39"/>
        <v>40</v>
      </c>
      <c r="AQ83" s="143"/>
      <c r="AR83" s="78"/>
      <c r="AS83" s="9" t="s">
        <v>75</v>
      </c>
      <c r="AT83" s="9" t="s">
        <v>74</v>
      </c>
      <c r="AU83" s="78"/>
      <c r="AV83" s="78"/>
      <c r="AW83" s="78"/>
      <c r="AX83" s="78"/>
      <c r="AY83" s="78"/>
    </row>
    <row r="84" spans="2:51" x14ac:dyDescent="0.3">
      <c r="B84" s="9" t="s">
        <v>67</v>
      </c>
      <c r="C84" s="20">
        <f>$K16*C45</f>
        <v>0</v>
      </c>
      <c r="D84" s="20">
        <f t="shared" ref="D84:AP86" si="40">$K16*D45</f>
        <v>0</v>
      </c>
      <c r="E84" s="20">
        <f t="shared" si="40"/>
        <v>0</v>
      </c>
      <c r="F84" s="20">
        <f t="shared" si="40"/>
        <v>0</v>
      </c>
      <c r="G84" s="20">
        <f t="shared" si="40"/>
        <v>0</v>
      </c>
      <c r="H84" s="20">
        <f t="shared" si="40"/>
        <v>0</v>
      </c>
      <c r="I84" s="20">
        <f t="shared" si="40"/>
        <v>0</v>
      </c>
      <c r="J84" s="20">
        <f t="shared" si="40"/>
        <v>0</v>
      </c>
      <c r="K84" s="20">
        <f t="shared" si="40"/>
        <v>0</v>
      </c>
      <c r="L84" s="20">
        <f t="shared" si="40"/>
        <v>0</v>
      </c>
      <c r="M84" s="20">
        <f t="shared" si="40"/>
        <v>0</v>
      </c>
      <c r="N84" s="20">
        <f t="shared" si="40"/>
        <v>0</v>
      </c>
      <c r="O84" s="20">
        <f t="shared" si="40"/>
        <v>0</v>
      </c>
      <c r="P84" s="20">
        <f t="shared" si="40"/>
        <v>0</v>
      </c>
      <c r="Q84" s="20">
        <f t="shared" si="40"/>
        <v>0</v>
      </c>
      <c r="R84" s="20">
        <f t="shared" si="40"/>
        <v>0</v>
      </c>
      <c r="S84" s="20">
        <f t="shared" si="40"/>
        <v>0</v>
      </c>
      <c r="T84" s="20">
        <f t="shared" si="40"/>
        <v>0</v>
      </c>
      <c r="U84" s="20">
        <f t="shared" si="40"/>
        <v>0</v>
      </c>
      <c r="V84" s="20">
        <f t="shared" si="40"/>
        <v>0</v>
      </c>
      <c r="W84" s="20">
        <f t="shared" si="40"/>
        <v>0</v>
      </c>
      <c r="X84" s="20">
        <f t="shared" si="40"/>
        <v>0</v>
      </c>
      <c r="Y84" s="20">
        <f t="shared" si="40"/>
        <v>0</v>
      </c>
      <c r="Z84" s="20">
        <f t="shared" si="40"/>
        <v>0</v>
      </c>
      <c r="AA84" s="20">
        <f t="shared" si="40"/>
        <v>0</v>
      </c>
      <c r="AB84" s="20">
        <f t="shared" si="40"/>
        <v>0</v>
      </c>
      <c r="AC84" s="20">
        <f t="shared" si="40"/>
        <v>0</v>
      </c>
      <c r="AD84" s="20">
        <f t="shared" si="40"/>
        <v>0</v>
      </c>
      <c r="AE84" s="20">
        <f t="shared" si="40"/>
        <v>0</v>
      </c>
      <c r="AF84" s="20">
        <f t="shared" si="40"/>
        <v>0</v>
      </c>
      <c r="AG84" s="20">
        <f t="shared" si="40"/>
        <v>0</v>
      </c>
      <c r="AH84" s="20">
        <f t="shared" si="40"/>
        <v>0</v>
      </c>
      <c r="AI84" s="20">
        <f t="shared" si="40"/>
        <v>0</v>
      </c>
      <c r="AJ84" s="20">
        <f t="shared" si="40"/>
        <v>0</v>
      </c>
      <c r="AK84" s="20">
        <f t="shared" si="40"/>
        <v>0</v>
      </c>
      <c r="AL84" s="20">
        <f t="shared" si="40"/>
        <v>0</v>
      </c>
      <c r="AM84" s="20">
        <f t="shared" si="40"/>
        <v>0</v>
      </c>
      <c r="AN84" s="20">
        <f t="shared" si="40"/>
        <v>0</v>
      </c>
      <c r="AO84" s="20">
        <f t="shared" si="40"/>
        <v>0</v>
      </c>
      <c r="AP84" s="20">
        <f t="shared" si="40"/>
        <v>0</v>
      </c>
      <c r="AQ84" s="11">
        <f t="shared" ref="AQ84:AQ86" si="41">+SUM(C84:AP84)</f>
        <v>0</v>
      </c>
      <c r="AR84" s="78"/>
      <c r="AS84" s="79">
        <f>+AP84/$G$6</f>
        <v>0</v>
      </c>
      <c r="AT84" s="79">
        <f>+K35</f>
        <v>0</v>
      </c>
      <c r="AU84" s="78"/>
      <c r="AV84" s="78"/>
      <c r="AW84" s="78"/>
      <c r="AX84" s="78"/>
      <c r="AY84" s="78"/>
    </row>
    <row r="85" spans="2:51" x14ac:dyDescent="0.3">
      <c r="B85" s="9" t="s">
        <v>68</v>
      </c>
      <c r="C85" s="20">
        <f t="shared" ref="C85:R86" si="42">$K17*C46</f>
        <v>0</v>
      </c>
      <c r="D85" s="20">
        <f t="shared" si="42"/>
        <v>0</v>
      </c>
      <c r="E85" s="20">
        <f t="shared" si="42"/>
        <v>0</v>
      </c>
      <c r="F85" s="20">
        <f t="shared" si="42"/>
        <v>0</v>
      </c>
      <c r="G85" s="20">
        <f t="shared" si="42"/>
        <v>0</v>
      </c>
      <c r="H85" s="20">
        <f t="shared" si="42"/>
        <v>0</v>
      </c>
      <c r="I85" s="20">
        <f t="shared" si="42"/>
        <v>0</v>
      </c>
      <c r="J85" s="20">
        <f t="shared" si="42"/>
        <v>0</v>
      </c>
      <c r="K85" s="20">
        <f t="shared" si="42"/>
        <v>0</v>
      </c>
      <c r="L85" s="20">
        <f t="shared" si="42"/>
        <v>0</v>
      </c>
      <c r="M85" s="20">
        <f t="shared" si="42"/>
        <v>0</v>
      </c>
      <c r="N85" s="20">
        <f t="shared" si="42"/>
        <v>0</v>
      </c>
      <c r="O85" s="20">
        <f t="shared" si="42"/>
        <v>0</v>
      </c>
      <c r="P85" s="20">
        <f t="shared" si="42"/>
        <v>0</v>
      </c>
      <c r="Q85" s="20">
        <f t="shared" si="42"/>
        <v>0</v>
      </c>
      <c r="R85" s="20">
        <f t="shared" si="42"/>
        <v>0</v>
      </c>
      <c r="S85" s="20">
        <f t="shared" si="40"/>
        <v>0</v>
      </c>
      <c r="T85" s="20">
        <f t="shared" si="40"/>
        <v>0</v>
      </c>
      <c r="U85" s="20">
        <f t="shared" si="40"/>
        <v>0</v>
      </c>
      <c r="V85" s="20">
        <f t="shared" si="40"/>
        <v>0</v>
      </c>
      <c r="W85" s="20">
        <f t="shared" si="40"/>
        <v>0</v>
      </c>
      <c r="X85" s="20">
        <f t="shared" si="40"/>
        <v>0</v>
      </c>
      <c r="Y85" s="20">
        <f t="shared" si="40"/>
        <v>0</v>
      </c>
      <c r="Z85" s="20">
        <f t="shared" si="40"/>
        <v>0</v>
      </c>
      <c r="AA85" s="20">
        <f t="shared" si="40"/>
        <v>0</v>
      </c>
      <c r="AB85" s="20">
        <f t="shared" si="40"/>
        <v>0</v>
      </c>
      <c r="AC85" s="20">
        <f t="shared" si="40"/>
        <v>0</v>
      </c>
      <c r="AD85" s="20">
        <f t="shared" si="40"/>
        <v>0</v>
      </c>
      <c r="AE85" s="20">
        <f t="shared" si="40"/>
        <v>0</v>
      </c>
      <c r="AF85" s="20">
        <f t="shared" si="40"/>
        <v>0</v>
      </c>
      <c r="AG85" s="20">
        <f t="shared" si="40"/>
        <v>0</v>
      </c>
      <c r="AH85" s="20">
        <f t="shared" si="40"/>
        <v>0</v>
      </c>
      <c r="AI85" s="20">
        <f t="shared" si="40"/>
        <v>0</v>
      </c>
      <c r="AJ85" s="20">
        <f t="shared" si="40"/>
        <v>0</v>
      </c>
      <c r="AK85" s="20">
        <f t="shared" si="40"/>
        <v>0</v>
      </c>
      <c r="AL85" s="20">
        <f t="shared" si="40"/>
        <v>0</v>
      </c>
      <c r="AM85" s="20">
        <f t="shared" si="40"/>
        <v>0</v>
      </c>
      <c r="AN85" s="20">
        <f t="shared" si="40"/>
        <v>0</v>
      </c>
      <c r="AO85" s="20">
        <f t="shared" si="40"/>
        <v>0</v>
      </c>
      <c r="AP85" s="20">
        <f t="shared" si="40"/>
        <v>0</v>
      </c>
      <c r="AQ85" s="11">
        <f t="shared" si="41"/>
        <v>0</v>
      </c>
      <c r="AR85" s="78"/>
      <c r="AS85" s="79">
        <f t="shared" ref="AS85:AS88" si="43">+AP85/$G$6</f>
        <v>0</v>
      </c>
      <c r="AT85" s="79">
        <f t="shared" ref="AT85:AT89" si="44">+K36</f>
        <v>0</v>
      </c>
      <c r="AU85" s="78"/>
      <c r="AV85" s="78"/>
      <c r="AW85" s="78"/>
      <c r="AX85" s="78"/>
      <c r="AY85" s="78"/>
    </row>
    <row r="86" spans="2:51" x14ac:dyDescent="0.3">
      <c r="B86" s="9" t="s">
        <v>69</v>
      </c>
      <c r="C86" s="20">
        <f t="shared" si="42"/>
        <v>0</v>
      </c>
      <c r="D86" s="20">
        <f t="shared" si="40"/>
        <v>0</v>
      </c>
      <c r="E86" s="20">
        <f t="shared" si="40"/>
        <v>0</v>
      </c>
      <c r="F86" s="20">
        <f t="shared" si="40"/>
        <v>0</v>
      </c>
      <c r="G86" s="20">
        <f t="shared" si="40"/>
        <v>0</v>
      </c>
      <c r="H86" s="20">
        <f t="shared" si="40"/>
        <v>0</v>
      </c>
      <c r="I86" s="20">
        <f t="shared" si="40"/>
        <v>0</v>
      </c>
      <c r="J86" s="20">
        <f t="shared" si="40"/>
        <v>0</v>
      </c>
      <c r="K86" s="20">
        <f t="shared" si="40"/>
        <v>0</v>
      </c>
      <c r="L86" s="20">
        <f t="shared" si="40"/>
        <v>0</v>
      </c>
      <c r="M86" s="20">
        <f t="shared" si="40"/>
        <v>0</v>
      </c>
      <c r="N86" s="20">
        <f t="shared" si="40"/>
        <v>0</v>
      </c>
      <c r="O86" s="20">
        <f t="shared" si="40"/>
        <v>0</v>
      </c>
      <c r="P86" s="20">
        <f t="shared" si="40"/>
        <v>0</v>
      </c>
      <c r="Q86" s="20">
        <f t="shared" si="40"/>
        <v>0</v>
      </c>
      <c r="R86" s="20">
        <f t="shared" si="40"/>
        <v>0</v>
      </c>
      <c r="S86" s="20">
        <f t="shared" si="40"/>
        <v>0</v>
      </c>
      <c r="T86" s="20">
        <f t="shared" si="40"/>
        <v>0</v>
      </c>
      <c r="U86" s="20">
        <f t="shared" si="40"/>
        <v>0</v>
      </c>
      <c r="V86" s="20">
        <f t="shared" si="40"/>
        <v>0</v>
      </c>
      <c r="W86" s="20">
        <f t="shared" si="40"/>
        <v>0</v>
      </c>
      <c r="X86" s="20">
        <f t="shared" si="40"/>
        <v>0</v>
      </c>
      <c r="Y86" s="20">
        <f t="shared" si="40"/>
        <v>0</v>
      </c>
      <c r="Z86" s="20">
        <f t="shared" si="40"/>
        <v>0</v>
      </c>
      <c r="AA86" s="20">
        <f t="shared" si="40"/>
        <v>0</v>
      </c>
      <c r="AB86" s="20">
        <f t="shared" si="40"/>
        <v>0</v>
      </c>
      <c r="AC86" s="20">
        <f t="shared" si="40"/>
        <v>0</v>
      </c>
      <c r="AD86" s="20">
        <f t="shared" si="40"/>
        <v>0</v>
      </c>
      <c r="AE86" s="20">
        <f t="shared" si="40"/>
        <v>0</v>
      </c>
      <c r="AF86" s="20">
        <f t="shared" si="40"/>
        <v>0</v>
      </c>
      <c r="AG86" s="20">
        <f t="shared" si="40"/>
        <v>0</v>
      </c>
      <c r="AH86" s="20">
        <f t="shared" si="40"/>
        <v>0</v>
      </c>
      <c r="AI86" s="20">
        <f t="shared" si="40"/>
        <v>0</v>
      </c>
      <c r="AJ86" s="20">
        <f t="shared" si="40"/>
        <v>0</v>
      </c>
      <c r="AK86" s="20">
        <f t="shared" si="40"/>
        <v>0</v>
      </c>
      <c r="AL86" s="20">
        <f t="shared" si="40"/>
        <v>0</v>
      </c>
      <c r="AM86" s="20">
        <f t="shared" si="40"/>
        <v>0</v>
      </c>
      <c r="AN86" s="20">
        <f t="shared" si="40"/>
        <v>0</v>
      </c>
      <c r="AO86" s="20">
        <f t="shared" si="40"/>
        <v>0</v>
      </c>
      <c r="AP86" s="20">
        <f t="shared" si="40"/>
        <v>0</v>
      </c>
      <c r="AQ86" s="11">
        <f t="shared" si="41"/>
        <v>0</v>
      </c>
      <c r="AR86" s="78"/>
      <c r="AS86" s="79">
        <f t="shared" si="43"/>
        <v>0</v>
      </c>
      <c r="AT86" s="79">
        <f t="shared" si="44"/>
        <v>0</v>
      </c>
      <c r="AU86" s="78"/>
      <c r="AV86" s="78"/>
      <c r="AW86" s="78"/>
      <c r="AX86" s="78"/>
      <c r="AY86" s="78"/>
    </row>
    <row r="87" spans="2:51" x14ac:dyDescent="0.3">
      <c r="B87" s="8" t="s">
        <v>13</v>
      </c>
      <c r="C87" s="20">
        <f>$K19*C48</f>
        <v>256966.80407641493</v>
      </c>
      <c r="D87" s="20">
        <f t="shared" ref="D87:AP87" si="45">$K19*D48</f>
        <v>256593.90787143889</v>
      </c>
      <c r="E87" s="20">
        <f t="shared" si="45"/>
        <v>256209.30714026818</v>
      </c>
      <c r="F87" s="20">
        <f t="shared" si="45"/>
        <v>255839.00547389907</v>
      </c>
      <c r="G87" s="20">
        <f t="shared" si="45"/>
        <v>255503.79494144066</v>
      </c>
      <c r="H87" s="20">
        <f t="shared" si="45"/>
        <v>255220.77163631498</v>
      </c>
      <c r="I87" s="20">
        <f t="shared" si="45"/>
        <v>255003.74299095923</v>
      </c>
      <c r="J87" s="20">
        <f t="shared" si="45"/>
        <v>254863.59889303002</v>
      </c>
      <c r="K87" s="20">
        <f t="shared" si="45"/>
        <v>254808.6495319269</v>
      </c>
      <c r="L87" s="20">
        <f t="shared" si="45"/>
        <v>254844.93266536869</v>
      </c>
      <c r="M87" s="20">
        <f t="shared" si="45"/>
        <v>254976.49278086828</v>
      </c>
      <c r="N87" s="20">
        <f t="shared" si="45"/>
        <v>255205.63443006971</v>
      </c>
      <c r="O87" s="20">
        <f t="shared" si="45"/>
        <v>255533.15183343602</v>
      </c>
      <c r="P87" s="20">
        <f t="shared" si="45"/>
        <v>255958.53668725889</v>
      </c>
      <c r="Q87" s="20">
        <f t="shared" si="45"/>
        <v>256480.16595308186</v>
      </c>
      <c r="R87" s="20">
        <f t="shared" si="45"/>
        <v>257095.47127019183</v>
      </c>
      <c r="S87" s="20">
        <f t="shared" si="45"/>
        <v>257801.09150375001</v>
      </c>
      <c r="T87" s="20">
        <f t="shared" si="45"/>
        <v>258593.00982341263</v>
      </c>
      <c r="U87" s="20">
        <f t="shared" si="45"/>
        <v>259466.67659903673</v>
      </c>
      <c r="V87" s="20">
        <f t="shared" si="45"/>
        <v>260417.11930045823</v>
      </c>
      <c r="W87" s="20">
        <f t="shared" si="45"/>
        <v>261439.04049662678</v>
      </c>
      <c r="X87" s="20">
        <f t="shared" si="45"/>
        <v>262526.90496490744</v>
      </c>
      <c r="Y87" s="20">
        <f t="shared" si="45"/>
        <v>263675.0168435002</v>
      </c>
      <c r="Z87" s="20">
        <f t="shared" si="45"/>
        <v>264877.58768812648</v>
      </c>
      <c r="AA87" s="20">
        <f t="shared" si="45"/>
        <v>266128.79622787744</v>
      </c>
      <c r="AB87" s="20">
        <f t="shared" si="45"/>
        <v>267422.84055394924</v>
      </c>
      <c r="AC87" s="20">
        <f t="shared" si="45"/>
        <v>268753.98341848893</v>
      </c>
      <c r="AD87" s="20">
        <f t="shared" si="45"/>
        <v>270116.59126855346</v>
      </c>
      <c r="AE87" s="20">
        <f t="shared" si="45"/>
        <v>271505.1675918937</v>
      </c>
      <c r="AF87" s="20">
        <f t="shared" si="45"/>
        <v>272914.38110660628</v>
      </c>
      <c r="AG87" s="20">
        <f t="shared" si="45"/>
        <v>274339.08928534563</v>
      </c>
      <c r="AH87" s="20">
        <f t="shared" si="45"/>
        <v>275774.35766650504</v>
      </c>
      <c r="AI87" s="20">
        <f t="shared" si="45"/>
        <v>277215.47536930774</v>
      </c>
      <c r="AJ87" s="20">
        <f t="shared" si="45"/>
        <v>278657.96719688631</v>
      </c>
      <c r="AK87" s="20">
        <f t="shared" si="45"/>
        <v>280097.60268096067</v>
      </c>
      <c r="AL87" s="20">
        <f t="shared" si="45"/>
        <v>281530.40239347669</v>
      </c>
      <c r="AM87" s="20">
        <f t="shared" si="45"/>
        <v>282952.64182436466</v>
      </c>
      <c r="AN87" s="20">
        <f t="shared" si="45"/>
        <v>284360.85310026881</v>
      </c>
      <c r="AO87" s="20">
        <f t="shared" si="45"/>
        <v>285751.8247965452</v>
      </c>
      <c r="AP87" s="20">
        <f t="shared" si="45"/>
        <v>287122.60007389536</v>
      </c>
      <c r="AQ87" s="11">
        <f>+SUM(C87:AP87)</f>
        <v>10604544.989950711</v>
      </c>
      <c r="AS87" s="79">
        <f>+AP87/$G$6</f>
        <v>17.109291241718012</v>
      </c>
      <c r="AT87" s="79">
        <f t="shared" si="44"/>
        <v>18.686508340977806</v>
      </c>
    </row>
    <row r="88" spans="2:51" x14ac:dyDescent="0.3">
      <c r="B88" s="8" t="s">
        <v>14</v>
      </c>
      <c r="C88" s="20">
        <f>$K22*C49</f>
        <v>0</v>
      </c>
      <c r="D88" s="20">
        <f t="shared" ref="D88:AP88" si="46">$K22*D49</f>
        <v>71950.705141396189</v>
      </c>
      <c r="E88" s="20">
        <f t="shared" si="46"/>
        <v>71846.294204002887</v>
      </c>
      <c r="F88" s="20">
        <f t="shared" si="46"/>
        <v>71738.605999275096</v>
      </c>
      <c r="G88" s="20">
        <f t="shared" si="46"/>
        <v>71634.921532691747</v>
      </c>
      <c r="H88" s="20">
        <f t="shared" si="46"/>
        <v>71541.062583603387</v>
      </c>
      <c r="I88" s="20">
        <f t="shared" si="46"/>
        <v>71461.816058168202</v>
      </c>
      <c r="J88" s="20">
        <f t="shared" si="46"/>
        <v>71401.048037468587</v>
      </c>
      <c r="K88" s="20">
        <f t="shared" si="46"/>
        <v>71361.807690048416</v>
      </c>
      <c r="L88" s="20">
        <f t="shared" si="46"/>
        <v>71346.421868939535</v>
      </c>
      <c r="M88" s="20">
        <f t="shared" si="46"/>
        <v>71356.581146303244</v>
      </c>
      <c r="N88" s="20">
        <f t="shared" si="46"/>
        <v>71393.41797864312</v>
      </c>
      <c r="O88" s="20">
        <f t="shared" si="46"/>
        <v>71457.577640419535</v>
      </c>
      <c r="P88" s="20">
        <f t="shared" si="46"/>
        <v>71549.282513362094</v>
      </c>
      <c r="Q88" s="20">
        <f t="shared" si="46"/>
        <v>71668.390272432487</v>
      </c>
      <c r="R88" s="20">
        <f t="shared" si="46"/>
        <v>71814.446466862923</v>
      </c>
      <c r="S88" s="20">
        <f t="shared" si="46"/>
        <v>71986.731955653711</v>
      </c>
      <c r="T88" s="20">
        <f t="shared" si="46"/>
        <v>72184.305621050007</v>
      </c>
      <c r="U88" s="20">
        <f t="shared" si="46"/>
        <v>72406.042750555542</v>
      </c>
      <c r="V88" s="20">
        <f t="shared" si="46"/>
        <v>72650.669447730295</v>
      </c>
      <c r="W88" s="20">
        <f t="shared" si="46"/>
        <v>72916.793404128301</v>
      </c>
      <c r="X88" s="20">
        <f t="shared" si="46"/>
        <v>73202.931339055489</v>
      </c>
      <c r="Y88" s="20">
        <f t="shared" si="46"/>
        <v>73507.533390174096</v>
      </c>
      <c r="Z88" s="20">
        <f t="shared" si="46"/>
        <v>73829.004716180047</v>
      </c>
      <c r="AA88" s="20">
        <f t="shared" si="46"/>
        <v>74165.724552675427</v>
      </c>
      <c r="AB88" s="20">
        <f t="shared" si="46"/>
        <v>74516.062943805693</v>
      </c>
      <c r="AC88" s="20">
        <f t="shared" si="46"/>
        <v>74878.395355105778</v>
      </c>
      <c r="AD88" s="20">
        <f t="shared" si="46"/>
        <v>75251.11535717691</v>
      </c>
      <c r="AE88" s="20">
        <f t="shared" si="46"/>
        <v>75632.645555194962</v>
      </c>
      <c r="AF88" s="20">
        <f t="shared" si="46"/>
        <v>76021.446925730241</v>
      </c>
      <c r="AG88" s="20">
        <f t="shared" si="46"/>
        <v>76416.026709849757</v>
      </c>
      <c r="AH88" s="20">
        <f t="shared" si="46"/>
        <v>76814.944999896776</v>
      </c>
      <c r="AI88" s="20">
        <f t="shared" si="46"/>
        <v>77216.820146621409</v>
      </c>
      <c r="AJ88" s="20">
        <f t="shared" si="46"/>
        <v>77620.33310340617</v>
      </c>
      <c r="AK88" s="20">
        <f t="shared" si="46"/>
        <v>78024.230815128176</v>
      </c>
      <c r="AL88" s="20">
        <f t="shared" si="46"/>
        <v>78427.328750668996</v>
      </c>
      <c r="AM88" s="20">
        <f t="shared" si="46"/>
        <v>78828.512670173484</v>
      </c>
      <c r="AN88" s="20">
        <f t="shared" si="46"/>
        <v>79226.739710822119</v>
      </c>
      <c r="AO88" s="20">
        <f t="shared" si="46"/>
        <v>79621.03886807528</v>
      </c>
      <c r="AP88" s="20">
        <f t="shared" si="46"/>
        <v>80010.51094303267</v>
      </c>
      <c r="AQ88" s="11">
        <f>+SUM(C88:AP88)</f>
        <v>2888878.2691655089</v>
      </c>
      <c r="AS88" s="79">
        <f t="shared" si="43"/>
        <v>4.7677303485364746</v>
      </c>
      <c r="AT88" s="79">
        <f t="shared" si="44"/>
        <v>5.2322223354737858</v>
      </c>
    </row>
    <row r="89" spans="2:51" s="81" customFormat="1" x14ac:dyDescent="0.3">
      <c r="B89" s="80" t="s">
        <v>5</v>
      </c>
      <c r="C89" s="5">
        <f>SUM(C84:C88)/1000</f>
        <v>256.96680407641492</v>
      </c>
      <c r="D89" s="5">
        <f t="shared" ref="D89:AP89" si="47">SUM(D84:D88)/1000</f>
        <v>328.5446130128351</v>
      </c>
      <c r="E89" s="5">
        <f t="shared" si="47"/>
        <v>328.05560134427111</v>
      </c>
      <c r="F89" s="5">
        <f t="shared" si="47"/>
        <v>327.57761147317416</v>
      </c>
      <c r="G89" s="5">
        <f t="shared" si="47"/>
        <v>327.13871647413237</v>
      </c>
      <c r="H89" s="5">
        <f t="shared" si="47"/>
        <v>326.76183421991834</v>
      </c>
      <c r="I89" s="5">
        <f t="shared" si="47"/>
        <v>326.46555904912742</v>
      </c>
      <c r="J89" s="5">
        <f t="shared" si="47"/>
        <v>326.2646469304986</v>
      </c>
      <c r="K89" s="5">
        <f t="shared" si="47"/>
        <v>326.17045722197531</v>
      </c>
      <c r="L89" s="5">
        <f t="shared" si="47"/>
        <v>326.19135453430818</v>
      </c>
      <c r="M89" s="5">
        <f t="shared" si="47"/>
        <v>326.33307392717154</v>
      </c>
      <c r="N89" s="5">
        <f t="shared" si="47"/>
        <v>326.59905240871279</v>
      </c>
      <c r="O89" s="5">
        <f t="shared" si="47"/>
        <v>326.99072947385559</v>
      </c>
      <c r="P89" s="5">
        <f t="shared" si="47"/>
        <v>327.50781920062099</v>
      </c>
      <c r="Q89" s="5">
        <f t="shared" si="47"/>
        <v>328.14855622551431</v>
      </c>
      <c r="R89" s="5">
        <f t="shared" si="47"/>
        <v>328.90991773705474</v>
      </c>
      <c r="S89" s="5">
        <f t="shared" si="47"/>
        <v>329.78782345940368</v>
      </c>
      <c r="T89" s="5">
        <f t="shared" si="47"/>
        <v>330.77731544446266</v>
      </c>
      <c r="U89" s="5">
        <f t="shared" si="47"/>
        <v>331.87271934959227</v>
      </c>
      <c r="V89" s="5">
        <f t="shared" si="47"/>
        <v>333.06778874818855</v>
      </c>
      <c r="W89" s="5">
        <f t="shared" si="47"/>
        <v>334.3558339007551</v>
      </c>
      <c r="X89" s="5">
        <f t="shared" si="47"/>
        <v>335.72983630396294</v>
      </c>
      <c r="Y89" s="5">
        <f t="shared" si="47"/>
        <v>337.18255023367431</v>
      </c>
      <c r="Z89" s="5">
        <f t="shared" si="47"/>
        <v>338.70659240430649</v>
      </c>
      <c r="AA89" s="5">
        <f t="shared" si="47"/>
        <v>340.29452078055289</v>
      </c>
      <c r="AB89" s="5">
        <f t="shared" si="47"/>
        <v>341.93890349775495</v>
      </c>
      <c r="AC89" s="5">
        <f t="shared" si="47"/>
        <v>343.63237877359472</v>
      </c>
      <c r="AD89" s="5">
        <f t="shared" si="47"/>
        <v>345.36770662573036</v>
      </c>
      <c r="AE89" s="5">
        <f t="shared" si="47"/>
        <v>347.13781314708865</v>
      </c>
      <c r="AF89" s="5">
        <f t="shared" si="47"/>
        <v>348.93582803233653</v>
      </c>
      <c r="AG89" s="5">
        <f t="shared" si="47"/>
        <v>350.75511599519541</v>
      </c>
      <c r="AH89" s="5">
        <f t="shared" si="47"/>
        <v>352.58930266640186</v>
      </c>
      <c r="AI89" s="5">
        <f t="shared" si="47"/>
        <v>354.43229551592913</v>
      </c>
      <c r="AJ89" s="5">
        <f t="shared" si="47"/>
        <v>356.27830030029247</v>
      </c>
      <c r="AK89" s="5">
        <f t="shared" si="47"/>
        <v>358.12183349608887</v>
      </c>
      <c r="AL89" s="5">
        <f t="shared" si="47"/>
        <v>359.95773114414573</v>
      </c>
      <c r="AM89" s="5">
        <f t="shared" si="47"/>
        <v>361.78115449453816</v>
      </c>
      <c r="AN89" s="5">
        <f t="shared" si="47"/>
        <v>363.58759281109093</v>
      </c>
      <c r="AO89" s="5">
        <f t="shared" si="47"/>
        <v>365.37286366462052</v>
      </c>
      <c r="AP89" s="5">
        <f t="shared" si="47"/>
        <v>367.13311101692807</v>
      </c>
      <c r="AQ89" s="10">
        <f>SUM(C89:AO89)</f>
        <v>13126.290148099291</v>
      </c>
      <c r="AS89" s="82">
        <f>+SUM(AS84:AS88)</f>
        <v>21.877021590254486</v>
      </c>
      <c r="AT89" s="79">
        <f t="shared" si="44"/>
        <v>23.918730676451592</v>
      </c>
    </row>
    <row r="91" spans="2:51" x14ac:dyDescent="0.3">
      <c r="B91" s="2" t="s">
        <v>72</v>
      </c>
      <c r="AQ91" s="2"/>
    </row>
    <row r="92" spans="2:51" ht="15" customHeight="1" x14ac:dyDescent="0.3">
      <c r="B92" s="131" t="s">
        <v>7</v>
      </c>
      <c r="C92" s="134" t="s">
        <v>11</v>
      </c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42" t="s">
        <v>4</v>
      </c>
      <c r="AS92" s="145" t="s">
        <v>73</v>
      </c>
      <c r="AT92" s="147"/>
    </row>
    <row r="93" spans="2:51" x14ac:dyDescent="0.3">
      <c r="B93" s="131"/>
      <c r="C93" s="95">
        <v>1</v>
      </c>
      <c r="D93" s="77">
        <f>C93+1</f>
        <v>2</v>
      </c>
      <c r="E93" s="77">
        <f t="shared" ref="E93:AP93" si="48">D93+1</f>
        <v>3</v>
      </c>
      <c r="F93" s="77">
        <f t="shared" si="48"/>
        <v>4</v>
      </c>
      <c r="G93" s="77">
        <f t="shared" si="48"/>
        <v>5</v>
      </c>
      <c r="H93" s="77">
        <f t="shared" si="48"/>
        <v>6</v>
      </c>
      <c r="I93" s="77">
        <f t="shared" si="48"/>
        <v>7</v>
      </c>
      <c r="J93" s="77">
        <f t="shared" si="48"/>
        <v>8</v>
      </c>
      <c r="K93" s="77">
        <f t="shared" si="48"/>
        <v>9</v>
      </c>
      <c r="L93" s="77">
        <f t="shared" si="48"/>
        <v>10</v>
      </c>
      <c r="M93" s="77">
        <f t="shared" si="48"/>
        <v>11</v>
      </c>
      <c r="N93" s="77">
        <f t="shared" si="48"/>
        <v>12</v>
      </c>
      <c r="O93" s="77">
        <f t="shared" si="48"/>
        <v>13</v>
      </c>
      <c r="P93" s="77">
        <f t="shared" si="48"/>
        <v>14</v>
      </c>
      <c r="Q93" s="77">
        <f t="shared" si="48"/>
        <v>15</v>
      </c>
      <c r="R93" s="77">
        <f t="shared" si="48"/>
        <v>16</v>
      </c>
      <c r="S93" s="77">
        <f t="shared" si="48"/>
        <v>17</v>
      </c>
      <c r="T93" s="77">
        <f t="shared" si="48"/>
        <v>18</v>
      </c>
      <c r="U93" s="77">
        <f t="shared" si="48"/>
        <v>19</v>
      </c>
      <c r="V93" s="77">
        <f t="shared" si="48"/>
        <v>20</v>
      </c>
      <c r="W93" s="77">
        <f t="shared" si="48"/>
        <v>21</v>
      </c>
      <c r="X93" s="77">
        <f t="shared" si="48"/>
        <v>22</v>
      </c>
      <c r="Y93" s="77">
        <f t="shared" si="48"/>
        <v>23</v>
      </c>
      <c r="Z93" s="77">
        <f t="shared" si="48"/>
        <v>24</v>
      </c>
      <c r="AA93" s="77">
        <f t="shared" si="48"/>
        <v>25</v>
      </c>
      <c r="AB93" s="77">
        <f t="shared" si="48"/>
        <v>26</v>
      </c>
      <c r="AC93" s="77">
        <f t="shared" si="48"/>
        <v>27</v>
      </c>
      <c r="AD93" s="77">
        <f t="shared" si="48"/>
        <v>28</v>
      </c>
      <c r="AE93" s="77">
        <f t="shared" si="48"/>
        <v>29</v>
      </c>
      <c r="AF93" s="77">
        <f t="shared" si="48"/>
        <v>30</v>
      </c>
      <c r="AG93" s="77">
        <f t="shared" si="48"/>
        <v>31</v>
      </c>
      <c r="AH93" s="77">
        <f t="shared" si="48"/>
        <v>32</v>
      </c>
      <c r="AI93" s="77">
        <f t="shared" si="48"/>
        <v>33</v>
      </c>
      <c r="AJ93" s="77">
        <f t="shared" si="48"/>
        <v>34</v>
      </c>
      <c r="AK93" s="77">
        <f t="shared" si="48"/>
        <v>35</v>
      </c>
      <c r="AL93" s="77">
        <f t="shared" si="48"/>
        <v>36</v>
      </c>
      <c r="AM93" s="77">
        <f t="shared" si="48"/>
        <v>37</v>
      </c>
      <c r="AN93" s="77">
        <f t="shared" si="48"/>
        <v>38</v>
      </c>
      <c r="AO93" s="77">
        <f t="shared" si="48"/>
        <v>39</v>
      </c>
      <c r="AP93" s="77">
        <f t="shared" si="48"/>
        <v>40</v>
      </c>
      <c r="AQ93" s="143"/>
      <c r="AR93" s="78"/>
      <c r="AS93" s="9" t="s">
        <v>75</v>
      </c>
      <c r="AT93" s="9" t="s">
        <v>74</v>
      </c>
      <c r="AU93" s="78"/>
      <c r="AV93" s="78"/>
      <c r="AW93" s="78"/>
      <c r="AX93" s="78"/>
      <c r="AY93" s="78"/>
    </row>
    <row r="94" spans="2:51" x14ac:dyDescent="0.3">
      <c r="B94" s="9" t="s">
        <v>67</v>
      </c>
      <c r="C94" s="20">
        <f>+C84+C64+C74</f>
        <v>0</v>
      </c>
      <c r="D94" s="20">
        <f t="shared" ref="D94:AP98" si="49">+D84+D64+D74</f>
        <v>0</v>
      </c>
      <c r="E94" s="20">
        <f t="shared" si="49"/>
        <v>0</v>
      </c>
      <c r="F94" s="20">
        <f t="shared" si="49"/>
        <v>0</v>
      </c>
      <c r="G94" s="20">
        <f t="shared" si="49"/>
        <v>0</v>
      </c>
      <c r="H94" s="20">
        <f t="shared" si="49"/>
        <v>0</v>
      </c>
      <c r="I94" s="20">
        <f t="shared" si="49"/>
        <v>0</v>
      </c>
      <c r="J94" s="20">
        <f t="shared" si="49"/>
        <v>0</v>
      </c>
      <c r="K94" s="20">
        <f t="shared" si="49"/>
        <v>0</v>
      </c>
      <c r="L94" s="20">
        <f t="shared" si="49"/>
        <v>0</v>
      </c>
      <c r="M94" s="20">
        <f t="shared" si="49"/>
        <v>0</v>
      </c>
      <c r="N94" s="20">
        <f t="shared" si="49"/>
        <v>0</v>
      </c>
      <c r="O94" s="20">
        <f t="shared" si="49"/>
        <v>0</v>
      </c>
      <c r="P94" s="20">
        <f t="shared" si="49"/>
        <v>0</v>
      </c>
      <c r="Q94" s="20">
        <f t="shared" si="49"/>
        <v>0</v>
      </c>
      <c r="R94" s="20">
        <f t="shared" si="49"/>
        <v>0</v>
      </c>
      <c r="S94" s="20">
        <f t="shared" si="49"/>
        <v>0</v>
      </c>
      <c r="T94" s="20">
        <f t="shared" si="49"/>
        <v>0</v>
      </c>
      <c r="U94" s="20">
        <f t="shared" si="49"/>
        <v>0</v>
      </c>
      <c r="V94" s="20">
        <f t="shared" si="49"/>
        <v>0</v>
      </c>
      <c r="W94" s="20">
        <f t="shared" si="49"/>
        <v>0</v>
      </c>
      <c r="X94" s="20">
        <f t="shared" si="49"/>
        <v>0</v>
      </c>
      <c r="Y94" s="20">
        <f t="shared" si="49"/>
        <v>0</v>
      </c>
      <c r="Z94" s="20">
        <f t="shared" si="49"/>
        <v>0</v>
      </c>
      <c r="AA94" s="20">
        <f t="shared" si="49"/>
        <v>0</v>
      </c>
      <c r="AB94" s="20">
        <f t="shared" si="49"/>
        <v>0</v>
      </c>
      <c r="AC94" s="20">
        <f t="shared" si="49"/>
        <v>0</v>
      </c>
      <c r="AD94" s="20">
        <f t="shared" si="49"/>
        <v>0</v>
      </c>
      <c r="AE94" s="20">
        <f t="shared" si="49"/>
        <v>0</v>
      </c>
      <c r="AF94" s="20">
        <f t="shared" si="49"/>
        <v>0</v>
      </c>
      <c r="AG94" s="20">
        <f t="shared" si="49"/>
        <v>0</v>
      </c>
      <c r="AH94" s="20">
        <f t="shared" si="49"/>
        <v>0</v>
      </c>
      <c r="AI94" s="20">
        <f t="shared" si="49"/>
        <v>0</v>
      </c>
      <c r="AJ94" s="20">
        <f t="shared" si="49"/>
        <v>0</v>
      </c>
      <c r="AK94" s="20">
        <f t="shared" si="49"/>
        <v>0</v>
      </c>
      <c r="AL94" s="20">
        <f t="shared" si="49"/>
        <v>0</v>
      </c>
      <c r="AM94" s="20">
        <f t="shared" si="49"/>
        <v>0</v>
      </c>
      <c r="AN94" s="20">
        <f t="shared" si="49"/>
        <v>0</v>
      </c>
      <c r="AO94" s="20">
        <f t="shared" si="49"/>
        <v>0</v>
      </c>
      <c r="AP94" s="20">
        <f t="shared" si="49"/>
        <v>0</v>
      </c>
      <c r="AQ94" s="11">
        <f t="shared" ref="AQ94:AQ96" si="50">+SUM(C94:AP94)</f>
        <v>0</v>
      </c>
      <c r="AR94" s="78"/>
      <c r="AS94" s="79">
        <f>+AP94/$G$6</f>
        <v>0</v>
      </c>
      <c r="AT94" s="79">
        <f>+L35</f>
        <v>0</v>
      </c>
      <c r="AU94" s="78"/>
      <c r="AV94" s="78"/>
      <c r="AW94" s="78"/>
      <c r="AX94" s="78"/>
      <c r="AY94" s="78"/>
    </row>
    <row r="95" spans="2:51" x14ac:dyDescent="0.3">
      <c r="B95" s="9" t="s">
        <v>68</v>
      </c>
      <c r="C95" s="20">
        <f t="shared" ref="C95:R98" si="51">+C85+C65+C75</f>
        <v>41489.492794888567</v>
      </c>
      <c r="D95" s="20">
        <f t="shared" si="51"/>
        <v>43187.953173280242</v>
      </c>
      <c r="E95" s="20">
        <f t="shared" si="51"/>
        <v>44698.913357058933</v>
      </c>
      <c r="F95" s="20">
        <f t="shared" si="51"/>
        <v>46097.548549326901</v>
      </c>
      <c r="G95" s="20">
        <f t="shared" si="51"/>
        <v>47390.176135875292</v>
      </c>
      <c r="H95" s="20">
        <f t="shared" si="51"/>
        <v>48582.788650767914</v>
      </c>
      <c r="I95" s="20">
        <f t="shared" si="51"/>
        <v>49681.075977478162</v>
      </c>
      <c r="J95" s="20">
        <f t="shared" si="51"/>
        <v>50690.445036011704</v>
      </c>
      <c r="K95" s="20">
        <f t="shared" si="51"/>
        <v>51616.037489251605</v>
      </c>
      <c r="L95" s="20">
        <f t="shared" si="51"/>
        <v>52462.745691707532</v>
      </c>
      <c r="M95" s="20">
        <f t="shared" si="51"/>
        <v>53235.227080759185</v>
      </c>
      <c r="N95" s="20">
        <f t="shared" si="51"/>
        <v>53937.917189553664</v>
      </c>
      <c r="O95" s="20">
        <f t="shared" si="51"/>
        <v>54575.041441758796</v>
      </c>
      <c r="P95" s="20">
        <f t="shared" si="51"/>
        <v>55150.625871214652</v>
      </c>
      <c r="Q95" s="20">
        <f t="shared" si="51"/>
        <v>55668.506894005441</v>
      </c>
      <c r="R95" s="20">
        <f t="shared" si="51"/>
        <v>56132.34024644921</v>
      </c>
      <c r="S95" s="20">
        <f t="shared" si="49"/>
        <v>56545.609189840237</v>
      </c>
      <c r="T95" s="20">
        <f t="shared" si="49"/>
        <v>56911.63207135738</v>
      </c>
      <c r="U95" s="20">
        <f t="shared" si="49"/>
        <v>57233.569320260911</v>
      </c>
      <c r="V95" s="20">
        <f t="shared" si="49"/>
        <v>57514.42994923782</v>
      </c>
      <c r="W95" s="20">
        <f t="shared" si="49"/>
        <v>57757.077622430043</v>
      </c>
      <c r="X95" s="20">
        <f t="shared" si="49"/>
        <v>57964.236344205136</v>
      </c>
      <c r="Y95" s="20">
        <f t="shared" si="49"/>
        <v>58138.495816028582</v>
      </c>
      <c r="Z95" s="20">
        <f t="shared" si="49"/>
        <v>58282.316502799164</v>
      </c>
      <c r="AA95" s="20">
        <f t="shared" si="49"/>
        <v>58398.034444649573</v>
      </c>
      <c r="AB95" s="20">
        <f t="shared" si="49"/>
        <v>58487.86584543364</v>
      </c>
      <c r="AC95" s="20">
        <f t="shared" si="49"/>
        <v>58553.911464866404</v>
      </c>
      <c r="AD95" s="20">
        <f t="shared" si="49"/>
        <v>58598.160837502452</v>
      </c>
      <c r="AE95" s="20">
        <f t="shared" si="49"/>
        <v>58622.49633838814</v>
      </c>
      <c r="AF95" s="20">
        <f t="shared" si="49"/>
        <v>58628.697112261616</v>
      </c>
      <c r="AG95" s="20">
        <f t="shared" si="49"/>
        <v>58618.442880564835</v>
      </c>
      <c r="AH95" s="20">
        <f t="shared" si="49"/>
        <v>58593.317638237575</v>
      </c>
      <c r="AI95" s="20">
        <f t="shared" si="49"/>
        <v>58554.813250256018</v>
      </c>
      <c r="AJ95" s="20">
        <f t="shared" si="49"/>
        <v>58504.332956126338</v>
      </c>
      <c r="AK95" s="20">
        <f t="shared" si="49"/>
        <v>58443.194789023175</v>
      </c>
      <c r="AL95" s="20">
        <f t="shared" si="49"/>
        <v>58372.63491494862</v>
      </c>
      <c r="AM95" s="20">
        <f t="shared" si="49"/>
        <v>58293.810896158109</v>
      </c>
      <c r="AN95" s="20">
        <f t="shared" si="49"/>
        <v>58207.804882136013</v>
      </c>
      <c r="AO95" s="20">
        <f t="shared" si="49"/>
        <v>58115.626730587552</v>
      </c>
      <c r="AP95" s="20">
        <f t="shared" si="49"/>
        <v>58018.217060228257</v>
      </c>
      <c r="AQ95" s="11">
        <f t="shared" si="50"/>
        <v>2199955.5644369153</v>
      </c>
      <c r="AR95" s="78"/>
      <c r="AS95" s="79">
        <f t="shared" ref="AS95:AS98" si="52">+AP95/$G$6</f>
        <v>3.4572359429497506</v>
      </c>
      <c r="AT95" s="79">
        <f t="shared" ref="AT95:AT99" si="53">+L36</f>
        <v>3.2701389596711183</v>
      </c>
      <c r="AU95" s="78"/>
      <c r="AV95" s="78"/>
      <c r="AW95" s="78"/>
      <c r="AX95" s="78"/>
      <c r="AY95" s="78"/>
    </row>
    <row r="96" spans="2:51" x14ac:dyDescent="0.3">
      <c r="B96" s="9" t="s">
        <v>69</v>
      </c>
      <c r="C96" s="20">
        <f t="shared" si="51"/>
        <v>159286.87299208174</v>
      </c>
      <c r="D96" s="20">
        <f t="shared" si="49"/>
        <v>158916.56942761232</v>
      </c>
      <c r="E96" s="20">
        <f t="shared" si="49"/>
        <v>158834.31288052222</v>
      </c>
      <c r="F96" s="20">
        <f t="shared" si="49"/>
        <v>158997.42925090867</v>
      </c>
      <c r="G96" s="20">
        <f t="shared" si="49"/>
        <v>159377.15013176101</v>
      </c>
      <c r="H96" s="20">
        <f t="shared" si="49"/>
        <v>159946.98370770356</v>
      </c>
      <c r="I96" s="20">
        <f t="shared" si="49"/>
        <v>160682.56260868747</v>
      </c>
      <c r="J96" s="20">
        <f t="shared" si="49"/>
        <v>161561.50201030172</v>
      </c>
      <c r="K96" s="20">
        <f t="shared" si="49"/>
        <v>162563.26712761034</v>
      </c>
      <c r="L96" s="20">
        <f t="shared" si="49"/>
        <v>163669.04937227574</v>
      </c>
      <c r="M96" s="20">
        <f t="shared" si="49"/>
        <v>164861.65051056881</v>
      </c>
      <c r="N96" s="20">
        <f t="shared" si="49"/>
        <v>166125.37422102524</v>
      </c>
      <c r="O96" s="20">
        <f t="shared" si="49"/>
        <v>167445.9245056287</v>
      </c>
      <c r="P96" s="20">
        <f t="shared" si="49"/>
        <v>168810.31045806245</v>
      </c>
      <c r="Q96" s="20">
        <f t="shared" si="49"/>
        <v>170206.75693730204</v>
      </c>
      <c r="R96" s="20">
        <f t="shared" si="49"/>
        <v>171624.62073510161</v>
      </c>
      <c r="S96" s="20">
        <f t="shared" si="49"/>
        <v>173054.311862189</v>
      </c>
      <c r="T96" s="20">
        <f t="shared" si="49"/>
        <v>174487.2196106271</v>
      </c>
      <c r="U96" s="20">
        <f t="shared" si="49"/>
        <v>175915.64307917669</v>
      </c>
      <c r="V96" s="20">
        <f t="shared" si="49"/>
        <v>177332.72587493467</v>
      </c>
      <c r="W96" s="20">
        <f t="shared" si="49"/>
        <v>178732.39472831559</v>
      </c>
      <c r="X96" s="20">
        <f t="shared" si="49"/>
        <v>180109.30177985851</v>
      </c>
      <c r="Y96" s="20">
        <f t="shared" si="49"/>
        <v>181458.77031661756</v>
      </c>
      <c r="Z96" s="20">
        <f t="shared" si="49"/>
        <v>182776.74375325092</v>
      </c>
      <c r="AA96" s="20">
        <f t="shared" si="49"/>
        <v>184059.73766855575</v>
      </c>
      <c r="AB96" s="20">
        <f t="shared" si="49"/>
        <v>185304.79472228323</v>
      </c>
      <c r="AC96" s="20">
        <f t="shared" si="49"/>
        <v>186509.44228977215</v>
      </c>
      <c r="AD96" s="20">
        <f t="shared" si="49"/>
        <v>187671.65266340078</v>
      </c>
      <c r="AE96" s="20">
        <f t="shared" si="49"/>
        <v>188789.80568021152</v>
      </c>
      <c r="AF96" s="20">
        <f t="shared" si="49"/>
        <v>189862.65364442431</v>
      </c>
      <c r="AG96" s="20">
        <f t="shared" si="49"/>
        <v>190889.2884220315</v>
      </c>
      <c r="AH96" s="20">
        <f t="shared" si="49"/>
        <v>191869.11059235249</v>
      </c>
      <c r="AI96" s="20">
        <f t="shared" si="49"/>
        <v>192801.80054840699</v>
      </c>
      <c r="AJ96" s="20">
        <f t="shared" si="49"/>
        <v>193687.29144431805</v>
      </c>
      <c r="AK96" s="20">
        <f t="shared" si="49"/>
        <v>194525.74389374824</v>
      </c>
      <c r="AL96" s="20">
        <f t="shared" si="49"/>
        <v>195317.52232866702</v>
      </c>
      <c r="AM96" s="20">
        <f t="shared" si="49"/>
        <v>196063.17293259746</v>
      </c>
      <c r="AN96" s="20">
        <f t="shared" si="49"/>
        <v>196763.40306694843</v>
      </c>
      <c r="AO96" s="20">
        <f t="shared" si="49"/>
        <v>197419.06211314446</v>
      </c>
      <c r="AP96" s="20">
        <f t="shared" si="49"/>
        <v>198031.12365706012</v>
      </c>
      <c r="AQ96" s="11">
        <f t="shared" si="50"/>
        <v>7106343.0535500459</v>
      </c>
      <c r="AR96" s="78"/>
      <c r="AS96" s="79">
        <f t="shared" si="52"/>
        <v>11.800437056161087</v>
      </c>
      <c r="AT96" s="79">
        <f t="shared" si="53"/>
        <v>11.891414398804063</v>
      </c>
      <c r="AU96" s="78"/>
      <c r="AV96" s="78"/>
      <c r="AW96" s="78"/>
      <c r="AX96" s="78"/>
      <c r="AY96" s="78"/>
    </row>
    <row r="97" spans="2:46" x14ac:dyDescent="0.3">
      <c r="B97" s="8" t="s">
        <v>13</v>
      </c>
      <c r="C97" s="20">
        <f t="shared" si="51"/>
        <v>3083601.6489169793</v>
      </c>
      <c r="D97" s="20">
        <f t="shared" si="49"/>
        <v>3079126.8944572667</v>
      </c>
      <c r="E97" s="20">
        <f t="shared" si="49"/>
        <v>3074511.6856832178</v>
      </c>
      <c r="F97" s="20">
        <f t="shared" si="49"/>
        <v>3070068.0656867893</v>
      </c>
      <c r="G97" s="20">
        <f t="shared" si="49"/>
        <v>3066045.5392972883</v>
      </c>
      <c r="H97" s="20">
        <f t="shared" si="49"/>
        <v>3062649.2596357795</v>
      </c>
      <c r="I97" s="20">
        <f t="shared" si="49"/>
        <v>3060044.9158915109</v>
      </c>
      <c r="J97" s="20">
        <f t="shared" si="49"/>
        <v>3058363.1867163605</v>
      </c>
      <c r="K97" s="20">
        <f t="shared" si="49"/>
        <v>3057703.7943831231</v>
      </c>
      <c r="L97" s="20">
        <f t="shared" si="49"/>
        <v>3058139.1919844244</v>
      </c>
      <c r="M97" s="20">
        <f t="shared" si="49"/>
        <v>3059717.9133704193</v>
      </c>
      <c r="N97" s="20">
        <f t="shared" si="49"/>
        <v>3062467.6131608365</v>
      </c>
      <c r="O97" s="20">
        <f t="shared" si="49"/>
        <v>3066397.8220012323</v>
      </c>
      <c r="P97" s="20">
        <f t="shared" si="49"/>
        <v>3071502.4402471068</v>
      </c>
      <c r="Q97" s="20">
        <f t="shared" si="49"/>
        <v>3077761.9914369821</v>
      </c>
      <c r="R97" s="20">
        <f t="shared" si="49"/>
        <v>3085145.6552423015</v>
      </c>
      <c r="S97" s="20">
        <f t="shared" si="49"/>
        <v>3093613.0980450003</v>
      </c>
      <c r="T97" s="20">
        <f t="shared" si="49"/>
        <v>3103116.1178809516</v>
      </c>
      <c r="U97" s="20">
        <f t="shared" si="49"/>
        <v>3113600.1191884405</v>
      </c>
      <c r="V97" s="20">
        <f t="shared" si="49"/>
        <v>3125005.4316054983</v>
      </c>
      <c r="W97" s="20">
        <f t="shared" si="49"/>
        <v>3137268.4859595215</v>
      </c>
      <c r="X97" s="20">
        <f t="shared" si="49"/>
        <v>3150322.8595788898</v>
      </c>
      <c r="Y97" s="20">
        <f t="shared" si="49"/>
        <v>3164100.2021220019</v>
      </c>
      <c r="Z97" s="20">
        <f t="shared" si="49"/>
        <v>3178531.0522575183</v>
      </c>
      <c r="AA97" s="20">
        <f t="shared" si="49"/>
        <v>3193545.5547345295</v>
      </c>
      <c r="AB97" s="20">
        <f t="shared" si="49"/>
        <v>3209074.0866473904</v>
      </c>
      <c r="AC97" s="20">
        <f t="shared" si="49"/>
        <v>3225047.8010218674</v>
      </c>
      <c r="AD97" s="20">
        <f t="shared" si="49"/>
        <v>3241399.0952226417</v>
      </c>
      <c r="AE97" s="20">
        <f t="shared" si="49"/>
        <v>3258062.0111027248</v>
      </c>
      <c r="AF97" s="20">
        <f t="shared" si="49"/>
        <v>3274972.5732792751</v>
      </c>
      <c r="AG97" s="20">
        <f t="shared" si="49"/>
        <v>3292069.071424148</v>
      </c>
      <c r="AH97" s="20">
        <f t="shared" si="49"/>
        <v>3309292.2919980604</v>
      </c>
      <c r="AI97" s="20">
        <f t="shared" si="49"/>
        <v>3326585.7044316931</v>
      </c>
      <c r="AJ97" s="20">
        <f t="shared" si="49"/>
        <v>3343895.6063626362</v>
      </c>
      <c r="AK97" s="20">
        <f t="shared" si="49"/>
        <v>3361171.232171528</v>
      </c>
      <c r="AL97" s="20">
        <f t="shared" si="49"/>
        <v>3378364.8287217207</v>
      </c>
      <c r="AM97" s="20">
        <f t="shared" si="49"/>
        <v>3395431.7018923759</v>
      </c>
      <c r="AN97" s="20">
        <f t="shared" si="49"/>
        <v>3412330.237203226</v>
      </c>
      <c r="AO97" s="20">
        <f t="shared" si="49"/>
        <v>3429021.8975585429</v>
      </c>
      <c r="AP97" s="20">
        <f t="shared" si="49"/>
        <v>3445471.2008867445</v>
      </c>
      <c r="AQ97" s="11">
        <f>+SUM(C97:AP97)</f>
        <v>127254539.87940852</v>
      </c>
      <c r="AS97" s="79">
        <f t="shared" si="52"/>
        <v>205.31149490061614</v>
      </c>
      <c r="AT97" s="79">
        <f t="shared" si="53"/>
        <v>224.23810009173368</v>
      </c>
    </row>
    <row r="98" spans="2:46" x14ac:dyDescent="0.3">
      <c r="B98" s="8" t="s">
        <v>14</v>
      </c>
      <c r="C98" s="20">
        <f t="shared" si="51"/>
        <v>0</v>
      </c>
      <c r="D98" s="20">
        <f t="shared" si="49"/>
        <v>1295112.6925451313</v>
      </c>
      <c r="E98" s="20">
        <f t="shared" si="49"/>
        <v>1293233.2956720521</v>
      </c>
      <c r="F98" s="20">
        <f t="shared" si="49"/>
        <v>1291294.9079869518</v>
      </c>
      <c r="G98" s="20">
        <f t="shared" si="49"/>
        <v>1289428.5875884513</v>
      </c>
      <c r="H98" s="20">
        <f t="shared" si="49"/>
        <v>1287739.1265048611</v>
      </c>
      <c r="I98" s="20">
        <f t="shared" si="49"/>
        <v>1286312.6890470276</v>
      </c>
      <c r="J98" s="20">
        <f t="shared" si="49"/>
        <v>1285218.8646744345</v>
      </c>
      <c r="K98" s="20">
        <f t="shared" si="49"/>
        <v>1284512.5384208714</v>
      </c>
      <c r="L98" s="20">
        <f t="shared" si="49"/>
        <v>1284235.5936409116</v>
      </c>
      <c r="M98" s="20">
        <f t="shared" si="49"/>
        <v>1284418.4606334583</v>
      </c>
      <c r="N98" s="20">
        <f t="shared" si="49"/>
        <v>1285081.5236155761</v>
      </c>
      <c r="O98" s="20">
        <f t="shared" si="49"/>
        <v>1286236.3975275517</v>
      </c>
      <c r="P98" s="20">
        <f t="shared" si="49"/>
        <v>1287887.0852405177</v>
      </c>
      <c r="Q98" s="20">
        <f t="shared" si="49"/>
        <v>1290031.0249037847</v>
      </c>
      <c r="R98" s="20">
        <f t="shared" si="49"/>
        <v>1292660.0364035326</v>
      </c>
      <c r="S98" s="20">
        <f t="shared" si="49"/>
        <v>1295761.1752017667</v>
      </c>
      <c r="T98" s="20">
        <f t="shared" si="49"/>
        <v>1299317.5011789</v>
      </c>
      <c r="U98" s="20">
        <f t="shared" si="49"/>
        <v>1303308.7695099998</v>
      </c>
      <c r="V98" s="20">
        <f t="shared" si="49"/>
        <v>1307712.0500591453</v>
      </c>
      <c r="W98" s="20">
        <f t="shared" si="49"/>
        <v>1312502.2812743094</v>
      </c>
      <c r="X98" s="20">
        <f t="shared" si="49"/>
        <v>1317652.7641029991</v>
      </c>
      <c r="Y98" s="20">
        <f t="shared" si="49"/>
        <v>1323135.6010231336</v>
      </c>
      <c r="Z98" s="20">
        <f t="shared" si="49"/>
        <v>1328922.084891241</v>
      </c>
      <c r="AA98" s="20">
        <f t="shared" si="49"/>
        <v>1334983.0419481578</v>
      </c>
      <c r="AB98" s="20">
        <f t="shared" si="49"/>
        <v>1341289.1329885025</v>
      </c>
      <c r="AC98" s="20">
        <f t="shared" si="49"/>
        <v>1347811.1163919042</v>
      </c>
      <c r="AD98" s="20">
        <f t="shared" si="49"/>
        <v>1354520.0764291845</v>
      </c>
      <c r="AE98" s="20">
        <f t="shared" si="49"/>
        <v>1361387.6199935093</v>
      </c>
      <c r="AF98" s="20">
        <f t="shared" si="49"/>
        <v>1368386.0446631443</v>
      </c>
      <c r="AG98" s="20">
        <f t="shared" si="49"/>
        <v>1375488.4807772958</v>
      </c>
      <c r="AH98" s="20">
        <f t="shared" si="49"/>
        <v>1382669.0099981423</v>
      </c>
      <c r="AI98" s="20">
        <f t="shared" si="49"/>
        <v>1389902.7626391854</v>
      </c>
      <c r="AJ98" s="20">
        <f t="shared" si="49"/>
        <v>1397165.995861311</v>
      </c>
      <c r="AK98" s="20">
        <f t="shared" si="49"/>
        <v>1404436.1546723072</v>
      </c>
      <c r="AL98" s="20">
        <f t="shared" si="49"/>
        <v>1411691.917512042</v>
      </c>
      <c r="AM98" s="20">
        <f t="shared" si="49"/>
        <v>1418913.2280631228</v>
      </c>
      <c r="AN98" s="20">
        <f t="shared" si="49"/>
        <v>1426081.3147947981</v>
      </c>
      <c r="AO98" s="20">
        <f t="shared" si="49"/>
        <v>1433178.6996253547</v>
      </c>
      <c r="AP98" s="20">
        <f t="shared" si="49"/>
        <v>1440189.1969745881</v>
      </c>
      <c r="AQ98" s="11">
        <f>+SUM(C98:AP98)</f>
        <v>51999808.844979174</v>
      </c>
      <c r="AS98" s="79">
        <f t="shared" si="52"/>
        <v>85.819146273656543</v>
      </c>
      <c r="AT98" s="79">
        <f t="shared" si="53"/>
        <v>94.18000203852813</v>
      </c>
    </row>
    <row r="99" spans="2:46" s="81" customFormat="1" x14ac:dyDescent="0.3">
      <c r="B99" s="80" t="s">
        <v>5</v>
      </c>
      <c r="C99" s="5">
        <f>SUM(C94:C98)/1000</f>
        <v>3284.3780147039492</v>
      </c>
      <c r="D99" s="5">
        <f t="shared" ref="D99:AP99" si="54">SUM(D94:D98)/1000</f>
        <v>4576.3441096032902</v>
      </c>
      <c r="E99" s="5">
        <f t="shared" si="54"/>
        <v>4571.2782075928508</v>
      </c>
      <c r="F99" s="5">
        <f t="shared" si="54"/>
        <v>4566.4579514739762</v>
      </c>
      <c r="G99" s="5">
        <f t="shared" si="54"/>
        <v>4562.2414531533759</v>
      </c>
      <c r="H99" s="5">
        <f t="shared" si="54"/>
        <v>4558.918158499112</v>
      </c>
      <c r="I99" s="5">
        <f t="shared" si="54"/>
        <v>4556.7212435247038</v>
      </c>
      <c r="J99" s="5">
        <f t="shared" si="54"/>
        <v>4555.8339984371087</v>
      </c>
      <c r="K99" s="5">
        <f t="shared" si="54"/>
        <v>4556.3956374208565</v>
      </c>
      <c r="L99" s="5">
        <f t="shared" si="54"/>
        <v>4558.506580689319</v>
      </c>
      <c r="M99" s="5">
        <f t="shared" si="54"/>
        <v>4562.2332515952057</v>
      </c>
      <c r="N99" s="5">
        <f t="shared" si="54"/>
        <v>4567.6124281869916</v>
      </c>
      <c r="O99" s="5">
        <f t="shared" si="54"/>
        <v>4574.655185476171</v>
      </c>
      <c r="P99" s="5">
        <f t="shared" si="54"/>
        <v>4583.3504618169018</v>
      </c>
      <c r="Q99" s="5">
        <f t="shared" si="54"/>
        <v>4593.6682801720744</v>
      </c>
      <c r="R99" s="5">
        <f t="shared" si="54"/>
        <v>4605.5626526273845</v>
      </c>
      <c r="S99" s="5">
        <f t="shared" si="54"/>
        <v>4618.9741942987966</v>
      </c>
      <c r="T99" s="5">
        <f t="shared" si="54"/>
        <v>4633.832470741836</v>
      </c>
      <c r="U99" s="5">
        <f t="shared" si="54"/>
        <v>4650.0581010978776</v>
      </c>
      <c r="V99" s="5">
        <f t="shared" si="54"/>
        <v>4667.5646374888156</v>
      </c>
      <c r="W99" s="5">
        <f t="shared" si="54"/>
        <v>4686.2602395845761</v>
      </c>
      <c r="X99" s="5">
        <f t="shared" si="54"/>
        <v>4706.0491618059523</v>
      </c>
      <c r="Y99" s="5">
        <f t="shared" si="54"/>
        <v>4726.8330692777818</v>
      </c>
      <c r="Z99" s="5">
        <f t="shared" si="54"/>
        <v>4748.5121974048097</v>
      </c>
      <c r="AA99" s="5">
        <f t="shared" si="54"/>
        <v>4770.9863687958923</v>
      </c>
      <c r="AB99" s="5">
        <f t="shared" si="54"/>
        <v>4794.1558802036097</v>
      </c>
      <c r="AC99" s="5">
        <f t="shared" si="54"/>
        <v>4817.9222711684106</v>
      </c>
      <c r="AD99" s="5">
        <f t="shared" si="54"/>
        <v>4842.1889851527285</v>
      </c>
      <c r="AE99" s="5">
        <f t="shared" si="54"/>
        <v>4866.8619331148338</v>
      </c>
      <c r="AF99" s="5">
        <f t="shared" si="54"/>
        <v>4891.8499686991054</v>
      </c>
      <c r="AG99" s="5">
        <f t="shared" si="54"/>
        <v>4917.0652835040401</v>
      </c>
      <c r="AH99" s="5">
        <f t="shared" si="54"/>
        <v>4942.423730226792</v>
      </c>
      <c r="AI99" s="5">
        <f t="shared" si="54"/>
        <v>4967.8450808695416</v>
      </c>
      <c r="AJ99" s="5">
        <f t="shared" si="54"/>
        <v>4993.2532266243916</v>
      </c>
      <c r="AK99" s="5">
        <f t="shared" si="54"/>
        <v>5018.5763255266065</v>
      </c>
      <c r="AL99" s="5">
        <f t="shared" si="54"/>
        <v>5043.7469034773785</v>
      </c>
      <c r="AM99" s="5">
        <f t="shared" si="54"/>
        <v>5068.7019137842544</v>
      </c>
      <c r="AN99" s="5">
        <f t="shared" si="54"/>
        <v>5093.3827599471088</v>
      </c>
      <c r="AO99" s="5">
        <f t="shared" si="54"/>
        <v>5117.7352860276287</v>
      </c>
      <c r="AP99" s="5">
        <f t="shared" si="54"/>
        <v>5141.709738578621</v>
      </c>
      <c r="AQ99" s="10">
        <f>SUM(C99:AO99)</f>
        <v>183418.93760379602</v>
      </c>
      <c r="AS99" s="82">
        <f>+SUM(AS94:AS98)</f>
        <v>306.38831417338349</v>
      </c>
      <c r="AT99" s="79">
        <f t="shared" si="53"/>
        <v>333.57965548873705</v>
      </c>
    </row>
  </sheetData>
  <mergeCells count="35">
    <mergeCell ref="B82:B83"/>
    <mergeCell ref="C82:AP82"/>
    <mergeCell ref="AQ82:AQ83"/>
    <mergeCell ref="AS82:AT82"/>
    <mergeCell ref="B92:B93"/>
    <mergeCell ref="C92:AP92"/>
    <mergeCell ref="AQ92:AQ93"/>
    <mergeCell ref="AS92:AT92"/>
    <mergeCell ref="B62:B63"/>
    <mergeCell ref="C62:AP62"/>
    <mergeCell ref="AQ62:AQ63"/>
    <mergeCell ref="AS62:AT62"/>
    <mergeCell ref="B72:B73"/>
    <mergeCell ref="C72:AP72"/>
    <mergeCell ref="AQ72:AQ73"/>
    <mergeCell ref="AS72:AT72"/>
    <mergeCell ref="K33:K34"/>
    <mergeCell ref="L33:L34"/>
    <mergeCell ref="B43:B44"/>
    <mergeCell ref="C43:AP43"/>
    <mergeCell ref="B53:B54"/>
    <mergeCell ref="C53:AP53"/>
    <mergeCell ref="N33:N34"/>
    <mergeCell ref="J33:J34"/>
    <mergeCell ref="B19:B21"/>
    <mergeCell ref="B33:B34"/>
    <mergeCell ref="C33:G33"/>
    <mergeCell ref="H33:H34"/>
    <mergeCell ref="I33:I34"/>
    <mergeCell ref="K14:K15"/>
    <mergeCell ref="B14:B15"/>
    <mergeCell ref="C14:C15"/>
    <mergeCell ref="D14:H14"/>
    <mergeCell ref="I14:I15"/>
    <mergeCell ref="J14:J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LJ230"/>
  <sheetViews>
    <sheetView zoomScale="90" zoomScaleNormal="90" zoomScalePageLayoutView="120" workbookViewId="0">
      <selection activeCell="G26" sqref="G26"/>
    </sheetView>
  </sheetViews>
  <sheetFormatPr defaultColWidth="11.44140625" defaultRowHeight="14.4" x14ac:dyDescent="0.3"/>
  <cols>
    <col min="2" max="2" width="6" customWidth="1"/>
    <col min="3" max="23" width="8.44140625" customWidth="1"/>
    <col min="24" max="24" width="8.21875" customWidth="1"/>
    <col min="25" max="204" width="8.44140625" customWidth="1"/>
    <col min="205" max="205" width="9" customWidth="1"/>
    <col min="206" max="319" width="5" customWidth="1"/>
    <col min="320" max="322" width="8" customWidth="1"/>
    <col min="323" max="323" width="10" customWidth="1"/>
    <col min="324" max="361" width="7.44140625" customWidth="1"/>
  </cols>
  <sheetData>
    <row r="2" spans="2:322" x14ac:dyDescent="0.3">
      <c r="B2" s="2" t="s">
        <v>127</v>
      </c>
    </row>
    <row r="4" spans="2:322" x14ac:dyDescent="0.3">
      <c r="B4" s="172" t="s">
        <v>76</v>
      </c>
      <c r="C4" s="172"/>
      <c r="D4" s="98">
        <v>0.1</v>
      </c>
    </row>
    <row r="6" spans="2:322" x14ac:dyDescent="0.3">
      <c r="B6" s="2" t="s">
        <v>77</v>
      </c>
      <c r="M6" s="2" t="s">
        <v>12</v>
      </c>
    </row>
    <row r="7" spans="2:322" ht="26.25" customHeight="1" x14ac:dyDescent="0.3">
      <c r="B7" s="173" t="s">
        <v>78</v>
      </c>
      <c r="C7" s="180" t="s">
        <v>7</v>
      </c>
      <c r="D7" s="174" t="s">
        <v>79</v>
      </c>
      <c r="E7" s="174"/>
      <c r="F7" s="174"/>
      <c r="G7" s="174"/>
      <c r="H7" s="174"/>
      <c r="I7" s="163" t="s">
        <v>117</v>
      </c>
      <c r="J7" s="163" t="s">
        <v>123</v>
      </c>
      <c r="K7" s="163" t="s">
        <v>124</v>
      </c>
      <c r="M7" s="162" t="s">
        <v>80</v>
      </c>
      <c r="N7" s="162" t="s">
        <v>7</v>
      </c>
      <c r="O7" s="162" t="s">
        <v>81</v>
      </c>
      <c r="P7" s="162"/>
      <c r="Q7" s="162"/>
      <c r="R7" s="162"/>
      <c r="S7" s="162"/>
      <c r="T7" s="162"/>
      <c r="U7" s="163" t="s">
        <v>117</v>
      </c>
      <c r="V7" s="163" t="s">
        <v>63</v>
      </c>
      <c r="W7" s="163" t="s">
        <v>64</v>
      </c>
    </row>
    <row r="8" spans="2:322" ht="58.5" customHeight="1" x14ac:dyDescent="0.3">
      <c r="B8" s="173"/>
      <c r="C8" s="181"/>
      <c r="D8" s="99">
        <v>1</v>
      </c>
      <c r="E8" s="99">
        <v>2</v>
      </c>
      <c r="F8" s="99">
        <v>3</v>
      </c>
      <c r="G8" s="99">
        <v>4</v>
      </c>
      <c r="H8" s="99">
        <v>5</v>
      </c>
      <c r="I8" s="163"/>
      <c r="J8" s="163"/>
      <c r="K8" s="163"/>
      <c r="M8" s="162"/>
      <c r="N8" s="162"/>
      <c r="O8" s="100" t="s">
        <v>10</v>
      </c>
      <c r="P8" s="100">
        <v>1</v>
      </c>
      <c r="Q8" s="100">
        <v>2</v>
      </c>
      <c r="R8" s="100">
        <v>3</v>
      </c>
      <c r="S8" s="100">
        <v>4</v>
      </c>
      <c r="T8" s="100">
        <v>5</v>
      </c>
      <c r="U8" s="163"/>
      <c r="V8" s="163"/>
      <c r="W8" s="163"/>
    </row>
    <row r="9" spans="2:322" ht="28.8" x14ac:dyDescent="0.3">
      <c r="B9" s="173"/>
      <c r="C9" s="101">
        <v>1</v>
      </c>
      <c r="D9" s="101">
        <f>+'Strat-1'!C26</f>
        <v>0.95599999999999996</v>
      </c>
      <c r="E9" s="101">
        <f>+'Strat-1'!D26</f>
        <v>4.3999999999999997E-2</v>
      </c>
      <c r="F9" s="101">
        <f>+'Strat-1'!E26</f>
        <v>0</v>
      </c>
      <c r="G9" s="101">
        <f>+'Strat-1'!F26</f>
        <v>0</v>
      </c>
      <c r="H9" s="101">
        <f>+'Strat-1'!G26</f>
        <v>0</v>
      </c>
      <c r="I9" s="101">
        <f>+'Strat-1'!I16</f>
        <v>0</v>
      </c>
      <c r="J9" s="101">
        <f>+'Strat-1'!J16</f>
        <v>0</v>
      </c>
      <c r="K9" s="101">
        <f>+'Strat-1'!K16</f>
        <v>0</v>
      </c>
      <c r="M9" s="162" t="s">
        <v>100</v>
      </c>
      <c r="N9" s="162">
        <v>3</v>
      </c>
      <c r="O9" s="100" t="s">
        <v>1</v>
      </c>
      <c r="P9" s="102">
        <v>0.85</v>
      </c>
      <c r="Q9" s="102">
        <v>0.15</v>
      </c>
      <c r="R9" s="102">
        <v>0</v>
      </c>
      <c r="S9" s="102">
        <v>0</v>
      </c>
      <c r="T9" s="102">
        <v>0</v>
      </c>
      <c r="U9" s="102">
        <f t="shared" ref="U9:W10" si="0">+U11</f>
        <v>1000</v>
      </c>
      <c r="V9" s="102">
        <f t="shared" si="0"/>
        <v>2000</v>
      </c>
      <c r="W9" s="102">
        <f t="shared" si="0"/>
        <v>200</v>
      </c>
    </row>
    <row r="10" spans="2:322" ht="28.8" x14ac:dyDescent="0.3">
      <c r="B10" s="173"/>
      <c r="C10" s="101">
        <v>2</v>
      </c>
      <c r="D10" s="101">
        <f>+'Strat-1'!C27</f>
        <v>0</v>
      </c>
      <c r="E10" s="101">
        <f>+'Strat-1'!D27</f>
        <v>0.96799999999999997</v>
      </c>
      <c r="F10" s="101">
        <f>+'Strat-1'!E27</f>
        <v>3.2000000000000001E-2</v>
      </c>
      <c r="G10" s="101">
        <f>+'Strat-1'!F27</f>
        <v>0</v>
      </c>
      <c r="H10" s="101">
        <f>+'Strat-1'!G27</f>
        <v>0</v>
      </c>
      <c r="I10" s="101">
        <f>+'Strat-1'!I17</f>
        <v>10</v>
      </c>
      <c r="J10" s="101">
        <f>+'Strat-1'!J17</f>
        <v>0</v>
      </c>
      <c r="K10" s="101">
        <f>+'Strat-1'!K17</f>
        <v>0</v>
      </c>
      <c r="M10" s="162"/>
      <c r="N10" s="162"/>
      <c r="O10" s="100" t="s">
        <v>2</v>
      </c>
      <c r="P10" s="102">
        <v>1</v>
      </c>
      <c r="Q10" s="102">
        <v>0</v>
      </c>
      <c r="R10" s="102">
        <v>0</v>
      </c>
      <c r="S10" s="102">
        <v>0</v>
      </c>
      <c r="T10" s="102">
        <v>0</v>
      </c>
      <c r="U10" s="102">
        <f t="shared" si="0"/>
        <v>3500</v>
      </c>
      <c r="V10" s="102">
        <f t="shared" si="0"/>
        <v>5000</v>
      </c>
      <c r="W10" s="102">
        <f t="shared" si="0"/>
        <v>500</v>
      </c>
    </row>
    <row r="11" spans="2:322" ht="28.8" x14ac:dyDescent="0.3">
      <c r="B11" s="173"/>
      <c r="C11" s="101">
        <v>3</v>
      </c>
      <c r="D11" s="101">
        <f>+'Strat-1'!C28</f>
        <v>0</v>
      </c>
      <c r="E11" s="101">
        <f>+'Strat-1'!D28</f>
        <v>0</v>
      </c>
      <c r="F11" s="101">
        <f>+'Strat-1'!E28</f>
        <v>0.95599999999999996</v>
      </c>
      <c r="G11" s="101">
        <f>+'Strat-1'!F28</f>
        <v>4.3999999999999997E-2</v>
      </c>
      <c r="H11" s="101">
        <f>+'Strat-1'!G28</f>
        <v>0</v>
      </c>
      <c r="I11" s="101">
        <f>+'Strat-1'!I18</f>
        <v>50</v>
      </c>
      <c r="J11" s="101">
        <f>+'Strat-1'!J18</f>
        <v>0</v>
      </c>
      <c r="K11" s="101">
        <f>+'Strat-1'!K18</f>
        <v>0</v>
      </c>
      <c r="M11" s="162">
        <v>1</v>
      </c>
      <c r="N11" s="157">
        <v>4</v>
      </c>
      <c r="O11" s="100" t="str">
        <f>+'Strat-1'!C20</f>
        <v>Rehabilitation</v>
      </c>
      <c r="P11" s="102">
        <f>+'Strat-1'!D20</f>
        <v>0.75</v>
      </c>
      <c r="Q11" s="102">
        <f>+'Strat-1'!E20</f>
        <v>0.25</v>
      </c>
      <c r="R11" s="102">
        <f>+'Strat-1'!F20</f>
        <v>0</v>
      </c>
      <c r="S11" s="102">
        <f>+'Strat-1'!G20</f>
        <v>0</v>
      </c>
      <c r="T11" s="102">
        <f>+'Strat-1'!H20</f>
        <v>0</v>
      </c>
      <c r="U11" s="103">
        <f>+'Strat-1'!I20</f>
        <v>1000</v>
      </c>
      <c r="V11" s="103">
        <f>+'Strat-1'!J20</f>
        <v>2000</v>
      </c>
      <c r="W11" s="103">
        <f>+'Strat-1'!K20</f>
        <v>200</v>
      </c>
    </row>
    <row r="12" spans="2:322" ht="28.2" customHeight="1" x14ac:dyDescent="0.3">
      <c r="B12" s="173"/>
      <c r="C12" s="101">
        <v>4</v>
      </c>
      <c r="D12" s="101">
        <v>0</v>
      </c>
      <c r="E12" s="101">
        <v>0</v>
      </c>
      <c r="F12" s="101">
        <v>0</v>
      </c>
      <c r="G12" s="101">
        <v>0.94399999999999995</v>
      </c>
      <c r="H12" s="101">
        <v>5.6000000000000001E-2</v>
      </c>
      <c r="I12" s="101">
        <f>+'Strat-1'!I19</f>
        <v>100</v>
      </c>
      <c r="J12" s="101">
        <f>+'Strat-1'!J19</f>
        <v>1000</v>
      </c>
      <c r="K12" s="101">
        <f>+'Strat-1'!K19</f>
        <v>100</v>
      </c>
      <c r="M12" s="162"/>
      <c r="N12" s="158"/>
      <c r="O12" s="100" t="str">
        <f>+'Strat-1'!C22</f>
        <v>Replacement</v>
      </c>
      <c r="P12" s="102">
        <f>+'Strat-1'!D21</f>
        <v>1</v>
      </c>
      <c r="Q12" s="102">
        <f>+'Strat-1'!E21</f>
        <v>0</v>
      </c>
      <c r="R12" s="102">
        <f>+'Strat-1'!F21</f>
        <v>0</v>
      </c>
      <c r="S12" s="102">
        <f>+'Strat-1'!G21</f>
        <v>0</v>
      </c>
      <c r="T12" s="102">
        <f>+'Strat-1'!H21</f>
        <v>0</v>
      </c>
      <c r="U12" s="103">
        <f>+'Strat-1'!I22</f>
        <v>3500</v>
      </c>
      <c r="V12" s="103">
        <f>+'Strat-1'!J22</f>
        <v>5000</v>
      </c>
      <c r="W12" s="103">
        <f>+'Strat-1'!K22</f>
        <v>500</v>
      </c>
    </row>
    <row r="13" spans="2:322" ht="27" customHeight="1" x14ac:dyDescent="0.3">
      <c r="B13" s="173"/>
      <c r="C13" s="101">
        <v>5</v>
      </c>
      <c r="D13" s="101">
        <v>0</v>
      </c>
      <c r="E13" s="101">
        <v>0</v>
      </c>
      <c r="F13" s="101">
        <v>0</v>
      </c>
      <c r="G13" s="101">
        <v>0</v>
      </c>
      <c r="H13" s="101">
        <v>1</v>
      </c>
      <c r="I13" s="101">
        <v>200</v>
      </c>
      <c r="J13" s="101">
        <v>2000</v>
      </c>
      <c r="K13" s="101">
        <v>200</v>
      </c>
      <c r="M13" s="100">
        <v>2</v>
      </c>
      <c r="N13" s="100">
        <v>5</v>
      </c>
      <c r="O13" s="100" t="str">
        <f>+'Strat-1'!C22</f>
        <v>Replacement</v>
      </c>
      <c r="P13" s="102">
        <f>+'Strat-1'!D22</f>
        <v>1</v>
      </c>
      <c r="Q13" s="102">
        <f>+'Strat-1'!E22</f>
        <v>0</v>
      </c>
      <c r="R13" s="102">
        <f>+'Strat-1'!F22</f>
        <v>0</v>
      </c>
      <c r="S13" s="102">
        <f>+'Strat-1'!G22</f>
        <v>0</v>
      </c>
      <c r="T13" s="102">
        <f>+'Strat-1'!H22</f>
        <v>0</v>
      </c>
      <c r="U13" s="103">
        <f>+'Strat-1'!I22</f>
        <v>3500</v>
      </c>
      <c r="V13" s="103">
        <f>+'Strat-1'!J22</f>
        <v>5000</v>
      </c>
      <c r="W13" s="103">
        <f>+'Strat-1'!K22</f>
        <v>500</v>
      </c>
    </row>
    <row r="14" spans="2:322" ht="24" customHeight="1" x14ac:dyDescent="0.3">
      <c r="B14" s="104"/>
      <c r="C14" s="104"/>
      <c r="D14" s="104"/>
      <c r="E14" s="104"/>
      <c r="F14" s="104"/>
      <c r="G14" s="104"/>
      <c r="H14" s="104"/>
      <c r="J14" s="28"/>
    </row>
    <row r="15" spans="2:322" ht="15" thickBot="1" x14ac:dyDescent="0.35">
      <c r="B15" s="105" t="s">
        <v>87</v>
      </c>
      <c r="C15" s="104"/>
      <c r="D15" s="104"/>
      <c r="E15" s="104"/>
      <c r="F15" s="104"/>
      <c r="G15" s="104"/>
      <c r="H15" s="104"/>
      <c r="J15" s="28"/>
      <c r="V15" s="28"/>
      <c r="GW15" s="2" t="s">
        <v>88</v>
      </c>
    </row>
    <row r="16" spans="2:322" ht="15.75" customHeight="1" thickBot="1" x14ac:dyDescent="0.35">
      <c r="B16" s="177" t="s">
        <v>89</v>
      </c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  <c r="BW16" s="178"/>
      <c r="BX16" s="178"/>
      <c r="BY16" s="178"/>
      <c r="BZ16" s="178"/>
      <c r="CA16" s="178"/>
      <c r="CB16" s="178"/>
      <c r="CC16" s="178"/>
      <c r="CD16" s="178"/>
      <c r="CE16" s="178"/>
      <c r="CF16" s="178"/>
      <c r="CG16" s="178"/>
      <c r="CH16" s="178"/>
      <c r="CI16" s="178"/>
      <c r="CJ16" s="178"/>
      <c r="CK16" s="178"/>
      <c r="CL16" s="178"/>
      <c r="CM16" s="178"/>
      <c r="CN16" s="178"/>
      <c r="CO16" s="178"/>
      <c r="CP16" s="178"/>
      <c r="CQ16" s="178"/>
      <c r="CR16" s="178"/>
      <c r="CS16" s="178"/>
      <c r="CT16" s="178"/>
      <c r="CU16" s="178"/>
      <c r="CV16" s="178"/>
      <c r="CW16" s="178"/>
      <c r="CX16" s="178"/>
      <c r="CY16" s="178"/>
      <c r="CZ16" s="178"/>
      <c r="DA16" s="178"/>
      <c r="DB16" s="178"/>
      <c r="DC16" s="178"/>
      <c r="DD16" s="178"/>
      <c r="DE16" s="178"/>
      <c r="DF16" s="178"/>
      <c r="DG16" s="178"/>
      <c r="DH16" s="178"/>
      <c r="DI16" s="178"/>
      <c r="DJ16" s="178"/>
      <c r="DK16" s="178"/>
      <c r="DL16" s="178"/>
      <c r="DM16" s="178"/>
      <c r="DN16" s="178"/>
      <c r="DO16" s="178"/>
      <c r="DP16" s="178"/>
      <c r="DQ16" s="178"/>
      <c r="DR16" s="178"/>
      <c r="DS16" s="178"/>
      <c r="DT16" s="178"/>
      <c r="DU16" s="178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178"/>
      <c r="EM16" s="178"/>
      <c r="EN16" s="178"/>
      <c r="EO16" s="178"/>
      <c r="EP16" s="178"/>
      <c r="EQ16" s="178"/>
      <c r="ER16" s="178"/>
      <c r="ES16" s="178"/>
      <c r="ET16" s="178"/>
      <c r="EU16" s="178"/>
      <c r="EV16" s="178"/>
      <c r="EW16" s="178"/>
      <c r="EX16" s="178"/>
      <c r="EY16" s="178"/>
      <c r="EZ16" s="178"/>
      <c r="FA16" s="178"/>
      <c r="FB16" s="178"/>
      <c r="FC16" s="178"/>
      <c r="FD16" s="178"/>
      <c r="FE16" s="178"/>
      <c r="FF16" s="178"/>
      <c r="FG16" s="178"/>
      <c r="FH16" s="178"/>
      <c r="FI16" s="178"/>
      <c r="FJ16" s="178"/>
      <c r="FK16" s="178"/>
      <c r="FL16" s="178"/>
      <c r="FM16" s="178"/>
      <c r="FN16" s="178"/>
      <c r="FO16" s="178"/>
      <c r="FP16" s="178"/>
      <c r="FQ16" s="178"/>
      <c r="FR16" s="178"/>
      <c r="FS16" s="178"/>
      <c r="FT16" s="178"/>
      <c r="FU16" s="178"/>
      <c r="FV16" s="178"/>
      <c r="FW16" s="178"/>
      <c r="FX16" s="178"/>
      <c r="FY16" s="178"/>
      <c r="FZ16" s="178"/>
      <c r="GA16" s="178"/>
      <c r="GB16" s="178"/>
      <c r="GC16" s="178"/>
      <c r="GD16" s="178"/>
      <c r="GE16" s="178"/>
      <c r="GF16" s="178"/>
      <c r="GG16" s="178"/>
      <c r="GH16" s="178"/>
      <c r="GI16" s="178"/>
      <c r="GJ16" s="179"/>
      <c r="GK16" s="164" t="s">
        <v>5</v>
      </c>
      <c r="GL16" s="165"/>
      <c r="GM16" s="165"/>
      <c r="GN16" s="165"/>
      <c r="GO16" s="166"/>
      <c r="GP16" s="164" t="s">
        <v>90</v>
      </c>
      <c r="GQ16" s="165"/>
      <c r="GR16" s="165"/>
      <c r="GS16" s="165"/>
      <c r="GT16" s="166"/>
      <c r="GW16" s="151" t="s">
        <v>91</v>
      </c>
      <c r="GX16" s="151" t="s">
        <v>125</v>
      </c>
      <c r="GY16" s="152"/>
      <c r="GZ16" s="152"/>
      <c r="HA16" s="152"/>
      <c r="HB16" s="152"/>
      <c r="HC16" s="152"/>
      <c r="HD16" s="152"/>
      <c r="HE16" s="152"/>
      <c r="HF16" s="152"/>
      <c r="HG16" s="152"/>
      <c r="HH16" s="152"/>
      <c r="HI16" s="152"/>
      <c r="HJ16" s="152"/>
      <c r="HK16" s="152"/>
      <c r="HL16" s="152"/>
      <c r="HM16" s="152"/>
      <c r="HN16" s="152"/>
      <c r="HO16" s="152"/>
      <c r="HP16" s="152"/>
      <c r="HQ16" s="152"/>
      <c r="HR16" s="152"/>
      <c r="HS16" s="152"/>
      <c r="HT16" s="152"/>
      <c r="HU16" s="152"/>
      <c r="HV16" s="152"/>
      <c r="HW16" s="152"/>
      <c r="HX16" s="152"/>
      <c r="HY16" s="152"/>
      <c r="HZ16" s="152"/>
      <c r="IA16" s="152"/>
      <c r="IB16" s="152"/>
      <c r="IC16" s="152"/>
      <c r="ID16" s="152"/>
      <c r="IE16" s="152"/>
      <c r="IF16" s="152"/>
      <c r="IG16" s="152"/>
      <c r="IH16" s="152"/>
      <c r="II16" s="152"/>
      <c r="IJ16" s="152"/>
      <c r="IK16" s="152"/>
      <c r="IL16" s="152"/>
      <c r="IM16" s="152"/>
      <c r="IN16" s="152"/>
      <c r="IO16" s="152"/>
      <c r="IP16" s="152"/>
      <c r="IQ16" s="152"/>
      <c r="IR16" s="152"/>
      <c r="IS16" s="152"/>
      <c r="IT16" s="152"/>
      <c r="IU16" s="152"/>
      <c r="IV16" s="152"/>
      <c r="IW16" s="152"/>
      <c r="IX16" s="152"/>
      <c r="IY16" s="152"/>
      <c r="IZ16" s="152"/>
      <c r="JA16" s="152"/>
      <c r="JB16" s="152"/>
      <c r="JC16" s="152"/>
      <c r="JD16" s="152"/>
      <c r="JE16" s="152"/>
      <c r="JF16" s="152"/>
      <c r="JG16" s="152"/>
      <c r="JH16" s="152"/>
      <c r="JI16" s="152"/>
      <c r="JJ16" s="152"/>
      <c r="JK16" s="152"/>
      <c r="JL16" s="152"/>
      <c r="JM16" s="152"/>
      <c r="JN16" s="152"/>
      <c r="JO16" s="152"/>
      <c r="JP16" s="152"/>
      <c r="JQ16" s="152"/>
      <c r="JR16" s="152"/>
      <c r="JS16" s="152"/>
      <c r="JT16" s="152"/>
      <c r="JU16" s="152"/>
      <c r="JV16" s="152"/>
      <c r="JW16" s="152"/>
      <c r="JX16" s="152"/>
      <c r="JY16" s="152"/>
      <c r="JZ16" s="152"/>
      <c r="KA16" s="152"/>
      <c r="KB16" s="152"/>
      <c r="KC16" s="152"/>
      <c r="KD16" s="152"/>
      <c r="KE16" s="152"/>
      <c r="KF16" s="152"/>
      <c r="KG16" s="152"/>
      <c r="KH16" s="152"/>
      <c r="KI16" s="152"/>
      <c r="KJ16" s="152"/>
      <c r="KK16" s="152"/>
      <c r="KL16" s="152"/>
      <c r="KM16" s="152"/>
      <c r="KN16" s="152"/>
      <c r="KO16" s="152"/>
      <c r="KP16" s="152"/>
      <c r="KQ16" s="152"/>
      <c r="KR16" s="152"/>
      <c r="KS16" s="152"/>
      <c r="KT16" s="152"/>
      <c r="KU16" s="152"/>
      <c r="KV16" s="152"/>
      <c r="KW16" s="152"/>
      <c r="KX16" s="152"/>
      <c r="KY16" s="152"/>
      <c r="KZ16" s="152"/>
      <c r="LA16" s="152"/>
      <c r="LB16" s="152"/>
      <c r="LC16" s="152"/>
      <c r="LD16" s="152"/>
      <c r="LE16" s="152"/>
      <c r="LF16" s="152"/>
      <c r="LG16" s="153"/>
      <c r="LH16" s="151" t="s">
        <v>93</v>
      </c>
      <c r="LI16" s="152"/>
      <c r="LJ16" s="153"/>
    </row>
    <row r="17" spans="1:322" ht="16.2" customHeight="1" thickBot="1" x14ac:dyDescent="0.35">
      <c r="B17" s="175" t="s">
        <v>11</v>
      </c>
      <c r="C17" s="159" t="s">
        <v>94</v>
      </c>
      <c r="D17" s="160"/>
      <c r="E17" s="160"/>
      <c r="F17" s="160"/>
      <c r="G17" s="160"/>
      <c r="H17" s="160"/>
      <c r="I17" s="160"/>
      <c r="J17" s="160"/>
      <c r="K17" s="160"/>
      <c r="L17" s="161"/>
      <c r="M17" s="159" t="s">
        <v>94</v>
      </c>
      <c r="N17" s="160"/>
      <c r="O17" s="160"/>
      <c r="P17" s="160"/>
      <c r="Q17" s="160"/>
      <c r="R17" s="160"/>
      <c r="S17" s="160"/>
      <c r="T17" s="160"/>
      <c r="U17" s="160"/>
      <c r="V17" s="161"/>
      <c r="W17" s="159" t="s">
        <v>94</v>
      </c>
      <c r="X17" s="160"/>
      <c r="Y17" s="160"/>
      <c r="Z17" s="160"/>
      <c r="AA17" s="160"/>
      <c r="AB17" s="160"/>
      <c r="AC17" s="160"/>
      <c r="AD17" s="160"/>
      <c r="AE17" s="160"/>
      <c r="AF17" s="161"/>
      <c r="AG17" s="159" t="s">
        <v>94</v>
      </c>
      <c r="AH17" s="160"/>
      <c r="AI17" s="160"/>
      <c r="AJ17" s="160"/>
      <c r="AK17" s="160"/>
      <c r="AL17" s="160"/>
      <c r="AM17" s="160"/>
      <c r="AN17" s="160"/>
      <c r="AO17" s="160"/>
      <c r="AP17" s="161"/>
      <c r="AQ17" s="159" t="s">
        <v>94</v>
      </c>
      <c r="AR17" s="160"/>
      <c r="AS17" s="160"/>
      <c r="AT17" s="160"/>
      <c r="AU17" s="160"/>
      <c r="AV17" s="160"/>
      <c r="AW17" s="160"/>
      <c r="AX17" s="160"/>
      <c r="AY17" s="160"/>
      <c r="AZ17" s="161"/>
      <c r="BA17" s="159" t="s">
        <v>94</v>
      </c>
      <c r="BB17" s="160"/>
      <c r="BC17" s="160"/>
      <c r="BD17" s="160"/>
      <c r="BE17" s="160"/>
      <c r="BF17" s="160"/>
      <c r="BG17" s="160"/>
      <c r="BH17" s="160"/>
      <c r="BI17" s="160"/>
      <c r="BJ17" s="161"/>
      <c r="BK17" s="159" t="s">
        <v>94</v>
      </c>
      <c r="BL17" s="160"/>
      <c r="BM17" s="160"/>
      <c r="BN17" s="160"/>
      <c r="BO17" s="160"/>
      <c r="BP17" s="160"/>
      <c r="BQ17" s="160"/>
      <c r="BR17" s="160"/>
      <c r="BS17" s="160"/>
      <c r="BT17" s="161"/>
      <c r="BU17" s="159" t="s">
        <v>94</v>
      </c>
      <c r="BV17" s="160"/>
      <c r="BW17" s="160"/>
      <c r="BX17" s="160"/>
      <c r="BY17" s="160"/>
      <c r="BZ17" s="160"/>
      <c r="CA17" s="160"/>
      <c r="CB17" s="160"/>
      <c r="CC17" s="160"/>
      <c r="CD17" s="161"/>
      <c r="CE17" s="159" t="s">
        <v>94</v>
      </c>
      <c r="CF17" s="160"/>
      <c r="CG17" s="160"/>
      <c r="CH17" s="160"/>
      <c r="CI17" s="160"/>
      <c r="CJ17" s="160"/>
      <c r="CK17" s="160"/>
      <c r="CL17" s="160"/>
      <c r="CM17" s="160"/>
      <c r="CN17" s="161"/>
      <c r="CO17" s="159" t="s">
        <v>94</v>
      </c>
      <c r="CP17" s="160"/>
      <c r="CQ17" s="160"/>
      <c r="CR17" s="160"/>
      <c r="CS17" s="160"/>
      <c r="CT17" s="160"/>
      <c r="CU17" s="160"/>
      <c r="CV17" s="160"/>
      <c r="CW17" s="160"/>
      <c r="CX17" s="161"/>
      <c r="CY17" s="159" t="s">
        <v>94</v>
      </c>
      <c r="CZ17" s="160"/>
      <c r="DA17" s="160"/>
      <c r="DB17" s="160"/>
      <c r="DC17" s="160"/>
      <c r="DD17" s="160"/>
      <c r="DE17" s="160"/>
      <c r="DF17" s="160"/>
      <c r="DG17" s="160"/>
      <c r="DH17" s="161"/>
      <c r="DI17" s="159" t="s">
        <v>94</v>
      </c>
      <c r="DJ17" s="160"/>
      <c r="DK17" s="160"/>
      <c r="DL17" s="160"/>
      <c r="DM17" s="160"/>
      <c r="DN17" s="160"/>
      <c r="DO17" s="160"/>
      <c r="DP17" s="160"/>
      <c r="DQ17" s="160"/>
      <c r="DR17" s="161"/>
      <c r="DS17" s="159" t="s">
        <v>94</v>
      </c>
      <c r="DT17" s="160"/>
      <c r="DU17" s="160"/>
      <c r="DV17" s="160"/>
      <c r="DW17" s="160"/>
      <c r="DX17" s="160"/>
      <c r="DY17" s="160"/>
      <c r="DZ17" s="160"/>
      <c r="EA17" s="160"/>
      <c r="EB17" s="161"/>
      <c r="EC17" s="159" t="s">
        <v>94</v>
      </c>
      <c r="ED17" s="160"/>
      <c r="EE17" s="160"/>
      <c r="EF17" s="160"/>
      <c r="EG17" s="160"/>
      <c r="EH17" s="160"/>
      <c r="EI17" s="160"/>
      <c r="EJ17" s="160"/>
      <c r="EK17" s="160"/>
      <c r="EL17" s="161"/>
      <c r="EM17" s="159" t="s">
        <v>94</v>
      </c>
      <c r="EN17" s="160"/>
      <c r="EO17" s="160"/>
      <c r="EP17" s="160"/>
      <c r="EQ17" s="160"/>
      <c r="ER17" s="160"/>
      <c r="ES17" s="160"/>
      <c r="ET17" s="160"/>
      <c r="EU17" s="160"/>
      <c r="EV17" s="161"/>
      <c r="EW17" s="159" t="s">
        <v>94</v>
      </c>
      <c r="EX17" s="160"/>
      <c r="EY17" s="160"/>
      <c r="EZ17" s="160"/>
      <c r="FA17" s="160"/>
      <c r="FB17" s="160"/>
      <c r="FC17" s="160"/>
      <c r="FD17" s="160"/>
      <c r="FE17" s="160"/>
      <c r="FF17" s="161"/>
      <c r="FG17" s="159" t="s">
        <v>94</v>
      </c>
      <c r="FH17" s="160"/>
      <c r="FI17" s="160"/>
      <c r="FJ17" s="160"/>
      <c r="FK17" s="160"/>
      <c r="FL17" s="160"/>
      <c r="FM17" s="160"/>
      <c r="FN17" s="160"/>
      <c r="FO17" s="160"/>
      <c r="FP17" s="161"/>
      <c r="FQ17" s="159" t="s">
        <v>94</v>
      </c>
      <c r="FR17" s="160"/>
      <c r="FS17" s="160"/>
      <c r="FT17" s="160"/>
      <c r="FU17" s="160"/>
      <c r="FV17" s="160"/>
      <c r="FW17" s="160"/>
      <c r="FX17" s="160"/>
      <c r="FY17" s="160"/>
      <c r="FZ17" s="161"/>
      <c r="GA17" s="159" t="s">
        <v>94</v>
      </c>
      <c r="GB17" s="160"/>
      <c r="GC17" s="160"/>
      <c r="GD17" s="160"/>
      <c r="GE17" s="160"/>
      <c r="GF17" s="160"/>
      <c r="GG17" s="160"/>
      <c r="GH17" s="160"/>
      <c r="GI17" s="160"/>
      <c r="GJ17" s="161"/>
      <c r="GK17" s="167"/>
      <c r="GL17" s="168"/>
      <c r="GM17" s="168"/>
      <c r="GN17" s="168"/>
      <c r="GO17" s="169"/>
      <c r="GP17" s="167"/>
      <c r="GQ17" s="168"/>
      <c r="GR17" s="168"/>
      <c r="GS17" s="168"/>
      <c r="GT17" s="169"/>
      <c r="GW17" s="170"/>
      <c r="GX17" s="154"/>
      <c r="GY17" s="155"/>
      <c r="GZ17" s="155"/>
      <c r="HA17" s="155"/>
      <c r="HB17" s="155"/>
      <c r="HC17" s="155"/>
      <c r="HD17" s="155"/>
      <c r="HE17" s="155"/>
      <c r="HF17" s="155"/>
      <c r="HG17" s="155"/>
      <c r="HH17" s="155"/>
      <c r="HI17" s="155"/>
      <c r="HJ17" s="155"/>
      <c r="HK17" s="155"/>
      <c r="HL17" s="155"/>
      <c r="HM17" s="155"/>
      <c r="HN17" s="155"/>
      <c r="HO17" s="155"/>
      <c r="HP17" s="155"/>
      <c r="HQ17" s="155"/>
      <c r="HR17" s="155"/>
      <c r="HS17" s="155"/>
      <c r="HT17" s="155"/>
      <c r="HU17" s="155"/>
      <c r="HV17" s="155"/>
      <c r="HW17" s="155"/>
      <c r="HX17" s="155"/>
      <c r="HY17" s="155"/>
      <c r="HZ17" s="155"/>
      <c r="IA17" s="155"/>
      <c r="IB17" s="155"/>
      <c r="IC17" s="155"/>
      <c r="ID17" s="155"/>
      <c r="IE17" s="155"/>
      <c r="IF17" s="155"/>
      <c r="IG17" s="155"/>
      <c r="IH17" s="155"/>
      <c r="II17" s="155"/>
      <c r="IJ17" s="155"/>
      <c r="IK17" s="155"/>
      <c r="IL17" s="155"/>
      <c r="IM17" s="155"/>
      <c r="IN17" s="155"/>
      <c r="IO17" s="155"/>
      <c r="IP17" s="155"/>
      <c r="IQ17" s="155"/>
      <c r="IR17" s="155"/>
      <c r="IS17" s="155"/>
      <c r="IT17" s="155"/>
      <c r="IU17" s="155"/>
      <c r="IV17" s="155"/>
      <c r="IW17" s="155"/>
      <c r="IX17" s="155"/>
      <c r="IY17" s="155"/>
      <c r="IZ17" s="155"/>
      <c r="JA17" s="155"/>
      <c r="JB17" s="155"/>
      <c r="JC17" s="155"/>
      <c r="JD17" s="155"/>
      <c r="JE17" s="155"/>
      <c r="JF17" s="155"/>
      <c r="JG17" s="155"/>
      <c r="JH17" s="155"/>
      <c r="JI17" s="155"/>
      <c r="JJ17" s="155"/>
      <c r="JK17" s="155"/>
      <c r="JL17" s="155"/>
      <c r="JM17" s="155"/>
      <c r="JN17" s="155"/>
      <c r="JO17" s="155"/>
      <c r="JP17" s="155"/>
      <c r="JQ17" s="155"/>
      <c r="JR17" s="155"/>
      <c r="JS17" s="155"/>
      <c r="JT17" s="155"/>
      <c r="JU17" s="155"/>
      <c r="JV17" s="155"/>
      <c r="JW17" s="155"/>
      <c r="JX17" s="155"/>
      <c r="JY17" s="155"/>
      <c r="JZ17" s="155"/>
      <c r="KA17" s="155"/>
      <c r="KB17" s="155"/>
      <c r="KC17" s="155"/>
      <c r="KD17" s="155"/>
      <c r="KE17" s="155"/>
      <c r="KF17" s="155"/>
      <c r="KG17" s="155"/>
      <c r="KH17" s="155"/>
      <c r="KI17" s="155"/>
      <c r="KJ17" s="155"/>
      <c r="KK17" s="155"/>
      <c r="KL17" s="155"/>
      <c r="KM17" s="155"/>
      <c r="KN17" s="155"/>
      <c r="KO17" s="155"/>
      <c r="KP17" s="155"/>
      <c r="KQ17" s="155"/>
      <c r="KR17" s="155"/>
      <c r="KS17" s="155"/>
      <c r="KT17" s="155"/>
      <c r="KU17" s="155"/>
      <c r="KV17" s="155"/>
      <c r="KW17" s="155"/>
      <c r="KX17" s="155"/>
      <c r="KY17" s="155"/>
      <c r="KZ17" s="155"/>
      <c r="LA17" s="155"/>
      <c r="LB17" s="155"/>
      <c r="LC17" s="155"/>
      <c r="LD17" s="155"/>
      <c r="LE17" s="155"/>
      <c r="LF17" s="155"/>
      <c r="LG17" s="156"/>
      <c r="LH17" s="106" t="s">
        <v>101</v>
      </c>
      <c r="LI17" s="106" t="s">
        <v>102</v>
      </c>
      <c r="LJ17" s="106" t="s">
        <v>103</v>
      </c>
    </row>
    <row r="18" spans="1:322" ht="15.75" customHeight="1" thickBot="1" x14ac:dyDescent="0.35">
      <c r="B18" s="176"/>
      <c r="C18" s="107" t="s">
        <v>21</v>
      </c>
      <c r="D18" s="108"/>
      <c r="E18" s="108" t="s">
        <v>95</v>
      </c>
      <c r="F18" s="108">
        <v>1726</v>
      </c>
      <c r="G18" s="109"/>
      <c r="H18" s="107" t="s">
        <v>22</v>
      </c>
      <c r="I18" s="108"/>
      <c r="J18" s="108" t="s">
        <v>95</v>
      </c>
      <c r="K18" s="108">
        <v>321</v>
      </c>
      <c r="L18" s="109"/>
      <c r="M18" s="107" t="s">
        <v>23</v>
      </c>
      <c r="N18" s="108"/>
      <c r="O18" s="108" t="s">
        <v>95</v>
      </c>
      <c r="P18" s="108">
        <v>721</v>
      </c>
      <c r="Q18" s="109"/>
      <c r="R18" s="107" t="s">
        <v>24</v>
      </c>
      <c r="S18" s="108"/>
      <c r="T18" s="108" t="s">
        <v>95</v>
      </c>
      <c r="U18" s="108">
        <v>28</v>
      </c>
      <c r="V18" s="109"/>
      <c r="W18" s="107" t="s">
        <v>25</v>
      </c>
      <c r="X18" s="108"/>
      <c r="Y18" s="108" t="s">
        <v>95</v>
      </c>
      <c r="Z18" s="108">
        <v>103</v>
      </c>
      <c r="AA18" s="109"/>
      <c r="AB18" s="107" t="s">
        <v>19</v>
      </c>
      <c r="AC18" s="108"/>
      <c r="AD18" s="108" t="s">
        <v>95</v>
      </c>
      <c r="AE18" s="108">
        <v>190</v>
      </c>
      <c r="AF18" s="109"/>
      <c r="AG18" s="107" t="s">
        <v>26</v>
      </c>
      <c r="AH18" s="108"/>
      <c r="AI18" s="108" t="s">
        <v>95</v>
      </c>
      <c r="AJ18" s="108">
        <v>320</v>
      </c>
      <c r="AK18" s="109"/>
      <c r="AL18" s="107" t="s">
        <v>27</v>
      </c>
      <c r="AM18" s="108"/>
      <c r="AN18" s="108" t="s">
        <v>95</v>
      </c>
      <c r="AO18" s="108">
        <v>211</v>
      </c>
      <c r="AP18" s="109"/>
      <c r="AQ18" s="107" t="s">
        <v>28</v>
      </c>
      <c r="AR18" s="108"/>
      <c r="AS18" s="108" t="s">
        <v>95</v>
      </c>
      <c r="AT18" s="108">
        <v>224</v>
      </c>
      <c r="AU18" s="109"/>
      <c r="AV18" s="107" t="s">
        <v>29</v>
      </c>
      <c r="AW18" s="108"/>
      <c r="AX18" s="108" t="s">
        <v>95</v>
      </c>
      <c r="AY18" s="108">
        <v>821</v>
      </c>
      <c r="AZ18" s="109"/>
      <c r="BA18" s="107" t="s">
        <v>30</v>
      </c>
      <c r="BB18" s="108"/>
      <c r="BC18" s="108" t="s">
        <v>95</v>
      </c>
      <c r="BD18" s="108">
        <v>31</v>
      </c>
      <c r="BE18" s="109"/>
      <c r="BF18" s="107" t="s">
        <v>31</v>
      </c>
      <c r="BG18" s="108"/>
      <c r="BH18" s="108" t="s">
        <v>95</v>
      </c>
      <c r="BI18" s="108">
        <v>650</v>
      </c>
      <c r="BJ18" s="109"/>
      <c r="BK18" s="107" t="s">
        <v>32</v>
      </c>
      <c r="BL18" s="108"/>
      <c r="BM18" s="108" t="s">
        <v>95</v>
      </c>
      <c r="BN18" s="108">
        <v>184</v>
      </c>
      <c r="BO18" s="109"/>
      <c r="BP18" s="107" t="s">
        <v>33</v>
      </c>
      <c r="BQ18" s="108"/>
      <c r="BR18" s="108" t="s">
        <v>95</v>
      </c>
      <c r="BS18" s="108">
        <v>693</v>
      </c>
      <c r="BT18" s="109"/>
      <c r="BU18" s="107" t="s">
        <v>34</v>
      </c>
      <c r="BV18" s="108"/>
      <c r="BW18" s="108" t="s">
        <v>95</v>
      </c>
      <c r="BX18" s="108">
        <v>202</v>
      </c>
      <c r="BY18" s="109"/>
      <c r="BZ18" s="107" t="s">
        <v>35</v>
      </c>
      <c r="CA18" s="108"/>
      <c r="CB18" s="108" t="s">
        <v>95</v>
      </c>
      <c r="CC18" s="108">
        <v>361</v>
      </c>
      <c r="CD18" s="109"/>
      <c r="CE18" s="107" t="s">
        <v>36</v>
      </c>
      <c r="CF18" s="108"/>
      <c r="CG18" s="108" t="s">
        <v>95</v>
      </c>
      <c r="CH18" s="108">
        <v>596</v>
      </c>
      <c r="CI18" s="109"/>
      <c r="CJ18" s="107" t="s">
        <v>37</v>
      </c>
      <c r="CK18" s="108"/>
      <c r="CL18" s="108" t="s">
        <v>95</v>
      </c>
      <c r="CM18" s="108">
        <v>98</v>
      </c>
      <c r="CN18" s="109"/>
      <c r="CO18" s="107" t="s">
        <v>38</v>
      </c>
      <c r="CP18" s="108"/>
      <c r="CQ18" s="108" t="s">
        <v>95</v>
      </c>
      <c r="CR18" s="108">
        <v>754</v>
      </c>
      <c r="CS18" s="109"/>
      <c r="CT18" s="107" t="s">
        <v>39</v>
      </c>
      <c r="CU18" s="108"/>
      <c r="CV18" s="108" t="s">
        <v>95</v>
      </c>
      <c r="CW18" s="108">
        <v>160</v>
      </c>
      <c r="CX18" s="109"/>
      <c r="CY18" s="107" t="s">
        <v>40</v>
      </c>
      <c r="CZ18" s="108"/>
      <c r="DA18" s="108" t="s">
        <v>95</v>
      </c>
      <c r="DB18" s="108">
        <v>335</v>
      </c>
      <c r="DC18" s="109"/>
      <c r="DD18" s="107" t="s">
        <v>41</v>
      </c>
      <c r="DE18" s="108"/>
      <c r="DF18" s="108" t="s">
        <v>95</v>
      </c>
      <c r="DG18" s="108">
        <v>817</v>
      </c>
      <c r="DH18" s="109"/>
      <c r="DI18" s="107" t="s">
        <v>18</v>
      </c>
      <c r="DJ18" s="108"/>
      <c r="DK18" s="108" t="s">
        <v>95</v>
      </c>
      <c r="DL18" s="108">
        <v>84</v>
      </c>
      <c r="DM18" s="109"/>
      <c r="DN18" s="107" t="s">
        <v>42</v>
      </c>
      <c r="DO18" s="108"/>
      <c r="DP18" s="108" t="s">
        <v>95</v>
      </c>
      <c r="DQ18" s="108">
        <v>288</v>
      </c>
      <c r="DR18" s="109"/>
      <c r="DS18" s="107" t="s">
        <v>43</v>
      </c>
      <c r="DT18" s="108"/>
      <c r="DU18" s="108" t="s">
        <v>95</v>
      </c>
      <c r="DV18" s="108">
        <v>669</v>
      </c>
      <c r="DW18" s="109"/>
      <c r="DX18" s="107" t="s">
        <v>44</v>
      </c>
      <c r="DY18" s="108"/>
      <c r="DZ18" s="108" t="s">
        <v>95</v>
      </c>
      <c r="EA18" s="108">
        <v>153</v>
      </c>
      <c r="EB18" s="109"/>
      <c r="EC18" s="107" t="s">
        <v>45</v>
      </c>
      <c r="ED18" s="108"/>
      <c r="EE18" s="108" t="s">
        <v>95</v>
      </c>
      <c r="EF18" s="108">
        <v>255</v>
      </c>
      <c r="EG18" s="109"/>
      <c r="EH18" s="107" t="s">
        <v>46</v>
      </c>
      <c r="EI18" s="108"/>
      <c r="EJ18" s="108" t="s">
        <v>95</v>
      </c>
      <c r="EK18" s="108">
        <v>470</v>
      </c>
      <c r="EL18" s="109"/>
      <c r="EM18" s="107" t="s">
        <v>47</v>
      </c>
      <c r="EN18" s="108"/>
      <c r="EO18" s="108" t="s">
        <v>95</v>
      </c>
      <c r="EP18" s="108">
        <v>675</v>
      </c>
      <c r="EQ18" s="109"/>
      <c r="ER18" s="107" t="s">
        <v>48</v>
      </c>
      <c r="ES18" s="108"/>
      <c r="ET18" s="108" t="s">
        <v>95</v>
      </c>
      <c r="EU18" s="108">
        <v>788</v>
      </c>
      <c r="EV18" s="109"/>
      <c r="EW18" s="107" t="s">
        <v>49</v>
      </c>
      <c r="EX18" s="108"/>
      <c r="EY18" s="108" t="s">
        <v>95</v>
      </c>
      <c r="EZ18" s="108">
        <v>95</v>
      </c>
      <c r="FA18" s="109"/>
      <c r="FB18" s="107" t="s">
        <v>50</v>
      </c>
      <c r="FC18" s="108"/>
      <c r="FD18" s="108" t="s">
        <v>95</v>
      </c>
      <c r="FE18" s="108">
        <v>784</v>
      </c>
      <c r="FF18" s="109"/>
      <c r="FG18" s="107" t="s">
        <v>51</v>
      </c>
      <c r="FH18" s="108"/>
      <c r="FI18" s="108" t="s">
        <v>95</v>
      </c>
      <c r="FJ18" s="108">
        <v>226</v>
      </c>
      <c r="FK18" s="109"/>
      <c r="FL18" s="107" t="s">
        <v>52</v>
      </c>
      <c r="FM18" s="108"/>
      <c r="FN18" s="108" t="s">
        <v>95</v>
      </c>
      <c r="FO18" s="108">
        <v>307</v>
      </c>
      <c r="FP18" s="109"/>
      <c r="FQ18" s="107" t="s">
        <v>53</v>
      </c>
      <c r="FR18" s="108"/>
      <c r="FS18" s="108" t="s">
        <v>95</v>
      </c>
      <c r="FT18" s="108">
        <v>286</v>
      </c>
      <c r="FU18" s="109"/>
      <c r="FV18" s="107" t="s">
        <v>54</v>
      </c>
      <c r="FW18" s="108"/>
      <c r="FX18" s="108" t="s">
        <v>95</v>
      </c>
      <c r="FY18" s="108">
        <v>686</v>
      </c>
      <c r="FZ18" s="109"/>
      <c r="GA18" s="107" t="s">
        <v>55</v>
      </c>
      <c r="GB18" s="108"/>
      <c r="GC18" s="108" t="s">
        <v>95</v>
      </c>
      <c r="GD18" s="108">
        <v>909</v>
      </c>
      <c r="GE18" s="109"/>
      <c r="GF18" s="107" t="s">
        <v>56</v>
      </c>
      <c r="GG18" s="108"/>
      <c r="GH18" s="108" t="s">
        <v>95</v>
      </c>
      <c r="GI18" s="108">
        <v>559</v>
      </c>
      <c r="GJ18" s="109"/>
      <c r="GK18" s="107"/>
      <c r="GL18" s="108"/>
      <c r="GM18" s="108" t="s">
        <v>95</v>
      </c>
      <c r="GN18" s="108">
        <f>SUM(GI18+GD18+FY18+FT18+FO18+FJ18+FE18+EZ18+EU18+EP18+EK18+EF18+EA18+DV18+DQ18+DL18+DG18+DB18+CW18+CR18+CM18+CH18+CC18+BX18+BS18+BN18+BI18+BD18+AY18+AT18+AO18+AJ18+AE18+Z18+U18+P18+K18+F18)</f>
        <v>16780</v>
      </c>
      <c r="GO18" s="109"/>
      <c r="GP18" s="107"/>
      <c r="GQ18" s="108"/>
      <c r="GR18" s="108" t="s">
        <v>95</v>
      </c>
      <c r="GS18" s="108">
        <f>SUM(GN18+GI18+GD18+FY18+FT18+FO18+FJ18+FE18+EZ18+EU18+EP18+EK18+EF18+EA18+DV18+DQ18+DL18+DG18+DB18+CW18+CR18+CM18+CH18+CC18+BX18+BS18+BN18+BI18+BD18+AY18+AT18+AO18+AJ18+AE18+Z18+U18+P18+K18)</f>
        <v>31834</v>
      </c>
      <c r="GT18" s="109"/>
      <c r="GW18" s="171"/>
      <c r="GX18" s="148" t="s">
        <v>21</v>
      </c>
      <c r="GY18" s="149"/>
      <c r="GZ18" s="150"/>
      <c r="HA18" s="148" t="s">
        <v>22</v>
      </c>
      <c r="HB18" s="149"/>
      <c r="HC18" s="150"/>
      <c r="HD18" s="148" t="s">
        <v>23</v>
      </c>
      <c r="HE18" s="149"/>
      <c r="HF18" s="150"/>
      <c r="HG18" s="148" t="s">
        <v>24</v>
      </c>
      <c r="HH18" s="149"/>
      <c r="HI18" s="150"/>
      <c r="HJ18" s="148" t="s">
        <v>25</v>
      </c>
      <c r="HK18" s="149"/>
      <c r="HL18" s="150"/>
      <c r="HM18" s="148" t="s">
        <v>19</v>
      </c>
      <c r="HN18" s="149"/>
      <c r="HO18" s="150"/>
      <c r="HP18" s="148" t="s">
        <v>26</v>
      </c>
      <c r="HQ18" s="149"/>
      <c r="HR18" s="150"/>
      <c r="HS18" s="148" t="s">
        <v>27</v>
      </c>
      <c r="HT18" s="149"/>
      <c r="HU18" s="150"/>
      <c r="HV18" s="148" t="s">
        <v>28</v>
      </c>
      <c r="HW18" s="149"/>
      <c r="HX18" s="150"/>
      <c r="HY18" s="148" t="s">
        <v>29</v>
      </c>
      <c r="HZ18" s="149"/>
      <c r="IA18" s="150"/>
      <c r="IB18" s="148" t="s">
        <v>30</v>
      </c>
      <c r="IC18" s="149"/>
      <c r="ID18" s="150"/>
      <c r="IE18" s="148" t="s">
        <v>31</v>
      </c>
      <c r="IF18" s="149"/>
      <c r="IG18" s="150"/>
      <c r="IH18" s="148" t="s">
        <v>32</v>
      </c>
      <c r="II18" s="149"/>
      <c r="IJ18" s="150"/>
      <c r="IK18" s="148" t="s">
        <v>33</v>
      </c>
      <c r="IL18" s="149"/>
      <c r="IM18" s="150"/>
      <c r="IN18" s="148" t="s">
        <v>34</v>
      </c>
      <c r="IO18" s="149"/>
      <c r="IP18" s="150"/>
      <c r="IQ18" s="148" t="s">
        <v>35</v>
      </c>
      <c r="IR18" s="149"/>
      <c r="IS18" s="150"/>
      <c r="IT18" s="148" t="s">
        <v>36</v>
      </c>
      <c r="IU18" s="149"/>
      <c r="IV18" s="150"/>
      <c r="IW18" s="148" t="s">
        <v>37</v>
      </c>
      <c r="IX18" s="149"/>
      <c r="IY18" s="150"/>
      <c r="IZ18" s="148" t="s">
        <v>38</v>
      </c>
      <c r="JA18" s="149"/>
      <c r="JB18" s="150"/>
      <c r="JC18" s="148" t="s">
        <v>39</v>
      </c>
      <c r="JD18" s="149"/>
      <c r="JE18" s="150"/>
      <c r="JF18" s="148" t="s">
        <v>40</v>
      </c>
      <c r="JG18" s="149"/>
      <c r="JH18" s="150"/>
      <c r="JI18" s="148" t="s">
        <v>41</v>
      </c>
      <c r="JJ18" s="149"/>
      <c r="JK18" s="150"/>
      <c r="JL18" s="148" t="s">
        <v>18</v>
      </c>
      <c r="JM18" s="149"/>
      <c r="JN18" s="150"/>
      <c r="JO18" s="148" t="s">
        <v>42</v>
      </c>
      <c r="JP18" s="149"/>
      <c r="JQ18" s="150"/>
      <c r="JR18" s="148" t="s">
        <v>43</v>
      </c>
      <c r="JS18" s="149"/>
      <c r="JT18" s="150"/>
      <c r="JU18" s="148" t="s">
        <v>44</v>
      </c>
      <c r="JV18" s="149"/>
      <c r="JW18" s="150"/>
      <c r="JX18" s="148" t="s">
        <v>45</v>
      </c>
      <c r="JY18" s="149"/>
      <c r="JZ18" s="150"/>
      <c r="KA18" s="148" t="s">
        <v>46</v>
      </c>
      <c r="KB18" s="149"/>
      <c r="KC18" s="150"/>
      <c r="KD18" s="148" t="s">
        <v>47</v>
      </c>
      <c r="KE18" s="149"/>
      <c r="KF18" s="150"/>
      <c r="KG18" s="148" t="s">
        <v>48</v>
      </c>
      <c r="KH18" s="149"/>
      <c r="KI18" s="150"/>
      <c r="KJ18" s="148" t="s">
        <v>49</v>
      </c>
      <c r="KK18" s="149"/>
      <c r="KL18" s="150"/>
      <c r="KM18" s="148" t="s">
        <v>50</v>
      </c>
      <c r="KN18" s="149"/>
      <c r="KO18" s="150"/>
      <c r="KP18" s="148" t="s">
        <v>51</v>
      </c>
      <c r="KQ18" s="149"/>
      <c r="KR18" s="150"/>
      <c r="KS18" s="148" t="s">
        <v>52</v>
      </c>
      <c r="KT18" s="149"/>
      <c r="KU18" s="150"/>
      <c r="KV18" s="148" t="s">
        <v>53</v>
      </c>
      <c r="KW18" s="149"/>
      <c r="KX18" s="150"/>
      <c r="KY18" s="148" t="s">
        <v>54</v>
      </c>
      <c r="KZ18" s="149"/>
      <c r="LA18" s="150"/>
      <c r="LB18" s="148" t="s">
        <v>55</v>
      </c>
      <c r="LC18" s="149"/>
      <c r="LD18" s="150"/>
      <c r="LE18" s="148" t="s">
        <v>56</v>
      </c>
      <c r="LF18" s="149"/>
      <c r="LG18" s="150"/>
      <c r="LH18" s="106" t="s">
        <v>126</v>
      </c>
      <c r="LI18" s="106" t="s">
        <v>126</v>
      </c>
      <c r="LJ18" s="106" t="s">
        <v>126</v>
      </c>
    </row>
    <row r="19" spans="1:322" ht="15" thickBot="1" x14ac:dyDescent="0.35">
      <c r="B19" s="171"/>
      <c r="C19" s="110" t="s">
        <v>82</v>
      </c>
      <c r="D19" s="111" t="s">
        <v>83</v>
      </c>
      <c r="E19" s="111" t="s">
        <v>84</v>
      </c>
      <c r="F19" s="112" t="s">
        <v>85</v>
      </c>
      <c r="G19" s="112" t="s">
        <v>86</v>
      </c>
      <c r="H19" s="111" t="s">
        <v>82</v>
      </c>
      <c r="I19" s="110" t="s">
        <v>83</v>
      </c>
      <c r="J19" s="110" t="s">
        <v>84</v>
      </c>
      <c r="K19" s="113" t="s">
        <v>85</v>
      </c>
      <c r="L19" s="113" t="s">
        <v>86</v>
      </c>
      <c r="M19" s="110" t="s">
        <v>82</v>
      </c>
      <c r="N19" s="111" t="s">
        <v>83</v>
      </c>
      <c r="O19" s="111" t="s">
        <v>84</v>
      </c>
      <c r="P19" s="112" t="s">
        <v>85</v>
      </c>
      <c r="Q19" s="112" t="s">
        <v>86</v>
      </c>
      <c r="R19" s="111" t="s">
        <v>82</v>
      </c>
      <c r="S19" s="110" t="s">
        <v>83</v>
      </c>
      <c r="T19" s="110" t="s">
        <v>84</v>
      </c>
      <c r="U19" s="113" t="s">
        <v>85</v>
      </c>
      <c r="V19" s="113" t="s">
        <v>86</v>
      </c>
      <c r="W19" s="110" t="s">
        <v>82</v>
      </c>
      <c r="X19" s="111" t="s">
        <v>83</v>
      </c>
      <c r="Y19" s="111" t="s">
        <v>84</v>
      </c>
      <c r="Z19" s="112" t="s">
        <v>85</v>
      </c>
      <c r="AA19" s="112" t="s">
        <v>86</v>
      </c>
      <c r="AB19" s="110" t="s">
        <v>82</v>
      </c>
      <c r="AC19" s="111" t="s">
        <v>83</v>
      </c>
      <c r="AD19" s="111" t="s">
        <v>84</v>
      </c>
      <c r="AE19" s="114" t="s">
        <v>85</v>
      </c>
      <c r="AF19" s="114" t="s">
        <v>86</v>
      </c>
      <c r="AG19" s="110" t="s">
        <v>82</v>
      </c>
      <c r="AH19" s="111" t="s">
        <v>83</v>
      </c>
      <c r="AI19" s="111" t="s">
        <v>84</v>
      </c>
      <c r="AJ19" s="112" t="s">
        <v>85</v>
      </c>
      <c r="AK19" s="112" t="s">
        <v>86</v>
      </c>
      <c r="AL19" s="110" t="s">
        <v>82</v>
      </c>
      <c r="AM19" s="111" t="s">
        <v>83</v>
      </c>
      <c r="AN19" s="111" t="s">
        <v>84</v>
      </c>
      <c r="AO19" s="114" t="s">
        <v>85</v>
      </c>
      <c r="AP19" s="114" t="s">
        <v>86</v>
      </c>
      <c r="AQ19" s="110" t="s">
        <v>82</v>
      </c>
      <c r="AR19" s="111" t="s">
        <v>83</v>
      </c>
      <c r="AS19" s="111" t="s">
        <v>84</v>
      </c>
      <c r="AT19" s="112" t="s">
        <v>85</v>
      </c>
      <c r="AU19" s="112" t="s">
        <v>86</v>
      </c>
      <c r="AV19" s="110" t="s">
        <v>82</v>
      </c>
      <c r="AW19" s="111" t="s">
        <v>83</v>
      </c>
      <c r="AX19" s="111" t="s">
        <v>84</v>
      </c>
      <c r="AY19" s="114" t="s">
        <v>85</v>
      </c>
      <c r="AZ19" s="114" t="s">
        <v>86</v>
      </c>
      <c r="BA19" s="110" t="s">
        <v>82</v>
      </c>
      <c r="BB19" s="111" t="s">
        <v>83</v>
      </c>
      <c r="BC19" s="111" t="s">
        <v>84</v>
      </c>
      <c r="BD19" s="112" t="s">
        <v>85</v>
      </c>
      <c r="BE19" s="112" t="s">
        <v>86</v>
      </c>
      <c r="BF19" s="111" t="s">
        <v>82</v>
      </c>
      <c r="BG19" s="110" t="s">
        <v>83</v>
      </c>
      <c r="BH19" s="110" t="s">
        <v>84</v>
      </c>
      <c r="BI19" s="113" t="s">
        <v>85</v>
      </c>
      <c r="BJ19" s="113" t="s">
        <v>86</v>
      </c>
      <c r="BK19" s="110" t="s">
        <v>82</v>
      </c>
      <c r="BL19" s="111" t="s">
        <v>83</v>
      </c>
      <c r="BM19" s="111" t="s">
        <v>84</v>
      </c>
      <c r="BN19" s="112" t="s">
        <v>85</v>
      </c>
      <c r="BO19" s="112" t="s">
        <v>86</v>
      </c>
      <c r="BP19" s="111" t="s">
        <v>82</v>
      </c>
      <c r="BQ19" s="110" t="s">
        <v>83</v>
      </c>
      <c r="BR19" s="110" t="s">
        <v>84</v>
      </c>
      <c r="BS19" s="113" t="s">
        <v>85</v>
      </c>
      <c r="BT19" s="113" t="s">
        <v>86</v>
      </c>
      <c r="BU19" s="110" t="s">
        <v>82</v>
      </c>
      <c r="BV19" s="111" t="s">
        <v>83</v>
      </c>
      <c r="BW19" s="111" t="s">
        <v>84</v>
      </c>
      <c r="BX19" s="112" t="s">
        <v>85</v>
      </c>
      <c r="BY19" s="112" t="s">
        <v>86</v>
      </c>
      <c r="BZ19" s="111" t="s">
        <v>82</v>
      </c>
      <c r="CA19" s="110" t="s">
        <v>83</v>
      </c>
      <c r="CB19" s="110" t="s">
        <v>84</v>
      </c>
      <c r="CC19" s="113" t="s">
        <v>85</v>
      </c>
      <c r="CD19" s="113" t="s">
        <v>86</v>
      </c>
      <c r="CE19" s="110" t="s">
        <v>82</v>
      </c>
      <c r="CF19" s="111" t="s">
        <v>83</v>
      </c>
      <c r="CG19" s="111" t="s">
        <v>84</v>
      </c>
      <c r="CH19" s="112" t="s">
        <v>85</v>
      </c>
      <c r="CI19" s="112" t="s">
        <v>86</v>
      </c>
      <c r="CJ19" s="111" t="s">
        <v>82</v>
      </c>
      <c r="CK19" s="110" t="s">
        <v>83</v>
      </c>
      <c r="CL19" s="110" t="s">
        <v>84</v>
      </c>
      <c r="CM19" s="113" t="s">
        <v>85</v>
      </c>
      <c r="CN19" s="113" t="s">
        <v>86</v>
      </c>
      <c r="CO19" s="110" t="s">
        <v>82</v>
      </c>
      <c r="CP19" s="111" t="s">
        <v>83</v>
      </c>
      <c r="CQ19" s="111" t="s">
        <v>84</v>
      </c>
      <c r="CR19" s="112" t="s">
        <v>85</v>
      </c>
      <c r="CS19" s="112" t="s">
        <v>86</v>
      </c>
      <c r="CT19" s="110" t="s">
        <v>82</v>
      </c>
      <c r="CU19" s="111" t="s">
        <v>83</v>
      </c>
      <c r="CV19" s="111" t="s">
        <v>84</v>
      </c>
      <c r="CW19" s="114" t="s">
        <v>85</v>
      </c>
      <c r="CX19" s="114" t="s">
        <v>86</v>
      </c>
      <c r="CY19" s="110" t="s">
        <v>82</v>
      </c>
      <c r="CZ19" s="111" t="s">
        <v>83</v>
      </c>
      <c r="DA19" s="111" t="s">
        <v>84</v>
      </c>
      <c r="DB19" s="112" t="s">
        <v>85</v>
      </c>
      <c r="DC19" s="112" t="s">
        <v>86</v>
      </c>
      <c r="DD19" s="110" t="s">
        <v>82</v>
      </c>
      <c r="DE19" s="111" t="s">
        <v>83</v>
      </c>
      <c r="DF19" s="111" t="s">
        <v>84</v>
      </c>
      <c r="DG19" s="114" t="s">
        <v>85</v>
      </c>
      <c r="DH19" s="114" t="s">
        <v>86</v>
      </c>
      <c r="DI19" s="110" t="s">
        <v>82</v>
      </c>
      <c r="DJ19" s="111" t="s">
        <v>83</v>
      </c>
      <c r="DK19" s="111" t="s">
        <v>84</v>
      </c>
      <c r="DL19" s="112" t="s">
        <v>85</v>
      </c>
      <c r="DM19" s="112" t="s">
        <v>86</v>
      </c>
      <c r="DN19" s="110" t="s">
        <v>82</v>
      </c>
      <c r="DO19" s="111" t="s">
        <v>83</v>
      </c>
      <c r="DP19" s="111" t="s">
        <v>84</v>
      </c>
      <c r="DQ19" s="114" t="s">
        <v>85</v>
      </c>
      <c r="DR19" s="114" t="s">
        <v>86</v>
      </c>
      <c r="DS19" s="110" t="s">
        <v>82</v>
      </c>
      <c r="DT19" s="111" t="s">
        <v>83</v>
      </c>
      <c r="DU19" s="111" t="s">
        <v>84</v>
      </c>
      <c r="DV19" s="112" t="s">
        <v>85</v>
      </c>
      <c r="DW19" s="112" t="s">
        <v>86</v>
      </c>
      <c r="DX19" s="111" t="s">
        <v>82</v>
      </c>
      <c r="DY19" s="110" t="s">
        <v>83</v>
      </c>
      <c r="DZ19" s="110" t="s">
        <v>84</v>
      </c>
      <c r="EA19" s="113" t="s">
        <v>85</v>
      </c>
      <c r="EB19" s="113" t="s">
        <v>86</v>
      </c>
      <c r="EC19" s="110" t="s">
        <v>82</v>
      </c>
      <c r="ED19" s="111" t="s">
        <v>83</v>
      </c>
      <c r="EE19" s="111" t="s">
        <v>84</v>
      </c>
      <c r="EF19" s="112" t="s">
        <v>85</v>
      </c>
      <c r="EG19" s="112" t="s">
        <v>86</v>
      </c>
      <c r="EH19" s="111" t="s">
        <v>82</v>
      </c>
      <c r="EI19" s="110" t="s">
        <v>83</v>
      </c>
      <c r="EJ19" s="110" t="s">
        <v>84</v>
      </c>
      <c r="EK19" s="113" t="s">
        <v>85</v>
      </c>
      <c r="EL19" s="113" t="s">
        <v>86</v>
      </c>
      <c r="EM19" s="110" t="s">
        <v>82</v>
      </c>
      <c r="EN19" s="111" t="s">
        <v>83</v>
      </c>
      <c r="EO19" s="111" t="s">
        <v>84</v>
      </c>
      <c r="EP19" s="112" t="s">
        <v>85</v>
      </c>
      <c r="EQ19" s="112" t="s">
        <v>86</v>
      </c>
      <c r="ER19" s="111" t="s">
        <v>82</v>
      </c>
      <c r="ES19" s="110" t="s">
        <v>83</v>
      </c>
      <c r="ET19" s="110" t="s">
        <v>84</v>
      </c>
      <c r="EU19" s="113" t="s">
        <v>85</v>
      </c>
      <c r="EV19" s="113" t="s">
        <v>86</v>
      </c>
      <c r="EW19" s="110" t="s">
        <v>82</v>
      </c>
      <c r="EX19" s="111" t="s">
        <v>83</v>
      </c>
      <c r="EY19" s="111" t="s">
        <v>84</v>
      </c>
      <c r="EZ19" s="112" t="s">
        <v>85</v>
      </c>
      <c r="FA19" s="112" t="s">
        <v>86</v>
      </c>
      <c r="FB19" s="111" t="s">
        <v>82</v>
      </c>
      <c r="FC19" s="110" t="s">
        <v>83</v>
      </c>
      <c r="FD19" s="110" t="s">
        <v>84</v>
      </c>
      <c r="FE19" s="113" t="s">
        <v>85</v>
      </c>
      <c r="FF19" s="113" t="s">
        <v>86</v>
      </c>
      <c r="FG19" s="110" t="s">
        <v>82</v>
      </c>
      <c r="FH19" s="111" t="s">
        <v>83</v>
      </c>
      <c r="FI19" s="111" t="s">
        <v>84</v>
      </c>
      <c r="FJ19" s="112" t="s">
        <v>85</v>
      </c>
      <c r="FK19" s="112" t="s">
        <v>86</v>
      </c>
      <c r="FL19" s="111" t="s">
        <v>82</v>
      </c>
      <c r="FM19" s="110" t="s">
        <v>83</v>
      </c>
      <c r="FN19" s="110" t="s">
        <v>84</v>
      </c>
      <c r="FO19" s="113" t="s">
        <v>85</v>
      </c>
      <c r="FP19" s="113" t="s">
        <v>86</v>
      </c>
      <c r="FQ19" s="110" t="s">
        <v>82</v>
      </c>
      <c r="FR19" s="111" t="s">
        <v>83</v>
      </c>
      <c r="FS19" s="111" t="s">
        <v>84</v>
      </c>
      <c r="FT19" s="112" t="s">
        <v>85</v>
      </c>
      <c r="FU19" s="112" t="s">
        <v>86</v>
      </c>
      <c r="FV19" s="111" t="s">
        <v>82</v>
      </c>
      <c r="FW19" s="110" t="s">
        <v>83</v>
      </c>
      <c r="FX19" s="110" t="s">
        <v>84</v>
      </c>
      <c r="FY19" s="113" t="s">
        <v>85</v>
      </c>
      <c r="FZ19" s="113" t="s">
        <v>86</v>
      </c>
      <c r="GA19" s="110" t="s">
        <v>82</v>
      </c>
      <c r="GB19" s="111" t="s">
        <v>83</v>
      </c>
      <c r="GC19" s="111" t="s">
        <v>84</v>
      </c>
      <c r="GD19" s="112" t="s">
        <v>85</v>
      </c>
      <c r="GE19" s="112" t="s">
        <v>86</v>
      </c>
      <c r="GF19" s="111" t="s">
        <v>82</v>
      </c>
      <c r="GG19" s="110" t="s">
        <v>83</v>
      </c>
      <c r="GH19" s="110" t="s">
        <v>84</v>
      </c>
      <c r="GI19" s="113" t="s">
        <v>85</v>
      </c>
      <c r="GJ19" s="113" t="s">
        <v>86</v>
      </c>
      <c r="GK19" s="111" t="s">
        <v>82</v>
      </c>
      <c r="GL19" s="110" t="s">
        <v>83</v>
      </c>
      <c r="GM19" s="110" t="s">
        <v>84</v>
      </c>
      <c r="GN19" s="110" t="s">
        <v>85</v>
      </c>
      <c r="GO19" s="110" t="s">
        <v>86</v>
      </c>
      <c r="GP19" s="111" t="s">
        <v>82</v>
      </c>
      <c r="GQ19" s="110" t="s">
        <v>83</v>
      </c>
      <c r="GR19" s="110" t="s">
        <v>84</v>
      </c>
      <c r="GS19" s="110" t="s">
        <v>85</v>
      </c>
      <c r="GT19" s="110" t="s">
        <v>86</v>
      </c>
      <c r="GW19" s="115">
        <v>1</v>
      </c>
      <c r="GX19" s="116">
        <f>IF((F20+G20+E20*$G$11)&gt;F$18*$D$4,C20*$I$9/1000+D20*$I$10/1000+E20*$U$9/1000+F20*$U$11/1000+G20*$U$12/1000,C20*$I$9/1000+D20*$I$10/1000+E20*$I$11/1000+F20*$I$12/1000+G20*$I$13/1000)</f>
        <v>25.540892948</v>
      </c>
      <c r="GY19" s="116">
        <f>IF((F20+G20+E20*$G$11)&gt;F$18*$D$4,C20*$J$9/1000+D20*$J$10/1000+E20*$V$9/1000+F20*$V$11/1000+G20*$V$12/1000,C20*$J$9/1000+D20*$J$10/1000+E20*$J$11/1000+F20*$J$12/1000+G20*$J$13/1000)</f>
        <v>120.8015207</v>
      </c>
      <c r="GZ19" s="116">
        <f>IF((F20+G20+E20*$G$11)&gt;F$18*$D$4,C20*$K$9/1000+D20*$K$10/1000+E20*$W$9/1000+F20*$W$11/1000+G20*$W$12/1000,C20*$K$9/1000+D20*$K$10/1000+E20*$K$11/1000+F20*$K$12/1000+G20*$K$13/1000)</f>
        <v>12.08015207</v>
      </c>
      <c r="HA19" s="116">
        <f t="shared" ref="HA19:HA57" si="1">IF((K20+L20+J20*$G$11)&gt;K$18*$D$4,H20*$I$9/1000+I20*$I$10/1000+J20*$U$9/1000+K20*$U$11/1000+L20*$U$12/1000,H20*$I$9/1000+I20*$I$10/1000+J20*$I$11/1000+K20*$I$12/1000+L20*$I$13/1000)</f>
        <v>129.16195277999998</v>
      </c>
      <c r="HB19" s="116">
        <f t="shared" ref="HB19:HB57" si="2">IF((K20+L20+J20*$G$11)&gt;K$18*$D$4,H20*$J$9/1000+I20*$J$10/1000+J20*$V$9/1000+K20*$V$11/1000+L20*$V$12/1000,H20*$J$9/1000+I20*$J$10/1000+J20*$J$11/1000+K20*$J$12/1000+L20*$J$13/1000)</f>
        <v>257.03871199999998</v>
      </c>
      <c r="HC19" s="116">
        <f t="shared" ref="HC19:HC57" si="3">IF((K20+L20+J20*$G$11)&gt;K$18*$D$4,H20*$K$9/1000+I20*$K$10/1000+J20*$W$9/1000+K20*$W$11/1000+L20*$W$12/1000,H20*$K$9/1000+I20*$K$10/1000+J20*$K$11/1000+K20*$K$12/1000+L20*$K$13/1000)</f>
        <v>25.703871199999998</v>
      </c>
      <c r="HD19" s="116">
        <f t="shared" ref="HD19:HD57" si="4">IF((P20+Q20+O20*$G$11)&gt;P$18*$D$4,M20*$I$9/1000+N20*$I$10/1000+O20*$U$9/1000+P20*$U$11/1000+Q20*$U$12/1000,M20*$I$9/1000+N20*$I$10/1000+O20*$I$11/1000+P20*$I$12/1000+Q20*$I$13/1000)</f>
        <v>290.28634075000002</v>
      </c>
      <c r="HE19" s="116">
        <f t="shared" ref="HE19:HE57" si="5">IF((P20+Q20+O20*$G$11)&gt;P$18*$D$4,M20*$J$9/1000+N20*$J$10/1000+O20*$V$9/1000+P20*$V$11/1000+Q20*$V$12/1000,M20*$J$9/1000+N20*$J$10/1000+O20*$J$11/1000+P20*$J$12/1000+Q20*$J$13/1000)</f>
        <v>576.9666400000001</v>
      </c>
      <c r="HF19" s="116">
        <f t="shared" ref="HF19:HF57" si="6">IF((P20+Q20+O20*$G$11)&gt;P$18*$D$4,M20*$K$9/1000+N20*$K$10/1000+O20*$W$9/1000+P20*$W$11/1000+Q20*$W$12/1000,M20*$K$9/1000+N20*$K$10/1000+O20*$K$11/1000+P20*$K$12/1000+Q20*$K$13/1000)</f>
        <v>57.696664000000013</v>
      </c>
      <c r="HG19" s="116">
        <f t="shared" ref="HG19:HG57" si="7">IF((U20+V20+T20*$G$11)&gt;U$18*$D$4,R20*$I$9/1000+S20*$I$10/1000+T20*$U$9/1000+U20*$U$11/1000+V20*$U$12/1000,R20*$I$9/1000+S20*$I$10/1000+T20*$I$11/1000+U20*$I$12/1000+V20*$I$13/1000)</f>
        <v>12.799898719999998</v>
      </c>
      <c r="HH19" s="116">
        <f t="shared" ref="HH19:HH57" si="8">IF((U20+V20+T20*$G$11)&gt;U$18*$D$4,R20*$J$9/1000+S20*$J$10/1000+T20*$V$9/1000+U20*$V$11/1000+V20*$V$12/1000,R20*$J$9/1000+S20*$J$10/1000+T20*$J$11/1000+U20*$J$12/1000+V20*$J$13/1000)</f>
        <v>25.486523999999996</v>
      </c>
      <c r="HI19" s="116">
        <f t="shared" ref="HI19:HI57" si="9">IF((U20+V20+T20*$G$11)&gt;U$18*$D$4,R20*$K$9/1000+S20*$K$10/1000+T20*$W$9/1000+U20*$W$11/1000+V20*$W$12/1000,R20*$K$9/1000+S20*$K$10/1000+T20*$K$11/1000+U20*$K$12/1000+V20*$K$13/1000)</f>
        <v>2.5486523999999999</v>
      </c>
      <c r="HJ19" s="116">
        <v>129.16195277999998</v>
      </c>
      <c r="HK19" s="116">
        <v>257.03871199999998</v>
      </c>
      <c r="HL19" s="116">
        <v>25.703871199999998</v>
      </c>
      <c r="HM19" s="116">
        <f t="shared" ref="HM19:HM57" si="10">IF((AE20+AF20+AD20*$G$11)&gt;AE$18*$D$4,AB20*$I$9/1000+AC20*$I$10/1000+AD20*$U$9/1000+AE20*$U$11/1000+AF20*$U$12/1000,AB20*$I$9/1000+AC20*$I$10/1000+AD20*$I$11/1000+AE20*$I$12/1000+AF20*$I$13/1000)</f>
        <v>66.953057932499988</v>
      </c>
      <c r="HN19" s="116">
        <f t="shared" ref="HN19:HN57" si="11">IF((AE20+AF20+AD20*$G$11)&gt;AE$18*$D$4,AB20*$J$9/1000+AC20*$J$10/1000+AD20*$V$9/1000+AE20*$V$11/1000+AF20*$V$12/1000,AB20*$J$9/1000+AC20*$J$10/1000+AD20*$J$11/1000+AE20*$J$12/1000+AF20*$J$13/1000)</f>
        <v>132.95642709999998</v>
      </c>
      <c r="HO19" s="116">
        <f t="shared" ref="HO19:HO57" si="12">IF((AE20+AF20+AD20*$G$11)&gt;AE$18*$D$4,AB20*$K$9/1000+AC20*$K$10/1000+AD20*$W$9/1000+AE20*$W$11/1000+AF20*$W$12/1000,AB20*$K$9/1000+AC20*$K$10/1000+AD20*$K$11/1000+AE20*$K$12/1000+AF20*$K$13/1000)</f>
        <v>13.295642709999997</v>
      </c>
      <c r="HP19" s="116">
        <f t="shared" ref="HP19:HP57" si="13">IF((AJ20+AK20+AI20*$G$11)&gt;AJ$18*$D$4,AG20*$I$9/1000+AH20*$I$10/1000+AI20*$U$9/1000+AJ20*$U$11/1000+AK20*$U$12/1000,AG20*$I$9/1000+AH20*$I$10/1000+AI20*$I$11/1000+AJ20*$I$12/1000+AK20*$I$13/1000)</f>
        <v>144.98023391749999</v>
      </c>
      <c r="HQ19" s="116">
        <f t="shared" ref="HQ19:HQ57" si="14">IF((AJ20+AK20+AI20*$G$11)&gt;AJ$18*$D$4,AG20*$J$9/1000+AH20*$J$10/1000+AI20*$V$9/1000+AJ20*$V$11/1000+AK20*$V$12/1000,AG20*$J$9/1000+AH20*$J$10/1000+AI20*$J$11/1000+AJ20*$J$12/1000+AK20*$J$13/1000)</f>
        <v>288.35847630000001</v>
      </c>
      <c r="HR19" s="116">
        <f t="shared" ref="HR19:HR57" si="15">IF((AJ20+AK20+AI20*$G$11)&gt;AJ$18*$D$4,AG20*$K$9/1000+AH20*$K$10/1000+AI20*$W$9/1000+AJ20*$W$11/1000+AK20*$W$12/1000,AG20*$K$9/1000+AH20*$K$10/1000+AI20*$K$11/1000+AJ20*$K$12/1000+AK20*$K$13/1000)</f>
        <v>28.835847629999996</v>
      </c>
      <c r="HS19" s="116">
        <f t="shared" ref="HS19:HS57" si="16">IF((AO20+AP20+AN20*$G$11)&gt;AO$18*$D$4,AL20*$I$9/1000+AM20*$I$10/1000+AN20*$U$9/1000+AO20*$U$11/1000+AP20*$U$12/1000,AL20*$I$9/1000+AM20*$I$10/1000+AN20*$I$11/1000+AO20*$I$12/1000+AP20*$I$13/1000)</f>
        <v>3.1218803723999997</v>
      </c>
      <c r="HT19" s="116">
        <f t="shared" ref="HT19:HT57" si="17">IF((AO20+AP20+AN20*$G$11)&gt;AO$18*$D$4,AL20*$J$9/1000+AM20*$J$10/1000+AN20*$V$9/1000+AO20*$V$11/1000+AP20*$V$12/1000,AL20*$J$9/1000+AM20*$J$10/1000+AN20*$J$11/1000+AO20*$J$12/1000+AP20*$J$13/1000)</f>
        <v>14.765650409999999</v>
      </c>
      <c r="HU19" s="116">
        <f t="shared" ref="HU19:HU57" si="18">IF((AO20+AP20+AN20*$G$11)&gt;AO$18*$D$4,AL20*$K$9/1000+AM20*$K$10/1000+AN20*$W$9/1000+AO20*$W$11/1000+AP20*$W$12/1000,AL20*$K$9/1000+AM20*$K$10/1000+AN20*$K$11/1000+AO20*$K$12/1000+AP20*$K$13/1000)</f>
        <v>1.4765650409999997</v>
      </c>
      <c r="HV19" s="116">
        <f t="shared" ref="HV19:HV57" si="19">IF((AT20+AU20+AS20*$G$11)&gt;AT$18*$D$4,AQ20*$I$9/1000+AR20*$I$10/1000+AS20*$U$9/1000+AT20*$U$11/1000+AU20*$U$12/1000,AQ20*$I$9/1000+AR20*$I$10/1000+AS20*$I$11/1000+AT20*$I$12/1000+AU20*$I$13/1000)</f>
        <v>90.055491390599997</v>
      </c>
      <c r="HW19" s="116">
        <f t="shared" ref="HW19:HW57" si="20">IF((AT20+AU20+AS20*$G$11)&gt;AT$18*$D$4,AQ20*$J$9/1000+AR20*$J$10/1000+AS20*$V$9/1000+AT20*$V$11/1000+AU20*$V$12/1000,AQ20*$J$9/1000+AR20*$J$10/1000+AS20*$J$11/1000+AT20*$J$12/1000+AU20*$J$13/1000)</f>
        <v>179.21490824</v>
      </c>
      <c r="HX19" s="116">
        <f t="shared" ref="HX19:HX57" si="21">IF((AT20+AU20+AS20*$G$11)&gt;AT$18*$D$4,AQ20*$K$9/1000+AR20*$K$10/1000+AS20*$W$9/1000+AT20*$W$11/1000+AU20*$W$12/1000,AQ20*$K$9/1000+AR20*$K$10/1000+AS20*$K$11/1000+AT20*$K$12/1000+AU20*$K$13/1000)</f>
        <v>17.921490823999999</v>
      </c>
      <c r="HY19" s="116">
        <f t="shared" ref="HY19:HY57" si="22">IF((AY20+AZ20+AX20*$G$11)&gt;AY$18*$D$4,AV20*$I$9/1000+AW20*$I$10/1000+AX20*$U$9/1000+AY20*$U$11/1000+AZ20*$U$12/1000,AV20*$I$9/1000+AW20*$I$10/1000+AX20*$I$11/1000+AY20*$I$12/1000+AZ20*$I$13/1000)</f>
        <v>330.50253074999995</v>
      </c>
      <c r="HZ19" s="116">
        <f t="shared" ref="HZ19:HZ57" si="23">IF((AY20+AZ20+AX20*$G$11)&gt;AY$18*$D$4,AV20*$J$9/1000+AW20*$J$10/1000+AX20*$V$9/1000+AY20*$V$11/1000+AZ20*$V$12/1000,AV20*$J$9/1000+AW20*$J$10/1000+AX20*$J$11/1000+AY20*$J$12/1000+AZ20*$J$13/1000)</f>
        <v>656.89943999999991</v>
      </c>
      <c r="IA19" s="116">
        <f t="shared" ref="IA19:IA57" si="24">IF((AY20+AZ20+AX20*$G$11)&gt;AY$18*$D$4,AV20*$K$9/1000+AW20*$K$10/1000+AX20*$W$9/1000+AY20*$W$11/1000+AZ20*$W$12/1000,AV20*$K$9/1000+AW20*$K$10/1000+AX20*$K$11/1000+AY20*$K$12/1000+AZ20*$K$13/1000)</f>
        <v>65.689943999999983</v>
      </c>
      <c r="IB19" s="116">
        <f t="shared" ref="IB19:IB57" si="25">IF((BD20+BE20+BC20*$G$11)&gt;BD$18*$D$4,BA20*$I$9/1000+BB20*$I$10/1000+BC20*$U$9/1000+BD20*$U$11/1000+BE20*$U$12/1000,BA20*$I$9/1000+BB20*$I$10/1000+BC20*$I$11/1000+BD20*$I$12/1000+BE20*$I$13/1000)</f>
        <v>14.161159999999999</v>
      </c>
      <c r="IC19" s="116">
        <f t="shared" ref="IC19:IC57" si="26">IF((BD20+BE20+BC20*$G$11)&gt;BD$18*$D$4,BA20*$J$9/1000+BB20*$J$10/1000+BC20*$V$9/1000+BD20*$V$11/1000+BE20*$V$12/1000,BA20*$J$9/1000+BB20*$J$10/1000+BC20*$J$11/1000+BD20*$J$12/1000+BE20*$J$13/1000)</f>
        <v>28.196999999999996</v>
      </c>
      <c r="ID19" s="116">
        <f t="shared" ref="ID19:ID57" si="27">IF((BD20+BE20+BC20*$G$11)&gt;BD$18*$D$4,BA20*$K$9/1000+BB20*$K$10/1000+BC20*$W$9/1000+BD20*$W$11/1000+BE20*$W$12/1000,BA20*$K$9/1000+BB20*$K$10/1000+BC20*$K$11/1000+BD20*$K$12/1000+BE20*$K$13/1000)</f>
        <v>2.8197000000000001</v>
      </c>
      <c r="IE19" s="116">
        <f t="shared" ref="IE19:IE57" si="28">IF((BI20+BJ20+BH20*$G$11)&gt;BI$18*$D$4,BF20*$I$9/1000+BG20*$I$10/1000+BH20*$U$9/1000+BI20*$U$11/1000+BJ20*$U$12/1000,BF20*$I$9/1000+BG20*$I$10/1000+BH20*$I$11/1000+BI20*$I$12/1000+BJ20*$I$13/1000)</f>
        <v>261.61219659999995</v>
      </c>
      <c r="IF19" s="116">
        <f t="shared" ref="IF19:IF57" si="29">IF((BI20+BJ20+BH20*$G$11)&gt;BI$18*$D$4,BF20*$J$9/1000+BG20*$J$10/1000+BH20*$V$9/1000+BI20*$V$11/1000+BJ20*$V$12/1000,BF20*$J$9/1000+BG20*$J$10/1000+BH20*$J$11/1000+BI20*$J$12/1000+BJ20*$J$13/1000)</f>
        <v>520.36239999999998</v>
      </c>
      <c r="IG19" s="116">
        <f t="shared" ref="IG19:IG57" si="30">IF((BI20+BJ20+BH20*$G$11)&gt;BI$18*$D$4,BF20*$K$9/1000+BG20*$K$10/1000+BH20*$W$9/1000+BI20*$W$11/1000+BJ20*$W$12/1000,BF20*$K$9/1000+BG20*$K$10/1000+BH20*$K$11/1000+BI20*$K$12/1000+BJ20*$K$13/1000)</f>
        <v>52.036239999999999</v>
      </c>
      <c r="IH19" s="116">
        <f t="shared" ref="IH19:IH57" si="31">IF((BN20+BO20+BM20*$G$11)&gt;BN$18*$D$4,BK20*$I$9/1000+BL20*$I$10/1000+BM20*$U$9/1000+BN20*$U$11/1000+BO20*$U$12/1000,BK20*$I$9/1000+BL20*$I$10/1000+BM20*$I$11/1000+BN20*$I$12/1000+BO20*$I$13/1000)</f>
        <v>64.802094825000012</v>
      </c>
      <c r="II19" s="116">
        <f t="shared" ref="II19:II57" si="32">IF((BN20+BO20+BM20*$G$11)&gt;BN$18*$D$4,BK20*$J$9/1000+BL20*$J$10/1000+BM20*$V$9/1000+BN20*$V$11/1000+BO20*$V$12/1000,BK20*$J$9/1000+BL20*$J$10/1000+BM20*$J$11/1000+BN20*$J$12/1000+BO20*$J$13/1000)</f>
        <v>128.68501100000003</v>
      </c>
      <c r="IJ19" s="116">
        <f t="shared" ref="IJ19:IJ57" si="33">IF((BN20+BO20+BM20*$G$11)&gt;BN$18*$D$4,BK20*$K$9/1000+BL20*$K$10/1000+BM20*$W$9/1000+BN20*$W$11/1000+BO20*$W$12/1000,BK20*$K$9/1000+BL20*$K$10/1000+BM20*$K$11/1000+BN20*$K$12/1000+BO20*$K$13/1000)</f>
        <v>12.868501100000001</v>
      </c>
      <c r="IK19" s="116">
        <f t="shared" ref="IK19:IK57" si="34">IF((BS20+BT20+BR20*$G$11)&gt;BS$18*$D$4,BP20*$I$9/1000+BQ20*$I$10/1000+BR20*$U$9/1000+BS20*$U$11/1000+BT20*$U$12/1000,BP20*$I$9/1000+BQ20*$I$10/1000+BR20*$I$11/1000+BS20*$I$12/1000+BT20*$I$13/1000)</f>
        <v>313.49847685277427</v>
      </c>
      <c r="IL19" s="116">
        <f t="shared" ref="IL19:IL57" si="35">IF((BS20+BT20+BR20*$G$11)&gt;BS$18*$D$4,BP20*$J$9/1000+BQ20*$J$10/1000+BR20*$V$9/1000+BS20*$V$11/1000+BT20*$V$12/1000,BP20*$J$9/1000+BQ20*$J$10/1000+BR20*$J$11/1000+BS20*$J$12/1000+BT20*$J$13/1000)</f>
        <v>623.53288213811459</v>
      </c>
      <c r="IM19" s="116">
        <f t="shared" ref="IM19:IM57" si="36">IF((BS20+BT20+BR20*$G$11)&gt;BS$18*$D$4,BP20*$K$9/1000+BQ20*$K$10/1000+BR20*$W$9/1000+BS20*$W$11/1000+BT20*$W$12/1000,BP20*$K$9/1000+BQ20*$K$10/1000+BR20*$K$11/1000+BS20*$K$12/1000+BT20*$K$13/1000)</f>
        <v>62.353288213811467</v>
      </c>
      <c r="IN19" s="116">
        <f t="shared" ref="IN19:IN57" si="37">IF((BX20+BY20+BW20*$G$11)&gt;BX$18*$D$4,BU20*$I$9/1000+BV20*$I$10/1000+BW20*$U$9/1000+BX20*$U$11/1000+BY20*$U$12/1000,BU20*$I$9/1000+BV20*$I$10/1000+BW20*$I$11/1000+BX20*$I$12/1000+BY20*$I$13/1000)</f>
        <v>2.9899225752950107</v>
      </c>
      <c r="IO19" s="116">
        <f t="shared" ref="IO19:IO57" si="38">IF((BX20+BY20+BW20*$G$11)&gt;BX$18*$D$4,BU20*$J$9/1000+BV20*$J$10/1000+BW20*$V$9/1000+BX20*$V$11/1000+BY20*$V$12/1000,BU20*$J$9/1000+BV20*$J$10/1000+BW20*$J$11/1000+BX20*$J$12/1000+BY20*$J$13/1000)</f>
        <v>14.141525693962887</v>
      </c>
      <c r="IP19" s="116">
        <f t="shared" ref="IP19:IP57" si="39">IF((BX20+BY20+BW20*$G$11)&gt;BX$18*$D$4,BU20*$K$9/1000+BV20*$K$10/1000+BW20*$W$9/1000+BX20*$W$11/1000+BY20*$W$12/1000,BU20*$K$9/1000+BV20*$K$10/1000+BW20*$K$11/1000+BX20*$K$12/1000+BY20*$K$13/1000)</f>
        <v>1.4141525693962889</v>
      </c>
      <c r="IQ19" s="116">
        <f t="shared" ref="IQ19:IQ57" si="40">IF((CC20+CD20+CB20*$G$11)&gt;CC$18*$D$4,BZ20*$I$9/1000+CA20*$I$10/1000+CB20*$U$9/1000+CC20*$U$11/1000+CD20*$U$12/1000,BZ20*$I$9/1000+CA20*$I$10/1000+CB20*$I$11/1000+CC20*$I$12/1000+CD20*$I$13/1000)</f>
        <v>145.03906196079953</v>
      </c>
      <c r="IR19" s="116">
        <f t="shared" ref="IR19:IR57" si="41">IF((CC20+CD20+CB20*$G$11)&gt;CC$18*$D$4,BZ20*$J$9/1000+CA20*$J$10/1000+CB20*$V$9/1000+CC20*$V$11/1000+CD20*$V$12/1000,BZ20*$J$9/1000+CA20*$J$10/1000+CB20*$J$11/1000+CC20*$J$12/1000+CD20*$J$13/1000)</f>
        <v>288.63494917572046</v>
      </c>
      <c r="IS19" s="116">
        <f t="shared" ref="IS19:IS57" si="42">IF((CC20+CD20+CB20*$G$11)&gt;CC$18*$D$4,BZ20*$K$9/1000+CA20*$K$10/1000+CB20*$W$9/1000+CC20*$W$11/1000+CD20*$W$12/1000,BZ20*$K$9/1000+CA20*$K$10/1000+CB20*$K$11/1000+CC20*$K$12/1000+CD20*$K$13/1000)</f>
        <v>28.863494917572048</v>
      </c>
      <c r="IT19" s="116">
        <f t="shared" ref="IT19:IT57" si="43">IF((CH20+CI20+CG20*$G$11)&gt;CH$18*$D$4,CE20*$I$9/1000+CF20*$I$10/1000+CG20*$U$9/1000+CH20*$U$11/1000+CI20*$U$12/1000,CE20*$I$9/1000+CF20*$I$10/1000+CG20*$I$11/1000+CH20*$I$12/1000+CI20*$I$13/1000)</f>
        <v>239.7355684192124</v>
      </c>
      <c r="IU19" s="116">
        <f t="shared" ref="IU19:IU57" si="44">IF((CH20+CI20+CG20*$G$11)&gt;CH$18*$D$4,CE20*$J$9/1000+CF20*$J$10/1000+CG20*$V$9/1000+CH20*$V$11/1000+CI20*$V$12/1000,CE20*$J$9/1000+CF20*$J$10/1000+CG20*$J$11/1000+CH20*$J$12/1000+CI20*$J$13/1000)</f>
        <v>476.49305524315508</v>
      </c>
      <c r="IV19" s="116">
        <f t="shared" ref="IV19:IV57" si="45">IF((CH20+CI20+CG20*$G$11)&gt;CH$18*$D$4,CE20*$K$9/1000+CF20*$K$10/1000+CG20*$W$9/1000+CH20*$W$11/1000+CI20*$W$12/1000,CE20*$K$9/1000+CF20*$K$10/1000+CG20*$K$11/1000+CH20*$K$12/1000+CI20*$K$13/1000)</f>
        <v>47.649305524315508</v>
      </c>
      <c r="IW19" s="116">
        <f t="shared" ref="IW19:IW57" si="46">IF((CM20+CN20+CL20*$G$11)&gt;CM$18*$D$4,CJ20*$I$9/1000+CK20*$I$10/1000+CL20*$U$9/1000+CM20*$U$11/1000+CN20*$U$12/1000,CJ20*$I$9/1000+CK20*$I$10/1000+CL20*$I$11/1000+CM20*$I$12/1000+CN20*$I$13/1000)</f>
        <v>44.18874371329445</v>
      </c>
      <c r="IX19" s="116">
        <f t="shared" ref="IX19:IX57" si="47">IF((CM20+CN20+CL20*$G$11)&gt;CM$18*$D$4,CJ20*$J$9/1000+CK20*$J$10/1000+CL20*$V$9/1000+CM20*$V$11/1000+CN20*$V$12/1000,CJ20*$J$9/1000+CK20*$J$10/1000+CL20*$J$11/1000+CM20*$J$12/1000+CN20*$J$13/1000)</f>
        <v>87.986436597267712</v>
      </c>
      <c r="IY19" s="116">
        <f t="shared" ref="IY19:IY57" si="48">IF((CM20+CN20+CL20*$G$11)&gt;CM$18*$D$4,CJ20*$K$9/1000+CK20*$K$10/1000+CL20*$W$9/1000+CM20*$W$11/1000+CN20*$W$12/1000,CJ20*$K$9/1000+CK20*$K$10/1000+CL20*$K$11/1000+CM20*$K$12/1000+CN20*$K$13/1000)</f>
        <v>8.7986436597267712</v>
      </c>
      <c r="IZ19" s="116">
        <f t="shared" ref="IZ19:IZ57" si="49">IF((CR20+CS20+CQ20*$G$11)&gt;CR$18*$D$4,CO20*$I$9/1000+CP20*$I$10/1000+CQ20*$U$9/1000+CR20*$U$11/1000+CS20*$U$12/1000,CO20*$I$9/1000+CP20*$I$10/1000+CQ20*$I$11/1000+CR20*$I$12/1000+CS20*$I$13/1000)</f>
        <v>303.15354652423946</v>
      </c>
      <c r="JA19" s="116">
        <f t="shared" ref="JA19:JA57" si="50">IF((CR20+CS20+CQ20*$G$11)&gt;CR$18*$D$4,CO20*$J$9/1000+CP20*$J$10/1000+CQ20*$V$9/1000+CR20*$V$11/1000+CS20*$V$12/1000,CO20*$J$9/1000+CP20*$J$10/1000+CQ20*$J$11/1000+CR20*$J$12/1000+CS20*$J$13/1000)</f>
        <v>602.99064450370849</v>
      </c>
      <c r="JB19" s="116">
        <f t="shared" ref="JB19:JB57" si="51">IF((CR20+CS20+CQ20*$G$11)&gt;CR$18*$D$4,CO20*$K$9/1000+CP20*$K$10/1000+CQ20*$W$9/1000+CR20*$W$11/1000+CS20*$W$12/1000,CO20*$K$9/1000+CP20*$K$10/1000+CQ20*$K$11/1000+CR20*$K$12/1000+CS20*$K$13/1000)</f>
        <v>60.299064450370849</v>
      </c>
      <c r="JC19" s="116">
        <f t="shared" ref="JC19:JC57" si="52">IF((CW20+CX20+CV20*$G$11)&gt;CW$18*$D$4,CT20*$I$9/1000+CU20*$I$10/1000+CV20*$U$9/1000+CW20*$U$11/1000+CX20*$U$12/1000,CT20*$I$9/1000+CU20*$I$10/1000+CV20*$I$11/1000+CW20*$I$12/1000+CX20*$I$13/1000)</f>
        <v>56.479155526170175</v>
      </c>
      <c r="JD19" s="116">
        <f t="shared" ref="JD19:JD57" si="53">IF((CW20+CX20+CV20*$G$11)&gt;CW$18*$D$4,CT20*$J$9/1000+CU20*$J$10/1000+CV20*$V$9/1000+CW20*$V$11/1000+CX20*$V$12/1000,CT20*$J$9/1000+CU20*$J$10/1000+CV20*$J$11/1000+CW20*$J$12/1000+CX20*$J$13/1000)</f>
        <v>112.15718827891951</v>
      </c>
      <c r="JE19" s="116">
        <f t="shared" ref="JE19:JE57" si="54">IF((CW20+CX20+CV20*$G$11)&gt;CW$18*$D$4,CT20*$K$9/1000+CU20*$K$10/1000+CV20*$W$9/1000+CW20*$W$11/1000+CX20*$W$12/1000,CT20*$K$9/1000+CU20*$K$10/1000+CV20*$K$11/1000+CW20*$K$12/1000+CX20*$K$13/1000)</f>
        <v>11.215718827891951</v>
      </c>
      <c r="JF19" s="116">
        <f t="shared" ref="JF19:JF57" si="55">IF((DB20+DC20+DA20*$G$11)&gt;DB$18*$D$4,CY20*$I$9/1000+CZ20*$I$10/1000+DA20*$U$9/1000+DB20*$U$11/1000+DC20*$U$12/1000,CY20*$I$9/1000+CZ20*$I$10/1000+DA20*$I$11/1000+DB20*$I$12/1000+DC20*$I$13/1000)</f>
        <v>118.23503744224877</v>
      </c>
      <c r="JG19" s="116">
        <f t="shared" ref="JG19:JG57" si="56">IF((DB20+DC20+DA20*$G$11)&gt;DB$18*$D$4,CY20*$J$9/1000+CZ20*$J$10/1000+DA20*$V$9/1000+DB20*$V$11/1000+DC20*$V$12/1000,CY20*$J$9/1000+CZ20*$J$10/1000+DA20*$J$11/1000+DB20*$J$12/1000+DC20*$J$13/1000)</f>
        <v>234.79298215482024</v>
      </c>
      <c r="JH19" s="116">
        <f t="shared" ref="JH19:JH57" si="57">IF((DB20+DC20+DA20*$G$11)&gt;DB$18*$D$4,CY20*$K$9/1000+CZ20*$K$10/1000+DA20*$W$9/1000+DB20*$W$11/1000+DC20*$W$12/1000,CY20*$K$9/1000+CZ20*$K$10/1000+DA20*$K$11/1000+DB20*$K$12/1000+DC20*$K$13/1000)</f>
        <v>23.479298215482025</v>
      </c>
      <c r="JI19" s="116">
        <f t="shared" ref="JI19:JI57" si="58">IF((DG20+DH20+DF20*$G$11)&gt;DG$18*$D$4,DD20*$I$9/1000+DE20*$I$10/1000+DF20*$U$9/1000+DG20*$U$11/1000+DH20*$U$12/1000,DD20*$I$9/1000+DE20*$I$10/1000+DF20*$I$11/1000+DG20*$I$12/1000+DH20*$I$13/1000)</f>
        <v>12.091000106369105</v>
      </c>
      <c r="JJ19" s="116">
        <f t="shared" ref="JJ19:JJ57" si="59">IF((DG20+DH20+DF20*$G$11)&gt;DG$18*$D$4,DD20*$J$9/1000+DE20*$J$10/1000+DF20*$V$9/1000+DG20*$V$11/1000+DH20*$V$12/1000,DD20*$J$9/1000+DE20*$J$10/1000+DF20*$J$11/1000+DG20*$J$12/1000+DH20*$J$13/1000)</f>
        <v>57.187162665259287</v>
      </c>
      <c r="JK19" s="116">
        <f t="shared" ref="JK19:JK57" si="60">IF((DG20+DH20+DF20*$G$11)&gt;DG$18*$D$4,DD20*$K$9/1000+DE20*$K$10/1000+DF20*$W$9/1000+DG20*$W$11/1000+DH20*$W$12/1000,DD20*$K$9/1000+DE20*$K$10/1000+DF20*$K$11/1000+DG20*$K$12/1000+DH20*$K$13/1000)</f>
        <v>5.7187162665259281</v>
      </c>
      <c r="JL19" s="116">
        <f t="shared" ref="JL19:JL57" si="61">IF((DL20+DM20+DK20*$G$11)&gt;DL$18*$D$4,DI20*$I$9/1000+DJ20*$I$10/1000+DK20*$U$9/1000+DL20*$U$11/1000+DM20*$U$12/1000,DI20*$I$9/1000+DJ20*$I$10/1000+DK20*$I$11/1000+DL20*$I$12/1000+DM20*$I$13/1000)</f>
        <v>33.685690254673801</v>
      </c>
      <c r="JM19" s="116">
        <f t="shared" ref="JM19:JM57" si="62">IF((DL20+DM20+DK20*$G$11)&gt;DL$18*$D$4,DI20*$J$9/1000+DJ20*$J$10/1000+DK20*$V$9/1000+DL20*$V$11/1000+DM20*$V$12/1000,DI20*$J$9/1000+DJ20*$J$10/1000+DK20*$J$11/1000+DL20*$J$12/1000+DM20*$J$13/1000)</f>
        <v>67.036199511788652</v>
      </c>
      <c r="JN19" s="116">
        <f t="shared" ref="JN19:JN57" si="63">IF((DL20+DM20+DK20*$G$11)&gt;DL$18*$D$4,DI20*$K$9/1000+DJ20*$K$10/1000+DK20*$W$9/1000+DL20*$W$11/1000+DM20*$W$12/1000,DI20*$K$9/1000+DJ20*$K$10/1000+DK20*$K$11/1000+DL20*$K$12/1000+DM20*$K$13/1000)</f>
        <v>6.7036199511788652</v>
      </c>
      <c r="JO19" s="116">
        <f t="shared" ref="JO19:JO57" si="64">IF((DQ20+DR20+DP20*$G$11)&gt;DQ$18*$D$4,DN20*$I$9/1000+DO20*$I$10/1000+DP20*$U$9/1000+DQ20*$U$11/1000+DR20*$U$12/1000,DN20*$I$9/1000+DO20*$I$10/1000+DP20*$I$11/1000+DQ20*$I$12/1000+DR20*$I$13/1000)</f>
        <v>116.12079826416576</v>
      </c>
      <c r="JP19" s="116">
        <f t="shared" ref="JP19:JP57" si="65">IF((DQ20+DR20+DP20*$G$11)&gt;DQ$18*$D$4,DN20*$J$9/1000+DO20*$J$10/1000+DP20*$V$9/1000+DQ20*$V$11/1000+DR20*$V$12/1000,DN20*$J$9/1000+DO20*$J$10/1000+DP20*$J$11/1000+DQ20*$J$12/1000+DR20*$J$13/1000)</f>
        <v>230.79910213995677</v>
      </c>
      <c r="JQ19" s="116">
        <f t="shared" ref="JQ19:JQ57" si="66">IF((DQ20+DR20+DP20*$G$11)&gt;DQ$18*$D$4,DN20*$K$9/1000+DO20*$K$10/1000+DP20*$W$9/1000+DQ20*$W$11/1000+DR20*$W$12/1000,DN20*$K$9/1000+DO20*$K$10/1000+DP20*$K$11/1000+DQ20*$K$12/1000+DR20*$K$13/1000)</f>
        <v>23.079910213995678</v>
      </c>
      <c r="JR19" s="116">
        <f t="shared" ref="JR19:JR57" si="67">IF((DV20+DW20+DU20*$G$11)&gt;DV$18*$D$4,DS20*$I$9/1000+DT20*$I$10/1000+DU20*$U$9/1000+DV20*$U$11/1000+DW20*$U$12/1000,DS20*$I$9/1000+DT20*$I$10/1000+DU20*$I$11/1000+DV20*$I$12/1000+DW20*$I$13/1000)</f>
        <v>302.17268755666964</v>
      </c>
      <c r="JS19" s="116">
        <f t="shared" ref="JS19:JS57" si="68">IF((DV20+DW20+DU20*$G$11)&gt;DV$18*$D$4,DS20*$J$9/1000+DT20*$J$10/1000+DU20*$V$9/1000+DV20*$V$11/1000+DW20*$V$12/1000,DS20*$J$9/1000+DT20*$J$10/1000+DU20*$J$11/1000+DV20*$J$12/1000+DW20*$J$13/1000)</f>
        <v>601.67128053319175</v>
      </c>
      <c r="JT19" s="116">
        <f t="shared" ref="JT19:JT57" si="69">IF((DV20+DW20+DU20*$G$11)&gt;DV$18*$D$4,DS20*$K$9/1000+DT20*$K$10/1000+DU20*$W$9/1000+DV20*$W$11/1000+DW20*$W$12/1000,DS20*$K$9/1000+DT20*$K$10/1000+DU20*$K$11/1000+DV20*$K$12/1000+DW20*$K$13/1000)</f>
        <v>60.167128053319182</v>
      </c>
      <c r="JU19" s="116">
        <f t="shared" ref="JU19:JU57" si="70">IF((EA20+EB20+DZ20*$G$11)&gt;EA$18*$D$4,DX20*$I$9/1000+DY20*$I$10/1000+DZ20*$U$9/1000+EA20*$U$11/1000+EB20*$U$12/1000,DX20*$I$9/1000+DY20*$I$10/1000+DZ20*$I$11/1000+EA20*$I$12/1000+EB20*$I$13/1000)</f>
        <v>61.52779510917243</v>
      </c>
      <c r="JV19" s="116">
        <f t="shared" ref="JV19:JV57" si="71">IF((EA20+EB20+DZ20*$G$11)&gt;EA$18*$D$4,DX20*$J$9/1000+DY20*$J$10/1000+DZ20*$V$9/1000+EA20*$V$11/1000+EB20*$V$12/1000,DX20*$J$9/1000+DY20*$J$10/1000+DZ20*$J$11/1000+EA20*$J$12/1000+EB20*$J$13/1000)</f>
        <v>122.38248654236186</v>
      </c>
      <c r="JW19" s="116">
        <f t="shared" ref="JW19:JW57" si="72">IF((EA20+EB20+DZ20*$G$11)&gt;EA$18*$D$4,DX20*$K$9/1000+DY20*$K$10/1000+DZ20*$W$9/1000+EA20*$W$11/1000+EB20*$W$12/1000,DX20*$K$9/1000+DY20*$K$10/1000+DZ20*$K$11/1000+EA20*$K$12/1000+EB20*$K$13/1000)</f>
        <v>12.238248654236186</v>
      </c>
      <c r="JX19" s="116">
        <f t="shared" ref="JX19:JX57" si="73">IF((EF20+EG20+EE20*$G$11)&gt;EF$18*$D$4,EC20*$I$9/1000+ED20*$I$10/1000+EE20*$U$9/1000+EF20*$U$11/1000+EG20*$U$12/1000,EC20*$I$9/1000+ED20*$I$10/1000+EE20*$I$11/1000+EF20*$I$12/1000+EG20*$I$13/1000)</f>
        <v>89.957824945770298</v>
      </c>
      <c r="JY19" s="116">
        <f t="shared" ref="JY19:JY57" si="74">IF((EF20+EG20+EE20*$G$11)&gt;EF$18*$D$4,EC20*$J$9/1000+ED20*$J$10/1000+EE20*$V$9/1000+EF20*$V$11/1000+EG20*$V$12/1000,EC20*$J$9/1000+ED20*$J$10/1000+EE20*$J$11/1000+EF20*$J$12/1000+EG20*$J$13/1000)</f>
        <v>178.63965237457933</v>
      </c>
      <c r="JZ19" s="116">
        <f t="shared" ref="JZ19:JZ57" si="75">IF((EF20+EG20+EE20*$G$11)&gt;EF$18*$D$4,EC20*$K$9/1000+ED20*$K$10/1000+EE20*$W$9/1000+EF20*$W$11/1000+EG20*$W$12/1000,EC20*$K$9/1000+ED20*$K$10/1000+EE20*$K$11/1000+EF20*$K$12/1000+EG20*$K$13/1000)</f>
        <v>17.863965237457929</v>
      </c>
      <c r="KA19" s="116">
        <f t="shared" ref="KA19:KA57" si="76">IF((EK20+EL20+EJ20*$G$11)&gt;EK$18*$D$4,EH20*$I$9/1000+EI20*$I$10/1000+EJ20*$U$9/1000+EK20*$U$11/1000+EL20*$U$12/1000,EH20*$I$9/1000+EI20*$I$10/1000+EJ20*$I$11/1000+EK20*$I$12/1000+EL20*$I$13/1000)</f>
        <v>212.7899614460982</v>
      </c>
      <c r="KB19" s="116">
        <f t="shared" ref="KB19:KB57" si="77">IF((EK20+EL20+EJ20*$G$11)&gt;EK$18*$D$4,EH20*$J$9/1000+EI20*$J$10/1000+EJ20*$V$9/1000+EK20*$V$11/1000+EL20*$V$12/1000,EH20*$J$9/1000+EI20*$J$10/1000+EJ20*$J$11/1000+EK20*$J$12/1000+EL20*$J$13/1000)</f>
        <v>423.22865259997434</v>
      </c>
      <c r="KC19" s="116">
        <f t="shared" ref="KC19:KC57" si="78">IF((EK20+EL20+EJ20*$G$11)&gt;EK$18*$D$4,EH20*$K$9/1000+EI20*$K$10/1000+EJ20*$W$9/1000+EK20*$W$11/1000+EL20*$W$12/1000,EH20*$K$9/1000+EI20*$K$10/1000+EJ20*$K$11/1000+EK20*$K$12/1000+EL20*$K$13/1000)</f>
        <v>42.322865259997435</v>
      </c>
      <c r="KD19" s="116">
        <f t="shared" ref="KD19:KD57" si="79">IF((EP20+EQ20+EO20*$G$11)&gt;EP$18*$D$4,EM20*$I$9/1000+EN20*$I$10/1000+EO20*$U$9/1000+EP20*$U$11/1000+EQ20*$U$12/1000,EM20*$I$9/1000+EN20*$I$10/1000+EO20*$I$11/1000+EP20*$I$12/1000+EQ20*$I$13/1000)</f>
        <v>11.685967278301096</v>
      </c>
      <c r="KE19" s="116">
        <f t="shared" ref="KE19:KE57" si="80">IF((EP20+EQ20+EO20*$G$11)&gt;EP$18*$D$4,EM20*$J$9/1000+EN20*$J$10/1000+EO20*$V$9/1000+EP20*$V$11/1000+EQ20*$V$12/1000,EM20*$J$9/1000+EN20*$J$10/1000+EO20*$J$11/1000+EP20*$J$12/1000+EQ20*$J$13/1000)</f>
        <v>47.284260663646052</v>
      </c>
      <c r="KF19" s="116">
        <f t="shared" ref="KF19:KF57" si="81">IF((EP20+EQ20+EO20*$G$11)&gt;EP$18*$D$4,EM20*$K$9/1000+EN20*$K$10/1000+EO20*$W$9/1000+EP20*$W$11/1000+EQ20*$W$12/1000,EM20*$K$9/1000+EN20*$K$10/1000+EO20*$K$11/1000+EP20*$K$12/1000+EQ20*$K$13/1000)</f>
        <v>4.7284260663646052</v>
      </c>
      <c r="KG19" s="116">
        <f t="shared" ref="KG19:KG57" si="82">IF((EU20+EV20+ET20*$G$11)&gt;EU$18*$D$4,ER20*$I$9/1000+ES20*$I$10/1000+ET20*$U$9/1000+EU20*$U$11/1000+EV20*$U$12/1000,ER20*$I$9/1000+ES20*$I$10/1000+ET20*$I$11/1000+EU20*$I$12/1000+EV20*$I$13/1000)</f>
        <v>316.62516452586539</v>
      </c>
      <c r="KH19" s="116">
        <f t="shared" ref="KH19:KH57" si="83">IF((EU20+EV20+ET20*$G$11)&gt;EU$18*$D$4,ER20*$J$9/1000+ES20*$J$10/1000+ET20*$V$9/1000+EU20*$V$11/1000+EV20*$V$12/1000,ER20*$J$9/1000+ES20*$J$10/1000+ET20*$J$11/1000+EU20*$J$12/1000+EV20*$J$13/1000)</f>
        <v>630.09982990221965</v>
      </c>
      <c r="KI19" s="116">
        <f t="shared" ref="KI19:KI57" si="84">IF((EU20+EV20+ET20*$G$11)&gt;EU$18*$D$4,ER20*$K$9/1000+ES20*$K$10/1000+ET20*$W$9/1000+EU20*$W$11/1000+EV20*$W$12/1000,ER20*$K$9/1000+ES20*$K$10/1000+ET20*$K$11/1000+EU20*$K$12/1000+EV20*$K$13/1000)</f>
        <v>63.009982990221957</v>
      </c>
      <c r="KJ19" s="116">
        <f t="shared" ref="KJ19:KJ57" si="85">IF((EZ20+FA20+EY20*$G$11)&gt;EZ$18*$D$4,EW20*$I$9/1000+EX20*$I$10/1000+EY20*$U$9/1000+EZ20*$U$11/1000+FA20*$U$12/1000,EW20*$I$9/1000+EX20*$I$10/1000+EY20*$I$11/1000+EZ20*$I$12/1000+FA20*$I$13/1000)</f>
        <v>33.36676216398719</v>
      </c>
      <c r="KK19" s="116">
        <f t="shared" ref="KK19:KK57" si="86">IF((EZ20+FA20+EY20*$G$11)&gt;EZ$18*$D$4,EW20*$J$9/1000+EX20*$J$10/1000+EY20*$V$9/1000+EZ20*$V$11/1000+FA20*$V$12/1000,EW20*$J$9/1000+EX20*$J$10/1000+EY20*$J$11/1000+EZ20*$J$12/1000+FA20*$J$13/1000)</f>
        <v>66.166383894592173</v>
      </c>
      <c r="KL19" s="116">
        <f t="shared" ref="KL19:KL57" si="87">IF((EZ20+FA20+EY20*$G$11)&gt;EZ$18*$D$4,EW20*$K$9/1000+EX20*$K$10/1000+EY20*$W$9/1000+EZ20*$W$11/1000+FA20*$W$12/1000,EW20*$K$9/1000+EX20*$K$10/1000+EY20*$K$11/1000+EZ20*$K$12/1000+FA20*$K$13/1000)</f>
        <v>6.6166383894592169</v>
      </c>
      <c r="KM19" s="116">
        <f t="shared" ref="KM19:KM57" si="88">IF((FE20+FF20+FD20*$G$11)&gt;FE$18*$D$4,FB20*$I$9/1000+FC20*$I$10/1000+FD20*$U$9/1000+FE20*$U$11/1000+FF20*$U$12/1000,FB20*$I$9/1000+FC20*$I$10/1000+FD20*$I$11/1000+FE20*$I$12/1000+FF20*$I$13/1000)</f>
        <v>212.7899614460982</v>
      </c>
      <c r="KN19" s="116">
        <f t="shared" ref="KN19:KN57" si="89">IF((FE20+FF20+FD20*$G$11)&gt;FE$18*$D$4,FB20*$J$9/1000+FC20*$J$10/1000+FD20*$V$9/1000+FE20*$V$11/1000+FF20*$V$12/1000,FB20*$J$9/1000+FC20*$J$10/1000+FD20*$J$11/1000+FE20*$J$12/1000+FF20*$J$13/1000)</f>
        <v>423.22865259997434</v>
      </c>
      <c r="KO19" s="116">
        <f t="shared" ref="KO19:KO57" si="90">IF((FE20+FF20+FD20*$G$11)&gt;FE$18*$D$4,FB20*$K$9/1000+FC20*$K$10/1000+FD20*$W$9/1000+FE20*$W$11/1000+FF20*$W$12/1000,FB20*$K$9/1000+FC20*$K$10/1000+FD20*$K$11/1000+FE20*$K$12/1000+FF20*$K$13/1000)</f>
        <v>42.322865259997435</v>
      </c>
      <c r="KP19" s="116">
        <f t="shared" ref="KP19:KP57" si="91">IF((FJ20+FK20+FI20*$G$11)&gt;FJ$18*$D$4,FG20*$I$9/1000+FH20*$I$10/1000+FI20*$U$9/1000+FJ20*$U$11/1000+FK20*$U$12/1000,FG20*$I$9/1000+FH20*$I$10/1000+FI20*$I$11/1000+FJ20*$I$12/1000+FK20*$I$13/1000)</f>
        <v>150.49904679800488</v>
      </c>
      <c r="KQ19" s="116">
        <f t="shared" ref="KQ19:KQ57" si="92">IF((FJ20+FK20+FI20*$G$11)&gt;FJ$18*$D$4,FG20*$J$9/1000+FH20*$J$10/1000+FI20*$V$9/1000+FJ20*$V$11/1000+FK20*$V$12/1000,FG20*$J$9/1000+FH20*$J$10/1000+FI20*$J$11/1000+FJ20*$J$12/1000+FK20*$J$13/1000)</f>
        <v>297.21535274291807</v>
      </c>
      <c r="KR19" s="116">
        <f t="shared" ref="KR19:KR57" si="93">IF((FJ20+FK20+FI20*$G$11)&gt;FJ$18*$D$4,FG20*$K$9/1000+FH20*$K$10/1000+FI20*$W$9/1000+FJ20*$W$11/1000+FK20*$W$12/1000,FG20*$K$9/1000+FH20*$K$10/1000+FI20*$K$11/1000+FJ20*$K$12/1000+FK20*$K$13/1000)</f>
        <v>29.721535274291803</v>
      </c>
      <c r="KS19" s="116">
        <f t="shared" ref="KS19:KS57" si="94">IF((FO20+FP20+FN20*$G$11)&gt;FO$18*$D$4,FL20*$I$9/1000+FM20*$I$10/1000+FN20*$U$9/1000+FO20*$U$11/1000+FP20*$U$12/1000,FL20*$I$9/1000+FM20*$I$10/1000+FN20*$I$11/1000+FO20*$I$12/1000+FP20*$I$13/1000)</f>
        <v>108.26193261404485</v>
      </c>
      <c r="KT19" s="116">
        <f t="shared" ref="KT19:KT57" si="95">IF((FO20+FP20+FN20*$G$11)&gt;FO$18*$D$4,FL20*$J$9/1000+FM20*$J$10/1000+FN20*$V$9/1000+FO20*$V$11/1000+FP20*$V$12/1000,FL20*$J$9/1000+FM20*$J$10/1000+FN20*$J$11/1000+FO20*$J$12/1000+FP20*$J$13/1000)</f>
        <v>214.98823497824509</v>
      </c>
      <c r="KU19" s="116">
        <f t="shared" ref="KU19:KU57" si="96">IF((FO20+FP20+FN20*$G$11)&gt;FO$18*$D$4,FL20*$K$9/1000+FM20*$K$10/1000+FN20*$W$9/1000+FO20*$W$11/1000+FP20*$W$12/1000,FL20*$K$9/1000+FM20*$K$10/1000+FN20*$K$11/1000+FO20*$K$12/1000+FP20*$K$13/1000)</f>
        <v>21.49882349782451</v>
      </c>
      <c r="KV19" s="116">
        <f t="shared" ref="KV19:KV57" si="97">IF((FT20+FU20+FS20*$G$11)&gt;FT$18*$D$4,FQ20*$I$9/1000+FR20*$I$10/1000+FS20*$U$9/1000+FT20*$U$11/1000+FU20*$U$12/1000,FQ20*$I$9/1000+FR20*$I$10/1000+FS20*$I$11/1000+FT20*$I$12/1000+FU20*$I$13/1000)</f>
        <v>120.9644851562893</v>
      </c>
      <c r="KW19" s="116">
        <f t="shared" ref="KW19:KW57" si="98">IF((FT20+FU20+FS20*$G$11)&gt;FT$18*$D$4,FQ20*$J$9/1000+FR20*$J$10/1000+FS20*$V$9/1000+FT20*$V$11/1000+FU20*$V$12/1000,FQ20*$J$9/1000+FR20*$J$10/1000+FS20*$J$11/1000+FT20*$J$12/1000+FU20*$J$13/1000)</f>
        <v>240.32679170123703</v>
      </c>
      <c r="KX19" s="116">
        <f t="shared" ref="KX19:KX57" si="99">IF((FT20+FU20+FS20*$G$11)&gt;FT$18*$D$4,FQ20*$K$9/1000+FR20*$K$10/1000+FS20*$W$9/1000+FT20*$W$11/1000+FU20*$W$12/1000,FQ20*$K$9/1000+FR20*$K$10/1000+FS20*$K$11/1000+FT20*$K$12/1000+FU20*$K$13/1000)</f>
        <v>24.0326791701237</v>
      </c>
      <c r="KY19" s="116">
        <f t="shared" ref="KY19:KY57" si="100">IF((FY20+FZ20+FX20*$G$11)&gt;FY$18*$D$4,FV20*$I$9/1000+FW20*$I$10/1000+FX20*$U$9/1000+FY20*$U$11/1000+FZ20*$U$12/1000,FV20*$I$9/1000+FW20*$I$10/1000+FX20*$I$11/1000+FY20*$I$12/1000+FZ20*$I$13/1000)</f>
        <v>10.154848499526906</v>
      </c>
      <c r="KZ19" s="116">
        <f t="shared" ref="KZ19:KZ57" si="101">IF((FY20+FZ20+FX20*$G$11)&gt;FY$18*$D$4,FV20*$J$9/1000+FW20*$J$10/1000+FX20*$V$9/1000+FY20*$V$11/1000+FZ20*$V$12/1000,FV20*$J$9/1000+FW20*$J$10/1000+FX20*$J$11/1000+FY20*$J$12/1000+FZ20*$J$13/1000)</f>
        <v>48.029688849113754</v>
      </c>
      <c r="LA19" s="116">
        <f t="shared" ref="LA19:LA57" si="102">IF((FY20+FZ20+FX20*$G$11)&gt;FY$18*$D$4,FV20*$K$9/1000+FW20*$K$10/1000+FX20*$W$9/1000+FY20*$W$11/1000+FZ20*$W$12/1000,FV20*$K$9/1000+FW20*$K$10/1000+FX20*$K$11/1000+FY20*$K$12/1000+FZ20*$K$13/1000)</f>
        <v>4.8029688849113752</v>
      </c>
      <c r="LB19" s="116">
        <f t="shared" ref="LB19:LB57" si="103">IF((GD20+GE20+GC20*$G$11)&gt;GD$18*$D$4,GA20*$I$9/1000+GB20*$I$10/1000+GC20*$U$9/1000+GD20*$U$11/1000+GE20*$U$12/1000,GA20*$I$9/1000+GB20*$I$10/1000+GC20*$I$11/1000+GD20*$I$12/1000+GE20*$I$13/1000)</f>
        <v>347.48161111771759</v>
      </c>
      <c r="LC19" s="116">
        <f t="shared" ref="LC19:LC57" si="104">IF((GD20+GE20+GC20*$G$11)&gt;GD$18*$D$4,GA20*$J$9/1000+GB20*$J$10/1000+GC20*$V$9/1000+GD20*$V$11/1000+GE20*$V$12/1000,GA20*$J$9/1000+GB20*$J$10/1000+GC20*$J$11/1000+GD20*$J$12/1000+GE20*$J$13/1000)</f>
        <v>690.96291064747606</v>
      </c>
      <c r="LD19" s="116">
        <f t="shared" ref="LD19:LD57" si="105">IF((GD20+GE20+GC20*$G$11)&gt;GD$18*$D$4,GA20*$K$9/1000+GB20*$K$10/1000+GC20*$W$9/1000+GD20*$W$11/1000+GE20*$W$12/1000,GA20*$K$9/1000+GB20*$K$10/1000+GC20*$K$11/1000+GD20*$K$12/1000+GE20*$K$13/1000)</f>
        <v>69.096291064747618</v>
      </c>
      <c r="LE19" s="116">
        <f t="shared" ref="LE19:LE57" si="106">IF((GI20+GJ20+GH20*$G$11)&gt;GI$18*$D$4,GF20*$I$9/1000+GG20*$I$10/1000+GH20*$U$9/1000+GI20*$U$11/1000+GJ20*$U$12/1000,GF20*$I$9/1000+GG20*$I$10/1000+GH20*$I$11/1000+GI20*$I$12/1000+GJ20*$I$13/1000)</f>
        <v>213.82263056831701</v>
      </c>
      <c r="LF19" s="116">
        <f t="shared" ref="LF19:LF57" si="107">IF((GI20+GJ20+GH20*$G$11)&gt;GI$18*$D$4,GF20*$J$9/1000+GG20*$J$10/1000+GH20*$V$9/1000+GI20*$V$11/1000+GJ20*$V$12/1000,GF20*$J$9/1000+GG20*$J$10/1000+GH20*$J$11/1000+GI20*$J$12/1000+GJ20*$J$13/1000)</f>
        <v>424.6281662710241</v>
      </c>
      <c r="LG19" s="116">
        <f t="shared" ref="LG19:LG57" si="108">IF((GI20+GJ20+GH20*$G$11)&gt;GI$18*$D$4,GF20*$K$9/1000+GG20*$K$10/1000+GH20*$W$9/1000+GI20*$W$11/1000+GJ20*$W$12/1000,GF20*$K$9/1000+GG20*$K$10/1000+GH20*$K$11/1000+GI20*$K$12/1000+GJ20*$K$13/1000)</f>
        <v>42.462816627102413</v>
      </c>
      <c r="LH19" s="116">
        <f t="shared" ref="LH19:LH57" si="109">+GX19+HA19+HD19+HG19+HJ19+HP19+HM19+HS19+HV19+HY19+IB19+IE19+IH19+IK19+IQ19+IN19+IT19+IW19+IZ19+JC19+JF19+JI19+JL19+JO19+JR19+JU19+JX19+KA19+KD19+KG19+KJ19+KM19+KP19+KS19+KV19+KY19+LB19+LE19</f>
        <v>5140.4573646311055</v>
      </c>
      <c r="LI19" s="116">
        <f t="shared" ref="LI19:LI57" si="110">+GY19+HB19+HE19+HH19+HK19+HQ19+HN19+HT19+HW19+HZ19+IC19+IF19+II19+IL19+IR19+IO19+IU19+IX19+JA19+JD19+JG19+JJ19+JM19+JP19+JS19+JV19+JY19+KB19+KE19+KH19+KK19+KN19+KQ19+KT19+KW19+KZ19+LC19+LF19</f>
        <v>10391.375894153229</v>
      </c>
      <c r="LJ19" s="116">
        <f t="shared" ref="LJ19:LJ57" si="111">+GZ19+HC19+HF19+HI19+HL19+HR19+HO19+HU19+HX19+IA19+ID19+IG19+IJ19+IM19+IS19+IP19+IV19+IY19+JB19+JE19+JH19+JK19+JN19+JQ19+JT19+JW19+JZ19+KC19+KF19+KI19+KL19+KO19+KR19+KU19+KX19+LA19+LD19+LG19</f>
        <v>1039.137589415323</v>
      </c>
    </row>
    <row r="20" spans="1:322" ht="15" thickBot="1" x14ac:dyDescent="0.35">
      <c r="A20" s="28"/>
      <c r="B20" s="117">
        <v>1</v>
      </c>
      <c r="C20" s="118">
        <f>+Bridges!C5</f>
        <v>949.15480550000007</v>
      </c>
      <c r="D20" s="118">
        <f>+Bridges!D5</f>
        <v>483.20608279999999</v>
      </c>
      <c r="E20" s="118">
        <f>+Bridges!E5</f>
        <v>172.57360100000002</v>
      </c>
      <c r="F20" s="118">
        <f>+Bridges!F5</f>
        <v>120.8015207</v>
      </c>
      <c r="G20" s="118">
        <f>+Bridges!G5</f>
        <v>0</v>
      </c>
      <c r="H20" s="118">
        <f>+Bridges!C6</f>
        <v>128.51935599999999</v>
      </c>
      <c r="I20" s="118">
        <f>+Bridges!D6</f>
        <v>64.259677999999994</v>
      </c>
      <c r="J20" s="118">
        <f>+Bridges!E6</f>
        <v>64.259677999999994</v>
      </c>
      <c r="K20" s="118">
        <f>+Bridges!F6</f>
        <v>64.259677999999994</v>
      </c>
      <c r="L20" s="118">
        <f>+Bridges!G6</f>
        <v>0</v>
      </c>
      <c r="M20" s="118">
        <f>+Bridges!C7</f>
        <v>252.42290499999999</v>
      </c>
      <c r="N20" s="118">
        <f>+Bridges!D7</f>
        <v>180.302075</v>
      </c>
      <c r="O20" s="118">
        <f>+Bridges!E7</f>
        <v>144.24166000000002</v>
      </c>
      <c r="P20" s="118">
        <f>+Bridges!F7</f>
        <v>144.24166000000002</v>
      </c>
      <c r="Q20" s="118">
        <f>+Bridges!G7</f>
        <v>0</v>
      </c>
      <c r="R20" s="118">
        <f>+Bridges!C8</f>
        <v>9.9114259999999987</v>
      </c>
      <c r="S20" s="118">
        <f>+Bridges!D8</f>
        <v>5.6636719999999992</v>
      </c>
      <c r="T20" s="118">
        <f>+Bridges!E8</f>
        <v>7.0795899999999996</v>
      </c>
      <c r="U20" s="118">
        <f>+Bridges!F8</f>
        <v>5.6636719999999992</v>
      </c>
      <c r="V20" s="118">
        <f>+Bridges!G8</f>
        <v>0</v>
      </c>
      <c r="W20" s="118">
        <f>+Bridges!C9</f>
        <v>39.290860000000002</v>
      </c>
      <c r="X20" s="118">
        <f>+Bridges!D9</f>
        <v>22.747339999999998</v>
      </c>
      <c r="Y20" s="118">
        <f>+Bridges!E9</f>
        <v>20.679400000000001</v>
      </c>
      <c r="Z20" s="118">
        <f>+Bridges!F9</f>
        <v>20.679400000000001</v>
      </c>
      <c r="AA20" s="118">
        <f>+Bridges!G9</f>
        <v>0</v>
      </c>
      <c r="AB20" s="118">
        <f>+Bridges!C10</f>
        <v>75.975101199999983</v>
      </c>
      <c r="AC20" s="118">
        <f>+Bridges!D10</f>
        <v>47.484438249999997</v>
      </c>
      <c r="AD20" s="118">
        <f>+Bridges!E10</f>
        <v>37.987550599999992</v>
      </c>
      <c r="AE20" s="118">
        <f>+Bridges!F10</f>
        <v>28.490662949999997</v>
      </c>
      <c r="AF20" s="118">
        <f>+Bridges!G10</f>
        <v>0</v>
      </c>
      <c r="AG20" s="118">
        <f>+Bridges!C11</f>
        <v>96.119492099999988</v>
      </c>
      <c r="AH20" s="118">
        <f>+Bridges!D11</f>
        <v>80.099576749999997</v>
      </c>
      <c r="AI20" s="118">
        <f>+Bridges!E11</f>
        <v>64.079661399999992</v>
      </c>
      <c r="AJ20" s="118">
        <f>+Bridges!F11</f>
        <v>80.099576749999997</v>
      </c>
      <c r="AK20" s="118">
        <f>+Bridges!G11</f>
        <v>0</v>
      </c>
      <c r="AL20" s="118">
        <f>+Bridges!C12</f>
        <v>116.01582465</v>
      </c>
      <c r="AM20" s="118">
        <f>+Bridges!D12</f>
        <v>59.062601639999997</v>
      </c>
      <c r="AN20" s="118">
        <f>+Bridges!E12</f>
        <v>21.093786300000001</v>
      </c>
      <c r="AO20" s="118">
        <f>+Bridges!F12</f>
        <v>14.765650409999999</v>
      </c>
      <c r="AP20" s="118">
        <f>+Bridges!G12</f>
        <v>0</v>
      </c>
      <c r="AQ20" s="118">
        <f>+Bridges!C13</f>
        <v>89.60745412</v>
      </c>
      <c r="AR20" s="118">
        <f>+Bridges!D13</f>
        <v>44.80372706</v>
      </c>
      <c r="AS20" s="118">
        <f>+Bridges!E13</f>
        <v>44.80372706</v>
      </c>
      <c r="AT20" s="118">
        <f>+Bridges!F13</f>
        <v>44.80372706</v>
      </c>
      <c r="AU20" s="118">
        <f>+Bridges!G13</f>
        <v>0</v>
      </c>
      <c r="AV20" s="118">
        <f>+Bridges!C14</f>
        <v>287.39350499999995</v>
      </c>
      <c r="AW20" s="118">
        <f>+Bridges!D14</f>
        <v>205.28107499999999</v>
      </c>
      <c r="AX20" s="118">
        <f>+Bridges!E14</f>
        <v>164.22485999999998</v>
      </c>
      <c r="AY20" s="118">
        <f>+Bridges!F14</f>
        <v>164.22485999999998</v>
      </c>
      <c r="AZ20" s="118">
        <f>+Bridges!G14</f>
        <v>0</v>
      </c>
      <c r="BA20" s="118">
        <f>+Bridges!C15</f>
        <v>10.965499999999999</v>
      </c>
      <c r="BB20" s="118">
        <f>+Bridges!D15</f>
        <v>6.2659999999999991</v>
      </c>
      <c r="BC20" s="118">
        <f>+Bridges!E15</f>
        <v>7.8324999999999996</v>
      </c>
      <c r="BD20" s="118">
        <f>+Bridges!F15</f>
        <v>6.2659999999999991</v>
      </c>
      <c r="BE20" s="118">
        <f>+Bridges!G15</f>
        <v>0</v>
      </c>
      <c r="BF20" s="118">
        <f>+Bridges!C16</f>
        <v>247.17214000000001</v>
      </c>
      <c r="BG20" s="118">
        <f>+Bridges!D16</f>
        <v>143.09966</v>
      </c>
      <c r="BH20" s="118">
        <f>+Bridges!E16</f>
        <v>130.09059999999999</v>
      </c>
      <c r="BI20" s="118">
        <f>+Bridges!F16</f>
        <v>130.09059999999999</v>
      </c>
      <c r="BJ20" s="118">
        <f>+Bridges!G16</f>
        <v>0</v>
      </c>
      <c r="BK20" s="118">
        <f>+Bridges!C17</f>
        <v>73.534292000000008</v>
      </c>
      <c r="BL20" s="118">
        <f>+Bridges!D17</f>
        <v>45.958932500000003</v>
      </c>
      <c r="BM20" s="118">
        <f>+Bridges!E17</f>
        <v>36.767146000000004</v>
      </c>
      <c r="BN20" s="118">
        <f>+Bridges!F17</f>
        <v>27.575359500000005</v>
      </c>
      <c r="BO20" s="118">
        <f>+Bridges!G17</f>
        <v>0</v>
      </c>
      <c r="BP20" s="118">
        <f>+Bridges!C18</f>
        <v>207.84429404603824</v>
      </c>
      <c r="BQ20" s="118">
        <f>+Bridges!D18</f>
        <v>173.20357837169848</v>
      </c>
      <c r="BR20" s="118">
        <f>+Bridges!E18</f>
        <v>138.56286269735881</v>
      </c>
      <c r="BS20" s="118">
        <f>+Bridges!F18</f>
        <v>173.20357837169848</v>
      </c>
      <c r="BT20" s="118">
        <f>+Bridges!G18</f>
        <v>0</v>
      </c>
      <c r="BU20" s="118">
        <f>+Bridges!C19</f>
        <v>111.11198759542269</v>
      </c>
      <c r="BV20" s="118">
        <f>+Bridges!D19</f>
        <v>56.566102775851547</v>
      </c>
      <c r="BW20" s="118">
        <f>+Bridges!E19</f>
        <v>20.202179562804123</v>
      </c>
      <c r="BX20" s="118">
        <f>+Bridges!F19</f>
        <v>14.141525693962887</v>
      </c>
      <c r="BY20" s="118">
        <f>+Bridges!G19</f>
        <v>0</v>
      </c>
      <c r="BZ20" s="118">
        <f>+Bridges!C20</f>
        <v>144.31747458786023</v>
      </c>
      <c r="CA20" s="118">
        <f>+Bridges!D20</f>
        <v>72.158737293930116</v>
      </c>
      <c r="CB20" s="118">
        <f>+Bridges!E20</f>
        <v>72.158737293930116</v>
      </c>
      <c r="CC20" s="118">
        <f>+Bridges!F20</f>
        <v>72.158737293930116</v>
      </c>
      <c r="CD20" s="118">
        <f>+Bridges!G20</f>
        <v>0</v>
      </c>
      <c r="CE20" s="118">
        <f>+Bridges!C21</f>
        <v>208.46571166888035</v>
      </c>
      <c r="CF20" s="118">
        <f>+Bridges!D21</f>
        <v>148.90407976348598</v>
      </c>
      <c r="CG20" s="118">
        <f>+Bridges!E21</f>
        <v>119.12326381078877</v>
      </c>
      <c r="CH20" s="118">
        <f>+Bridges!F21</f>
        <v>119.12326381078877</v>
      </c>
      <c r="CI20" s="118">
        <f>+Bridges!G21</f>
        <v>0</v>
      </c>
      <c r="CJ20" s="118">
        <f>+Bridges!C22</f>
        <v>34.216947565604109</v>
      </c>
      <c r="CK20" s="118">
        <f>+Bridges!D22</f>
        <v>19.552541466059491</v>
      </c>
      <c r="CL20" s="118">
        <f>+Bridges!E22</f>
        <v>24.440676832574365</v>
      </c>
      <c r="CM20" s="118">
        <f>+Bridges!F22</f>
        <v>19.552541466059491</v>
      </c>
      <c r="CN20" s="118">
        <f>+Bridges!G22</f>
        <v>0</v>
      </c>
      <c r="CO20" s="118">
        <f>+Bridges!C23</f>
        <v>286.42055613926152</v>
      </c>
      <c r="CP20" s="118">
        <f>+Bridges!D23</f>
        <v>165.82242723851985</v>
      </c>
      <c r="CQ20" s="118">
        <f>+Bridges!E23</f>
        <v>150.74766112592712</v>
      </c>
      <c r="CR20" s="118">
        <f>+Bridges!F23</f>
        <v>150.74766112592712</v>
      </c>
      <c r="CS20" s="118">
        <f>+Bridges!G23</f>
        <v>0</v>
      </c>
      <c r="CT20" s="118">
        <f>+Bridges!C24</f>
        <v>64.089821873668285</v>
      </c>
      <c r="CU20" s="118">
        <f>+Bridges!D24</f>
        <v>40.056138671042682</v>
      </c>
      <c r="CV20" s="118">
        <f>+Bridges!E24</f>
        <v>32.044910936834142</v>
      </c>
      <c r="CW20" s="118">
        <f>+Bridges!F24</f>
        <v>24.033683202625607</v>
      </c>
      <c r="CX20" s="118">
        <f>+Bridges!G24</f>
        <v>0</v>
      </c>
      <c r="CY20" s="118">
        <f>+Bridges!C25</f>
        <v>100.62556378063724</v>
      </c>
      <c r="CZ20" s="118">
        <f>+Bridges!D25</f>
        <v>83.854636483864354</v>
      </c>
      <c r="DA20" s="118">
        <f>+Bridges!E25</f>
        <v>67.0837091870915</v>
      </c>
      <c r="DB20" s="118">
        <f>+Bridges!F25</f>
        <v>50.312781890318618</v>
      </c>
      <c r="DC20" s="118">
        <f>+Bridges!G25</f>
        <v>0</v>
      </c>
      <c r="DD20" s="118">
        <f>+Bridges!C26</f>
        <v>449.32770665560861</v>
      </c>
      <c r="DE20" s="118">
        <f>+Bridges!D26</f>
        <v>228.74865066103715</v>
      </c>
      <c r="DF20" s="118">
        <f>+Bridges!E26</f>
        <v>81.695946664656105</v>
      </c>
      <c r="DG20" s="118">
        <f>+Bridges!F26</f>
        <v>57.187162665259287</v>
      </c>
      <c r="DH20" s="118">
        <f>+Bridges!G26</f>
        <v>0</v>
      </c>
      <c r="DI20" s="118">
        <f>+Bridges!C27</f>
        <v>33.518099755894326</v>
      </c>
      <c r="DJ20" s="118">
        <f>+Bridges!D27</f>
        <v>16.759049877947163</v>
      </c>
      <c r="DK20" s="118">
        <f>+Bridges!E27</f>
        <v>16.759049877947163</v>
      </c>
      <c r="DL20" s="118">
        <f>+Bridges!F27</f>
        <v>16.759049877947163</v>
      </c>
      <c r="DM20" s="118">
        <f>+Bridges!G27</f>
        <v>0</v>
      </c>
      <c r="DN20" s="118">
        <f>+Bridges!C28</f>
        <v>100.97460718623108</v>
      </c>
      <c r="DO20" s="118">
        <f>+Bridges!D28</f>
        <v>72.12471941873649</v>
      </c>
      <c r="DP20" s="118">
        <f>+Bridges!E28</f>
        <v>57.699775534989193</v>
      </c>
      <c r="DQ20" s="118">
        <f>+Bridges!F28</f>
        <v>57.699775534989193</v>
      </c>
      <c r="DR20" s="118">
        <f>+Bridges!G28</f>
        <v>0</v>
      </c>
      <c r="DS20" s="118">
        <f>+Bridges!C29</f>
        <v>233.98327576290791</v>
      </c>
      <c r="DT20" s="118">
        <f>+Bridges!D29</f>
        <v>133.70472900737596</v>
      </c>
      <c r="DU20" s="118">
        <f>+Bridges!E29</f>
        <v>167.13091125921994</v>
      </c>
      <c r="DV20" s="118">
        <f>+Bridges!F29</f>
        <v>133.70472900737596</v>
      </c>
      <c r="DW20" s="118">
        <f>+Bridges!G29</f>
        <v>0</v>
      </c>
      <c r="DX20" s="118">
        <f>+Bridges!C30</f>
        <v>58.13168110762188</v>
      </c>
      <c r="DY20" s="118">
        <f>+Bridges!D30</f>
        <v>33.655183799149512</v>
      </c>
      <c r="DZ20" s="118">
        <f>+Bridges!E30</f>
        <v>30.595621635590465</v>
      </c>
      <c r="EA20" s="118">
        <f>+Bridges!F30</f>
        <v>30.595621635590465</v>
      </c>
      <c r="EB20" s="118">
        <f>+Bridges!G30</f>
        <v>0</v>
      </c>
      <c r="EC20" s="118">
        <f>+Bridges!C31</f>
        <v>102.07980135690246</v>
      </c>
      <c r="ED20" s="118">
        <f>+Bridges!D31</f>
        <v>63.79987584806404</v>
      </c>
      <c r="EE20" s="118">
        <f>+Bridges!E31</f>
        <v>51.039900678451232</v>
      </c>
      <c r="EF20" s="118">
        <f>+Bridges!F31</f>
        <v>38.279925508838424</v>
      </c>
      <c r="EG20" s="118">
        <f>+Bridges!G31</f>
        <v>0</v>
      </c>
      <c r="EH20" s="118">
        <f>+Bridges!C32</f>
        <v>141.07621753332478</v>
      </c>
      <c r="EI20" s="118">
        <f>+Bridges!D32</f>
        <v>117.56351461110398</v>
      </c>
      <c r="EJ20" s="118">
        <f>+Bridges!E32</f>
        <v>117.56351461110398</v>
      </c>
      <c r="EK20" s="118">
        <f>+Bridges!F32</f>
        <v>94.050811688883186</v>
      </c>
      <c r="EL20" s="118">
        <f>+Bridges!G32</f>
        <v>0</v>
      </c>
      <c r="EM20" s="118">
        <f>+Bridges!C33</f>
        <v>371.51919092864756</v>
      </c>
      <c r="EN20" s="118">
        <f>+Bridges!D33</f>
        <v>189.13704265458421</v>
      </c>
      <c r="EO20" s="118">
        <f>+Bridges!E33</f>
        <v>101.32341570781297</v>
      </c>
      <c r="EP20" s="118">
        <f>+Bridges!F33</f>
        <v>47.284260663646052</v>
      </c>
      <c r="EQ20" s="118">
        <f>+Bridges!G33</f>
        <v>0</v>
      </c>
      <c r="ER20" s="118">
        <f>+Bridges!C34</f>
        <v>315.04991495110983</v>
      </c>
      <c r="ES20" s="118">
        <f>+Bridges!D34</f>
        <v>157.52495747555491</v>
      </c>
      <c r="ET20" s="118">
        <f>+Bridges!E34</f>
        <v>196.90619684444363</v>
      </c>
      <c r="EU20" s="118">
        <f>+Bridges!F34</f>
        <v>118.14371810666619</v>
      </c>
      <c r="EV20" s="118">
        <f>+Bridges!G34</f>
        <v>0</v>
      </c>
      <c r="EW20" s="118">
        <f>+Bridges!C35</f>
        <v>33.083191947296079</v>
      </c>
      <c r="EX20" s="118">
        <f>+Bridges!D35</f>
        <v>28.357021669110928</v>
      </c>
      <c r="EY20" s="118">
        <f>+Bridges!E35</f>
        <v>23.630851390925773</v>
      </c>
      <c r="EZ20" s="118">
        <f>+Bridges!F35</f>
        <v>9.4523405563703093</v>
      </c>
      <c r="FA20" s="118">
        <f>+Bridges!G35</f>
        <v>0</v>
      </c>
      <c r="FB20" s="118">
        <f>+Bridges!C32</f>
        <v>141.07621753332478</v>
      </c>
      <c r="FC20" s="118">
        <f>+Bridges!D32</f>
        <v>117.56351461110398</v>
      </c>
      <c r="FD20" s="118">
        <f>+Bridges!E32</f>
        <v>117.56351461110398</v>
      </c>
      <c r="FE20" s="118">
        <f>+Bridges!F32</f>
        <v>94.050811688883186</v>
      </c>
      <c r="FF20" s="118">
        <f>+Bridges!G32</f>
        <v>0</v>
      </c>
      <c r="FG20" s="118">
        <f>+Bridges!C33</f>
        <v>371.51919092864756</v>
      </c>
      <c r="FH20" s="118">
        <f>+Bridges!D33</f>
        <v>189.13704265458421</v>
      </c>
      <c r="FI20" s="118">
        <f>+Bridges!E33</f>
        <v>101.32341570781297</v>
      </c>
      <c r="FJ20" s="118">
        <f>+Bridges!F33</f>
        <v>47.284260663646052</v>
      </c>
      <c r="FK20" s="118">
        <f>+Bridges!G33</f>
        <v>0</v>
      </c>
      <c r="FL20" s="118">
        <f>+Bridges!C38</f>
        <v>122.85041998756861</v>
      </c>
      <c r="FM20" s="118">
        <f>+Bridges!D38</f>
        <v>76.781512492230391</v>
      </c>
      <c r="FN20" s="118">
        <f>+Bridges!E38</f>
        <v>76.781512492230391</v>
      </c>
      <c r="FO20" s="118">
        <f>+Bridges!F38</f>
        <v>30.712604996892154</v>
      </c>
      <c r="FP20" s="118">
        <f>+Bridges!G38</f>
        <v>0</v>
      </c>
      <c r="FQ20" s="118">
        <f>+Bridges!C39</f>
        <v>85.830997036156077</v>
      </c>
      <c r="FR20" s="118">
        <f>+Bridges!D39</f>
        <v>80.108930567079</v>
      </c>
      <c r="FS20" s="118">
        <f>+Bridges!E39</f>
        <v>71.525830863463398</v>
      </c>
      <c r="FT20" s="118">
        <f>+Bridges!F39</f>
        <v>48.637564987155109</v>
      </c>
      <c r="FU20" s="118">
        <f>+Bridges!G39</f>
        <v>0</v>
      </c>
      <c r="FV20" s="118">
        <f>+Bridges!C40</f>
        <v>377.37612667160806</v>
      </c>
      <c r="FW20" s="118">
        <f>+Bridges!D40</f>
        <v>192.11875539645501</v>
      </c>
      <c r="FX20" s="118">
        <f>+Bridges!E40</f>
        <v>68.61384121301964</v>
      </c>
      <c r="FY20" s="118">
        <f>+Bridges!F40</f>
        <v>48.029688849113754</v>
      </c>
      <c r="FZ20" s="118">
        <f>+Bridges!G40</f>
        <v>0</v>
      </c>
      <c r="GA20" s="118">
        <f>+Bridges!C41</f>
        <v>363.66468981446116</v>
      </c>
      <c r="GB20" s="118">
        <f>+Bridges!D41</f>
        <v>200.01557939795362</v>
      </c>
      <c r="GC20" s="118">
        <f>+Bridges!E41</f>
        <v>200.01557939795362</v>
      </c>
      <c r="GD20" s="118">
        <f>+Bridges!F41</f>
        <v>145.46587592578445</v>
      </c>
      <c r="GE20" s="118">
        <f>+Bridges!G41</f>
        <v>0</v>
      </c>
      <c r="GF20" s="118">
        <f>+Bridges!C42</f>
        <v>195.55244499323479</v>
      </c>
      <c r="GG20" s="118">
        <f>+Bridges!D42</f>
        <v>150.8547432804954</v>
      </c>
      <c r="GH20" s="118">
        <f>+Bridges!E42</f>
        <v>134.09310513821814</v>
      </c>
      <c r="GI20" s="118">
        <f>+Bridges!F42</f>
        <v>78.220977997293915</v>
      </c>
      <c r="GJ20" s="118">
        <f>+Bridges!G42</f>
        <v>0</v>
      </c>
      <c r="GK20" s="119">
        <f>SUM(GF20+GA20+FV20+FQ20+FL20+FG20+FB20+EW20+ER20+EM20+EH20+EC20+DX20+DS20+DN20+DI20+DD20+CY20+CT20+CO20+CJ20+CE20+BZ20+BU20+BP20+BK20+BF20+BA20+AV20+AQ20+AL20+AG20+AB20+W20+R20+M20+H20+C20)</f>
        <v>7029.7887929779172</v>
      </c>
      <c r="GL20" s="119">
        <f>SUM(GG20+GB20+FW20+FR20+FM20+FH20+FC20+EX20+ES20+EN20+EI20+ED20+DY20+DT20+DO20+DJ20+DE20+CZ20+CU20+CP20+CK20+CF20+CA20+BV20+BQ20+BL20+BG20+BB20+AW20+AR20+AM20+AH20+AC20+X20+S20+N20+I20+D20)</f>
        <v>4196.3079244870187</v>
      </c>
      <c r="GM20" s="119">
        <f t="shared" ref="GM20:GO35" si="112">SUM(GH20+GC20+FX20+FS20+FN20+FI20+FD20+EY20+ET20+EO20+EJ20+EE20+DZ20+DU20+DP20+DK20+DF20+DA20+CV20+CQ20+CL20+CG20+CB20+BW20+BR20+BM20+BH20+BC20+AX20+AS20+AN20+AI20+AD20+Y20+T20+O20+J20+E20)</f>
        <v>3154.3397454362512</v>
      </c>
      <c r="GN20" s="119">
        <f t="shared" si="112"/>
        <v>2570.7953205796457</v>
      </c>
      <c r="GO20" s="119">
        <f t="shared" si="112"/>
        <v>0</v>
      </c>
      <c r="GP20" s="118">
        <f>(GK20*100)/$GN$18</f>
        <v>41.893854546948255</v>
      </c>
      <c r="GQ20" s="118">
        <f t="shared" ref="GQ20:GT35" si="113">(GL20*100)/$GN$18</f>
        <v>25.007794544022758</v>
      </c>
      <c r="GR20" s="118">
        <f t="shared" si="113"/>
        <v>18.798210640263715</v>
      </c>
      <c r="GS20" s="118">
        <f t="shared" si="113"/>
        <v>15.320591898567613</v>
      </c>
      <c r="GT20" s="118">
        <f t="shared" si="113"/>
        <v>0</v>
      </c>
      <c r="GW20" s="115">
        <f>+GW19+1</f>
        <v>2</v>
      </c>
      <c r="GX20" s="116">
        <f t="shared" ref="GX20" si="114">IF((F21+G21+E21*$G$11)&gt;F$18*$D$4,C21*$I$9/1000+D21*$I$10/1000+E21*$U$9/1000+F21*$U$11/1000+G21*$U$12/1000,C21*$I$9/1000+D21*$I$10/1000+E21*$I$11/1000+F21*$I$12/1000+G21*$I$13/1000)</f>
        <v>27.633175286524001</v>
      </c>
      <c r="GY20" s="116">
        <f t="shared" ref="GY20:GY57" si="115">IF((F21+G21+E21*$G$11)&gt;F$18*$D$4,C21*$J$9/1000+D21*$J$10/1000+E21*$V$9/1000+F21*$V$11/1000+G21*$V$12/1000,C21*$J$9/1000+D21*$J$10/1000+E21*$J$11/1000+F21*$J$12/1000+G21*$J$13/1000)</f>
        <v>135.1596443032</v>
      </c>
      <c r="GZ20" s="116">
        <f t="shared" ref="GZ20" si="116">IF((F21+G21+E21*$G$11)&gt;F$18*$D$4,C21*$K$9/1000+D21*$K$10/1000+E21*$W$9/1000+F21*$W$11/1000+G21*$W$12/1000,C21*$K$9/1000+D21*$K$10/1000+E21*$K$11/1000+F21*$K$12/1000+G21*$K$13/1000)</f>
        <v>13.515964430319999</v>
      </c>
      <c r="HA20" s="116">
        <f t="shared" si="1"/>
        <v>1.0384363964799999</v>
      </c>
      <c r="HB20" s="116">
        <f t="shared" si="2"/>
        <v>0</v>
      </c>
      <c r="HC20" s="116">
        <f t="shared" si="3"/>
        <v>0</v>
      </c>
      <c r="HD20" s="116">
        <f t="shared" si="4"/>
        <v>2.7218401242000003</v>
      </c>
      <c r="HE20" s="116">
        <f t="shared" si="5"/>
        <v>0</v>
      </c>
      <c r="HF20" s="116">
        <f t="shared" si="6"/>
        <v>0</v>
      </c>
      <c r="HG20" s="116">
        <f t="shared" si="7"/>
        <v>9.3025812599999994E-2</v>
      </c>
      <c r="HH20" s="116">
        <f t="shared" si="8"/>
        <v>0</v>
      </c>
      <c r="HI20" s="116">
        <f t="shared" si="9"/>
        <v>0</v>
      </c>
      <c r="HJ20" s="116">
        <v>1.0384363964799999</v>
      </c>
      <c r="HK20" s="116">
        <v>0</v>
      </c>
      <c r="HL20" s="116">
        <v>0</v>
      </c>
      <c r="HM20" s="116">
        <f t="shared" si="10"/>
        <v>0.69726149126299986</v>
      </c>
      <c r="HN20" s="116">
        <f t="shared" si="11"/>
        <v>0</v>
      </c>
      <c r="HO20" s="116">
        <f t="shared" si="12"/>
        <v>0</v>
      </c>
      <c r="HP20" s="116">
        <f t="shared" si="13"/>
        <v>1.2421842362389999</v>
      </c>
      <c r="HQ20" s="116">
        <f t="shared" si="14"/>
        <v>0</v>
      </c>
      <c r="HR20" s="116">
        <f t="shared" si="15"/>
        <v>0</v>
      </c>
      <c r="HS20" s="116">
        <f t="shared" si="16"/>
        <v>3.3776214375011993</v>
      </c>
      <c r="HT20" s="116">
        <f t="shared" si="17"/>
        <v>16.520653430159999</v>
      </c>
      <c r="HU20" s="116">
        <f t="shared" si="18"/>
        <v>1.6520653430159999</v>
      </c>
      <c r="HV20" s="116">
        <f t="shared" si="19"/>
        <v>0.72402822928959998</v>
      </c>
      <c r="HW20" s="116">
        <f t="shared" si="20"/>
        <v>0</v>
      </c>
      <c r="HX20" s="116">
        <f t="shared" si="21"/>
        <v>0</v>
      </c>
      <c r="HY20" s="116">
        <f t="shared" si="22"/>
        <v>3.0989231081999993</v>
      </c>
      <c r="HZ20" s="116">
        <f t="shared" si="23"/>
        <v>0</v>
      </c>
      <c r="IA20" s="116">
        <f t="shared" si="24"/>
        <v>0</v>
      </c>
      <c r="IB20" s="116">
        <f t="shared" si="25"/>
        <v>0.10291904999999998</v>
      </c>
      <c r="IC20" s="116">
        <f t="shared" si="26"/>
        <v>0</v>
      </c>
      <c r="ID20" s="116">
        <f t="shared" si="27"/>
        <v>0</v>
      </c>
      <c r="IE20" s="116">
        <f t="shared" si="28"/>
        <v>2.2432823063999998</v>
      </c>
      <c r="IF20" s="116">
        <f t="shared" si="29"/>
        <v>0</v>
      </c>
      <c r="IG20" s="116">
        <f t="shared" si="30"/>
        <v>0</v>
      </c>
      <c r="IH20" s="116">
        <f t="shared" si="31"/>
        <v>0.67486096482999991</v>
      </c>
      <c r="II20" s="116">
        <f t="shared" si="32"/>
        <v>0</v>
      </c>
      <c r="IJ20" s="116">
        <f t="shared" si="33"/>
        <v>0</v>
      </c>
      <c r="IK20" s="116">
        <f t="shared" si="34"/>
        <v>2.6860410933882997</v>
      </c>
      <c r="IL20" s="116">
        <f t="shared" si="35"/>
        <v>0</v>
      </c>
      <c r="IM20" s="116">
        <f t="shared" si="36"/>
        <v>0</v>
      </c>
      <c r="IN20" s="116">
        <f t="shared" si="37"/>
        <v>3.2348538003144474</v>
      </c>
      <c r="IO20" s="116">
        <f t="shared" si="38"/>
        <v>15.822347033588191</v>
      </c>
      <c r="IP20" s="116">
        <f t="shared" si="39"/>
        <v>1.5822347033588191</v>
      </c>
      <c r="IQ20" s="116">
        <f t="shared" si="40"/>
        <v>1.1660851946699107</v>
      </c>
      <c r="IR20" s="116">
        <f t="shared" si="41"/>
        <v>0</v>
      </c>
      <c r="IS20" s="116">
        <f t="shared" si="42"/>
        <v>0</v>
      </c>
      <c r="IT20" s="116">
        <f t="shared" si="43"/>
        <v>2.2478559881095843</v>
      </c>
      <c r="IU20" s="116">
        <f t="shared" si="44"/>
        <v>0</v>
      </c>
      <c r="IV20" s="116">
        <f t="shared" si="45"/>
        <v>0</v>
      </c>
      <c r="IW20" s="116">
        <f t="shared" si="46"/>
        <v>0.32115049358002712</v>
      </c>
      <c r="IX20" s="116">
        <f t="shared" si="47"/>
        <v>0</v>
      </c>
      <c r="IY20" s="116">
        <f t="shared" si="48"/>
        <v>0</v>
      </c>
      <c r="IZ20" s="116">
        <f t="shared" si="49"/>
        <v>2.5994926684554875</v>
      </c>
      <c r="JA20" s="116">
        <f t="shared" si="50"/>
        <v>0</v>
      </c>
      <c r="JB20" s="116">
        <f t="shared" si="51"/>
        <v>0</v>
      </c>
      <c r="JC20" s="116">
        <f t="shared" si="52"/>
        <v>0.58818434024559063</v>
      </c>
      <c r="JD20" s="116">
        <f t="shared" si="53"/>
        <v>0</v>
      </c>
      <c r="JE20" s="116">
        <f t="shared" si="54"/>
        <v>0</v>
      </c>
      <c r="JF20" s="116">
        <f t="shared" si="55"/>
        <v>1.2165630661079041</v>
      </c>
      <c r="JG20" s="116">
        <f t="shared" si="56"/>
        <v>0</v>
      </c>
      <c r="JH20" s="116">
        <f t="shared" si="57"/>
        <v>0</v>
      </c>
      <c r="JI20" s="116">
        <f t="shared" si="58"/>
        <v>13.081481763731395</v>
      </c>
      <c r="JJ20" s="116">
        <f t="shared" si="59"/>
        <v>63.984265427758679</v>
      </c>
      <c r="JK20" s="116">
        <f t="shared" si="60"/>
        <v>6.3984265427758675</v>
      </c>
      <c r="JL20" s="116">
        <f t="shared" si="61"/>
        <v>0.27082624602762617</v>
      </c>
      <c r="JM20" s="116">
        <f t="shared" si="62"/>
        <v>0</v>
      </c>
      <c r="JN20" s="116">
        <f t="shared" si="63"/>
        <v>0</v>
      </c>
      <c r="JO20" s="116">
        <f t="shared" si="64"/>
        <v>1.088794764345246</v>
      </c>
      <c r="JP20" s="116">
        <f t="shared" si="65"/>
        <v>0</v>
      </c>
      <c r="JQ20" s="116">
        <f t="shared" si="66"/>
        <v>0</v>
      </c>
      <c r="JR20" s="116">
        <f t="shared" si="67"/>
        <v>2.1961001739461503</v>
      </c>
      <c r="JS20" s="116">
        <f t="shared" si="68"/>
        <v>0</v>
      </c>
      <c r="JT20" s="116">
        <f t="shared" si="69"/>
        <v>0</v>
      </c>
      <c r="JU20" s="116">
        <f t="shared" si="70"/>
        <v>0.52759089948412208</v>
      </c>
      <c r="JV20" s="116">
        <f t="shared" si="71"/>
        <v>0</v>
      </c>
      <c r="JW20" s="116">
        <f t="shared" si="72"/>
        <v>0</v>
      </c>
      <c r="JX20" s="116">
        <f t="shared" si="73"/>
        <v>0.93683737695297242</v>
      </c>
      <c r="JY20" s="116">
        <f t="shared" si="74"/>
        <v>0</v>
      </c>
      <c r="JZ20" s="116">
        <f t="shared" si="75"/>
        <v>0</v>
      </c>
      <c r="KA20" s="116">
        <f t="shared" si="76"/>
        <v>1.7996622816667796</v>
      </c>
      <c r="KB20" s="116">
        <f t="shared" si="77"/>
        <v>0</v>
      </c>
      <c r="KC20" s="116">
        <f t="shared" si="78"/>
        <v>0</v>
      </c>
      <c r="KD20" s="116">
        <f t="shared" si="79"/>
        <v>12.579234511181173</v>
      </c>
      <c r="KE20" s="116">
        <f t="shared" si="80"/>
        <v>54.390409551954001</v>
      </c>
      <c r="KF20" s="116">
        <f t="shared" si="81"/>
        <v>5.4390409551954004</v>
      </c>
      <c r="KG20" s="116">
        <f t="shared" si="82"/>
        <v>2.5062220734360783</v>
      </c>
      <c r="KH20" s="116">
        <f t="shared" si="83"/>
        <v>0</v>
      </c>
      <c r="KI20" s="116">
        <f t="shared" si="84"/>
        <v>0</v>
      </c>
      <c r="KJ20" s="116">
        <f t="shared" si="85"/>
        <v>0.39350093736169595</v>
      </c>
      <c r="KK20" s="116">
        <f t="shared" si="86"/>
        <v>0</v>
      </c>
      <c r="KL20" s="116">
        <f t="shared" si="87"/>
        <v>0</v>
      </c>
      <c r="KM20" s="116">
        <f t="shared" si="88"/>
        <v>1.7996622816667796</v>
      </c>
      <c r="KN20" s="116">
        <f t="shared" si="89"/>
        <v>0</v>
      </c>
      <c r="KO20" s="116">
        <f t="shared" si="90"/>
        <v>0</v>
      </c>
      <c r="KP20" s="116">
        <f t="shared" si="91"/>
        <v>2.5671300603731497</v>
      </c>
      <c r="KQ20" s="116">
        <f t="shared" si="92"/>
        <v>0</v>
      </c>
      <c r="KR20" s="116">
        <f t="shared" si="93"/>
        <v>0</v>
      </c>
      <c r="KS20" s="116">
        <f t="shared" si="94"/>
        <v>1.1121034269374648</v>
      </c>
      <c r="KT20" s="116">
        <f t="shared" si="95"/>
        <v>0</v>
      </c>
      <c r="KU20" s="116">
        <f t="shared" si="96"/>
        <v>0</v>
      </c>
      <c r="KV20" s="116">
        <f t="shared" si="97"/>
        <v>1.1702770342556423</v>
      </c>
      <c r="KW20" s="116">
        <f t="shared" si="98"/>
        <v>0</v>
      </c>
      <c r="KX20" s="116">
        <f t="shared" si="99"/>
        <v>0</v>
      </c>
      <c r="KY20" s="116">
        <f t="shared" si="100"/>
        <v>10.986722710393556</v>
      </c>
      <c r="KZ20" s="116">
        <f t="shared" si="101"/>
        <v>53.738360438036992</v>
      </c>
      <c r="LA20" s="116">
        <f t="shared" si="102"/>
        <v>5.3738360438036992</v>
      </c>
      <c r="LB20" s="116">
        <f t="shared" si="103"/>
        <v>3.0798762580386709</v>
      </c>
      <c r="LC20" s="116">
        <f t="shared" si="104"/>
        <v>0</v>
      </c>
      <c r="LD20" s="116">
        <f t="shared" si="105"/>
        <v>0</v>
      </c>
      <c r="LE20" s="116">
        <f t="shared" si="106"/>
        <v>2.1843766827015734</v>
      </c>
      <c r="LF20" s="116">
        <f t="shared" si="107"/>
        <v>0</v>
      </c>
      <c r="LG20" s="116">
        <f t="shared" si="108"/>
        <v>0</v>
      </c>
      <c r="LH20" s="116">
        <f t="shared" si="109"/>
        <v>117.02662096737811</v>
      </c>
      <c r="LI20" s="116">
        <f t="shared" si="110"/>
        <v>339.61568018469785</v>
      </c>
      <c r="LJ20" s="116">
        <f t="shared" si="111"/>
        <v>33.961568018469784</v>
      </c>
    </row>
    <row r="21" spans="1:322" ht="15" thickBot="1" x14ac:dyDescent="0.35">
      <c r="A21" s="28"/>
      <c r="B21" s="117">
        <v>2</v>
      </c>
      <c r="C21" s="120">
        <f>+(C20*$D$9)+(IF(F20+G20+C20*(SUM($G$9:$H$9))+D20*(SUM($G$10:$H$10))+E20*(SUM($G$11:$H$11))&gt;(F$18*$D$4),(E20*$P$9+F20*$P$11+G20*$P$12),0))</f>
        <v>907.39199405800002</v>
      </c>
      <c r="D21" s="120">
        <f>C20*$E$9+D20*$E$10+(IF((F20+G20+C20*SUM($G$9:$H$9)+D20*SUM($G$10:$H$10)+E20*SUM($G$11:$H$11))&gt;(F$18*$D$4),(E20*$Q$9+F20*$Q$11+G20*$Q$12),0))</f>
        <v>509.50629959239996</v>
      </c>
      <c r="E21" s="120">
        <f>IF((F20+G20+(E20*$G$11))&gt;(F$18*$D$4),C20*$F$9+D20*$F$10,C20*$F$9+D20*$F$10+E20*$F$11)</f>
        <v>180.44295720560001</v>
      </c>
      <c r="F21" s="121">
        <f>IF(F20+G20+(E20*$G$11)&gt;(F$18*$D$4),0,((C20*$G$9+D20*$G$10+F20*$G$12)+(E20*$G$11)))</f>
        <v>121.62987398479999</v>
      </c>
      <c r="G21" s="121">
        <f>IF(F20+G20+(E20*$G$11)&gt;(F$18*$D$4),C20*$H$9+D20*$H$10+E20*$H$11,C20*$H$9+D20*$H$10+E20*$H$11+F20*$H$12+G20)</f>
        <v>6.7648851592000003</v>
      </c>
      <c r="H21" s="120">
        <f>+(H20*$D$9)+(IF(K20+L20+H20*(SUM($G$9:$H$9))+I20*(SUM($G$10:$H$10))+J20*(SUM($G$11:$H$11))&gt;(K$18*$D$4),(J20*$P$9+K20*$P$11+L20*$P$12),0))</f>
        <v>225.67998913599996</v>
      </c>
      <c r="I21" s="120">
        <f>H20*$E$9+I20*$E$10+(IF((K20+L20+H20*SUM($G$9:$H$9)+I20*SUM($G$10:$H$10)+J20*SUM($G$11:$H$11))&gt;(K$18*$D$4),(J20*$Q$9+K20*$Q$11+L20*$Q$12),0))</f>
        <v>93.562091167999981</v>
      </c>
      <c r="J21" s="120">
        <f>IF(K20+L20+(J20*$G$11)&gt;(K$18*$D$4),H20*$F$9+I20*$F$10,H20*$F$9+I20*$F$10+J20*$F$11)</f>
        <v>2.056309696</v>
      </c>
      <c r="K21" s="121">
        <f>IF(K20+L20+(J20*$G$11)&gt;(K$18*$D$4),0,((H20*$G$9+I20*$G$10+K20*$G$12)+(J20*$G$11)))</f>
        <v>0</v>
      </c>
      <c r="L21" s="121">
        <f>IF(K20+L20+(J20*$G$11)&gt;(K$18*$D$4),H20*$H$9+I20*$H$10+J20*$H$11,H20*$H$9+I20*$H$10+J20*$H$11+K20*$H$12+L20)</f>
        <v>0</v>
      </c>
      <c r="M21" s="120">
        <f>+(M20*$D$9)+(IF(P20+Q20+M20*(SUM($G$9:$H$9))+N20*(SUM($G$10:$H$10))+O20*(SUM($G$11:$H$11))&gt;(P$18*$D$4),(O20*$P$9+P20*$P$11+Q20*$P$12),0))</f>
        <v>472.10295317999999</v>
      </c>
      <c r="N21" s="120">
        <f>M20*$E$9+N20*$E$10+(IF((P20+Q20+M20*SUM($G$9:$H$9)+N20*SUM($G$10:$H$10)+O20*SUM($G$11:$H$11))&gt;(P$18*$D$4),(O20*$Q$9+P20*$Q$11+Q20*$Q$12),0))</f>
        <v>243.33568042000002</v>
      </c>
      <c r="O21" s="120">
        <f>IF(P20+Q20+(O20*$G$11)&gt;(P$18*$D$4),M20*$F$9+N20*$F$10,M20*$F$9+N20*$F$10+O20*$F$11)</f>
        <v>5.7696664000000002</v>
      </c>
      <c r="P21" s="121">
        <f>IF(P20+Q20+(O20*$G$11)&gt;(P$18*$D$4),0,((M20*$G$9+N20*$G$10+P20*$G$12)+(O20*$G$11)))</f>
        <v>0</v>
      </c>
      <c r="Q21" s="121">
        <f>IF(P20+Q20+(O20*$G$11)&gt;(P$18*$D$4),M20*$H$9+N20*$H$10+O20*$H$11,M20*$H$9+N20*$H$10+O20*$H$11+P20*$H$12+Q20)</f>
        <v>0</v>
      </c>
      <c r="R21" s="120">
        <f>+(R20*$D$9)+(IF(U20+V20+R20*(SUM($G$9:$H$9))+S20*(SUM($G$10:$H$10))+T20*(SUM($G$11:$H$11))&gt;(U$18*$D$4),(T20*$P$9+U20*$P$11+V20*$P$12),0))</f>
        <v>19.740728755999996</v>
      </c>
      <c r="S21" s="120">
        <f>R20*$E$9+S20*$E$10+(IF((U20+V20+R20*SUM($G$9:$H$9)+S20*SUM($G$10:$H$10)+T20*SUM($G$11:$H$11))&gt;(U$18*$D$4),(T20*$Q$9+U20*$Q$11+V20*$Q$12),0))</f>
        <v>8.3963937399999988</v>
      </c>
      <c r="T21" s="120">
        <f>IF(U20+V20+(T20*$G$11)&gt;(U$18*$D$4),R20*$F$9+S20*$F$10,R20*$F$9+S20*$F$10+T20*$F$11)</f>
        <v>0.18123750399999997</v>
      </c>
      <c r="U21" s="121">
        <f>IF(U20+V20+(T20*$G$11)&gt;(U$18*$D$4),0,((R20*$G$9+S20*$G$10+U20*$G$12)+(T20*$G$11)))</f>
        <v>0</v>
      </c>
      <c r="V21" s="121">
        <f>IF(U20+V20+(T20*$G$11)&gt;(U$18*$D$4),R20*$H$9+S20*$H$10+T20*$H$11,R20*$H$9+S20*$H$10+T20*$H$11+U20*$H$12+V20)</f>
        <v>0</v>
      </c>
      <c r="W21" s="120">
        <f>+(W20*$D$9)+(IF(Z20+AA20+W20*(SUM($G$9:$H$9))+X20*(SUM($G$10:$H$10))+Y20*(SUM($G$11:$H$11))&gt;(Z$18*$D$4),(Y20*$P$9+Z20*$P$11+AA20*$P$12),0))</f>
        <v>70.649102160000012</v>
      </c>
      <c r="X21" s="120">
        <f>W20*$E$9+X20*$E$10+(IF((Z20+AA20+W20*SUM($G$9:$H$9)+X20*SUM($G$10:$H$10)+Y20*SUM($G$11:$H$11))&gt;(Z$18*$D$4),(Y20*$Q$9+Z20*$Q$11+AA20*$Q$12),0))</f>
        <v>32.019982959999993</v>
      </c>
      <c r="Y21" s="120">
        <f>IF(Z20+AA20+(Y20*$G$11)&gt;(Z$18*$D$4),W20*$F$9+X20*$F$10,W20*$F$9+X20*$F$10+Y20*$F$11)</f>
        <v>0.72791487999999993</v>
      </c>
      <c r="Z21" s="121">
        <f>IF(Z20+AA20+(Y20*$G$11)&gt;(Z$18*$D$4),0,((W20*$G$9+X20*$G$10+Z20*$G$12)+(Y20*$G$11)))</f>
        <v>0</v>
      </c>
      <c r="AA21" s="121">
        <f>IF(Z20+AA20+(Y20*$G$11)&gt;(Z$18*$D$4),W20*$H$9+X20*$H$10+Y20*$H$11,W20*$H$9+X20*$H$10+Y20*$H$11+Z20*$H$12+AA20)</f>
        <v>0</v>
      </c>
      <c r="AB21" s="120">
        <f>+(AB20*$D$9)+(IF(AE20+AF20+AB20*(SUM($G$9:$H$9))+AC20*(SUM($G$10:$H$10))+AD20*(SUM($G$11:$H$11))&gt;(AE$18*$D$4),(AD20*$P$9+AE20*$P$11+AF20*$P$12),0))</f>
        <v>126.28961196969998</v>
      </c>
      <c r="AC21" s="120">
        <f>AB20*$E$9+AC20*$E$10+(IF((AE20+AF20+AB20*SUM($G$9:$H$9)+AC20*SUM($G$10:$H$10)+AD20*SUM($G$11:$H$11))&gt;(AE$18*$D$4),(AD20*$Q$9+AE20*$Q$11+AF20*$Q$12),0))</f>
        <v>62.128639006299991</v>
      </c>
      <c r="AD21" s="120">
        <f>IF(AE20+AF20+(AD20*$G$11)&gt;(AE$18*$D$4),AB20*$F$9+AC20*$F$10,AB20*$F$9+AC20*$F$10+AD20*$F$11)</f>
        <v>1.5195020239999999</v>
      </c>
      <c r="AE21" s="121">
        <f>IF(AE20+AF20+(AD20*$G$11)&gt;(AE$18*$D$4),0,((AB20*$G$9+AC20*$G$10+AE20*$G$12)+(AD20*$G$11)))</f>
        <v>0</v>
      </c>
      <c r="AF21" s="121">
        <f>IF(AE20+AF20+(AD20*$G$11)&gt;(AE$18*$D$4),AB20*$H$9+AC20*$H$10+AD20*$H$11,AB20*$H$9+AC20*$H$10+AD20*$H$11+AE20*$H$12+AF20)</f>
        <v>0</v>
      </c>
      <c r="AG21" s="120">
        <f>+(AG20*$D$9)+(IF(AJ20+AK20+AG20*(SUM($G$9:$H$9))+AH20*(SUM($G$10:$H$10))+AI20*(SUM($G$11:$H$11))&gt;(AJ$18*$D$4),(AI20*$P$9+AJ20*$P$11+AK20*$P$12),0))</f>
        <v>206.4326292001</v>
      </c>
      <c r="AH21" s="120">
        <f>AG20*$E$9+AH20*$E$10+(IF((AJ20+AK20+AG20*SUM($G$9:$H$9)+AH20*SUM($G$10:$H$10)+AI20*SUM($G$11:$H$11))&gt;(AJ$18*$D$4),(AI20*$Q$9+AJ20*$Q$11+AK20*$Q$12),0))</f>
        <v>111.4024913439</v>
      </c>
      <c r="AI21" s="120">
        <f>IF(AJ20+AK20+(AI20*$G$11)&gt;(AJ$18*$D$4),AG20*$F$9+AH20*$F$10,AG20*$F$9+AH20*$F$10+AI20*$F$11)</f>
        <v>2.5631864559999999</v>
      </c>
      <c r="AJ21" s="121">
        <f>IF(AJ20+AK20+(AI20*$G$11)&gt;(AJ$18*$D$4),0,((AG20*$G$9+AH20*$G$10+AJ20*$G$12)+(AI20*$G$11)))</f>
        <v>0</v>
      </c>
      <c r="AK21" s="121">
        <f>IF(AJ20+AK20+(AI20*$G$11)&gt;(AJ$18*$D$4),AG20*$H$9+AH20*$H$10+AI20*$H$11,AG20*$H$9+AH20*$H$10+AI20*$H$11+AJ20*$H$12+AK20)</f>
        <v>0</v>
      </c>
      <c r="AL21" s="120">
        <f>+(AL20*$D$9)+(IF(AO20+AP20+AL20*(SUM($G$9:$H$9))+AM20*(SUM($G$10:$H$10))+AN20*(SUM($G$11:$H$11))&gt;(AO$18*$D$4),(AN20*$P$9+AO20*$P$11+AP20*$P$12),0))</f>
        <v>110.91112836539999</v>
      </c>
      <c r="AM21" s="120">
        <f>AL20*$E$9+AM20*$E$10+(IF((AO20+AP20+AL20*SUM($G$9:$H$9)+AM20*SUM($G$10:$H$10)+AN20*SUM($G$11:$H$11))&gt;(AO$18*$D$4),(AN20*$Q$9+AO20*$Q$11+AP20*$Q$12),0))</f>
        <v>62.277294672119993</v>
      </c>
      <c r="AN21" s="120">
        <f>IF(AO20+AP20+(AN20*$G$11)&gt;(AO$18*$D$4),AL20*$F$9+AM20*$F$10,AL20*$F$9+AM20*$F$10+AN20*$F$11)</f>
        <v>22.055662955279999</v>
      </c>
      <c r="AO21" s="121">
        <f>IF(AO20+AP20+(AN20*$G$11)&gt;(AO$18*$D$4),0,((AL20*$G$9+AM20*$G$10+AO20*$G$12)+(AN20*$G$11)))</f>
        <v>14.86690058424</v>
      </c>
      <c r="AP21" s="121">
        <f>IF(AO20+AP20+(AN20*$G$11)&gt;(AO$18*$D$4),AL20*$H$9+AM20*$H$10+AN20*$H$11,AL20*$H$9+AM20*$H$10+AN20*$H$11+AO20*$H$12+AP20)</f>
        <v>0.82687642295999997</v>
      </c>
      <c r="AQ21" s="120">
        <f>+(AQ20*$D$9)+(IF(AT20+AU20+AQ20*(SUM($G$9:$H$9))+AR20*(SUM($G$10:$H$10))+AS20*(SUM($G$11:$H$11))&gt;(AT$18*$D$4),(AS20*$P$9+AT20*$P$11+AU20*$P$12),0))</f>
        <v>157.35068943471998</v>
      </c>
      <c r="AR21" s="120">
        <f>AQ20*$E$9+AR20*$E$10+(IF((AT20+AU20+AQ20*SUM($G$9:$H$9)+AR20*SUM($G$10:$H$10)+AS20*SUM($G$11:$H$11))&gt;(AT$18*$D$4),(AS20*$Q$9+AT20*$Q$11+AU20*$Q$12),0))</f>
        <v>65.234226599359999</v>
      </c>
      <c r="AS21" s="120">
        <f>IF(AT20+AU20+(AS20*$G$11)&gt;(AT$18*$D$4),AQ20*$F$9+AR20*$F$10,AQ20*$F$9+AR20*$F$10+AS20*$F$11)</f>
        <v>1.43371926592</v>
      </c>
      <c r="AT21" s="121">
        <f>IF(AT20+AU20+(AS20*$G$11)&gt;(AT$18*$D$4),0,((AQ20*$G$9+AR20*$G$10+AT20*$G$12)+(AS20*$G$11)))</f>
        <v>0</v>
      </c>
      <c r="AU21" s="121">
        <f>IF(AT20+AU20+(AS20*$G$11)&gt;(AT$18*$D$4),AQ20*$H$9+AR20*$H$10+AS20*$H$11,AQ20*$H$9+AR20*$H$10+AS20*$H$11+AT20*$H$12+AU20)</f>
        <v>0</v>
      </c>
      <c r="AV21" s="120">
        <f>+(AV20*$D$9)+(IF(AY20+AZ20+AV20*(SUM($G$9:$H$9))+AW20*(SUM($G$10:$H$10))+AX20*(SUM($G$11:$H$11))&gt;(AY$18*$D$4),(AX20*$P$9+AY20*$P$11+AZ20*$P$12),0))</f>
        <v>537.50796677999995</v>
      </c>
      <c r="AW21" s="120">
        <f>AV20*$E$9+AW20*$E$10+(IF((AY20+AZ20+AV20*SUM($G$9:$H$9)+AW20*SUM($G$10:$H$10)+AX20*SUM($G$11:$H$11))&gt;(AY$18*$D$4),(AX20*$Q$9+AY20*$Q$11+AZ20*$Q$12),0))</f>
        <v>277.04733881999994</v>
      </c>
      <c r="AX21" s="120">
        <f>IF(AY20+AZ20+(AX20*$G$11)&gt;(AY$18*$D$4),AV20*$F$9+AW20*$F$10,AV20*$F$9+AW20*$F$10+AX20*$F$11)</f>
        <v>6.5689943999999993</v>
      </c>
      <c r="AY21" s="121">
        <f>IF(AY20+AZ20+(AX20*$G$11)&gt;(AY$18*$D$4),0,((AV20*$G$9+AW20*$G$10+AY20*$G$12)+(AX20*$G$11)))</f>
        <v>0</v>
      </c>
      <c r="AZ21" s="121">
        <f>IF(AY20+AZ20+(AX20*$G$11)&gt;(AY$18*$D$4),AV20*$H$9+AW20*$H$10+AX20*$H$11,AV20*$H$9+AW20*$H$10+AX20*$H$11+AY20*$H$12+AZ20)</f>
        <v>0</v>
      </c>
      <c r="BA21" s="120">
        <f>+(BA20*$D$9)+(IF(BD20+BE20+BA20*(SUM($G$9:$H$9))+BB20*(SUM($G$10:$H$10))+BC20*(SUM($G$11:$H$11))&gt;(BD$18*$D$4),(BC20*$P$9+BD20*$P$11+BE20*$P$12),0))</f>
        <v>21.840142999999998</v>
      </c>
      <c r="BB21" s="120">
        <f>BA20*$E$9+BB20*$E$10+(IF((BD20+BE20+BA20*SUM($G$9:$H$9)+BB20*SUM($G$10:$H$10)+BC20*SUM($G$11:$H$11))&gt;(BD$18*$D$4),(BC20*$Q$9+BD20*$Q$11+BE20*$Q$12),0))</f>
        <v>9.2893449999999991</v>
      </c>
      <c r="BC21" s="120">
        <f>IF(BD20+BE20+(BC20*$G$11)&gt;(BD$18*$D$4),BA20*$F$9+BB20*$F$10,BA20*$F$9+BB20*$F$10+BC20*$F$11)</f>
        <v>0.20051199999999997</v>
      </c>
      <c r="BD21" s="121">
        <f>IF(BD20+BE20+(BC20*$G$11)&gt;(BD$18*$D$4),0,((BA20*$G$9+BB20*$G$10+BD20*$G$12)+(BC20*$G$11)))</f>
        <v>0</v>
      </c>
      <c r="BE21" s="121">
        <f>IF(BD20+BE20+(BC20*$G$11)&gt;(BD$18*$D$4),BA20*$H$9+BB20*$H$10+BC20*$H$11,BA20*$H$9+BB20*$H$10+BC20*$H$11+BD20*$H$12+BE20)</f>
        <v>0</v>
      </c>
      <c r="BF21" s="120">
        <f>+(BF20*$D$9)+(IF(BI20+BJ20+BF20*(SUM($G$9:$H$9))+BG20*(SUM($G$10:$H$10))+BH20*(SUM($G$11:$H$11))&gt;(BI$18*$D$4),(BH20*$P$9+BI20*$P$11+BJ20*$P$12),0))</f>
        <v>444.44152583999994</v>
      </c>
      <c r="BG21" s="120">
        <f>BF20*$E$9+BG20*$E$10+(IF((BI20+BJ20+BF20*SUM($G$9:$H$9)+BG20*SUM($G$10:$H$10)+BH20*SUM($G$11:$H$11))&gt;(BI$18*$D$4),(BH20*$Q$9+BI20*$Q$11+BJ20*$Q$12),0))</f>
        <v>201.43228503999998</v>
      </c>
      <c r="BH21" s="120">
        <f>IF(BI20+BJ20+(BH20*$G$11)&gt;(BI$18*$D$4),BF20*$F$9+BG20*$F$10,BF20*$F$9+BG20*$F$10+BH20*$F$11)</f>
        <v>4.5791891199999997</v>
      </c>
      <c r="BI21" s="121">
        <f>IF(BI20+BJ20+(BH20*$G$11)&gt;(BI$18*$D$4),0,((BF20*$G$9+BG20*$G$10+BI20*$G$12)+(BH20*$G$11)))</f>
        <v>0</v>
      </c>
      <c r="BJ21" s="121">
        <f>IF(BI20+BJ20+(BH20*$G$11)&gt;(BI$18*$D$4),BF20*$H$9+BG20*$H$10+BH20*$H$11,BF20*$H$9+BG20*$H$10+BH20*$H$11+BI20*$H$12+BJ20)</f>
        <v>0</v>
      </c>
      <c r="BK21" s="120">
        <f>+(BK20*$D$9)+(IF(BN20+BO20+BK20*(SUM($G$9:$H$9))+BL20*(SUM($G$10:$H$10))+BM20*(SUM($G$11:$H$11))&gt;(BN$18*$D$4),(BM20*$P$9+BN20*$P$11+BO20*$P$12),0))</f>
        <v>122.23237687700001</v>
      </c>
      <c r="BL21" s="120">
        <f>BK20*$E$9+BL20*$E$10+(IF((BN20+BO20+BK20*SUM($G$9:$H$9)+BL20*SUM($G$10:$H$10)+BM20*SUM($G$11:$H$11))&gt;(BN$18*$D$4),(BM20*$Q$9+BN20*$Q$11+BO20*$Q$12),0))</f>
        <v>60.132667283000004</v>
      </c>
      <c r="BM21" s="120">
        <f>IF(BN20+BO20+(BM20*$G$11)&gt;(BN$18*$D$4),BK20*$F$9+BL20*$F$10,BK20*$F$9+BL20*$F$10+BM20*$F$11)</f>
        <v>1.47068584</v>
      </c>
      <c r="BN21" s="121">
        <f>IF(BN20+BO20+(BM20*$G$11)&gt;(BN$18*$D$4),0,((BK20*$G$9+BL20*$G$10+BN20*$G$12)+(BM20*$G$11)))</f>
        <v>0</v>
      </c>
      <c r="BO21" s="121">
        <f>IF(BN20+BO20+(BM20*$G$11)&gt;(BN$18*$D$4),BK20*$H$9+BL20*$H$10+BM20*$H$11,BK20*$H$9+BL20*$H$10+BM20*$H$11+BN20*$H$12+BO20)</f>
        <v>0</v>
      </c>
      <c r="BP21" s="120">
        <f>+(BP20*$D$9)+(IF(BS20+BT20+BP20*(SUM($G$9:$H$9))+BQ20*(SUM($G$10:$H$10))+BR20*(SUM($G$11:$H$11))&gt;(BS$18*$D$4),(BR20*$P$9+BS20*$P$11+BT20*$P$12),0))</f>
        <v>446.38026217954138</v>
      </c>
      <c r="BQ21" s="120">
        <f>BP20*$E$9+BQ20*$E$10+(IF((BS20+BT20+BP20*SUM($G$9:$H$9)+BQ20*SUM($G$10:$H$10)+BR20*SUM($G$11:$H$11))&gt;(BS$18*$D$4),(BR20*$Q$9+BS20*$Q$11+BT20*$Q$12),0))</f>
        <v>240.89153679935822</v>
      </c>
      <c r="BR21" s="120">
        <f>IF(BS20+BT20+(BR20*$G$11)&gt;(BS$18*$D$4),BP20*$F$9+BQ20*$F$10,BP20*$F$9+BQ20*$F$10+BR20*$F$11)</f>
        <v>5.5425145078943512</v>
      </c>
      <c r="BS21" s="121">
        <f>IF(BS20+BT20+(BR20*$G$11)&gt;(BS$18*$D$4),0,((BP20*$G$9+BQ20*$G$10+BS20*$G$12)+(BR20*$G$11)))</f>
        <v>0</v>
      </c>
      <c r="BT21" s="121">
        <f>IF(BS20+BT20+(BR20*$G$11)&gt;(BS$18*$D$4),BP20*$H$9+BQ20*$H$10+BR20*$H$11,BP20*$H$9+BQ20*$H$10+BR20*$H$11+BS20*$H$12+BT20)</f>
        <v>0</v>
      </c>
      <c r="BU21" s="120">
        <f>+(BU20*$D$9)+(IF(BX20+BY20+BU20*(SUM($G$9:$H$9))+BV20*(SUM($G$10:$H$10))+BW20*(SUM($G$11:$H$11))&gt;(BX$18*$D$4),(BW20*$P$9+BX20*$P$11+BY20*$P$12),0))</f>
        <v>106.22306014122408</v>
      </c>
      <c r="BV21" s="120">
        <f>BU20*$E$9+BV20*$E$10+(IF((BX20+BY20+BU20*SUM($G$9:$H$9)+BV20*SUM($G$10:$H$10)+BW20*SUM($G$11:$H$11))&gt;(BX$18*$D$4),(BW20*$Q$9+BX20*$Q$11+BY20*$Q$12),0))</f>
        <v>59.644914941222893</v>
      </c>
      <c r="BW21" s="120">
        <f>IF(BX20+BY20+(BW20*$G$11)&gt;(BX$18*$D$4),BU20*$F$9+BV20*$F$10,BU20*$F$9+BV20*$F$10+BW20*$F$11)</f>
        <v>21.123398950867987</v>
      </c>
      <c r="BX21" s="121">
        <f>IF(BX20+BY20+(BW20*$G$11)&gt;(BX$18*$D$4),0,((BU20*$G$9+BV20*$G$10+BX20*$G$12)+(BW20*$G$11)))</f>
        <v>14.238496155864347</v>
      </c>
      <c r="BY21" s="121">
        <f>IF(BX20+BY20+(BW20*$G$11)&gt;(BX$18*$D$4),BU20*$H$9+BV20*$H$10+BW20*$H$11,BU20*$H$9+BV20*$H$10+BW20*$H$11+BX20*$H$12+BY20)</f>
        <v>0.79192543886192168</v>
      </c>
      <c r="BZ21" s="120">
        <f>+(BZ20*$D$9)+(IF(CC20+CD20+BZ20*(SUM($G$9:$H$9))+CA20*(SUM($G$10:$H$10))+CB20*(SUM($G$11:$H$11))&gt;(CC$18*$D$4),(CB20*$P$9+CC20*$P$11+CD20*$P$12),0))</f>
        <v>253.42148537628253</v>
      </c>
      <c r="CA21" s="120">
        <f>BZ20*$E$9+CA20*$E$10+(IF((CC20+CD20+BZ20*SUM($G$9:$H$9)+CA20*SUM($G$10:$H$10)+CB20*SUM($G$11:$H$11))&gt;(CC$18*$D$4),(CB20*$Q$9+CC20*$Q$11+CD20*$Q$12),0))</f>
        <v>105.06312149996225</v>
      </c>
      <c r="CB21" s="120">
        <f>IF(CC20+CD20+(CB20*$G$11)&gt;(CC$18*$D$4),BZ20*$F$9+CA20*$F$10,BZ20*$F$9+CA20*$F$10+CB20*$F$11)</f>
        <v>2.3090795934057637</v>
      </c>
      <c r="CC21" s="121">
        <f>IF(CC20+CD20+(CB20*$G$11)&gt;(CC$18*$D$4),0,((BZ20*$G$9+CA20*$G$10+CC20*$G$12)+(CB20*$G$11)))</f>
        <v>0</v>
      </c>
      <c r="CD21" s="121">
        <f>IF(CC20+CD20+(CB20*$G$11)&gt;(CC$18*$D$4),BZ20*$H$9+CA20*$H$10+CB20*$H$11,BZ20*$H$9+CA20*$H$10+CB20*$H$11+CC20*$H$12+CD20)</f>
        <v>0</v>
      </c>
      <c r="CE21" s="120">
        <f>+(CE20*$D$9)+(IF(CH20+CI20+CE20*(SUM($G$9:$H$9))+CF20*(SUM($G$10:$H$10))+CG20*(SUM($G$11:$H$11))&gt;(CH$18*$D$4),(CG20*$P$9+CH20*$P$11+CI20*$P$12),0))</f>
        <v>389.89044245271162</v>
      </c>
      <c r="CF21" s="120">
        <f>CE20*$E$9+CF20*$E$10+(IF((CH20+CI20+CE20*SUM($G$9:$H$9)+CF20*SUM($G$10:$H$10)+CG20*SUM($G$11:$H$11))&gt;(CH$18*$D$4),(CG20*$Q$9+CH20*$Q$11+CI20*$Q$12),0))</f>
        <v>200.96094604880065</v>
      </c>
      <c r="CG21" s="120">
        <f>IF(CH20+CI20+(CG20*$G$11)&gt;(CH$18*$D$4),CE20*$F$9+CF20*$F$10,CE20*$F$9+CF20*$F$10+CG20*$F$11)</f>
        <v>4.7649305524315517</v>
      </c>
      <c r="CH21" s="121">
        <f>IF(CH20+CI20+(CG20*$G$11)&gt;(CH$18*$D$4),0,((CE20*$G$9+CF20*$G$10+CH20*$G$12)+(CG20*$G$11)))</f>
        <v>0</v>
      </c>
      <c r="CI21" s="121">
        <f>IF(CH20+CI20+(CG20*$G$11)&gt;(CH$18*$D$4),CE20*$H$9+CF20*$H$10+CG20*$H$11,CE20*$H$9+CF20*$H$10+CG20*$H$11+CH20*$H$12+CI20)</f>
        <v>0</v>
      </c>
      <c r="CJ21" s="120">
        <f>+(CJ20*$D$9)+(IF(CM20+CN20+CJ20*(SUM($G$9:$H$9))+CK20*(SUM($G$10:$H$10))+CL20*(SUM($G$11:$H$11))&gt;(CM$18*$D$4),(CL20*$P$9+CM20*$P$11+CN20*$P$12),0))</f>
        <v>68.150383279950347</v>
      </c>
      <c r="CK21" s="120">
        <f>CJ20*$E$9+CK20*$E$10+(IF((CM20+CN20+CJ20*SUM($G$9:$H$9)+CK20*SUM($G$10:$H$10)+CL20*SUM($G$11:$H$11))&gt;(CM$18*$D$4),(CL20*$Q$9+CM20*$Q$11+CN20*$Q$12),0))</f>
        <v>28.986642723433192</v>
      </c>
      <c r="CL21" s="120">
        <f>IF(CM20+CN20+(CL20*$G$11)&gt;(CM$18*$D$4),CJ20*$F$9+CK20*$F$10,CJ20*$F$9+CK20*$F$10+CL20*$F$11)</f>
        <v>0.62568132691390377</v>
      </c>
      <c r="CM21" s="121">
        <f>IF(CM20+CN20+(CL20*$G$11)&gt;(CM$18*$D$4),0,((CJ20*$G$9+CK20*$G$10+CM20*$G$12)+(CL20*$G$11)))</f>
        <v>0</v>
      </c>
      <c r="CN21" s="121">
        <f>IF(CM20+CN20+(CL20*$G$11)&gt;(CM$18*$D$4),CJ20*$H$9+CK20*$H$10+CL20*$H$11,CJ20*$H$9+CK20*$H$10+CL20*$H$11+CM20*$H$12+CN20)</f>
        <v>0</v>
      </c>
      <c r="CO21" s="120">
        <f>+(CO20*$D$9)+(IF(CR20+CS20+CO20*(SUM($G$9:$H$9))+CP20*(SUM($G$10:$H$10))+CQ20*(SUM($G$11:$H$11))&gt;(CR$18*$D$4),(CQ20*$P$9+CR20*$P$11+CS20*$P$12),0))</f>
        <v>515.01430947061738</v>
      </c>
      <c r="CP21" s="120">
        <f>CO20*$E$9+CP20*$E$10+(IF((CR20+CS20+CO20*SUM($G$9:$H$9)+CP20*SUM($G$10:$H$10)+CQ20*SUM($G$11:$H$11))&gt;(CR$18*$D$4),(CQ20*$Q$9+CR20*$Q$11+CS20*$Q$12),0))</f>
        <v>233.41767848738559</v>
      </c>
      <c r="CQ21" s="120">
        <f>IF(CR20+CS20+(CQ20*$G$11)&gt;(CR$18*$D$4),CO20*$F$9+CP20*$F$10,CO20*$F$9+CP20*$F$10+CQ20*$F$11)</f>
        <v>5.3063176716326357</v>
      </c>
      <c r="CR21" s="121">
        <f>IF(CR20+CS20+(CQ20*$G$11)&gt;(CR$18*$D$4),0,((CO20*$G$9+CP20*$G$10+CR20*$G$12)+(CQ20*$G$11)))</f>
        <v>0</v>
      </c>
      <c r="CS21" s="121">
        <f>IF(CR20+CS20+(CQ20*$G$11)&gt;(CR$18*$D$4),CO20*$H$9+CP20*$H$10+CQ20*$H$11,CO20*$H$9+CP20*$H$10+CQ20*$H$11+CR20*$H$12+CS20)</f>
        <v>0</v>
      </c>
      <c r="CT21" s="120">
        <f>+(CT20*$D$9)+(IF(CW20+CX20+CT20*(SUM($G$9:$H$9))+CU20*(SUM($G$10:$H$10))+CV20*(SUM($G$11:$H$11))&gt;(CW$18*$D$4),(CV20*$P$9+CW20*$P$11+CX20*$P$12),0))</f>
        <v>106.5333064095051</v>
      </c>
      <c r="CU21" s="120">
        <f>CT20*$E$9+CU20*$E$10+(IF((CW20+CX20+CT20*SUM($G$9:$H$9)+CU20*SUM($G$10:$H$10)+CV20*SUM($G$11:$H$11))&gt;(CW$18*$D$4),(CV20*$Q$9+CW20*$Q$11+CX20*$Q$12),0))</f>
        <v>52.409451837192236</v>
      </c>
      <c r="CV21" s="120">
        <f>IF(CW20+CX20+(CV20*$G$11)&gt;(CW$18*$D$4),CT20*$F$9+CU20*$F$10,CT20*$F$9+CU20*$F$10+CV20*$F$11)</f>
        <v>1.2817964374733659</v>
      </c>
      <c r="CW21" s="121">
        <f>IF(CW20+CX20+(CV20*$G$11)&gt;(CW$18*$D$4),0,((CT20*$G$9+CU20*$G$10+CW20*$G$12)+(CV20*$G$11)))</f>
        <v>0</v>
      </c>
      <c r="CX21" s="121">
        <f>IF(CW20+CX20+(CV20*$G$11)&gt;(CW$18*$D$4),CT20*$H$9+CU20*$H$10+CV20*$H$11,CT20*$H$9+CU20*$H$10+CV20*$H$11+CW20*$H$12+CX20)</f>
        <v>0</v>
      </c>
      <c r="CY21" s="120">
        <f>+(CY20*$D$9)+(IF(DB20+DC20+CY20*(SUM($G$9:$H$9))+CZ20*(SUM($G$10:$H$10))+DA20*(SUM($G$11:$H$11))&gt;(DB$18*$D$4),(DA20*$P$9+DB20*$P$11+DC20*$P$12),0))</f>
        <v>190.95377820105591</v>
      </c>
      <c r="CZ21" s="120">
        <f>CY20*$E$9+CZ20*$E$10+(IF((DB20+DC20+CY20*SUM($G$9:$H$9)+CZ20*SUM($G$10:$H$10)+DA20*SUM($G$11:$H$11))&gt;(DB$18*$D$4),(DA20*$Q$9+DB20*$Q$11+DC20*$Q$12),0))</f>
        <v>108.23956477337211</v>
      </c>
      <c r="DA21" s="120">
        <f>IF(DB20+DC20+(DA20*$G$11)&gt;(DB$18*$D$4),CY20*$F$9+CZ20*$F$10,CY20*$F$9+CZ20*$F$10+DA20*$F$11)</f>
        <v>2.6833483674836596</v>
      </c>
      <c r="DB21" s="121">
        <f>IF(DB20+DC20+(DA20*$G$11)&gt;(DB$18*$D$4),0,((CY20*$G$9+CZ20*$G$10+DB20*$G$12)+(DA20*$G$11)))</f>
        <v>0</v>
      </c>
      <c r="DC21" s="121">
        <f>IF(DB20+DC20+(DA20*$G$11)&gt;(DB$18*$D$4),CY20*$H$9+CZ20*$H$10+DA20*$H$11,CY20*$H$9+CZ20*$H$10+DA20*$H$11+DB20*$H$12+DC20)</f>
        <v>0</v>
      </c>
      <c r="DD21" s="120">
        <f>+(DD20*$D$9)+(IF(DG20+DH20+DD20*(SUM($G$9:$H$9))+DE20*(SUM($G$10:$H$10))+DF20*(SUM($G$11:$H$11))&gt;(DG$18*$D$4),(DF20*$P$9+DG20*$P$11+DH20*$P$12),0))</f>
        <v>429.55728756276181</v>
      </c>
      <c r="DE21" s="120">
        <f>DD20*$E$9+DE20*$E$10+(IF((DG20+DH20+DD20*SUM($G$9:$H$9)+DE20*SUM($G$10:$H$10)+DF20*SUM($G$11:$H$11))&gt;(DG$18*$D$4),(DF20*$Q$9+DG20*$Q$11+DH20*$Q$12),0))</f>
        <v>241.19911293273071</v>
      </c>
      <c r="DF21" s="120">
        <f>IF(DG20+DH20+(DF20*$G$11)&gt;(DG$18*$D$4),DD20*$F$9+DE20*$F$10,DD20*$F$9+DE20*$F$10+DF20*$F$11)</f>
        <v>85.421281832564418</v>
      </c>
      <c r="DG21" s="121">
        <f>IF(DG20+DH20+(DF20*$G$11)&gt;(DG$18*$D$4),0,((DD20*$G$9+DE20*$G$10+DG20*$G$12)+(DF20*$G$11)))</f>
        <v>57.579303209249638</v>
      </c>
      <c r="DH21" s="121">
        <f>IF(DG20+DH20+(DF20*$G$11)&gt;(DG$18*$D$4),DD20*$H$9+DE20*$H$10+DF20*$H$11,DD20*$H$9+DE20*$H$10+DF20*$H$11+DG20*$H$12+DH20)</f>
        <v>3.2024811092545202</v>
      </c>
      <c r="DI21" s="120">
        <f>+(DI20*$D$9)+(IF(DL20+DM20+DI20*(SUM($G$9:$H$9))+DJ20*(SUM($G$10:$H$10))+DK20*(SUM($G$11:$H$11))&gt;(DL$18*$D$4),(DK20*$P$9+DL20*$P$11+DM20*$P$12),0))</f>
        <v>58.857783171350434</v>
      </c>
      <c r="DJ21" s="120">
        <f>DI20*$E$9+DJ20*$E$10+(IF((DL20+DM20+DI20*SUM($G$9:$H$9)+DJ20*SUM($G$10:$H$10)+DK20*SUM($G$11:$H$11))&gt;(DL$18*$D$4),(DK20*$Q$9+DL20*$Q$11+DM20*$Q$12),0))</f>
        <v>24.401176622291068</v>
      </c>
      <c r="DK21" s="120">
        <f>IF(DL20+DM20+(DK20*$G$11)&gt;(DL$18*$D$4),DI20*$F$9+DJ20*$F$10,DI20*$F$9+DJ20*$F$10+DK20*$F$11)</f>
        <v>0.53628959609430926</v>
      </c>
      <c r="DL21" s="121">
        <f>IF(DL20+DM20+(DK20*$G$11)&gt;(DL$18*$D$4),0,((DI20*$G$9+DJ20*$G$10+DL20*$G$12)+(DK20*$G$11)))</f>
        <v>0</v>
      </c>
      <c r="DM21" s="121">
        <f>IF(DL20+DM20+(DK20*$G$11)&gt;(DL$18*$D$4),DI20*$H$9+DJ20*$H$10+DK20*$H$11,DI20*$H$9+DJ20*$H$10+DK20*$H$11+DL20*$H$12+DM20)</f>
        <v>0</v>
      </c>
      <c r="DN21" s="120">
        <f>+(DN20*$D$9)+(IF(DQ20+DR20+DN20*(SUM($G$9:$H$9))+DO20*(SUM($G$10:$H$10))+DP20*(SUM($G$11:$H$11))&gt;(DQ$18*$D$4),(DP20*$P$9+DQ20*$P$11+DR20*$P$12),0))</f>
        <v>188.85136532601962</v>
      </c>
      <c r="DO21" s="120">
        <f>DN20*$E$9+DO20*$E$10+(IF((DQ20+DR20+DN20*SUM($G$9:$H$9)+DO20*SUM($G$10:$H$10)+DP20*SUM($G$11:$H$11))&gt;(DQ$18*$D$4),(DP20*$Q$9+DQ20*$Q$11+DR20*$Q$12),0))</f>
        <v>97.339521327526754</v>
      </c>
      <c r="DP21" s="120">
        <f>IF(DQ20+DR20+(DP20*$G$11)&gt;(DQ$18*$D$4),DN20*$F$9+DO20*$F$10,DN20*$F$9+DO20*$F$10+DP20*$F$11)</f>
        <v>2.3079910213995678</v>
      </c>
      <c r="DQ21" s="121">
        <f>IF(DQ20+DR20+(DP20*$G$11)&gt;(DQ$18*$D$4),0,((DN20*$G$9+DO20*$G$10+DQ20*$G$12)+(DP20*$G$11)))</f>
        <v>0</v>
      </c>
      <c r="DR21" s="121">
        <f>IF(DQ20+DR20+(DP20*$G$11)&gt;(DQ$18*$D$4),DN20*$H$9+DO20*$H$10+DP20*$H$11,DN20*$H$9+DO20*$H$10+DP20*$H$11+DQ20*$H$12+DR20)</f>
        <v>0</v>
      </c>
      <c r="DS21" s="120">
        <f>+(DS20*$D$9)+(IF(DV20+DW20+DS20*(SUM($G$9:$H$9))+DT20*(SUM($G$10:$H$10))+DU20*(SUM($G$11:$H$11))&gt;(DV$18*$D$4),(DU20*$P$9+DV20*$P$11+DW20*$P$12),0))</f>
        <v>466.02783295520885</v>
      </c>
      <c r="DT21" s="120">
        <f>DS20*$E$9+DT20*$E$10+(IF((DV20+DW20+DS20*SUM($G$9:$H$9)+DT20*SUM($G$10:$H$10)+DU20*SUM($G$11:$H$11))&gt;(DV$18*$D$4),(DU20*$Q$9+DV20*$Q$11+DW20*$Q$12),0))</f>
        <v>198.21726075343486</v>
      </c>
      <c r="DU21" s="120">
        <f>IF(DV20+DW20+(DU20*$G$11)&gt;(DV$18*$D$4),DS20*$F$9+DT20*$F$10,DS20*$F$9+DT20*$F$10+DU20*$F$11)</f>
        <v>4.2785513282360306</v>
      </c>
      <c r="DV21" s="121">
        <f>IF(DV20+DW20+(DU20*$G$11)&gt;(DV$18*$D$4),0,((DS20*$G$9+DT20*$G$10+DV20*$G$12)+(DU20*$G$11)))</f>
        <v>0</v>
      </c>
      <c r="DW21" s="121">
        <f>IF(DV20+DW20+(DU20*$G$11)&gt;(DV$18*$D$4),DS20*$H$9+DT20*$H$10+DU20*$H$11,DS20*$H$9+DT20*$H$10+DU20*$H$11+DV20*$H$12+DW20)</f>
        <v>0</v>
      </c>
      <c r="DX21" s="120">
        <f>+(DX20*$D$9)+(IF(EA20+EB20+DX20*(SUM($G$9:$H$9))+DY20*(SUM($G$10:$H$10))+DZ20*(SUM($G$11:$H$11))&gt;(EA$18*$D$4),(DZ20*$P$9+EA20*$P$11+EB20*$P$12),0))</f>
        <v>104.52688175583125</v>
      </c>
      <c r="DY21" s="120">
        <f>DX20*$E$9+DY20*$E$10+(IF((EA20+EB20+DX20*SUM($G$9:$H$9)+DY20*SUM($G$10:$H$10)+DZ20*SUM($G$11:$H$11))&gt;(EA$18*$D$4),(DZ20*$Q$9+EA20*$Q$11+EB20*$Q$12),0))</f>
        <v>47.374260540548278</v>
      </c>
      <c r="DZ21" s="120">
        <f>IF(EA20+EB20+(DZ20*$G$11)&gt;(EA$18*$D$4),DX20*$F$9+DY20*$F$10,DX20*$F$9+DY20*$F$10+DZ20*$F$11)</f>
        <v>1.0769658815727845</v>
      </c>
      <c r="EA21" s="121">
        <f>IF(EA20+EB20+(DZ20*$G$11)&gt;(EA$18*$D$4),0,((DX20*$G$9+DY20*$G$10+EA20*$G$12)+(DZ20*$G$11)))</f>
        <v>0</v>
      </c>
      <c r="EB21" s="121">
        <f>IF(EA20+EB20+(DZ20*$G$11)&gt;(EA$18*$D$4),DX20*$H$9+DY20*$H$10+DZ20*$H$11,DX20*$H$9+DY20*$H$10+DZ20*$H$11+EA20*$H$12+EB20)</f>
        <v>0</v>
      </c>
      <c r="EC21" s="120">
        <f>+(EC20*$D$9)+(IF(EF20+EG20+EC20*(SUM($G$9:$H$9))+ED20*(SUM($G$10:$H$10))+EE20*(SUM($G$11:$H$11))&gt;(EF$18*$D$4),(EE20*$P$9+EF20*$P$11+EG20*$P$12),0))</f>
        <v>169.68214980551113</v>
      </c>
      <c r="ED21" s="120">
        <f>EC20*$E$9+ED20*$E$10+(IF((EF20+EG20+EC20*SUM($G$9:$H$9)+ED20*SUM($G$10:$H$10)+EE20*SUM($G$11:$H$11))&gt;(EF$18*$D$4),(EE20*$Q$9+EF20*$Q$11+EG20*$Q$12),0))</f>
        <v>83.47575755960699</v>
      </c>
      <c r="EE21" s="120">
        <f>IF(EF20+EG20+(EE20*$G$11)&gt;(EF$18*$D$4),EC20*$F$9+ED20*$F$10,EC20*$F$9+ED20*$F$10+EE20*$F$11)</f>
        <v>2.0415960271380493</v>
      </c>
      <c r="EF21" s="121">
        <f>IF(EF20+EG20+(EE20*$G$11)&gt;(EF$18*$D$4),0,((EC20*$G$9+ED20*$G$10+EF20*$G$12)+(EE20*$G$11)))</f>
        <v>0</v>
      </c>
      <c r="EG21" s="121">
        <f>IF(EF20+EG20+(EE20*$G$11)&gt;(EF$18*$D$4),EC20*$H$9+ED20*$H$10+EE20*$H$11,EC20*$H$9+ED20*$H$10+EE20*$H$11+EF20*$H$12+EG20)</f>
        <v>0</v>
      </c>
      <c r="EH21" s="120">
        <f>+(EH20*$D$9)+(IF(EK20+EL20+EH20*(SUM($G$9:$H$9))+EI20*(SUM($G$10:$H$10))+EJ20*(SUM($G$11:$H$11))&gt;(EK$18*$D$4),(EJ20*$P$9+EK20*$P$11+EL20*$P$12),0))</f>
        <v>305.33596014795927</v>
      </c>
      <c r="EI21" s="120">
        <f>EH20*$E$9+EI20*$E$10+(IF((EK20+EL20+EH20*SUM($G$9:$H$9)+EI20*SUM($G$10:$H$10)+EJ20*SUM($G$11:$H$11))&gt;(EK$18*$D$4),(EJ20*$Q$9+EK20*$Q$11+EL20*$Q$12),0))</f>
        <v>161.15606582890132</v>
      </c>
      <c r="EJ21" s="120">
        <f>IF(EK20+EL20+(EJ20*$G$11)&gt;(EK$18*$D$4),EH20*$F$9+EI20*$F$10,EH20*$F$9+EI20*$F$10+EJ20*$F$11)</f>
        <v>3.7620324675553274</v>
      </c>
      <c r="EK21" s="121">
        <f>IF(EK20+EL20+(EJ20*$G$11)&gt;(EK$18*$D$4),0,((EH20*$G$9+EI20*$G$10+EK20*$G$12)+(EJ20*$G$11)))</f>
        <v>0</v>
      </c>
      <c r="EL21" s="121">
        <f>IF(EK20+EL20+(EJ20*$G$11)&gt;(EK$18*$D$4),EH20*$H$9+EI20*$H$10+EJ20*$H$11,EH20*$H$9+EI20*$H$10+EJ20*$H$11+EK20*$H$12+EL20)</f>
        <v>0</v>
      </c>
      <c r="EM21" s="120">
        <f>+(EM20*$D$9)+(IF(EP20+EQ20+EM20*(SUM($G$9:$H$9))+EN20*(SUM($G$10:$H$10))+EO20*(SUM($G$11:$H$11))&gt;(EP$18*$D$4),(EO20*$P$9+EP20*$P$11+EQ20*$P$12),0))</f>
        <v>355.17234652778706</v>
      </c>
      <c r="EN21" s="120">
        <f>EM20*$E$9+EN20*$E$10+(IF((EP20+EQ20+EM20*SUM($G$9:$H$9)+EN20*SUM($G$10:$H$10)+EO20*SUM($G$11:$H$11))&gt;(EP$18*$D$4),(EO20*$Q$9+EP20*$Q$11+EQ20*$Q$12),0))</f>
        <v>199.43150169049801</v>
      </c>
      <c r="EO21" s="120">
        <f>IF(EP20+EQ20+(EO20*$G$11)&gt;(EP$18*$D$4),EM20*$F$9+EN20*$F$10,EM20*$F$9+EN20*$F$10+EO20*$F$11)</f>
        <v>102.91757078161589</v>
      </c>
      <c r="EP21" s="121">
        <f>IF(EP20+EQ20+(EO20*$G$11)&gt;(EP$18*$D$4),0,((EM20*$G$9+EN20*$G$10+EP20*$G$12)+(EO20*$G$11)))</f>
        <v>49.094572357625644</v>
      </c>
      <c r="EQ21" s="121">
        <f>IF(EP20+EQ20+(EO20*$G$11)&gt;(EP$18*$D$4),EM20*$H$9+EN20*$H$10+EO20*$H$11,EM20*$H$9+EN20*$H$10+EO20*$H$11+EP20*$H$12+EQ20)</f>
        <v>2.6479185971641788</v>
      </c>
      <c r="ER21" s="120">
        <f>+(ER20*$D$9)+(IF(EU20+EV20+ER20*(SUM($G$9:$H$9))+ES20*(SUM($G$10:$H$10))+ET20*(SUM($G$11:$H$11))&gt;(EU$18*$D$4),(ET20*$P$9+EU20*$P$11+EV20*$P$12),0))</f>
        <v>557.16577459103769</v>
      </c>
      <c r="ES21" s="120">
        <f>ER20*$E$9+ES20*$E$10+(IF((EU20+EV20+ER20*SUM($G$9:$H$9)+ES20*SUM($G$10:$H$10)+ET20*SUM($G$11:$H$11))&gt;(EU$18*$D$4),(ET20*$Q$9+EU20*$Q$11+EV20*$Q$12),0))</f>
        <v>225.41821414751905</v>
      </c>
      <c r="ET21" s="120">
        <f>IF(EU20+EV20+(ET20*$G$11)&gt;(EU$18*$D$4),ER20*$F$9+ES20*$F$10,ER20*$F$9+ES20*$F$10+ET20*$F$11)</f>
        <v>5.0407986392177575</v>
      </c>
      <c r="EU21" s="121">
        <f>IF(EU20+EV20+(ET20*$G$11)&gt;(EU$18*$D$4),0,((ER20*$G$9+ES20*$G$10+EU20*$G$12)+(ET20*$G$11)))</f>
        <v>0</v>
      </c>
      <c r="EV21" s="121">
        <f>IF(EU20+EV20+(ET20*$G$11)&gt;(EU$18*$D$4),ER20*$H$9+ES20*$H$10+ET20*$H$11,ER20*$H$9+ES20*$H$10+ET20*$H$11+EU20*$H$12+EV20)</f>
        <v>0</v>
      </c>
      <c r="EW21" s="120">
        <f>+(EW20*$D$9)+(IF(EZ20+FA20+EW20*(SUM($G$9:$H$9))+EX20*(SUM($G$10:$H$10))+EY20*(SUM($G$11:$H$11))&gt;(EZ$18*$D$4),(EY20*$P$9+EZ20*$P$11+FA20*$P$12),0))</f>
        <v>58.803010601179693</v>
      </c>
      <c r="EX21" s="120">
        <f>EW20*$E$9+EX20*$E$10+(IF((EZ20+FA20+EW20*SUM($G$9:$H$9)+EX20*SUM($G$10:$H$10)+EY20*SUM($G$11:$H$11))&gt;(EZ$18*$D$4),(EY20*$Q$9+EZ20*$Q$11+FA20*$Q$12),0))</f>
        <v>34.812970269111851</v>
      </c>
      <c r="EY21" s="120">
        <f>IF(EZ20+FA20+(EY20*$G$11)&gt;(EZ$18*$D$4),EW20*$F$9+EX20*$F$10,EW20*$F$9+EX20*$F$10+EY20*$F$11)</f>
        <v>0.90742469341154974</v>
      </c>
      <c r="EZ21" s="121">
        <f>IF(EZ20+FA20+(EY20*$G$11)&gt;(EZ$18*$D$4),0,((EW20*$G$9+EX20*$G$10+EZ20*$G$12)+(EY20*$G$11)))</f>
        <v>0</v>
      </c>
      <c r="FA21" s="121">
        <f>IF(EZ20+FA20+(EY20*$G$11)&gt;(EZ$18*$D$4),EW20*$H$9+EX20*$H$10+EY20*$H$11,EW20*$H$9+EX20*$H$10+EY20*$H$11+EZ20*$H$12+FA20)</f>
        <v>0</v>
      </c>
      <c r="FB21" s="120">
        <f>+(FB20*$D$9)+(IF(FE20+FF20+FB20*(SUM($G$9:$H$9))+FC20*(SUM($G$10:$H$10))+FD20*(SUM($G$11:$H$11))&gt;(FE$18*$D$4),(FD20*$P$9+FE20*$P$11+FF20*$P$12),0))</f>
        <v>305.33596014795927</v>
      </c>
      <c r="FC21" s="120">
        <f>FB20*$E$9+FC20*$E$10+(IF((FE20+FF20+FB20*SUM($G$9:$H$9)+FC20*SUM($G$10:$H$10)+FD20*SUM($G$11:$H$11))&gt;(FE$18*$D$4),(FD20*$Q$9+FE20*$Q$11+FF20*$Q$12),0))</f>
        <v>161.15606582890132</v>
      </c>
      <c r="FD21" s="120">
        <f>IF(FE20+FF20+(FD20*$G$11)&gt;(FE$18*$D$4),FB20*$F$9+FC20*$F$10,FB20*$F$9+FC20*$F$10+FD20*$F$11)</f>
        <v>3.7620324675553274</v>
      </c>
      <c r="FE21" s="121">
        <f>IF(FE20+FF20+(FD20*$G$11)&gt;(FE$18*$D$4),0,((FB20*$G$9+FC20*$G$10+FE20*$G$12)+(FD20*$G$11)))</f>
        <v>0</v>
      </c>
      <c r="FF21" s="121">
        <f>IF(FE20+FF20+(FD20*$G$11)&gt;(FE$18*$D$4),FB20*$H$9+FC20*$H$10+FD20*$H$11,FB20*$H$9+FC20*$H$10+FD20*$H$11+FE20*$H$12+FF20)</f>
        <v>0</v>
      </c>
      <c r="FG21" s="120">
        <f>+(FG20*$D$9)+(IF(FJ20+FK20+FG20*(SUM($G$9:$H$9))+FH20*(SUM($G$10:$H$10))+FI20*(SUM($G$11:$H$11))&gt;(FJ$18*$D$4),(FI20*$P$9+FJ20*$P$11+FK20*$P$12),0))</f>
        <v>476.76044537716263</v>
      </c>
      <c r="FH21" s="120">
        <f>FG20*$E$9+FH20*$E$10+(IF((FJ20+FK20+FG20*SUM($G$9:$H$9)+FH20*SUM($G$10:$H$10)+FI20*SUM($G$11:$H$11))&gt;(FJ$18*$D$4),(FI20*$Q$9+FJ20*$Q$11+FK20*$Q$12),0))</f>
        <v>226.45107921258148</v>
      </c>
      <c r="FI21" s="120">
        <f>IF(FJ20+FK20+(FI20*$G$11)&gt;(FJ$18*$D$4),FG20*$F$9+FH20*$F$10,FG20*$F$9+FH20*$F$10+FI20*$F$11)</f>
        <v>6.0523853649466943</v>
      </c>
      <c r="FJ21" s="121">
        <f>IF(FJ20+FK20+(FI20*$G$11)&gt;(FJ$18*$D$4),0,((FG20*$G$9+FH20*$G$10+FJ20*$G$12)+(FI20*$G$11)))</f>
        <v>0</v>
      </c>
      <c r="FK21" s="121">
        <f>IF(FJ20+FK20+(FI20*$G$11)&gt;(FJ$18*$D$4),FG20*$H$9+FH20*$H$10+FI20*$H$11,FG20*$H$9+FH20*$H$10+FI20*$H$11+FJ20*$H$12+FK20)</f>
        <v>0</v>
      </c>
      <c r="FL21" s="120">
        <f>+(FL20*$D$9)+(IF(FO20+FP20+FL20*(SUM($G$9:$H$9))+FM20*(SUM($G$10:$H$10))+FN20*(SUM($G$11:$H$11))&gt;(FO$18*$D$4),(FN20*$P$9+FO20*$P$11+FP20*$P$12),0))</f>
        <v>205.74374087418056</v>
      </c>
      <c r="FM21" s="120">
        <f>FL20*$E$9+FM20*$E$10+(IF((FO20+FP20+FL20*SUM($G$9:$H$9)+FM20*SUM($G$10:$H$10)+FN20*SUM($G$11:$H$11))&gt;(FO$18*$D$4),(FN20*$Q$9+FO20*$Q$11+FP20*$Q$12),0))</f>
        <v>98.92530069498963</v>
      </c>
      <c r="FN21" s="120">
        <f>IF(FO20+FP20+(FN20*$G$11)&gt;(FO$18*$D$4),FL20*$F$9+FM20*$F$10,FL20*$F$9+FM20*$F$10+FN20*$F$11)</f>
        <v>2.4570083997513725</v>
      </c>
      <c r="FO21" s="121">
        <f>IF(FO20+FP20+(FN20*$G$11)&gt;(FO$18*$D$4),0,((FL20*$G$9+FM20*$G$10+FO20*$G$12)+(FN20*$G$11)))</f>
        <v>0</v>
      </c>
      <c r="FP21" s="121">
        <f>IF(FO20+FP20+(FN20*$G$11)&gt;(FO$18*$D$4),FL20*$H$9+FM20*$H$10+FN20*$H$11,FL20*$H$9+FM20*$H$10+FN20*$H$11+FO20*$H$12+FP20)</f>
        <v>0</v>
      </c>
      <c r="FQ21" s="120">
        <f>+(FQ20*$D$9)+(IF(FT20+FU20+FQ20*(SUM($G$9:$H$9))+FR20*(SUM($G$10:$H$10))+FS20*(SUM($G$11:$H$11))&gt;(FT$18*$D$4),(FS20*$P$9+FT20*$P$11+FU20*$P$12),0))</f>
        <v>179.32956314087542</v>
      </c>
      <c r="FR21" s="120">
        <f>FQ20*$E$9+FR20*$E$10+(IF((FT20+FU20+FQ20*SUM($G$9:$H$9)+FR20*SUM($G$10:$H$10)+FS20*SUM($G$11:$H$11))&gt;(FT$18*$D$4),(FS20*$Q$9+FT20*$Q$11+FU20*$Q$12),0))</f>
        <v>104.21027453483163</v>
      </c>
      <c r="FS21" s="120">
        <f>IF(FT20+FU20+(FS20*$G$11)&gt;(FT$18*$D$4),FQ20*$F$9+FR20*$F$10,FQ20*$F$9+FR20*$F$10+FS20*$F$11)</f>
        <v>2.5634857781465281</v>
      </c>
      <c r="FT21" s="121">
        <f>IF(FT20+FU20+(FS20*$G$11)&gt;(FT$18*$D$4),0,((FQ20*$G$9+FR20*$G$10+FT20*$G$12)+(FS20*$G$11)))</f>
        <v>0</v>
      </c>
      <c r="FU21" s="121">
        <f>IF(FT20+FU20+(FS20*$G$11)&gt;(FT$18*$D$4),FQ20*$H$9+FR20*$H$10+FS20*$H$11,FQ20*$H$9+FR20*$H$10+FS20*$H$11+FT20*$H$12+FU20)</f>
        <v>0</v>
      </c>
      <c r="FV21" s="120">
        <f>+(FV20*$D$9)+(IF(FY20+FZ20+FV20*(SUM($G$9:$H$9))+FW20*(SUM($G$10:$H$10))+FX20*(SUM($G$11:$H$11))&gt;(FY$18*$D$4),(FX20*$P$9+FY20*$P$11+FZ20*$P$12),0))</f>
        <v>360.77157709805732</v>
      </c>
      <c r="FW21" s="120">
        <f>FV20*$E$9+FW20*$E$10+(IF((FY20+FZ20+FV20*SUM($G$9:$H$9)+FW20*SUM($G$10:$H$10)+FX20*SUM($G$11:$H$11))&gt;(FY$18*$D$4),(FX20*$Q$9+FY20*$Q$11+FZ20*$Q$12),0))</f>
        <v>202.57550479731918</v>
      </c>
      <c r="FX21" s="120">
        <f>IF(FY20+FZ20+(FX20*$G$11)&gt;(FY$18*$D$4),FV20*$F$9+FW20*$F$10,FV20*$F$9+FW20*$F$10+FX20*$F$11)</f>
        <v>71.742632372333333</v>
      </c>
      <c r="FY21" s="121">
        <f>IF(FY20+FZ20+(FX20*$G$11)&gt;(FY$18*$D$4),0,((FV20*$G$9+FW20*$G$10+FY20*$G$12)+(FX20*$G$11)))</f>
        <v>48.359035286936248</v>
      </c>
      <c r="FZ21" s="121">
        <f>IF(FY20+FZ20+(FX20*$G$11)&gt;(FY$18*$D$4),FV20*$H$9+FW20*$H$10+FX20*$H$11,FV20*$H$9+FW20*$H$10+FX20*$H$11+FY20*$H$12+FZ20)</f>
        <v>2.6896625755503702</v>
      </c>
      <c r="GA21" s="120">
        <f>+(GA20*$D$9)+(IF(GD20+GE20+GA20*(SUM($G$9:$H$9))+GB20*(SUM($G$10:$H$10))+GC20*(SUM($G$11:$H$11))&gt;(GD$18*$D$4),(GC20*$P$9+GD20*$P$11+GE20*$P$12),0))</f>
        <v>626.77609289522377</v>
      </c>
      <c r="GB21" s="120">
        <f>GA20*$E$9+GB20*$E$10+(IF((GD20+GE20+GA20*SUM($G$9:$H$9)+GB20*SUM($G$10:$H$10)+GC20*SUM($G$11:$H$11))&gt;(GD$18*$D$4),(GC20*$Q$9+GD20*$Q$11+GE20*$Q$12),0))</f>
        <v>275.9851331001945</v>
      </c>
      <c r="GC21" s="120">
        <f>IF(GD20+GE20+(GC20*$G$11)&gt;(GD$18*$D$4),GA20*$F$9+GB20*$F$10,GA20*$F$9+GB20*$F$10+GC20*$F$11)</f>
        <v>6.4004985407345156</v>
      </c>
      <c r="GD21" s="121">
        <f>IF(GD20+GE20+(GC20*$G$11)&gt;(GD$18*$D$4),0,((GA20*$G$9+GB20*$G$10+GD20*$G$12)+(GC20*$G$11)))</f>
        <v>0</v>
      </c>
      <c r="GE21" s="121">
        <f>IF(GD20+GE20+(GC20*$G$11)&gt;(GD$18*$D$4),GA20*$H$9+GB20*$H$10+GC20*$H$11,GA20*$H$9+GB20*$H$10+GC20*$H$11+GD20*$H$12+GE20)</f>
        <v>0</v>
      </c>
      <c r="GF21" s="120">
        <f>+(GF20*$D$9)+(IF(GI20+GJ20+GF20*(SUM($G$9:$H$9))+GG20*(SUM($G$10:$H$10))+GH20*(SUM($G$11:$H$11))&gt;(GI$18*$D$4),(GH20*$P$9+GI20*$P$11+GJ20*$P$12),0))</f>
        <v>359.59301027898829</v>
      </c>
      <c r="GG21" s="120">
        <f>GF20*$E$9+GG20*$E$10+(IF((GI20+GJ20+GF20*SUM($G$9:$H$9)+GG20*SUM($G$10:$H$10)+GH20*SUM($G$11:$H$11))&gt;(GI$18*$D$4),(GH20*$Q$9+GI20*$Q$11+GJ20*$Q$12),0))</f>
        <v>194.30090934527806</v>
      </c>
      <c r="GH21" s="120">
        <f>IF(GI20+GJ20+(GH20*$G$11)&gt;(GI$18*$D$4),GF20*$F$9+GG20*$F$10,GF20*$F$9+GG20*$F$10+GH20*$F$11)</f>
        <v>4.8273517849758525</v>
      </c>
      <c r="GI21" s="121">
        <f>IF(GI20+GJ20+(GH20*$G$11)&gt;(GI$18*$D$4),0,((GF20*$G$9+GG20*$G$10+GI20*$G$12)+(GH20*$G$11)))</f>
        <v>0</v>
      </c>
      <c r="GJ21" s="121">
        <f>IF(GI20+GJ20+(GH20*$G$11)&gt;(GI$18*$D$4),GF20*$H$9+GG20*$H$10+GH20*$H$11,GF20*$H$9+GG20*$H$10+GH20*$H$11+GI20*$H$12+GJ20)</f>
        <v>0</v>
      </c>
      <c r="GK21" s="119">
        <f t="shared" ref="GK21:GO59" si="117">SUM(GF21+GA21+FV21+FQ21+FL21+FG21+FB21+EW21+ER21+EM21+EH21+EC21+DX21+DS21+DN21+DI21+DD21+CY21+CT21+CO21+CJ21+CE21+BZ21+BU21+BP21+BK21+BF21+BA21+AV21+AQ21+AL21+AG21+AB21+W21+R21+M21+H21+C21)</f>
        <v>10707.428648524901</v>
      </c>
      <c r="GL21" s="119">
        <f t="shared" si="117"/>
        <v>5341.8087019420709</v>
      </c>
      <c r="GM21" s="119">
        <f t="shared" si="112"/>
        <v>579.30250213215254</v>
      </c>
      <c r="GN21" s="119">
        <f t="shared" si="112"/>
        <v>305.76818157871583</v>
      </c>
      <c r="GO21" s="119">
        <f t="shared" si="112"/>
        <v>16.923749302990991</v>
      </c>
      <c r="GP21" s="118">
        <f t="shared" ref="GP21:GT59" si="118">(GK21*100)/$GN$18</f>
        <v>63.81065940718058</v>
      </c>
      <c r="GQ21" s="118">
        <f t="shared" si="113"/>
        <v>31.834378438272172</v>
      </c>
      <c r="GR21" s="118">
        <f t="shared" si="113"/>
        <v>3.4523391068662246</v>
      </c>
      <c r="GS21" s="118">
        <f t="shared" si="113"/>
        <v>1.8222180070245282</v>
      </c>
      <c r="GT21" s="118">
        <f t="shared" si="113"/>
        <v>0.10085667045882593</v>
      </c>
      <c r="GW21" s="115">
        <f t="shared" ref="GW21:GW57" si="119">+GW20+1</f>
        <v>3</v>
      </c>
      <c r="GX21" s="116">
        <f t="shared" ref="GX21:GX23" si="120">IF((F22+G22+E22*$G$11)&gt;F$18*$D$4,C22*$I$9/1000+D22*$I$10/1000+E22*$U$9/1000+F22*$U$11/1000+G22*$U$12/1000,C22*$I$9/1000+D22*$I$10/1000+E22*$I$11/1000+F22*$I$12/1000+G22*$I$13/1000)</f>
        <v>29.762697627554989</v>
      </c>
      <c r="GY21" s="116">
        <f t="shared" si="115"/>
        <v>149.91040736339517</v>
      </c>
      <c r="GZ21" s="116">
        <f t="shared" ref="GZ21:GZ23" si="121">IF((F22+G22+E22*$G$11)&gt;F$18*$D$4,C22*$K$9/1000+D22*$K$10/1000+E22*$W$9/1000+F22*$W$11/1000+G22*$W$12/1000,C22*$K$9/1000+D22*$K$10/1000+E22*$K$11/1000+F22*$K$12/1000+G22*$K$13/1000)</f>
        <v>14.991040736339519</v>
      </c>
      <c r="HA21" s="116">
        <f t="shared" si="1"/>
        <v>1.2620189497260799</v>
      </c>
      <c r="HB21" s="116">
        <f t="shared" si="2"/>
        <v>9.0477626623999996E-2</v>
      </c>
      <c r="HC21" s="116">
        <f t="shared" si="3"/>
        <v>9.0477626624000003E-3</v>
      </c>
      <c r="HD21" s="116">
        <f t="shared" si="4"/>
        <v>3.2537283606168006</v>
      </c>
      <c r="HE21" s="116">
        <f t="shared" si="5"/>
        <v>0.25386532159999997</v>
      </c>
      <c r="HF21" s="116">
        <f t="shared" si="6"/>
        <v>2.5386532159999999E-2</v>
      </c>
      <c r="HG21" s="116">
        <f t="shared" si="7"/>
        <v>0.11285783974863997</v>
      </c>
      <c r="HH21" s="116">
        <f t="shared" si="8"/>
        <v>7.9744501759999985E-3</v>
      </c>
      <c r="HI21" s="116">
        <f t="shared" si="9"/>
        <v>7.9744501759999983E-4</v>
      </c>
      <c r="HJ21" s="116">
        <v>1.2620189497260799</v>
      </c>
      <c r="HK21" s="116">
        <v>9.0477626623999996E-2</v>
      </c>
      <c r="HL21" s="116">
        <v>9.0477626624000003E-3</v>
      </c>
      <c r="HM21" s="116">
        <f t="shared" si="10"/>
        <v>0.83569648291053178</v>
      </c>
      <c r="HN21" s="116">
        <f t="shared" si="11"/>
        <v>6.6858089055999992E-2</v>
      </c>
      <c r="HO21" s="116">
        <f t="shared" si="12"/>
        <v>6.6858089055999992E-3</v>
      </c>
      <c r="HP21" s="116">
        <f t="shared" si="13"/>
        <v>1.481248792210436</v>
      </c>
      <c r="HQ21" s="116">
        <f t="shared" si="14"/>
        <v>0.11278020406399999</v>
      </c>
      <c r="HR21" s="116">
        <f t="shared" si="15"/>
        <v>1.12780204064E-2</v>
      </c>
      <c r="HS21" s="116">
        <f t="shared" si="16"/>
        <v>3.6379143729356489</v>
      </c>
      <c r="HT21" s="116">
        <f t="shared" si="17"/>
        <v>18.323649032909756</v>
      </c>
      <c r="HU21" s="116">
        <f t="shared" si="18"/>
        <v>1.8323649032909759</v>
      </c>
      <c r="HV21" s="116">
        <f t="shared" si="19"/>
        <v>0.87991652507308149</v>
      </c>
      <c r="HW21" s="116">
        <f t="shared" si="20"/>
        <v>6.308364770048E-2</v>
      </c>
      <c r="HX21" s="116">
        <f t="shared" si="21"/>
        <v>6.3083647700479997E-3</v>
      </c>
      <c r="HY21" s="116">
        <f t="shared" si="22"/>
        <v>3.7044989949527993</v>
      </c>
      <c r="HZ21" s="116">
        <f t="shared" si="23"/>
        <v>0.28903575359999994</v>
      </c>
      <c r="IA21" s="116">
        <f t="shared" si="24"/>
        <v>2.8903575359999996E-2</v>
      </c>
      <c r="IB21" s="116">
        <f t="shared" si="25"/>
        <v>0.12486020092</v>
      </c>
      <c r="IC21" s="116">
        <f t="shared" si="26"/>
        <v>8.8225279999999979E-3</v>
      </c>
      <c r="ID21" s="116">
        <f t="shared" si="27"/>
        <v>8.8225279999999988E-4</v>
      </c>
      <c r="IE21" s="116">
        <f t="shared" si="28"/>
        <v>2.7067441186847998</v>
      </c>
      <c r="IF21" s="116">
        <f t="shared" si="29"/>
        <v>0.20148432127999996</v>
      </c>
      <c r="IG21" s="116">
        <f t="shared" si="30"/>
        <v>2.0148432127999997E-2</v>
      </c>
      <c r="IH21" s="116">
        <f t="shared" si="31"/>
        <v>0.80884853362611997</v>
      </c>
      <c r="II21" s="116">
        <f t="shared" si="32"/>
        <v>6.471017695999999E-2</v>
      </c>
      <c r="IJ21" s="116">
        <f t="shared" si="33"/>
        <v>6.4710176959999989E-3</v>
      </c>
      <c r="IK21" s="116">
        <f t="shared" si="34"/>
        <v>3.2029831077678446</v>
      </c>
      <c r="IL21" s="116">
        <f t="shared" si="35"/>
        <v>0.24387063834735143</v>
      </c>
      <c r="IM21" s="116">
        <f t="shared" si="36"/>
        <v>2.4387063834735143E-2</v>
      </c>
      <c r="IN21" s="116">
        <f t="shared" si="37"/>
        <v>3.484144494066101</v>
      </c>
      <c r="IO21" s="116">
        <f t="shared" si="38"/>
        <v>17.549132372154784</v>
      </c>
      <c r="IP21" s="116">
        <f t="shared" si="39"/>
        <v>1.7549132372154785</v>
      </c>
      <c r="IQ21" s="116">
        <f t="shared" si="40"/>
        <v>1.4171514188609191</v>
      </c>
      <c r="IR21" s="116">
        <f t="shared" si="41"/>
        <v>0.10159950210985359</v>
      </c>
      <c r="IS21" s="116">
        <f t="shared" si="42"/>
        <v>1.0159950210985359E-2</v>
      </c>
      <c r="IT21" s="116">
        <f t="shared" si="43"/>
        <v>2.6871206409465915</v>
      </c>
      <c r="IU21" s="116">
        <f t="shared" si="44"/>
        <v>0.20965694430698825</v>
      </c>
      <c r="IV21" s="116">
        <f t="shared" si="45"/>
        <v>2.0965694430698824E-2</v>
      </c>
      <c r="IW21" s="116">
        <f t="shared" si="46"/>
        <v>0.38961606382841035</v>
      </c>
      <c r="IX21" s="116">
        <f t="shared" si="47"/>
        <v>2.7529978384211763E-2</v>
      </c>
      <c r="IY21" s="116">
        <f t="shared" si="48"/>
        <v>2.7529978384211763E-3</v>
      </c>
      <c r="IZ21" s="116">
        <f t="shared" si="49"/>
        <v>3.1365474919640044</v>
      </c>
      <c r="JA21" s="116">
        <f t="shared" si="50"/>
        <v>0.23347797755183597</v>
      </c>
      <c r="JB21" s="116">
        <f t="shared" si="51"/>
        <v>2.3347797755183596E-2</v>
      </c>
      <c r="JC21" s="116">
        <f t="shared" si="52"/>
        <v>0.70496304557982048</v>
      </c>
      <c r="JD21" s="116">
        <f t="shared" si="53"/>
        <v>5.63990432488281E-2</v>
      </c>
      <c r="JE21" s="116">
        <f t="shared" si="54"/>
        <v>5.6399043248828102E-3</v>
      </c>
      <c r="JF21" s="116">
        <f t="shared" si="55"/>
        <v>1.4450327378347489</v>
      </c>
      <c r="JG21" s="116">
        <f t="shared" si="56"/>
        <v>0.11806732816928102</v>
      </c>
      <c r="JH21" s="116">
        <f t="shared" si="57"/>
        <v>1.1806732816928102E-2</v>
      </c>
      <c r="JI21" s="116">
        <f t="shared" si="58"/>
        <v>14.089592752816346</v>
      </c>
      <c r="JJ21" s="116">
        <f t="shared" si="59"/>
        <v>70.967242808109489</v>
      </c>
      <c r="JK21" s="116">
        <f t="shared" si="60"/>
        <v>7.0967242808109496</v>
      </c>
      <c r="JL21" s="116">
        <f t="shared" si="61"/>
        <v>0.32913701381096033</v>
      </c>
      <c r="JM21" s="116">
        <f t="shared" si="62"/>
        <v>2.3596742228149607E-2</v>
      </c>
      <c r="JN21" s="116">
        <f t="shared" si="63"/>
        <v>2.3596742228149609E-3</v>
      </c>
      <c r="JO21" s="116">
        <f t="shared" si="64"/>
        <v>1.3015615326350078</v>
      </c>
      <c r="JP21" s="116">
        <f t="shared" si="65"/>
        <v>0.10155160494158098</v>
      </c>
      <c r="JQ21" s="116">
        <f t="shared" si="66"/>
        <v>1.0155160494158098E-2</v>
      </c>
      <c r="JR21" s="116">
        <f t="shared" si="67"/>
        <v>2.6642833271329578</v>
      </c>
      <c r="JS21" s="116">
        <f t="shared" si="68"/>
        <v>0.18825625844238533</v>
      </c>
      <c r="JT21" s="116">
        <f t="shared" si="69"/>
        <v>1.8825625844238535E-2</v>
      </c>
      <c r="JU21" s="116">
        <f t="shared" si="70"/>
        <v>0.63659110588804968</v>
      </c>
      <c r="JV21" s="116">
        <f t="shared" si="71"/>
        <v>4.7386498789202515E-2</v>
      </c>
      <c r="JW21" s="116">
        <f t="shared" si="72"/>
        <v>4.7386498789202518E-3</v>
      </c>
      <c r="JX21" s="116">
        <f t="shared" si="73"/>
        <v>1.122838003803398</v>
      </c>
      <c r="JY21" s="116">
        <f t="shared" si="74"/>
        <v>8.9830225194074159E-2</v>
      </c>
      <c r="JZ21" s="116">
        <f t="shared" si="75"/>
        <v>8.9830225194074166E-3</v>
      </c>
      <c r="KA21" s="116">
        <f t="shared" si="76"/>
        <v>2.1485663398214965</v>
      </c>
      <c r="KB21" s="116">
        <f t="shared" si="77"/>
        <v>0.16552942857243441</v>
      </c>
      <c r="KC21" s="116">
        <f t="shared" si="78"/>
        <v>1.6552942857243437E-2</v>
      </c>
      <c r="KD21" s="116">
        <f t="shared" si="79"/>
        <v>13.492130926739495</v>
      </c>
      <c r="KE21" s="116">
        <f t="shared" si="80"/>
        <v>61.668078718372129</v>
      </c>
      <c r="KF21" s="116">
        <f t="shared" si="81"/>
        <v>6.1668078718372135</v>
      </c>
      <c r="KG21" s="116">
        <f t="shared" si="82"/>
        <v>3.0510000853712382</v>
      </c>
      <c r="KH21" s="116">
        <f t="shared" si="83"/>
        <v>0.22179514012558132</v>
      </c>
      <c r="KI21" s="116">
        <f t="shared" si="84"/>
        <v>2.2179514012558132E-2</v>
      </c>
      <c r="KJ21" s="116">
        <f t="shared" si="85"/>
        <v>0.46593119829618362</v>
      </c>
      <c r="KK21" s="116">
        <f t="shared" si="86"/>
        <v>3.9926686510108188E-2</v>
      </c>
      <c r="KL21" s="116">
        <f t="shared" si="87"/>
        <v>3.9926686510108186E-3</v>
      </c>
      <c r="KM21" s="116">
        <f t="shared" si="88"/>
        <v>2.1485663398214965</v>
      </c>
      <c r="KN21" s="116">
        <f t="shared" si="89"/>
        <v>0.16552942857243441</v>
      </c>
      <c r="KO21" s="116">
        <f t="shared" si="90"/>
        <v>1.6552942857243437E-2</v>
      </c>
      <c r="KP21" s="116">
        <f t="shared" si="91"/>
        <v>3.0800772855340877</v>
      </c>
      <c r="KQ21" s="116">
        <f t="shared" si="92"/>
        <v>0.26630495605765453</v>
      </c>
      <c r="KR21" s="116">
        <f t="shared" si="93"/>
        <v>2.6630495605765452E-2</v>
      </c>
      <c r="KS21" s="116">
        <f t="shared" si="94"/>
        <v>1.3346604762911438</v>
      </c>
      <c r="KT21" s="116">
        <f t="shared" si="95"/>
        <v>0.10810836958906038</v>
      </c>
      <c r="KU21" s="116">
        <f t="shared" si="96"/>
        <v>1.0810836958906037E-2</v>
      </c>
      <c r="KV21" s="116">
        <f t="shared" si="97"/>
        <v>1.3882108621541345</v>
      </c>
      <c r="KW21" s="116">
        <f t="shared" si="98"/>
        <v>0.11279337423844724</v>
      </c>
      <c r="KX21" s="116">
        <f t="shared" si="99"/>
        <v>1.1279337423844724E-2</v>
      </c>
      <c r="KY21" s="116">
        <f t="shared" si="100"/>
        <v>11.833403239283246</v>
      </c>
      <c r="KZ21" s="116">
        <f t="shared" si="101"/>
        <v>59.603142238488083</v>
      </c>
      <c r="LA21" s="116">
        <f t="shared" si="102"/>
        <v>5.9603142238488083</v>
      </c>
      <c r="LB21" s="116">
        <f t="shared" si="103"/>
        <v>3.7229998060704341</v>
      </c>
      <c r="LC21" s="116">
        <f t="shared" si="104"/>
        <v>0.28162193579231865</v>
      </c>
      <c r="LD21" s="116">
        <f t="shared" si="105"/>
        <v>2.8162193579231866E-2</v>
      </c>
      <c r="LE21" s="116">
        <f t="shared" si="106"/>
        <v>2.6019229451132309</v>
      </c>
      <c r="LF21" s="116">
        <f t="shared" si="107"/>
        <v>0.21240347853893748</v>
      </c>
      <c r="LG21" s="116">
        <f t="shared" si="108"/>
        <v>2.1240347853893747E-2</v>
      </c>
      <c r="LH21" s="116">
        <f t="shared" si="109"/>
        <v>131.71208199011738</v>
      </c>
      <c r="LI21" s="116">
        <f t="shared" si="110"/>
        <v>382.2864578188246</v>
      </c>
      <c r="LJ21" s="116">
        <f t="shared" si="111"/>
        <v>38.228645781882463</v>
      </c>
    </row>
    <row r="22" spans="1:322" ht="15" thickBot="1" x14ac:dyDescent="0.35">
      <c r="A22" s="28"/>
      <c r="B22" s="117">
        <v>3</v>
      </c>
      <c r="C22" s="120">
        <f t="shared" ref="C22:C41" si="122">+(C21*$D$9)+(IF(F21+G21+C21*(SUM($G$9:$H$9))+D21*(SUM($G$10:$H$10))+E21*(SUM($G$11:$H$11))&gt;(F$18*$D$4),(E21*$P$9+F21*$P$11+G21*$P$12),0))</f>
        <v>867.46674631944802</v>
      </c>
      <c r="D22" s="120">
        <f t="shared" ref="D22:D41" si="123">C21*$E$9+D21*$E$10+(IF((F21+G21+C21*SUM($G$9:$H$9)+D21*SUM($G$10:$H$10)+E21*SUM($G$11:$H$11))&gt;(F$18*$D$4),(E21*$Q$9+F21*$Q$11+G21*$Q$12),0))</f>
        <v>533.12734574399508</v>
      </c>
      <c r="E22" s="120">
        <f t="shared" ref="E22:E59" si="124">IF((F21+G21+(E21*$G$11))&gt;(F$18*$D$4),C21*$F$9+D21*$F$10,C21*$F$9+D21*$F$10+E21*$F$11)</f>
        <v>188.8076686755104</v>
      </c>
      <c r="F22" s="121">
        <f t="shared" ref="F22:F41" si="125">IF(F21+G21+(E21*$G$11)&gt;(F$18*$D$4),0,((C21*$G$9+D21*$G$10+F21*$G$12)+(E21*$G$11)))</f>
        <v>122.75809115869758</v>
      </c>
      <c r="G22" s="121">
        <f t="shared" ref="G22:G41" si="126">IF(F21+G21+(E21*$G$11)&gt;(F$18*$D$4),C21*$H$9+D21*$H$10+E21*$H$11,C21*$H$9+D21*$H$10+E21*$H$11+F21*$H$12+G21)</f>
        <v>13.576158102348799</v>
      </c>
      <c r="H22" s="120">
        <f t="shared" ref="H22:H59" si="127">+(H21*$D$9)+(IF(K21+L21+H21*(SUM($G$9:$H$9))+I21*(SUM($G$10:$H$10))+J21*(SUM($G$11:$H$11))&gt;(K$18*$D$4),(J21*$P$9+K21*$P$11+L21*$P$12),0))</f>
        <v>215.75006961401596</v>
      </c>
      <c r="I22" s="120">
        <f t="shared" ref="I22:I59" si="128">H21*$E$9+I21*$E$10+(IF((K21+L21+H21*SUM($G$9:$H$9)+I21*SUM($G$10:$H$10)+J21*SUM($G$11:$H$11))&gt;(K$18*$D$4),(J21*$Q$9+K21*$Q$11+L21*$Q$12),0))</f>
        <v>100.49802377260798</v>
      </c>
      <c r="J22" s="120">
        <f t="shared" ref="J22:J59" si="129">IF(K21+L21+(J21*$G$11)&gt;(K$18*$D$4),H21*$F$9+I21*$F$10,H21*$F$9+I21*$F$10+J21*$F$11)</f>
        <v>4.9598189867519995</v>
      </c>
      <c r="K22" s="121">
        <f t="shared" ref="K22:K59" si="130">IF(K21+L21+(J21*$G$11)&gt;(K$18*$D$4),0,((H21*$G$9+I21*$G$10+K21*$G$12)+(J21*$G$11)))</f>
        <v>9.0477626623999996E-2</v>
      </c>
      <c r="L22" s="121">
        <f t="shared" ref="L22:L59" si="131">IF(K21+L21+(J21*$G$11)&gt;(K$18*$D$4),H21*$H$9+I21*$H$10+J21*$H$11,H21*$H$9+I21*$H$10+J21*$H$11+K21*$H$12+L21)</f>
        <v>0</v>
      </c>
      <c r="M22" s="120">
        <f t="shared" ref="M22:M59" si="132">+(M21*$D$9)+(IF(P21+Q21+M21*(SUM($G$9:$H$9))+N21*(SUM($G$10:$H$10))+O21*(SUM($G$11:$H$11))&gt;(P$18*$D$4),(O21*$P$9+P21*$P$11+Q21*$P$12),0))</f>
        <v>451.33042324007999</v>
      </c>
      <c r="N22" s="120">
        <f t="shared" ref="N22:N59" si="133">M21*$E$9+N21*$E$10+(IF((P21+Q21+M21*SUM($G$9:$H$9)+N21*SUM($G$10:$H$10)+O21*SUM($G$11:$H$11))&gt;(P$18*$D$4),(O21*$Q$9+P21*$Q$11+Q21*$Q$12),0))</f>
        <v>256.32146858648002</v>
      </c>
      <c r="O22" s="120">
        <f t="shared" ref="O22:O59" si="134">IF(P21+Q21+(O21*$G$11)&gt;(P$18*$D$4),M21*$F$9+N21*$F$10,M21*$F$9+N21*$F$10+O21*$F$11)</f>
        <v>13.302542851840002</v>
      </c>
      <c r="P22" s="121">
        <f t="shared" ref="P22:P59" si="135">IF(P21+Q21+(O21*$G$11)&gt;(P$18*$D$4),0,((M21*$G$9+N21*$G$10+P21*$G$12)+(O21*$G$11)))</f>
        <v>0.25386532159999997</v>
      </c>
      <c r="Q22" s="121">
        <f t="shared" ref="Q22:Q59" si="136">IF(P21+Q21+(O21*$G$11)&gt;(P$18*$D$4),M21*$H$9+N21*$H$10+O21*$H$11,M21*$H$9+N21*$H$10+O21*$H$11+P21*$H$12+Q21)</f>
        <v>0</v>
      </c>
      <c r="R22" s="120">
        <f t="shared" ref="R22:R59" si="137">+(R21*$D$9)+(IF(U21+V21+R21*(SUM($G$9:$H$9))+S21*(SUM($G$10:$H$10))+T21*(SUM($G$11:$H$11))&gt;(U$18*$D$4),(T21*$P$9+U21*$P$11+V21*$P$12),0))</f>
        <v>18.872136690735996</v>
      </c>
      <c r="S22" s="120">
        <f t="shared" ref="S22:S59" si="138">R21*$E$9+S21*$E$10+(IF((U21+V21+R21*SUM($G$9:$H$9)+S21*SUM($G$10:$H$10)+T21*SUM($G$11:$H$11))&gt;(U$18*$D$4),(T21*$Q$9+U21*$Q$11+V21*$Q$12),0))</f>
        <v>8.9963012055839986</v>
      </c>
      <c r="T22" s="120">
        <f t="shared" ref="T22:T59" si="139">IF(U21+V21+(T21*$G$11)&gt;(U$18*$D$4),R21*$F$9+S21*$F$10,R21*$F$9+S21*$F$10+T21*$F$11)</f>
        <v>0.44194765350399989</v>
      </c>
      <c r="U22" s="121">
        <f t="shared" ref="U22:U59" si="140">IF(U21+V21+(T21*$G$11)&gt;(U$18*$D$4),0,((R21*$G$9+S21*$G$10+U21*$G$12)+(T21*$G$11)))</f>
        <v>7.9744501759999985E-3</v>
      </c>
      <c r="V22" s="121">
        <f t="shared" ref="V22:V59" si="141">IF(U21+V21+(T21*$G$11)&gt;(U$18*$D$4),R21*$H$9+S21*$H$10+T21*$H$11,R21*$H$9+S21*$H$10+T21*$H$11+U21*$H$12+V21)</f>
        <v>0</v>
      </c>
      <c r="W22" s="120">
        <f t="shared" ref="W22:W59" si="142">+(W21*$D$9)+(IF(Z21+AA21+W21*(SUM($G$9:$H$9))+X21*(SUM($G$10:$H$10))+Y21*(SUM($G$11:$H$11))&gt;(Z$18*$D$4),(Y21*$P$9+Z21*$P$11+AA21*$P$12),0))</f>
        <v>67.540541664960003</v>
      </c>
      <c r="X22" s="120">
        <f t="shared" ref="X22:X59" si="143">W21*$E$9+X21*$E$10+(IF((Z21+AA21+W21*SUM($G$9:$H$9)+X21*SUM($G$10:$H$10)+Y21*SUM($G$11:$H$11))&gt;(Z$18*$D$4),(Y21*$Q$9+Z21*$Q$11+AA21*$Q$12),0))</f>
        <v>34.103904000319993</v>
      </c>
      <c r="Y22" s="120">
        <f t="shared" ref="Y22:Y59" si="144">IF(Z21+AA21+(Y21*$G$11)&gt;(Z$18*$D$4),W21*$F$9+X21*$F$10,W21*$F$9+X21*$F$10+Y21*$F$11)</f>
        <v>1.7205260799999995</v>
      </c>
      <c r="Z22" s="121">
        <f t="shared" ref="Z22:Z59" si="145">IF(Z21+AA21+(Y21*$G$11)&gt;(Z$18*$D$4),0,((W21*$G$9+X21*$G$10+Z21*$G$12)+(Y21*$G$11)))</f>
        <v>3.2028254719999996E-2</v>
      </c>
      <c r="AA22" s="121">
        <f t="shared" ref="AA22:AA59" si="146">IF(Z21+AA21+(Y21*$G$11)&gt;(Z$18*$D$4),W21*$H$9+X21*$H$10+Y21*$H$11,W21*$H$9+X21*$H$10+Y21*$H$11+Z21*$H$12+AA21)</f>
        <v>0</v>
      </c>
      <c r="AB22" s="120">
        <f t="shared" ref="AB22:AB59" si="147">+(AB21*$D$9)+(IF(AE21+AF21+AB21*(SUM($G$9:$H$9))+AC21*(SUM($G$10:$H$10))+AD21*(SUM($G$11:$H$11))&gt;(AE$18*$D$4),(AD21*$P$9+AE21*$P$11+AF21*$P$12),0))</f>
        <v>120.73286904303318</v>
      </c>
      <c r="AC22" s="120">
        <f t="shared" ref="AC22:AC59" si="148">AB21*$E$9+AC21*$E$10+(IF((AE21+AF21+AB21*SUM($G$9:$H$9)+AC21*SUM($G$10:$H$10)+AD21*SUM($G$11:$H$11))&gt;(AE$18*$D$4),(AD21*$Q$9+AE21*$Q$11+AF21*$Q$12),0))</f>
        <v>65.697265484765182</v>
      </c>
      <c r="AD22" s="120">
        <f t="shared" ref="AD22:AD59" si="149">IF(AE21+AF21+(AD21*$G$11)&gt;(AE$18*$D$4),AB21*$F$9+AC21*$F$10,AB21*$F$9+AC21*$F$10+AD21*$F$11)</f>
        <v>3.4407603831455997</v>
      </c>
      <c r="AE22" s="121">
        <f t="shared" ref="AE22:AE59" si="150">IF(AE21+AF21+(AD21*$G$11)&gt;(AE$18*$D$4),0,((AB21*$G$9+AC21*$G$10+AE21*$G$12)+(AD21*$G$11)))</f>
        <v>6.6858089055999992E-2</v>
      </c>
      <c r="AF22" s="121">
        <f t="shared" ref="AF22:AF59" si="151">IF(AE21+AF21+(AD21*$G$11)&gt;(AE$18*$D$4),AB21*$H$9+AC21*$H$10+AD21*$H$11,AB21*$H$9+AC21*$H$10+AD21*$H$11+AE21*$H$12+AF21)</f>
        <v>0</v>
      </c>
      <c r="AG22" s="120">
        <f t="shared" ref="AG22:AG59" si="152">+(AG21*$D$9)+(IF(AJ21+AK21+AG21*(SUM($G$9:$H$9))+AH21*(SUM($G$10:$H$10))+AI21*(SUM($G$11:$H$11))&gt;(AJ$18*$D$4),(AI21*$P$9+AJ21*$P$11+AK21*$P$12),0))</f>
        <v>197.3495935152956</v>
      </c>
      <c r="AH22" s="120">
        <f t="shared" ref="AH22:AH59" si="153">AG21*$E$9+AH21*$E$10+(IF((AJ21+AK21+AG21*SUM($G$9:$H$9)+AH21*SUM($G$10:$H$10)+AI21*SUM($G$11:$H$11))&gt;(AJ$18*$D$4),(AI21*$Q$9+AJ21*$Q$11+AK21*$Q$12),0))</f>
        <v>116.92064730569959</v>
      </c>
      <c r="AI22" s="120">
        <f t="shared" ref="AI22:AI59" si="154">IF(AJ21+AK21+(AI21*$G$11)&gt;(AJ$18*$D$4),AG21*$F$9+AH21*$F$10,AG21*$F$9+AH21*$F$10+AI21*$F$11)</f>
        <v>6.0152859749407996</v>
      </c>
      <c r="AJ22" s="121">
        <f t="shared" ref="AJ22:AJ59" si="155">IF(AJ21+AK21+(AI21*$G$11)&gt;(AJ$18*$D$4),0,((AG21*$G$9+AH21*$G$10+AJ21*$G$12)+(AI21*$G$11)))</f>
        <v>0.11278020406399999</v>
      </c>
      <c r="AK22" s="121">
        <f t="shared" ref="AK22:AK59" si="156">IF(AJ21+AK21+(AI21*$G$11)&gt;(AJ$18*$D$4),AG21*$H$9+AH21*$H$10+AI21*$H$11,AG21*$H$9+AH21*$H$10+AI21*$H$11+AJ21*$H$12+AK21)</f>
        <v>0</v>
      </c>
      <c r="AL22" s="120">
        <f t="shared" ref="AL22:AL59" si="157">+(AL21*$D$9)+(IF(AO21+AP21+AL21*(SUM($G$9:$H$9))+AM21*(SUM($G$10:$H$10))+AN21*(SUM($G$11:$H$11))&gt;(AO$18*$D$4),(AN21*$P$9+AO21*$P$11+AP21*$P$12),0))</f>
        <v>106.03103871732239</v>
      </c>
      <c r="AM22" s="120">
        <f t="shared" ref="AM22:AM59" si="158">AL21*$E$9+AM21*$E$10+(IF((AO21+AP21+AL21*SUM($G$9:$H$9)+AM21*SUM($G$10:$H$10)+AN21*SUM($G$11:$H$11))&gt;(AO$18*$D$4),(AN21*$Q$9+AO21*$Q$11+AP21*$Q$12),0))</f>
        <v>65.164510890689755</v>
      </c>
      <c r="AN22" s="120">
        <f t="shared" ref="AN22:AN59" si="159">IF(AO21+AP21+(AN21*$G$11)&gt;(AO$18*$D$4),AL21*$F$9+AM21*$F$10,AL21*$F$9+AM21*$F$10+AN21*$F$11)</f>
        <v>23.078087214755516</v>
      </c>
      <c r="AO22" s="121">
        <f t="shared" ref="AO22:AO59" si="160">IF(AO21+AP21+(AN21*$G$11)&gt;(AO$18*$D$4),0,((AL21*$G$9+AM21*$G$10+AO21*$G$12)+(AN21*$G$11)))</f>
        <v>15.004803321554878</v>
      </c>
      <c r="AP22" s="121">
        <f t="shared" ref="AP22:AP59" si="161">IF(AO21+AP21+(AN21*$G$11)&gt;(AO$18*$D$4),AL21*$H$9+AM21*$H$10+AN21*$H$11,AL21*$H$9+AM21*$H$10+AN21*$H$11+AO21*$H$12+AP21)</f>
        <v>1.65942285567744</v>
      </c>
      <c r="AQ22" s="120">
        <f t="shared" ref="AQ22:AQ59" si="162">+(AQ21*$D$9)+(IF(AT21+AU21+AQ21*(SUM($G$9:$H$9))+AR21*(SUM($G$10:$H$10))+AS21*(SUM($G$11:$H$11))&gt;(AT$18*$D$4),(AS21*$P$9+AT21*$P$11+AU21*$P$12),0))</f>
        <v>150.42725909959231</v>
      </c>
      <c r="AR22" s="120">
        <f t="shared" ref="AR22:AR59" si="163">AQ21*$E$9+AR21*$E$10+(IF((AT21+AU21+AQ21*SUM($G$9:$H$9)+AR21*SUM($G$10:$H$10)+AS21*SUM($G$11:$H$11))&gt;(AT$18*$D$4),(AS21*$Q$9+AT21*$Q$11+AU21*$Q$12),0))</f>
        <v>70.070161683308157</v>
      </c>
      <c r="AS22" s="120">
        <f t="shared" ref="AS22:AS59" si="164">IF(AT21+AU21+(AS21*$G$11)&gt;(AT$18*$D$4),AQ21*$F$9+AR21*$F$10,AQ21*$F$9+AR21*$F$10+AS21*$F$11)</f>
        <v>3.4581308693990396</v>
      </c>
      <c r="AT22" s="121">
        <f t="shared" ref="AT22:AT59" si="165">IF(AT21+AU21+(AS21*$G$11)&gt;(AT$18*$D$4),0,((AQ21*$G$9+AR21*$G$10+AT21*$G$12)+(AS21*$G$11)))</f>
        <v>6.308364770048E-2</v>
      </c>
      <c r="AU22" s="121">
        <f t="shared" ref="AU22:AU59" si="166">IF(AT21+AU21+(AS21*$G$11)&gt;(AT$18*$D$4),AQ21*$H$9+AR21*$H$10+AS21*$H$11,AQ21*$H$9+AR21*$H$10+AS21*$H$11+AT21*$H$12+AU21)</f>
        <v>0</v>
      </c>
      <c r="AV22" s="120">
        <f t="shared" ref="AV22:AV59" si="167">+(AV21*$D$9)+(IF(AY21+AZ21+AV21*(SUM($G$9:$H$9))+AW21*(SUM($G$10:$H$10))+AX21*(SUM($G$11:$H$11))&gt;(AY$18*$D$4),(AX21*$P$9+AY21*$P$11+AZ21*$P$12),0))</f>
        <v>513.85761624167992</v>
      </c>
      <c r="AW22" s="120">
        <f t="shared" ref="AW22:AW59" si="168">AV21*$E$9+AW21*$E$10+(IF((AY21+AZ21+AV21*SUM($G$9:$H$9)+AW21*SUM($G$10:$H$10)+AX21*SUM($G$11:$H$11))&gt;(AY$18*$D$4),(AX21*$Q$9+AY21*$Q$11+AZ21*$Q$12),0))</f>
        <v>291.83217451607993</v>
      </c>
      <c r="AX22" s="120">
        <f t="shared" ref="AX22:AX59" si="169">IF(AY21+AZ21+(AX21*$G$11)&gt;(AY$18*$D$4),AV21*$F$9+AW21*$F$10,AV21*$F$9+AW21*$F$10+AX21*$F$11)</f>
        <v>15.145473488639997</v>
      </c>
      <c r="AY22" s="121">
        <f t="shared" ref="AY22:AY59" si="170">IF(AY21+AZ21+(AX21*$G$11)&gt;(AY$18*$D$4),0,((AV21*$G$9+AW21*$G$10+AY21*$G$12)+(AX21*$G$11)))</f>
        <v>0.28903575359999994</v>
      </c>
      <c r="AZ22" s="121">
        <f t="shared" ref="AZ22:AZ59" si="171">IF(AY21+AZ21+(AX21*$G$11)&gt;(AY$18*$D$4),AV21*$H$9+AW21*$H$10+AX21*$H$11,AV21*$H$9+AW21*$H$10+AX21*$H$11+AY21*$H$12+AZ21)</f>
        <v>0</v>
      </c>
      <c r="BA22" s="120">
        <f t="shared" ref="BA22:BA59" si="172">+(BA21*$D$9)+(IF(BD21+BE21+BA21*(SUM($G$9:$H$9))+BB21*(SUM($G$10:$H$10))+BC21*(SUM($G$11:$H$11))&gt;(BD$18*$D$4),(BC21*$P$9+BD21*$P$11+BE21*$P$12),0))</f>
        <v>20.879176707999996</v>
      </c>
      <c r="BB22" s="120">
        <f t="shared" ref="BB22:BB59" si="173">BA21*$E$9+BB21*$E$10+(IF((BD21+BE21+BA21*SUM($G$9:$H$9)+BB21*SUM($G$10:$H$10)+BC21*SUM($G$11:$H$11))&gt;(BD$18*$D$4),(BC21*$Q$9+BD21*$Q$11+BE21*$Q$12),0))</f>
        <v>9.9530522519999991</v>
      </c>
      <c r="BC22" s="120">
        <f t="shared" ref="BC22:BC59" si="174">IF(BD21+BE21+(BC21*$G$11)&gt;(BD$18*$D$4),BA21*$F$9+BB21*$F$10,BA21*$F$9+BB21*$F$10+BC21*$F$11)</f>
        <v>0.48894851199999995</v>
      </c>
      <c r="BD22" s="121">
        <f t="shared" ref="BD22:BD59" si="175">IF(BD21+BE21+(BC21*$G$11)&gt;(BD$18*$D$4),0,((BA21*$G$9+BB21*$G$10+BD21*$G$12)+(BC21*$G$11)))</f>
        <v>8.8225279999999979E-3</v>
      </c>
      <c r="BE22" s="121">
        <f t="shared" ref="BE22:BE59" si="176">IF(BD21+BE21+(BC21*$G$11)&gt;(BD$18*$D$4),BA21*$H$9+BB21*$H$10+BC21*$H$11,BA21*$H$9+BB21*$H$10+BC21*$H$11+BD21*$H$12+BE21)</f>
        <v>0</v>
      </c>
      <c r="BF22" s="120">
        <f t="shared" ref="BF22:BF59" si="177">+(BF21*$D$9)+(IF(BI21+BJ21+BF21*(SUM($G$9:$H$9))+BG21*(SUM($G$10:$H$10))+BH21*(SUM($G$11:$H$11))&gt;(BI$18*$D$4),(BH21*$P$9+BI21*$P$11+BJ21*$P$12),0))</f>
        <v>424.88609870303992</v>
      </c>
      <c r="BG22" s="120">
        <f t="shared" ref="BG22:BG59" si="178">BF21*$E$9+BG21*$E$10+(IF((BI21+BJ21+BF21*SUM($G$9:$H$9)+BG21*SUM($G$10:$H$10)+BH21*SUM($G$11:$H$11))&gt;(BI$18*$D$4),(BH21*$Q$9+BI21*$Q$11+BJ21*$Q$12),0))</f>
        <v>214.54187905567997</v>
      </c>
      <c r="BH22" s="120">
        <f t="shared" ref="BH22:BH59" si="179">IF(BI21+BJ21+(BH21*$G$11)&gt;(BI$18*$D$4),BF21*$F$9+BG21*$F$10,BF21*$F$9+BG21*$F$10+BH21*$F$11)</f>
        <v>10.82353792</v>
      </c>
      <c r="BI22" s="121">
        <f t="shared" ref="BI22:BI59" si="180">IF(BI21+BJ21+(BH21*$G$11)&gt;(BI$18*$D$4),0,((BF21*$G$9+BG21*$G$10+BI21*$G$12)+(BH21*$G$11)))</f>
        <v>0.20148432127999996</v>
      </c>
      <c r="BJ22" s="121">
        <f t="shared" ref="BJ22:BJ59" si="181">IF(BI21+BJ21+(BH21*$G$11)&gt;(BI$18*$D$4),BF21*$H$9+BG21*$H$10+BH21*$H$11,BF21*$H$9+BG21*$H$10+BH21*$H$11+BI21*$H$12+BJ21)</f>
        <v>0</v>
      </c>
      <c r="BK22" s="120">
        <f t="shared" ref="BK22:BK59" si="182">+(BK21*$D$9)+(IF(BN21+BO21+BK21*(SUM($G$9:$H$9))+BL21*(SUM($G$10:$H$10))+BM21*(SUM($G$11:$H$11))&gt;(BN$18*$D$4),(BM21*$P$9+BN21*$P$11+BO21*$P$12),0))</f>
        <v>116.854152294412</v>
      </c>
      <c r="BL22" s="120">
        <f t="shared" ref="BL22:BL59" si="183">BK21*$E$9+BL21*$E$10+(IF((BN21+BO21+BK21*SUM($G$9:$H$9)+BL21*SUM($G$10:$H$10)+BM21*SUM($G$11:$H$11))&gt;(BN$18*$D$4),(BM21*$Q$9+BN21*$Q$11+BO21*$Q$12),0))</f>
        <v>63.586646512531999</v>
      </c>
      <c r="BM22" s="120">
        <f t="shared" ref="BM22:BM59" si="184">IF(BN21+BO21+(BM21*$G$11)&gt;(BN$18*$D$4),BK21*$F$9+BL21*$F$10,BK21*$F$9+BL21*$F$10+BM21*$F$11)</f>
        <v>3.330221016096</v>
      </c>
      <c r="BN22" s="121">
        <f t="shared" ref="BN22:BN59" si="185">IF(BN21+BO21+(BM21*$G$11)&gt;(BN$18*$D$4),0,((BK21*$G$9+BL21*$G$10+BN21*$G$12)+(BM21*$G$11)))</f>
        <v>6.471017695999999E-2</v>
      </c>
      <c r="BO22" s="121">
        <f t="shared" ref="BO22:BO59" si="186">IF(BN21+BO21+(BM21*$G$11)&gt;(BN$18*$D$4),BK21*$H$9+BL21*$H$10+BM21*$H$11,BK21*$H$9+BL21*$H$10+BM21*$H$11+BN21*$H$12+BO21)</f>
        <v>0</v>
      </c>
      <c r="BP22" s="120">
        <f t="shared" ref="BP22:BP59" si="187">+(BP21*$D$9)+(IF(BS21+BT21+BP21*(SUM($G$9:$H$9))+BQ21*(SUM($G$10:$H$10))+BR21*(SUM($G$11:$H$11))&gt;(BS$18*$D$4),(BR21*$P$9+BS21*$P$11+BT21*$P$12),0))</f>
        <v>426.73953064364156</v>
      </c>
      <c r="BQ22" s="120">
        <f t="shared" ref="BQ22:BQ59" si="188">BP21*$E$9+BQ21*$E$10+(IF((BS21+BT21+BP21*SUM($G$9:$H$9)+BQ21*SUM($G$10:$H$10)+BR21*SUM($G$11:$H$11))&gt;(BS$18*$D$4),(BR21*$Q$9+BS21*$Q$11+BT21*$Q$12),0))</f>
        <v>252.82373915767857</v>
      </c>
      <c r="BR22" s="120">
        <f t="shared" ref="BR22:BR59" si="189">IF(BS21+BT21+(BR21*$G$11)&gt;(BS$18*$D$4),BP21*$F$9+BQ21*$F$10,BP21*$F$9+BQ21*$F$10+BR21*$F$11)</f>
        <v>13.007173047126464</v>
      </c>
      <c r="BS22" s="121">
        <f t="shared" ref="BS22:BS59" si="190">IF(BS21+BT21+(BR21*$G$11)&gt;(BS$18*$D$4),0,((BP21*$G$9+BQ21*$G$10+BS21*$G$12)+(BR21*$G$11)))</f>
        <v>0.24387063834735143</v>
      </c>
      <c r="BT22" s="121">
        <f t="shared" ref="BT22:BT59" si="191">IF(BS21+BT21+(BR21*$G$11)&gt;(BS$18*$D$4),BP21*$H$9+BQ21*$H$10+BR21*$H$11,BP21*$H$9+BQ21*$H$10+BR21*$H$11+BS21*$H$12+BT21)</f>
        <v>0</v>
      </c>
      <c r="BU22" s="120">
        <f t="shared" ref="BU22:BU59" si="192">+(BU21*$D$9)+(IF(BX21+BY21+BU21*(SUM($G$9:$H$9))+BV21*(SUM($G$10:$H$10))+BW21*(SUM($G$11:$H$11))&gt;(BX$18*$D$4),(BW21*$P$9+BX21*$P$11+BY21*$P$12),0))</f>
        <v>101.54924549501021</v>
      </c>
      <c r="BV22" s="120">
        <f t="shared" ref="BV22:BV59" si="193">BU21*$E$9+BV21*$E$10+(IF((BX21+BY21+BU21*SUM($G$9:$H$9)+BV21*SUM($G$10:$H$10)+BW21*SUM($G$11:$H$11))&gt;(BX$18*$D$4),(BW21*$Q$9+BX21*$Q$11+BY21*$Q$12),0))</f>
        <v>62.410092309317619</v>
      </c>
      <c r="BW22" s="120">
        <f t="shared" ref="BW22:BW59" si="194">IF(BX21+BY21+(BW21*$G$11)&gt;(BX$18*$D$4),BU21*$F$9+BV21*$F$10,BU21*$F$9+BV21*$F$10+BW21*$F$11)</f>
        <v>22.102606675148927</v>
      </c>
      <c r="BX22" s="121">
        <f t="shared" ref="BX22:BX59" si="195">IF(BX21+BY21+(BW21*$G$11)&gt;(BX$18*$D$4),0,((BU21*$G$9+BV21*$G$10+BX21*$G$12)+(BW21*$G$11)))</f>
        <v>14.370569924974134</v>
      </c>
      <c r="BY22" s="121">
        <f t="shared" ref="BY22:BY59" si="196">IF(BX21+BY21+(BW21*$G$11)&gt;(BX$18*$D$4),BU21*$H$9+BV21*$H$10+BW21*$H$11,BU21*$H$9+BV21*$H$10+BW21*$H$11+BX21*$H$12+BY21)</f>
        <v>1.5892812235903251</v>
      </c>
      <c r="BZ22" s="120">
        <f t="shared" ref="BZ22:BZ59" si="197">+(BZ21*$D$9)+(IF(CC21+CD21+BZ21*(SUM($G$9:$H$9))+CA21*(SUM($G$10:$H$10))+CB21*(SUM($G$11:$H$11))&gt;(CC$18*$D$4),(CB21*$P$9+CC21*$P$11+CD21*$P$12),0))</f>
        <v>242.27094001972608</v>
      </c>
      <c r="CA22" s="120">
        <f t="shared" ref="CA22:CA59" si="198">BZ21*$E$9+CA21*$E$10+(IF((CC21+CD21+BZ21*SUM($G$9:$H$9)+CA21*SUM($G$10:$H$10)+CB21*SUM($G$11:$H$11))&gt;(CC$18*$D$4),(CB21*$Q$9+CC21*$Q$11+CD21*$Q$12),0))</f>
        <v>112.85164696851989</v>
      </c>
      <c r="CB22" s="120">
        <f t="shared" ref="CB22:CB59" si="199">IF(CC21+CD21+(CB21*$G$11)&gt;(CC$18*$D$4),BZ21*$F$9+CA21*$F$10,BZ21*$F$9+CA21*$F$10+CB21*$F$11)</f>
        <v>5.5694999792947018</v>
      </c>
      <c r="CC22" s="121">
        <f t="shared" ref="CC22:CC59" si="200">IF(CC21+CD21+(CB21*$G$11)&gt;(CC$18*$D$4),0,((BZ21*$G$9+CA21*$G$10+CC21*$G$12)+(CB21*$G$11)))</f>
        <v>0.10159950210985359</v>
      </c>
      <c r="CD22" s="121">
        <f t="shared" ref="CD22:CD59" si="201">IF(CC21+CD21+(CB21*$G$11)&gt;(CC$18*$D$4),BZ21*$H$9+CA21*$H$10+CB21*$H$11,BZ21*$H$9+CA21*$H$10+CB21*$H$11+CC21*$H$12+CD21)</f>
        <v>0</v>
      </c>
      <c r="CE22" s="120">
        <f t="shared" ref="CE22:CE59" si="202">+(CE21*$D$9)+(IF(CH21+CI21+CE21*(SUM($G$9:$H$9))+CF21*(SUM($G$10:$H$10))+CG21*(SUM($G$11:$H$11))&gt;(CH$18*$D$4),(CG21*$P$9+CH21*$P$11+CI21*$P$12),0))</f>
        <v>372.73526298479231</v>
      </c>
      <c r="CF22" s="120">
        <f t="shared" ref="CF22:CF59" si="203">CE21*$E$9+CF21*$E$10+(IF((CH21+CI21+CE21*SUM($G$9:$H$9)+CF21*SUM($G$10:$H$10)+CG21*SUM($G$11:$H$11))&gt;(CH$18*$D$4),(CG21*$Q$9+CH21*$Q$11+CI21*$Q$12),0))</f>
        <v>211.68537524315835</v>
      </c>
      <c r="CG22" s="120">
        <f t="shared" ref="CG22:CG59" si="204">IF(CH21+CI21+(CG21*$G$11)&gt;(CH$18*$D$4),CE21*$F$9+CF21*$F$10,CE21*$F$9+CF21*$F$10+CG21*$F$11)</f>
        <v>10.986023881686183</v>
      </c>
      <c r="CH22" s="121">
        <f t="shared" ref="CH22:CH59" si="205">IF(CH21+CI21+(CG21*$G$11)&gt;(CH$18*$D$4),0,((CE21*$G$9+CF21*$G$10+CH21*$G$12)+(CG21*$G$11)))</f>
        <v>0.20965694430698825</v>
      </c>
      <c r="CI22" s="121">
        <f t="shared" ref="CI22:CI59" si="206">IF(CH21+CI21+(CG21*$G$11)&gt;(CH$18*$D$4),CE21*$H$9+CF21*$H$10+CG21*$H$11,CE21*$H$9+CF21*$H$10+CG21*$H$11+CH21*$H$12+CI21)</f>
        <v>0</v>
      </c>
      <c r="CJ22" s="120">
        <f t="shared" ref="CJ22:CJ59" si="207">+(CJ21*$D$9)+(IF(CM21+CN21+CJ21*(SUM($G$9:$H$9))+CK21*(SUM($G$10:$H$10))+CL21*(SUM($G$11:$H$11))&gt;(CM$18*$D$4),(CL21*$P$9+CM21*$P$11+CN21*$P$12),0))</f>
        <v>65.151766415632522</v>
      </c>
      <c r="CK22" s="120">
        <f t="shared" ref="CK22:CK59" si="208">CJ21*$E$9+CK21*$E$10+(IF((CM21+CN21+CJ21*SUM($G$9:$H$9)+CK21*SUM($G$10:$H$10)+CL21*SUM($G$11:$H$11))&gt;(CM$18*$D$4),(CL21*$Q$9+CM21*$Q$11+CN21*$Q$12),0))</f>
        <v>31.057687020601144</v>
      </c>
      <c r="CL22" s="120">
        <f t="shared" ref="CL22:CL59" si="209">IF(CM21+CN21+(CL21*$G$11)&gt;(CM$18*$D$4),CJ21*$F$9+CK21*$F$10,CJ21*$F$9+CK21*$F$10+CL21*$F$11)</f>
        <v>1.5257239156795541</v>
      </c>
      <c r="CM22" s="121">
        <f t="shared" ref="CM22:CM59" si="210">IF(CM21+CN21+(CL21*$G$11)&gt;(CM$18*$D$4),0,((CJ21*$G$9+CK21*$G$10+CM21*$G$12)+(CL21*$G$11)))</f>
        <v>2.7529978384211763E-2</v>
      </c>
      <c r="CN22" s="121">
        <f t="shared" ref="CN22:CN59" si="211">IF(CM21+CN21+(CL21*$G$11)&gt;(CM$18*$D$4),CJ21*$H$9+CK21*$H$10+CL21*$H$11,CJ21*$H$9+CK21*$H$10+CL21*$H$11+CM21*$H$12+CN21)</f>
        <v>0</v>
      </c>
      <c r="CO22" s="120">
        <f t="shared" ref="CO22:CO59" si="212">+(CO21*$D$9)+(IF(CR21+CS21+CO21*(SUM($G$9:$H$9))+CP21*(SUM($G$10:$H$10))+CQ21*(SUM($G$11:$H$11))&gt;(CR$18*$D$4),(CQ21*$P$9+CR21*$P$11+CS21*$P$12),0))</f>
        <v>492.35367985391019</v>
      </c>
      <c r="CP22" s="120">
        <f t="shared" ref="CP22:CP59" si="213">CO21*$E$9+CP21*$E$10+(IF((CR21+CS21+CO21*SUM($G$9:$H$9)+CP21*SUM($G$10:$H$10)+CQ21*SUM($G$11:$H$11))&gt;(CR$18*$D$4),(CQ21*$Q$9+CR21*$Q$11+CS21*$Q$12),0))</f>
        <v>248.6089423924964</v>
      </c>
      <c r="CQ22" s="120">
        <f t="shared" ref="CQ22:CQ59" si="214">IF(CR21+CS21+(CQ21*$G$11)&gt;(CR$18*$D$4),CO21*$F$9+CP21*$F$10,CO21*$F$9+CP21*$F$10+CQ21*$F$11)</f>
        <v>12.542205405677137</v>
      </c>
      <c r="CR22" s="121">
        <f t="shared" ref="CR22:CR59" si="215">IF(CR21+CS21+(CQ21*$G$11)&gt;(CR$18*$D$4),0,((CO21*$G$9+CP21*$G$10+CR21*$G$12)+(CQ21*$G$11)))</f>
        <v>0.23347797755183597</v>
      </c>
      <c r="CS22" s="121">
        <f t="shared" ref="CS22:CS59" si="216">IF(CR21+CS21+(CQ21*$G$11)&gt;(CR$18*$D$4),CO21*$H$9+CP21*$H$10+CQ21*$H$11,CO21*$H$9+CP21*$H$10+CQ21*$H$11+CR21*$H$12+CS21)</f>
        <v>0</v>
      </c>
      <c r="CT22" s="120">
        <f t="shared" ref="CT22:CT59" si="217">+(CT21*$D$9)+(IF(CW21+CX21+CT21*(SUM($G$9:$H$9))+CU21*(SUM($G$10:$H$10))+CV21*(SUM($G$11:$H$11))&gt;(CW$18*$D$4),(CV21*$P$9+CW21*$P$11+CX21*$P$12),0))</f>
        <v>101.84584092748688</v>
      </c>
      <c r="CU22" s="120">
        <f t="shared" ref="CU22:CU59" si="218">CT21*$E$9+CU21*$E$10+(IF((CW21+CX21+CT21*SUM($G$9:$H$9)+CU21*SUM($G$10:$H$10)+CV21*SUM($G$11:$H$11))&gt;(CW$18*$D$4),(CV21*$Q$9+CW21*$Q$11+CX21*$Q$12),0))</f>
        <v>55.41981486042031</v>
      </c>
      <c r="CV22" s="120">
        <f t="shared" ref="CV22:CV59" si="219">IF(CW21+CX21+(CV21*$G$11)&gt;(CW$18*$D$4),CT21*$F$9+CU21*$F$10,CT21*$F$9+CU21*$F$10+CV21*$F$11)</f>
        <v>2.9024998530146893</v>
      </c>
      <c r="CW22" s="121">
        <f t="shared" ref="CW22:CW59" si="220">IF(CW21+CX21+(CV21*$G$11)&gt;(CW$18*$D$4),0,((CT21*$G$9+CU21*$G$10+CW21*$G$12)+(CV21*$G$11)))</f>
        <v>5.63990432488281E-2</v>
      </c>
      <c r="CX22" s="121">
        <f t="shared" ref="CX22:CX59" si="221">IF(CW21+CX21+(CV21*$G$11)&gt;(CW$18*$D$4),CT21*$H$9+CU21*$H$10+CV21*$H$11,CT21*$H$9+CU21*$H$10+CV21*$H$11+CW21*$H$12+CX21)</f>
        <v>0</v>
      </c>
      <c r="CY22" s="120">
        <f t="shared" ref="CY22:CY59" si="222">+(CY21*$D$9)+(IF(DB21+DC21+CY21*(SUM($G$9:$H$9))+CZ21*(SUM($G$10:$H$10))+DA21*(SUM($G$11:$H$11))&gt;(DB$18*$D$4),(DA21*$P$9+DB21*$P$11+DC21*$P$12),0))</f>
        <v>182.55181196020945</v>
      </c>
      <c r="CZ22" s="120">
        <f t="shared" ref="CZ22:CZ59" si="223">CY21*$E$9+CZ21*$E$10+(IF((DB21+DC21+CY21*SUM($G$9:$H$9)+CZ21*SUM($G$10:$H$10)+DA21*SUM($G$11:$H$11))&gt;(DB$18*$D$4),(DA21*$Q$9+DB21*$Q$11+DC21*$Q$12),0))</f>
        <v>113.17786494147066</v>
      </c>
      <c r="DA22" s="120">
        <f t="shared" ref="DA22:DA59" si="224">IF(DB21+DC21+(DA21*$G$11)&gt;(DB$18*$D$4),CY21*$F$9+CZ21*$F$10,CY21*$F$9+CZ21*$F$10+DA21*$F$11)</f>
        <v>6.0289471120622862</v>
      </c>
      <c r="DB22" s="121">
        <f t="shared" ref="DB22:DB59" si="225">IF(DB21+DC21+(DA21*$G$11)&gt;(DB$18*$D$4),0,((CY21*$G$9+CZ21*$G$10+DB21*$G$12)+(DA21*$G$11)))</f>
        <v>0.11806732816928102</v>
      </c>
      <c r="DC22" s="121">
        <f t="shared" ref="DC22:DC59" si="226">IF(DB21+DC21+(DA21*$G$11)&gt;(DB$18*$D$4),CY21*$H$9+CZ21*$H$10+DA21*$H$11,CY21*$H$9+CZ21*$H$10+DA21*$H$11+DB21*$H$12+DC21)</f>
        <v>0</v>
      </c>
      <c r="DD22" s="120">
        <f t="shared" ref="DD22:DD59" si="227">+(DD21*$D$9)+(IF(DG21+DH21+DD21*(SUM($G$9:$H$9))+DE21*(SUM($G$10:$H$10))+DF21*(SUM($G$11:$H$11))&gt;(DG$18*$D$4),(DF21*$P$9+DG21*$P$11+DH21*$P$12),0))</f>
        <v>410.65676691000027</v>
      </c>
      <c r="DE22" s="120">
        <f t="shared" ref="DE22:DE59" si="228">DD21*$E$9+DE21*$E$10+(IF((DG21+DH21+DD21*SUM($G$9:$H$9)+DE21*SUM($G$10:$H$10)+DF21*SUM($G$11:$H$11))&gt;(DG$18*$D$4),(DF21*$Q$9+DG21*$Q$11+DH21*$Q$12),0))</f>
        <v>252.38126197164485</v>
      </c>
      <c r="DF22" s="120">
        <f t="shared" ref="DF22:DF59" si="229">IF(DG21+DH21+(DF21*$G$11)&gt;(DG$18*$D$4),DD21*$F$9+DE21*$F$10,DD21*$F$9+DE21*$F$10+DF21*$F$11)</f>
        <v>89.381117045778964</v>
      </c>
      <c r="DG22" s="121">
        <f t="shared" ref="DG22:DG59" si="230">IF(DG21+DH21+(DF21*$G$11)&gt;(DG$18*$D$4),0,((DD21*$G$9+DE21*$G$10+DG21*$G$12)+(DF21*$G$11)))</f>
        <v>58.11339863016449</v>
      </c>
      <c r="DH22" s="121">
        <f t="shared" ref="DH22:DH59" si="231">IF(DG21+DH21+(DF21*$G$11)&gt;(DG$18*$D$4),DD21*$H$9+DE21*$H$10+DF21*$H$11,DD21*$H$9+DE21*$H$10+DF21*$H$11+DG21*$H$12+DH21)</f>
        <v>6.4269220889724998</v>
      </c>
      <c r="DI22" s="120">
        <f t="shared" ref="DI22:DI59" si="232">+(DI21*$D$9)+(IF(DL21+DM21+DI21*(SUM($G$9:$H$9))+DJ21*(SUM($G$10:$H$10))+DK21*(SUM($G$11:$H$11))&gt;(DL$18*$D$4),(DK21*$P$9+DL21*$P$11+DM21*$P$12),0))</f>
        <v>56.268040711811011</v>
      </c>
      <c r="DJ22" s="120">
        <f t="shared" ref="DJ22:DJ59" si="233">DI21*$E$9+DJ21*$E$10+(IF((DL21+DM21+DI21*SUM($G$9:$H$9)+DJ21*SUM($G$10:$H$10)+DK21*SUM($G$11:$H$11))&gt;(DL$18*$D$4),(DK21*$Q$9+DL21*$Q$11+DM21*$Q$12),0))</f>
        <v>26.210081429917171</v>
      </c>
      <c r="DK22" s="120">
        <f t="shared" ref="DK22:DK59" si="234">IF(DL21+DM21+(DK21*$G$11)&gt;(DL$18*$D$4),DI21*$F$9+DJ21*$F$10,DI21*$F$9+DJ21*$F$10+DK21*$F$11)</f>
        <v>1.2935305057794739</v>
      </c>
      <c r="DL22" s="121">
        <f t="shared" ref="DL22:DL59" si="235">IF(DL21+DM21+(DK21*$G$11)&gt;(DL$18*$D$4),0,((DI21*$G$9+DJ21*$G$10+DL21*$G$12)+(DK21*$G$11)))</f>
        <v>2.3596742228149607E-2</v>
      </c>
      <c r="DM22" s="121">
        <f t="shared" ref="DM22:DM59" si="236">IF(DL21+DM21+(DK21*$G$11)&gt;(DL$18*$D$4),DI21*$H$9+DJ21*$H$10+DK21*$H$11,DI21*$H$9+DJ21*$H$10+DK21*$H$11+DL21*$H$12+DM21)</f>
        <v>0</v>
      </c>
      <c r="DN22" s="120">
        <f t="shared" ref="DN22:DN59" si="237">+(DN21*$D$9)+(IF(DQ21+DR21+DN21*(SUM($G$9:$H$9))+DO21*(SUM($G$10:$H$10))+DP21*(SUM($G$11:$H$11))&gt;(DQ$18*$D$4),(DP21*$P$9+DQ21*$P$11+DR21*$P$12),0))</f>
        <v>180.54190525167473</v>
      </c>
      <c r="DO22" s="120">
        <f t="shared" ref="DO22:DO59" si="238">DN21*$E$9+DO21*$E$10+(IF((DQ21+DR21+DN21*SUM($G$9:$H$9)+DO21*SUM($G$10:$H$10)+DP21*SUM($G$11:$H$11))&gt;(DQ$18*$D$4),(DP21*$Q$9+DQ21*$Q$11+DR21*$Q$12),0))</f>
        <v>102.53411671939077</v>
      </c>
      <c r="DP22" s="120">
        <f t="shared" ref="DP22:DP59" si="239">IF(DQ21+DR21+(DP21*$G$11)&gt;(DQ$18*$D$4),DN21*$F$9+DO21*$F$10,DN21*$F$9+DO21*$F$10+DP21*$F$11)</f>
        <v>5.3213040989388425</v>
      </c>
      <c r="DQ22" s="121">
        <f t="shared" ref="DQ22:DQ59" si="240">IF(DQ21+DR21+(DP21*$G$11)&gt;(DQ$18*$D$4),0,((DN21*$G$9+DO21*$G$10+DQ21*$G$12)+(DP21*$G$11)))</f>
        <v>0.10155160494158098</v>
      </c>
      <c r="DR22" s="121">
        <f t="shared" ref="DR22:DR59" si="241">IF(DQ21+DR21+(DP21*$G$11)&gt;(DQ$18*$D$4),DN21*$H$9+DO21*$H$10+DP21*$H$11,DN21*$H$9+DO21*$H$10+DP21*$H$11+DQ21*$H$12+DR21)</f>
        <v>0</v>
      </c>
      <c r="DS22" s="120">
        <f t="shared" ref="DS22:DS59" si="242">+(DS21*$D$9)+(IF(DV21+DW21+DS21*(SUM($G$9:$H$9))+DT21*(SUM($G$10:$H$10))+DU21*(SUM($G$11:$H$11))&gt;(DV$18*$D$4),(DU21*$P$9+DV21*$P$11+DW21*$P$12),0))</f>
        <v>445.52260830517963</v>
      </c>
      <c r="DT22" s="120">
        <f t="shared" ref="DT22:DT59" si="243">DS21*$E$9+DT21*$E$10+(IF((DV21+DW21+DS21*SUM($G$9:$H$9)+DT21*SUM($G$10:$H$10)+DU21*SUM($G$11:$H$11))&gt;(DV$18*$D$4),(DU21*$Q$9+DV21*$Q$11+DW21*$Q$12),0))</f>
        <v>212.37953305935412</v>
      </c>
      <c r="DU22" s="120">
        <f t="shared" ref="DU22:DU59" si="244">IF(DV21+DW21+(DU21*$G$11)&gt;(DV$18*$D$4),DS21*$F$9+DT21*$F$10,DS21*$F$9+DT21*$F$10+DU21*$F$11)</f>
        <v>10.43324741390356</v>
      </c>
      <c r="DV22" s="121">
        <f t="shared" ref="DV22:DV59" si="245">IF(DV21+DW21+(DU21*$G$11)&gt;(DV$18*$D$4),0,((DS21*$G$9+DT21*$G$10+DV21*$G$12)+(DU21*$G$11)))</f>
        <v>0.18825625844238533</v>
      </c>
      <c r="DW22" s="121">
        <f t="shared" ref="DW22:DW59" si="246">IF(DV21+DW21+(DU21*$G$11)&gt;(DV$18*$D$4),DS21*$H$9+DT21*$H$10+DU21*$H$11,DS21*$H$9+DT21*$H$10+DU21*$H$11+DV21*$H$12+DW21)</f>
        <v>0</v>
      </c>
      <c r="DX22" s="120">
        <f t="shared" ref="DX22:DX59" si="247">+(DX21*$D$9)+(IF(EA21+EB21+DX21*(SUM($G$9:$H$9))+DY21*(SUM($G$10:$H$10))+DZ21*(SUM($G$11:$H$11))&gt;(EA$18*$D$4),(DZ21*$P$9+EA21*$P$11+EB21*$P$12),0))</f>
        <v>99.92769895857468</v>
      </c>
      <c r="DY22" s="120">
        <f t="shared" ref="DY22:DY59" si="248">DX21*$E$9+DY21*$E$10+(IF((EA21+EB21+DX21*SUM($G$9:$H$9)+DY21*SUM($G$10:$H$10)+DZ21*SUM($G$11:$H$11))&gt;(EA$18*$D$4),(DZ21*$Q$9+EA21*$Q$11+EB21*$Q$12),0))</f>
        <v>50.457467000507307</v>
      </c>
      <c r="DZ22" s="120">
        <f t="shared" ref="DZ22:DZ59" si="249">IF(EA21+EB21+(DZ21*$G$11)&gt;(EA$18*$D$4),DX21*$F$9+DY21*$F$10,DX21*$F$9+DY21*$F$10+DZ21*$F$11)</f>
        <v>2.545555720081127</v>
      </c>
      <c r="EA22" s="121">
        <f t="shared" ref="EA22:EA59" si="250">IF(EA21+EB21+(DZ21*$G$11)&gt;(EA$18*$D$4),0,((DX21*$G$9+DY21*$G$10+EA21*$G$12)+(DZ21*$G$11)))</f>
        <v>4.7386498789202515E-2</v>
      </c>
      <c r="EB22" s="121">
        <f t="shared" ref="EB22:EB59" si="251">IF(EA21+EB21+(DZ21*$G$11)&gt;(EA$18*$D$4),DX21*$H$9+DY21*$H$10+DZ21*$H$11,DX21*$H$9+DY21*$H$10+DZ21*$H$11+EA21*$H$12+EB21)</f>
        <v>0</v>
      </c>
      <c r="EC22" s="120">
        <f t="shared" ref="EC22:EC59" si="252">+(EC21*$D$9)+(IF(EF21+EG21+EC21*(SUM($G$9:$H$9))+ED21*(SUM($G$10:$H$10))+EE21*(SUM($G$11:$H$11))&gt;(EF$18*$D$4),(EE21*$P$9+EF21*$P$11+EG21*$P$12),0))</f>
        <v>162.21613521406863</v>
      </c>
      <c r="ED22" s="120">
        <f t="shared" ref="ED22:ED59" si="253">EC21*$E$9+ED21*$E$10+(IF((EF21+EG21+EC21*SUM($G$9:$H$9)+ED21*SUM($G$10:$H$10)+EE21*SUM($G$11:$H$11))&gt;(EF$18*$D$4),(EE21*$Q$9+EF21*$Q$11+EG21*$Q$12),0))</f>
        <v>88.270547909142053</v>
      </c>
      <c r="EE22" s="120">
        <f t="shared" ref="EE22:EE59" si="254">IF(EF21+EG21+(EE21*$G$11)&gt;(EF$18*$D$4),EC21*$F$9+ED21*$F$10,EC21*$F$9+ED21*$F$10+EE21*$F$11)</f>
        <v>4.6229900438513987</v>
      </c>
      <c r="EF22" s="121">
        <f t="shared" ref="EF22:EF59" si="255">IF(EF21+EG21+(EE21*$G$11)&gt;(EF$18*$D$4),0,((EC21*$G$9+ED21*$G$10+EF21*$G$12)+(EE21*$G$11)))</f>
        <v>8.9830225194074159E-2</v>
      </c>
      <c r="EG22" s="121">
        <f t="shared" ref="EG22:EG59" si="256">IF(EF21+EG21+(EE21*$G$11)&gt;(EF$18*$D$4),EC21*$H$9+ED21*$H$10+EE21*$H$11,EC21*$H$9+ED21*$H$10+EE21*$H$11+EF21*$H$12+EG21)</f>
        <v>0</v>
      </c>
      <c r="EH22" s="120">
        <f t="shared" ref="EH22:EH59" si="257">+(EH21*$D$9)+(IF(EK21+EL21+EH21*(SUM($G$9:$H$9))+EI21*(SUM($G$10:$H$10))+EJ21*(SUM($G$11:$H$11))&gt;(EK$18*$D$4),(EJ21*$P$9+EK21*$P$11+EL21*$P$12),0))</f>
        <v>291.90117790144905</v>
      </c>
      <c r="EI22" s="120">
        <f t="shared" ref="EI22:EI59" si="258">EH21*$E$9+EI21*$E$10+(IF((EK21+EL21+EH21*SUM($G$9:$H$9)+EI21*SUM($G$10:$H$10)+EJ21*SUM($G$11:$H$11))&gt;(EK$18*$D$4),(EJ21*$Q$9+EK21*$Q$11+EL21*$Q$12),0))</f>
        <v>169.43385396888667</v>
      </c>
      <c r="EJ22" s="120">
        <f t="shared" ref="EJ22:EJ59" si="259">IF(EK21+EL21+(EJ21*$G$11)&gt;(EK$18*$D$4),EH21*$F$9+EI21*$F$10,EH21*$F$9+EI21*$F$10+EJ21*$F$11)</f>
        <v>8.7534971455077351</v>
      </c>
      <c r="EK22" s="121">
        <f t="shared" ref="EK22:EK59" si="260">IF(EK21+EL21+(EJ21*$G$11)&gt;(EK$18*$D$4),0,((EH21*$G$9+EI21*$G$10+EK21*$G$12)+(EJ21*$G$11)))</f>
        <v>0.16552942857243438</v>
      </c>
      <c r="EL22" s="121">
        <f t="shared" ref="EL22:EL59" si="261">IF(EK21+EL21+(EJ21*$G$11)&gt;(EK$18*$D$4),EH21*$H$9+EI21*$H$10+EJ21*$H$11,EH21*$H$9+EI21*$H$10+EJ21*$H$11+EK21*$H$12+EL21)</f>
        <v>0</v>
      </c>
      <c r="EM22" s="120">
        <f t="shared" ref="EM22:EM59" si="262">+(EM21*$D$9)+(IF(EP21+EQ21+EM21*(SUM($G$9:$H$9))+EN21*(SUM($G$10:$H$10))+EO21*(SUM($G$11:$H$11))&gt;(EP$18*$D$4),(EO21*$P$9+EP21*$P$11+EQ21*$P$12),0))</f>
        <v>339.54476328056444</v>
      </c>
      <c r="EN22" s="120">
        <f t="shared" ref="EN22:EN59" si="263">EM21*$E$9+EN21*$E$10+(IF((EP21+EQ21+EM21*SUM($G$9:$H$9)+EN21*SUM($G$10:$H$10)+EO21*SUM($G$11:$H$11))&gt;(EP$18*$D$4),(EO21*$Q$9+EP21*$Q$11+EQ21*$Q$12),0))</f>
        <v>208.67727688362467</v>
      </c>
      <c r="EO22" s="120">
        <f t="shared" ref="EO22:EO59" si="264">IF(EP21+EQ21+(EO21*$G$11)&gt;(EP$18*$D$4),EM21*$F$9+EN21*$F$10,EM21*$F$9+EN21*$F$10+EO21*$F$11)</f>
        <v>104.77100572132073</v>
      </c>
      <c r="EP22" s="121">
        <f t="shared" ref="EP22:EP59" si="265">IF(EP21+EQ21+(EO21*$G$11)&gt;(EP$18*$D$4),0,((EM21*$G$9+EN21*$G$10+EP21*$G$12)+(EO21*$G$11)))</f>
        <v>50.873649419989704</v>
      </c>
      <c r="EQ22" s="121">
        <f t="shared" ref="EQ22:EQ59" si="266">IF(EP21+EQ21+(EO21*$G$11)&gt;(EP$18*$D$4),EM21*$H$9+EN21*$H$10+EO21*$H$11,EM21*$H$9+EN21*$H$10+EO21*$H$11+EP21*$H$12+EQ21)</f>
        <v>5.3972146491912145</v>
      </c>
      <c r="ER22" s="120">
        <f t="shared" ref="ER22:ER59" si="267">+(ER21*$D$9)+(IF(EU21+EV21+ER21*(SUM($G$9:$H$9))+ES21*(SUM($G$10:$H$10))+ET21*(SUM($G$11:$H$11))&gt;(EU$18*$D$4),(ET21*$P$9+EU21*$P$11+EV21*$P$12),0))</f>
        <v>532.65048050903204</v>
      </c>
      <c r="ES22" s="120">
        <f t="shared" ref="ES22:ES59" si="268">ER21*$E$9+ES21*$E$10+(IF((EU21+EV21+ER21*SUM($G$9:$H$9)+ES21*SUM($G$10:$H$10)+ET21*SUM($G$11:$H$11))&gt;(EU$18*$D$4),(ET21*$Q$9+EU21*$Q$11+EV21*$Q$12),0))</f>
        <v>242.72012537680408</v>
      </c>
      <c r="ET22" s="120">
        <f t="shared" ref="ET22:ET59" si="269">IF(EU21+EV21+(ET21*$G$11)&gt;(EU$18*$D$4),ER21*$F$9+ES21*$F$10,ER21*$F$9+ES21*$F$10+ET21*$F$11)</f>
        <v>12.032386351812786</v>
      </c>
      <c r="EU22" s="121">
        <f t="shared" ref="EU22:EU59" si="270">IF(EU21+EV21+(ET21*$G$11)&gt;(EU$18*$D$4),0,((ER21*$G$9+ES21*$G$10+EU21*$G$12)+(ET21*$G$11)))</f>
        <v>0.22179514012558132</v>
      </c>
      <c r="EV22" s="121">
        <f t="shared" ref="EV22:EV59" si="271">IF(EU21+EV21+(ET21*$G$11)&gt;(EU$18*$D$4),ER21*$H$9+ES21*$H$10+ET21*$H$11,ER21*$H$9+ES21*$H$10+ET21*$H$11+EU21*$H$12+EV21)</f>
        <v>0</v>
      </c>
      <c r="EW22" s="120">
        <f t="shared" ref="EW22:EW59" si="272">+(EW21*$D$9)+(IF(EZ21+FA21+EW21*(SUM($G$9:$H$9))+EX21*(SUM($G$10:$H$10))+EY21*(SUM($G$11:$H$11))&gt;(EZ$18*$D$4),(EY21*$P$9+EZ21*$P$11+FA21*$P$12),0))</f>
        <v>56.215678134727781</v>
      </c>
      <c r="EX22" s="120">
        <f t="shared" ref="EX22:EX59" si="273">EW21*$E$9+EX21*$E$10+(IF((EZ21+FA21+EW21*SUM($G$9:$H$9)+EX21*SUM($G$10:$H$10)+EY21*SUM($G$11:$H$11))&gt;(EZ$18*$D$4),(EY21*$Q$9+EZ21*$Q$11+FA21*$Q$12),0))</f>
        <v>36.286287686952178</v>
      </c>
      <c r="EY22" s="120">
        <f t="shared" ref="EY22:EY59" si="274">IF(EZ21+FA21+(EY21*$G$11)&gt;(EZ$18*$D$4),EW21*$F$9+EX21*$F$10,EW21*$F$9+EX21*$F$10+EY21*$F$11)</f>
        <v>1.9815130555130207</v>
      </c>
      <c r="EZ22" s="121">
        <f t="shared" ref="EZ22:EZ59" si="275">IF(EZ21+FA21+(EY21*$G$11)&gt;(EZ$18*$D$4),0,((EW21*$G$9+EX21*$G$10+EZ21*$G$12)+(EY21*$G$11)))</f>
        <v>3.9926686510108188E-2</v>
      </c>
      <c r="FA22" s="121">
        <f t="shared" ref="FA22:FA59" si="276">IF(EZ21+FA21+(EY21*$G$11)&gt;(EZ$18*$D$4),EW21*$H$9+EX21*$H$10+EY21*$H$11,EW21*$H$9+EX21*$H$10+EY21*$H$11+EZ21*$H$12+FA21)</f>
        <v>0</v>
      </c>
      <c r="FB22" s="120">
        <f t="shared" ref="FB22:FB59" si="277">+(FB21*$D$9)+(IF(FE21+FF21+FB21*(SUM($G$9:$H$9))+FC21*(SUM($G$10:$H$10))+FD21*(SUM($G$11:$H$11))&gt;(FE$18*$D$4),(FD21*$P$9+FE21*$P$11+FF21*$P$12),0))</f>
        <v>291.90117790144905</v>
      </c>
      <c r="FC22" s="120">
        <f t="shared" ref="FC22:FC59" si="278">FB21*$E$9+FC21*$E$10+(IF((FE21+FF21+FB21*SUM($G$9:$H$9)+FC21*SUM($G$10:$H$10)+FD21*SUM($G$11:$H$11))&gt;(FE$18*$D$4),(FD21*$Q$9+FE21*$Q$11+FF21*$Q$12),0))</f>
        <v>169.43385396888667</v>
      </c>
      <c r="FD22" s="120">
        <f t="shared" ref="FD22:FD59" si="279">IF(FE21+FF21+(FD21*$G$11)&gt;(FE$18*$D$4),FB21*$F$9+FC21*$F$10,FB21*$F$9+FC21*$F$10+FD21*$F$11)</f>
        <v>8.7534971455077351</v>
      </c>
      <c r="FE22" s="121">
        <f t="shared" ref="FE22:FE59" si="280">IF(FE21+FF21+(FD21*$G$11)&gt;(FE$18*$D$4),0,((FB21*$G$9+FC21*$G$10+FE21*$G$12)+(FD21*$G$11)))</f>
        <v>0.16552942857243438</v>
      </c>
      <c r="FF22" s="121">
        <f t="shared" ref="FF22:FF59" si="281">IF(FE21+FF21+(FD21*$G$11)&gt;(FE$18*$D$4),FB21*$H$9+FC21*$H$10+FD21*$H$11,FB21*$H$9+FC21*$H$10+FD21*$H$11+FE21*$H$12+FF21)</f>
        <v>0</v>
      </c>
      <c r="FG22" s="120">
        <f t="shared" ref="FG22:FG59" si="282">+(FG21*$D$9)+(IF(FJ21+FK21+FG21*(SUM($G$9:$H$9))+FH21*(SUM($G$10:$H$10))+FI21*(SUM($G$11:$H$11))&gt;(FJ$18*$D$4),(FI21*$P$9+FJ21*$P$11+FK21*$P$12),0))</f>
        <v>455.78298578056746</v>
      </c>
      <c r="FH22" s="120">
        <f t="shared" ref="FH22:FH59" si="283">FG21*$E$9+FH21*$E$10+(IF((FJ21+FK21+FG21*SUM($G$9:$H$9)+FH21*SUM($G$10:$H$10)+FI21*SUM($G$11:$H$11))&gt;(FJ$18*$D$4),(FI21*$Q$9+FJ21*$Q$11+FK21*$Q$12),0))</f>
        <v>240.18210427437401</v>
      </c>
      <c r="FI22" s="120">
        <f t="shared" ref="FI22:FI59" si="284">IF(FJ21+FK21+(FI21*$G$11)&gt;(FJ$18*$D$4),FG21*$F$9+FH21*$F$10,FG21*$F$9+FH21*$F$10+FI21*$F$11)</f>
        <v>13.032514943691647</v>
      </c>
      <c r="FJ22" s="121">
        <f t="shared" ref="FJ22:FJ59" si="285">IF(FJ21+FK21+(FI21*$G$11)&gt;(FJ$18*$D$4),0,((FG21*$G$9+FH21*$G$10+FJ21*$G$12)+(FI21*$G$11)))</f>
        <v>0.26630495605765453</v>
      </c>
      <c r="FK22" s="121">
        <f t="shared" ref="FK22:FK59" si="286">IF(FJ21+FK21+(FI21*$G$11)&gt;(FJ$18*$D$4),FG21*$H$9+FH21*$H$10+FI21*$H$11,FG21*$H$9+FH21*$H$10+FI21*$H$11+FJ21*$H$12+FK21)</f>
        <v>0</v>
      </c>
      <c r="FL22" s="120">
        <f t="shared" ref="FL22:FL59" si="287">+(FL21*$D$9)+(IF(FO21+FP21+FL21*(SUM($G$9:$H$9))+FM21*(SUM($G$10:$H$10))+FN21*(SUM($G$11:$H$11))&gt;(FO$18*$D$4),(FN21*$P$9+FO21*$P$11+FP21*$P$12),0))</f>
        <v>196.69101627571661</v>
      </c>
      <c r="FM22" s="120">
        <f t="shared" ref="FM22:FM59" si="288">FL21*$E$9+FM21*$E$10+(IF((FO21+FP21+FL21*SUM($G$9:$H$9)+FM21*SUM($G$10:$H$10)+FN21*SUM($G$11:$H$11))&gt;(FO$18*$D$4),(FN21*$Q$9+FO21*$Q$11+FP21*$Q$12),0))</f>
        <v>104.8124156712139</v>
      </c>
      <c r="FN22" s="120">
        <f t="shared" ref="FN22:FN59" si="289">IF(FO21+FP21+(FN21*$G$11)&gt;(FO$18*$D$4),FL21*$F$9+FM21*$F$10,FL21*$F$9+FM21*$F$10+FN21*$F$11)</f>
        <v>5.5145096524019799</v>
      </c>
      <c r="FO22" s="121">
        <f t="shared" ref="FO22:FO59" si="290">IF(FO21+FP21+(FN21*$G$11)&gt;(FO$18*$D$4),0,((FL21*$G$9+FM21*$G$10+FO21*$G$12)+(FN21*$G$11)))</f>
        <v>0.10810836958906038</v>
      </c>
      <c r="FP22" s="121">
        <f t="shared" ref="FP22:FP59" si="291">IF(FO21+FP21+(FN21*$G$11)&gt;(FO$18*$D$4),FL21*$H$9+FM21*$H$10+FN21*$H$11,FL21*$H$9+FM21*$H$10+FN21*$H$11+FO21*$H$12+FP21)</f>
        <v>0</v>
      </c>
      <c r="FQ22" s="120">
        <f t="shared" ref="FQ22:FQ59" si="292">+(FQ21*$D$9)+(IF(FT21+FU21+FQ21*(SUM($G$9:$H$9))+FR21*(SUM($G$10:$H$10))+FS21*(SUM($G$11:$H$11))&gt;(FT$18*$D$4),(FS21*$P$9+FT21*$P$11+FU21*$P$12),0))</f>
        <v>171.43906236267691</v>
      </c>
      <c r="FR22" s="120">
        <f t="shared" ref="FR22:FR59" si="293">FQ21*$E$9+FR21*$E$10+(IF((FT21+FU21+FQ21*SUM($G$9:$H$9)+FR21*SUM($G$10:$H$10)+FS21*SUM($G$11:$H$11))&gt;(FT$18*$D$4),(FS21*$Q$9+FT21*$Q$11+FU21*$Q$12),0))</f>
        <v>108.76604652791552</v>
      </c>
      <c r="FS22" s="120">
        <f t="shared" ref="FS22:FS59" si="294">IF(FT21+FU21+(FS21*$G$11)&gt;(FT$18*$D$4),FQ21*$F$9+FR21*$F$10,FQ21*$F$9+FR21*$F$10+FS21*$F$11)</f>
        <v>5.785421189022693</v>
      </c>
      <c r="FT22" s="121">
        <f t="shared" ref="FT22:FT59" si="295">IF(FT21+FU21+(FS21*$G$11)&gt;(FT$18*$D$4),0,((FQ21*$G$9+FR21*$G$10+FT21*$G$12)+(FS21*$G$11)))</f>
        <v>0.11279337423844724</v>
      </c>
      <c r="FU22" s="121">
        <f t="shared" ref="FU22:FU59" si="296">IF(FT21+FU21+(FS21*$G$11)&gt;(FT$18*$D$4),FQ21*$H$9+FR21*$H$10+FS21*$H$11,FQ21*$H$9+FR21*$H$10+FS21*$H$11+FT21*$H$12+FU21)</f>
        <v>0</v>
      </c>
      <c r="FV22" s="120">
        <f t="shared" ref="FV22:FV59" si="297">+(FV21*$D$9)+(IF(FY21+FZ21+FV21*(SUM($G$9:$H$9))+FW21*(SUM($G$10:$H$10))+FX21*(SUM($G$11:$H$11))&gt;(FY$18*$D$4),(FX21*$P$9+FY21*$P$11+FZ21*$P$12),0))</f>
        <v>344.89762770574276</v>
      </c>
      <c r="FW22" s="120">
        <f t="shared" ref="FW22:FW59" si="298">FV21*$E$9+FW21*$E$10+(IF((FY21+FZ21+FV21*SUM($G$9:$H$9)+FW21*SUM($G$10:$H$10)+FX21*SUM($G$11:$H$11))&gt;(FY$18*$D$4),(FX21*$Q$9+FY21*$Q$11+FZ21*$Q$12),0))</f>
        <v>211.9670380361195</v>
      </c>
      <c r="FX22" s="120">
        <f t="shared" ref="FX22:FX59" si="299">IF(FY21+FZ21+(FX21*$G$11)&gt;(FY$18*$D$4),FV21*$F$9+FW21*$F$10,FV21*$F$9+FW21*$F$10+FX21*$F$11)</f>
        <v>75.068372701464867</v>
      </c>
      <c r="FY22" s="121">
        <f t="shared" ref="FY22:FY59" si="300">IF(FY21+FZ21+(FX21*$G$11)&gt;(FY$18*$D$4),0,((FV21*$G$9+FW21*$G$10+FY21*$G$12)+(FX21*$G$11)))</f>
        <v>48.807605135250483</v>
      </c>
      <c r="FZ22" s="121">
        <f t="shared" ref="FZ22:FZ59" si="301">IF(FY21+FZ21+(FX21*$G$11)&gt;(FY$18*$D$4),FV21*$H$9+FW21*$H$10+FX21*$H$11,FV21*$H$9+FW21*$H$10+FX21*$H$11+FY21*$H$12+FZ21)</f>
        <v>5.3977685516187996</v>
      </c>
      <c r="GA22" s="120">
        <f t="shared" ref="GA22:GA59" si="302">+(GA21*$D$9)+(IF(GD21+GE21+GA21*(SUM($G$9:$H$9))+GB21*(SUM($G$10:$H$10))+GC21*(SUM($G$11:$H$11))&gt;(GD$18*$D$4),(GC21*$P$9+GD21*$P$11+GE21*$P$12),0))</f>
        <v>599.19794480783389</v>
      </c>
      <c r="GB22" s="120">
        <f t="shared" ref="GB22:GB59" si="303">GA21*$E$9+GB21*$E$10+(IF((GD21+GE21+GA21*SUM($G$9:$H$9)+GB21*SUM($G$10:$H$10)+GC21*SUM($G$11:$H$11))&gt;(GD$18*$D$4),(GC21*$Q$9+GD21*$Q$11+GE21*$Q$12),0))</f>
        <v>294.7317569283781</v>
      </c>
      <c r="GC22" s="120">
        <f t="shared" ref="GC22:GC59" si="304">IF(GD21+GE21+(GC21*$G$11)&gt;(GD$18*$D$4),GA21*$F$9+GB21*$F$10,GA21*$F$9+GB21*$F$10+GC21*$F$11)</f>
        <v>14.950400864148421</v>
      </c>
      <c r="GD22" s="121">
        <f t="shared" ref="GD22:GD59" si="305">IF(GD21+GE21+(GC21*$G$11)&gt;(GD$18*$D$4),0,((GA21*$G$9+GB21*$G$10+GD21*$G$12)+(GC21*$G$11)))</f>
        <v>0.28162193579231865</v>
      </c>
      <c r="GE22" s="121">
        <f t="shared" ref="GE22:GE59" si="306">IF(GD21+GE21+(GC21*$G$11)&gt;(GD$18*$D$4),GA21*$H$9+GB21*$H$10+GC21*$H$11,GA21*$H$9+GB21*$H$10+GC21*$H$11+GD21*$H$12+GE21)</f>
        <v>0</v>
      </c>
      <c r="GF22" s="120">
        <f t="shared" ref="GF22:GF59" si="307">+(GF21*$D$9)+(IF(GI21+GJ21+GF21*(SUM($G$9:$H$9))+GG21*(SUM($G$10:$H$10))+GH21*(SUM($G$11:$H$11))&gt;(GI$18*$D$4),(GH21*$P$9+GI21*$P$11+GJ21*$P$12),0))</f>
        <v>343.77091782671278</v>
      </c>
      <c r="GG22" s="120">
        <f t="shared" ref="GG22:GG59" si="308">GF21*$E$9+GG21*$E$10+(IF((GI21+GJ21+GF21*SUM($G$9:$H$9)+GG21*SUM($G$10:$H$10)+GH21*SUM($G$11:$H$11))&gt;(GI$18*$D$4),(GH21*$Q$9+GI21*$Q$11+GJ21*$Q$12),0))</f>
        <v>203.90537269850464</v>
      </c>
      <c r="GH22" s="120">
        <f t="shared" ref="GH22:GH59" si="309">IF(GI21+GJ21+(GH21*$G$11)&gt;(GI$18*$D$4),GF21*$F$9+GG21*$F$10,GF21*$F$9+GG21*$F$10+GH21*$F$11)</f>
        <v>10.832577405485813</v>
      </c>
      <c r="GI22" s="121">
        <f t="shared" ref="GI22:GI59" si="310">IF(GI21+GJ21+(GH21*$G$11)&gt;(GI$18*$D$4),0,((GF21*$G$9+GG21*$G$10+GI21*$G$12)+(GH21*$G$11)))</f>
        <v>0.21240347853893748</v>
      </c>
      <c r="GJ22" s="121">
        <f t="shared" ref="GJ22:GJ59" si="311">IF(GI21+GJ21+(GH21*$G$11)&gt;(GI$18*$D$4),GF21*$H$9+GG21*$H$10+GH21*$H$11,GF21*$H$9+GG21*$H$10+GH21*$H$11+GI21*$H$12+GJ21)</f>
        <v>0</v>
      </c>
      <c r="GK22" s="119">
        <f t="shared" si="117"/>
        <v>10236.301787989805</v>
      </c>
      <c r="GL22" s="119">
        <f t="shared" si="117"/>
        <v>5641.9976840150202</v>
      </c>
      <c r="GM22" s="119">
        <f t="shared" si="112"/>
        <v>724.75107050048427</v>
      </c>
      <c r="GN22" s="119">
        <f t="shared" si="112"/>
        <v>314.13447350412241</v>
      </c>
      <c r="GO22" s="119">
        <f t="shared" si="112"/>
        <v>34.046767471399079</v>
      </c>
      <c r="GP22" s="118">
        <f t="shared" si="118"/>
        <v>61.002990393264632</v>
      </c>
      <c r="GQ22" s="118">
        <f t="shared" si="113"/>
        <v>33.623347342163413</v>
      </c>
      <c r="GR22" s="118">
        <f t="shared" si="113"/>
        <v>4.3191362961888213</v>
      </c>
      <c r="GS22" s="118">
        <f t="shared" si="113"/>
        <v>1.8720767193332681</v>
      </c>
      <c r="GT22" s="118">
        <f t="shared" si="113"/>
        <v>0.20290087885219951</v>
      </c>
      <c r="GW22" s="115">
        <f t="shared" si="119"/>
        <v>4</v>
      </c>
      <c r="GX22" s="116">
        <f t="shared" si="120"/>
        <v>31.929608180062687</v>
      </c>
      <c r="GY22" s="116">
        <f t="shared" si="115"/>
        <v>165.09239789000469</v>
      </c>
      <c r="GZ22" s="116">
        <f t="shared" si="121"/>
        <v>16.509239789000468</v>
      </c>
      <c r="HA22" s="116">
        <f t="shared" si="1"/>
        <v>1.4970047272651337</v>
      </c>
      <c r="HB22" s="116">
        <f t="shared" si="2"/>
        <v>0.31377640913203197</v>
      </c>
      <c r="HC22" s="116">
        <f t="shared" si="3"/>
        <v>3.1377640913203199E-2</v>
      </c>
      <c r="HD22" s="116">
        <f t="shared" si="4"/>
        <v>3.8110924667081378</v>
      </c>
      <c r="HE22" s="116">
        <f t="shared" si="5"/>
        <v>0.85339366509055992</v>
      </c>
      <c r="HF22" s="116">
        <f t="shared" si="6"/>
        <v>8.5339366509055992E-2</v>
      </c>
      <c r="HG22" s="116">
        <f t="shared" si="7"/>
        <v>0.13369378719440572</v>
      </c>
      <c r="HH22" s="116">
        <f t="shared" si="8"/>
        <v>2.7866716140031993E-2</v>
      </c>
      <c r="HI22" s="116">
        <f t="shared" si="9"/>
        <v>2.7866716140031995E-3</v>
      </c>
      <c r="HJ22" s="116">
        <v>1.4970047272651337</v>
      </c>
      <c r="HK22" s="116">
        <v>0.31377640913203197</v>
      </c>
      <c r="HL22" s="116">
        <v>3.1377640913203199E-2</v>
      </c>
      <c r="HM22" s="116">
        <f t="shared" si="10"/>
        <v>0.98085552325159975</v>
      </c>
      <c r="HN22" s="116">
        <f t="shared" si="11"/>
        <v>0.22199559890154236</v>
      </c>
      <c r="HO22" s="116">
        <f t="shared" si="12"/>
        <v>2.2199559890154236E-2</v>
      </c>
      <c r="HP22" s="116">
        <f t="shared" si="13"/>
        <v>1.7316062401960897</v>
      </c>
      <c r="HQ22" s="116">
        <f t="shared" si="14"/>
        <v>0.38376847838897915</v>
      </c>
      <c r="HR22" s="116">
        <f t="shared" si="15"/>
        <v>3.8376847838897915E-2</v>
      </c>
      <c r="HS22" s="116">
        <f t="shared" si="16"/>
        <v>3.9027772943845234</v>
      </c>
      <c r="HT22" s="116">
        <f t="shared" si="17"/>
        <v>20.179353856366074</v>
      </c>
      <c r="HU22" s="116">
        <f t="shared" si="18"/>
        <v>2.0179353856366076</v>
      </c>
      <c r="HV22" s="116">
        <f t="shared" si="19"/>
        <v>1.0437554823713371</v>
      </c>
      <c r="HW22" s="116">
        <f t="shared" si="20"/>
        <v>0.21877409022526462</v>
      </c>
      <c r="HX22" s="116">
        <f t="shared" si="21"/>
        <v>2.1877409022526464E-2</v>
      </c>
      <c r="HY22" s="116">
        <f t="shared" si="22"/>
        <v>4.3390801713748886</v>
      </c>
      <c r="HZ22" s="116">
        <f t="shared" si="23"/>
        <v>0.97162258930175971</v>
      </c>
      <c r="IA22" s="116">
        <f t="shared" si="24"/>
        <v>9.7162258930175965E-2</v>
      </c>
      <c r="IB22" s="116">
        <f t="shared" si="25"/>
        <v>0.14791203843727999</v>
      </c>
      <c r="IC22" s="116">
        <f t="shared" si="26"/>
        <v>3.0830324095999995E-2</v>
      </c>
      <c r="ID22" s="116">
        <f t="shared" si="27"/>
        <v>3.0830324095999996E-3</v>
      </c>
      <c r="IE22" s="116">
        <f t="shared" si="28"/>
        <v>3.1932477029285753</v>
      </c>
      <c r="IF22" s="116">
        <f t="shared" si="29"/>
        <v>0.68900311175167994</v>
      </c>
      <c r="IG22" s="116">
        <f t="shared" si="30"/>
        <v>6.8900311175167983E-2</v>
      </c>
      <c r="IH22" s="116">
        <f t="shared" si="31"/>
        <v>0.94934413139808937</v>
      </c>
      <c r="II22" s="116">
        <f t="shared" si="32"/>
        <v>0.21486367157798397</v>
      </c>
      <c r="IJ22" s="116">
        <f t="shared" si="33"/>
        <v>2.1486367157798395E-2</v>
      </c>
      <c r="IK22" s="116">
        <f t="shared" si="34"/>
        <v>3.744344343651298</v>
      </c>
      <c r="IL22" s="116">
        <f t="shared" si="35"/>
        <v>0.82984300816836742</v>
      </c>
      <c r="IM22" s="116">
        <f t="shared" si="36"/>
        <v>8.2984300816836748E-2</v>
      </c>
      <c r="IN22" s="116">
        <f t="shared" si="37"/>
        <v>3.7378120065050142</v>
      </c>
      <c r="IO22" s="116">
        <f t="shared" si="38"/>
        <v>19.326398981659885</v>
      </c>
      <c r="IP22" s="116">
        <f t="shared" si="39"/>
        <v>1.9326398981659887</v>
      </c>
      <c r="IQ22" s="116">
        <f t="shared" si="40"/>
        <v>1.6810225977555677</v>
      </c>
      <c r="IR22" s="116">
        <f t="shared" si="41"/>
        <v>0.35234707331697224</v>
      </c>
      <c r="IS22" s="116">
        <f t="shared" si="42"/>
        <v>3.5234707331697229E-2</v>
      </c>
      <c r="IT22" s="116">
        <f t="shared" si="43"/>
        <v>3.147424768398972</v>
      </c>
      <c r="IU22" s="116">
        <f t="shared" si="44"/>
        <v>0.7047827839823716</v>
      </c>
      <c r="IV22" s="116">
        <f t="shared" si="45"/>
        <v>7.0478278398237157E-2</v>
      </c>
      <c r="IW22" s="116">
        <f t="shared" si="46"/>
        <v>0.46154744093110467</v>
      </c>
      <c r="IX22" s="116">
        <f t="shared" si="47"/>
        <v>9.620350946362799E-2</v>
      </c>
      <c r="IY22" s="116">
        <f t="shared" si="48"/>
        <v>9.6203509463628004E-3</v>
      </c>
      <c r="IZ22" s="116">
        <f t="shared" si="49"/>
        <v>3.7003028859289002</v>
      </c>
      <c r="JA22" s="116">
        <f t="shared" si="50"/>
        <v>0.79840978214453273</v>
      </c>
      <c r="JB22" s="116">
        <f t="shared" si="51"/>
        <v>7.9840978214453268E-2</v>
      </c>
      <c r="JC22" s="116">
        <f t="shared" si="52"/>
        <v>0.8274139129280782</v>
      </c>
      <c r="JD22" s="116">
        <f t="shared" si="53"/>
        <v>0.18726738320340877</v>
      </c>
      <c r="JE22" s="116">
        <f t="shared" si="54"/>
        <v>1.8726738320340879E-2</v>
      </c>
      <c r="JF22" s="116">
        <f t="shared" si="55"/>
        <v>1.6841480629066086</v>
      </c>
      <c r="JG22" s="116">
        <f t="shared" si="56"/>
        <v>0.38995277147750129</v>
      </c>
      <c r="JH22" s="116">
        <f t="shared" si="57"/>
        <v>3.8995277147750133E-2</v>
      </c>
      <c r="JI22" s="116">
        <f t="shared" si="58"/>
        <v>15.115403235410087</v>
      </c>
      <c r="JJ22" s="116">
        <f t="shared" si="59"/>
        <v>78.154362281412972</v>
      </c>
      <c r="JK22" s="116">
        <f t="shared" si="60"/>
        <v>7.815436228141297</v>
      </c>
      <c r="JL22" s="116">
        <f t="shared" si="61"/>
        <v>0.39042176482364366</v>
      </c>
      <c r="JM22" s="116">
        <f t="shared" si="62"/>
        <v>8.1833502047222825E-2</v>
      </c>
      <c r="JN22" s="116">
        <f t="shared" si="63"/>
        <v>8.1833502047222832E-3</v>
      </c>
      <c r="JO22" s="116">
        <f t="shared" si="64"/>
        <v>1.5245191983519031</v>
      </c>
      <c r="JP22" s="116">
        <f t="shared" si="65"/>
        <v>0.34137587517161855</v>
      </c>
      <c r="JQ22" s="116">
        <f t="shared" si="66"/>
        <v>3.4137587517161859E-2</v>
      </c>
      <c r="JR22" s="116">
        <f t="shared" si="67"/>
        <v>3.1561664564610745</v>
      </c>
      <c r="JS22" s="116">
        <f t="shared" si="68"/>
        <v>0.6578614951269155</v>
      </c>
      <c r="JT22" s="116">
        <f t="shared" si="69"/>
        <v>6.5786149512691544E-2</v>
      </c>
      <c r="JU22" s="116">
        <f t="shared" si="70"/>
        <v>0.75101043816786994</v>
      </c>
      <c r="JV22" s="116">
        <f t="shared" si="71"/>
        <v>0.16204459440496743</v>
      </c>
      <c r="JW22" s="116">
        <f t="shared" si="72"/>
        <v>1.6204459440496741E-2</v>
      </c>
      <c r="JX22" s="116">
        <f t="shared" si="73"/>
        <v>1.3178730319788496</v>
      </c>
      <c r="JY22" s="116">
        <f t="shared" si="74"/>
        <v>0.29827227973440384</v>
      </c>
      <c r="JZ22" s="116">
        <f t="shared" si="75"/>
        <v>2.9827227973440385E-2</v>
      </c>
      <c r="KA22" s="116">
        <f t="shared" si="76"/>
        <v>2.5140628496984321</v>
      </c>
      <c r="KB22" s="116">
        <f t="shared" si="77"/>
        <v>0.559952950974831</v>
      </c>
      <c r="KC22" s="116">
        <f t="shared" si="78"/>
        <v>5.5995295097483105E-2</v>
      </c>
      <c r="KD22" s="116">
        <f t="shared" si="79"/>
        <v>14.424026186332833</v>
      </c>
      <c r="KE22" s="116">
        <f t="shared" si="80"/>
        <v>69.126927337629667</v>
      </c>
      <c r="KF22" s="116">
        <f t="shared" si="81"/>
        <v>6.9126927337629676</v>
      </c>
      <c r="KG22" s="116">
        <f t="shared" si="82"/>
        <v>3.6237613600362124</v>
      </c>
      <c r="KH22" s="116">
        <f t="shared" si="83"/>
        <v>0.76364066745237646</v>
      </c>
      <c r="KI22" s="116">
        <f t="shared" si="84"/>
        <v>7.636406674523763E-2</v>
      </c>
      <c r="KJ22" s="116">
        <f t="shared" si="85"/>
        <v>0.54169546308134775</v>
      </c>
      <c r="KK22" s="116">
        <f t="shared" si="86"/>
        <v>0.12934915539724715</v>
      </c>
      <c r="KL22" s="116">
        <f t="shared" si="87"/>
        <v>1.2934915539724716E-2</v>
      </c>
      <c r="KM22" s="116">
        <f t="shared" si="88"/>
        <v>2.5140628496984321</v>
      </c>
      <c r="KN22" s="116">
        <f t="shared" si="89"/>
        <v>0.559952950974831</v>
      </c>
      <c r="KO22" s="116">
        <f t="shared" si="90"/>
        <v>5.5995295097483105E-2</v>
      </c>
      <c r="KP22" s="116">
        <f t="shared" si="91"/>
        <v>3.6182177333787813</v>
      </c>
      <c r="KQ22" s="116">
        <f t="shared" si="92"/>
        <v>0.85464869111931563</v>
      </c>
      <c r="KR22" s="116">
        <f t="shared" si="93"/>
        <v>8.546486911193156E-2</v>
      </c>
      <c r="KS22" s="116">
        <f t="shared" si="94"/>
        <v>1.5681017436165963</v>
      </c>
      <c r="KT22" s="116">
        <f t="shared" si="95"/>
        <v>0.35680086299173486</v>
      </c>
      <c r="KU22" s="116">
        <f t="shared" si="96"/>
        <v>3.5680086299173484E-2</v>
      </c>
      <c r="KV22" s="116">
        <f t="shared" si="97"/>
        <v>1.6162241586610295</v>
      </c>
      <c r="KW22" s="116">
        <f t="shared" si="98"/>
        <v>0.37366833551279877</v>
      </c>
      <c r="KX22" s="116">
        <f t="shared" si="99"/>
        <v>3.7366833551279871E-2</v>
      </c>
      <c r="KY22" s="116">
        <f t="shared" si="100"/>
        <v>12.694949012860633</v>
      </c>
      <c r="KZ22" s="116">
        <f t="shared" si="101"/>
        <v>65.639376524926561</v>
      </c>
      <c r="LA22" s="116">
        <f t="shared" si="102"/>
        <v>6.5639376524926565</v>
      </c>
      <c r="LB22" s="116">
        <f t="shared" si="103"/>
        <v>4.3983715153957679</v>
      </c>
      <c r="LC22" s="116">
        <f t="shared" si="104"/>
        <v>0.95521040221921893</v>
      </c>
      <c r="LD22" s="116">
        <f t="shared" si="105"/>
        <v>9.5521040221921899E-2</v>
      </c>
      <c r="LE22" s="116">
        <f t="shared" si="106"/>
        <v>3.0392021557829572</v>
      </c>
      <c r="LF22" s="116">
        <f t="shared" si="107"/>
        <v>0.70093147917849363</v>
      </c>
      <c r="LG22" s="116">
        <f t="shared" si="108"/>
        <v>7.0093147917849374E-2</v>
      </c>
      <c r="LH22" s="116">
        <f t="shared" si="109"/>
        <v>146.9490676455799</v>
      </c>
      <c r="LI22" s="116">
        <f t="shared" si="110"/>
        <v>431.91283748980049</v>
      </c>
      <c r="LJ22" s="116">
        <f t="shared" si="111"/>
        <v>43.191283748980048</v>
      </c>
    </row>
    <row r="23" spans="1:322" ht="15" thickBot="1" x14ac:dyDescent="0.35">
      <c r="A23" s="28"/>
      <c r="B23" s="117">
        <v>4</v>
      </c>
      <c r="C23" s="120">
        <f t="shared" si="122"/>
        <v>829.29820948139229</v>
      </c>
      <c r="D23" s="120">
        <f t="shared" si="123"/>
        <v>554.23580751824295</v>
      </c>
      <c r="E23" s="120">
        <f t="shared" si="124"/>
        <v>197.56020631759577</v>
      </c>
      <c r="F23" s="121">
        <f t="shared" si="125"/>
        <v>124.19117547553297</v>
      </c>
      <c r="G23" s="121">
        <f t="shared" si="126"/>
        <v>20.450611207235863</v>
      </c>
      <c r="H23" s="120">
        <f t="shared" si="127"/>
        <v>206.25706655099924</v>
      </c>
      <c r="I23" s="120">
        <f t="shared" si="128"/>
        <v>106.77509007490123</v>
      </c>
      <c r="J23" s="120">
        <f t="shared" si="129"/>
        <v>7.9575237120583662</v>
      </c>
      <c r="K23" s="121">
        <f t="shared" si="130"/>
        <v>0.30364291495014395</v>
      </c>
      <c r="L23" s="121">
        <f t="shared" si="131"/>
        <v>5.0667470909439996E-3</v>
      </c>
      <c r="M23" s="120">
        <f t="shared" si="132"/>
        <v>431.47188461751648</v>
      </c>
      <c r="N23" s="120">
        <f t="shared" si="133"/>
        <v>267.97772021427619</v>
      </c>
      <c r="O23" s="120">
        <f t="shared" si="134"/>
        <v>20.919517961126402</v>
      </c>
      <c r="P23" s="121">
        <f t="shared" si="135"/>
        <v>0.82496074907135997</v>
      </c>
      <c r="Q23" s="121">
        <f t="shared" si="136"/>
        <v>1.4216458009599999E-2</v>
      </c>
      <c r="R23" s="120">
        <f t="shared" si="137"/>
        <v>18.041762676343613</v>
      </c>
      <c r="S23" s="120">
        <f t="shared" si="138"/>
        <v>9.5387935813976927</v>
      </c>
      <c r="T23" s="120">
        <f t="shared" si="139"/>
        <v>0.71038359532851181</v>
      </c>
      <c r="U23" s="121">
        <f t="shared" si="140"/>
        <v>2.6973577720319993E-2</v>
      </c>
      <c r="V23" s="121">
        <f t="shared" si="141"/>
        <v>4.4656920985599994E-4</v>
      </c>
      <c r="W23" s="120">
        <f t="shared" si="142"/>
        <v>64.56875783170176</v>
      </c>
      <c r="X23" s="120">
        <f t="shared" si="143"/>
        <v>35.984362905567998</v>
      </c>
      <c r="Y23" s="120">
        <f t="shared" si="144"/>
        <v>2.7361478604902389</v>
      </c>
      <c r="Z23" s="121">
        <f t="shared" si="145"/>
        <v>0.10593781997567997</v>
      </c>
      <c r="AA23" s="121">
        <f t="shared" si="146"/>
        <v>1.7935822643199999E-3</v>
      </c>
      <c r="AB23" s="120">
        <f t="shared" si="147"/>
        <v>115.42062280513971</v>
      </c>
      <c r="AC23" s="120">
        <f t="shared" si="148"/>
        <v>68.907199227146151</v>
      </c>
      <c r="AD23" s="120">
        <f t="shared" si="149"/>
        <v>5.3916794217996795</v>
      </c>
      <c r="AE23" s="121">
        <f t="shared" si="150"/>
        <v>0.21450749292727037</v>
      </c>
      <c r="AF23" s="121">
        <f t="shared" si="151"/>
        <v>3.7440529871359996E-3</v>
      </c>
      <c r="AG23" s="120">
        <f t="shared" si="152"/>
        <v>188.66621140062259</v>
      </c>
      <c r="AH23" s="120">
        <f t="shared" si="153"/>
        <v>121.86256870659021</v>
      </c>
      <c r="AI23" s="120">
        <f t="shared" si="154"/>
        <v>9.4920741058257914</v>
      </c>
      <c r="AJ23" s="121">
        <f t="shared" si="155"/>
        <v>0.37113709553381113</v>
      </c>
      <c r="AK23" s="121">
        <f t="shared" si="156"/>
        <v>6.3156914275839995E-3</v>
      </c>
      <c r="AL23" s="120">
        <f t="shared" si="157"/>
        <v>101.3656730137602</v>
      </c>
      <c r="AM23" s="120">
        <f t="shared" si="158"/>
        <v>67.744612245749863</v>
      </c>
      <c r="AN23" s="120">
        <f t="shared" si="159"/>
        <v>24.147915725808346</v>
      </c>
      <c r="AO23" s="121">
        <f t="shared" si="160"/>
        <v>15.179970172997047</v>
      </c>
      <c r="AP23" s="121">
        <f t="shared" si="161"/>
        <v>2.4996918416845131</v>
      </c>
      <c r="AQ23" s="120">
        <f t="shared" si="162"/>
        <v>143.80845969921023</v>
      </c>
      <c r="AR23" s="120">
        <f t="shared" si="163"/>
        <v>74.446715909824349</v>
      </c>
      <c r="AS23" s="120">
        <f t="shared" si="164"/>
        <v>5.5482182850113428</v>
      </c>
      <c r="AT23" s="121">
        <f t="shared" si="165"/>
        <v>0.21170872168281085</v>
      </c>
      <c r="AU23" s="121">
        <f t="shared" si="166"/>
        <v>3.5326842712268803E-3</v>
      </c>
      <c r="AV23" s="120">
        <f t="shared" si="167"/>
        <v>491.24788112704596</v>
      </c>
      <c r="AW23" s="120">
        <f t="shared" si="168"/>
        <v>305.10328004619925</v>
      </c>
      <c r="AX23" s="120">
        <f t="shared" si="169"/>
        <v>23.817702239654395</v>
      </c>
      <c r="AY23" s="121">
        <f t="shared" si="170"/>
        <v>0.93925058489855973</v>
      </c>
      <c r="AZ23" s="121">
        <f t="shared" si="171"/>
        <v>1.6186002201599999E-2</v>
      </c>
      <c r="BA23" s="120">
        <f t="shared" si="172"/>
        <v>19.960492932847995</v>
      </c>
      <c r="BB23" s="120">
        <f t="shared" si="173"/>
        <v>10.553238355087998</v>
      </c>
      <c r="BC23" s="120">
        <f t="shared" si="174"/>
        <v>0.78593244953599983</v>
      </c>
      <c r="BD23" s="121">
        <f t="shared" si="175"/>
        <v>2.9842200959999995E-2</v>
      </c>
      <c r="BE23" s="121">
        <f t="shared" si="176"/>
        <v>4.9406156799999986E-4</v>
      </c>
      <c r="BF23" s="120">
        <f t="shared" si="177"/>
        <v>406.19111036010617</v>
      </c>
      <c r="BG23" s="120">
        <f t="shared" si="178"/>
        <v>226.37152726883195</v>
      </c>
      <c r="BH23" s="120">
        <f t="shared" si="179"/>
        <v>17.212642381301759</v>
      </c>
      <c r="BI23" s="121">
        <f t="shared" si="180"/>
        <v>0.6664368677683199</v>
      </c>
      <c r="BJ23" s="121">
        <f t="shared" si="181"/>
        <v>1.1283121991679999E-2</v>
      </c>
      <c r="BK23" s="120">
        <f t="shared" si="182"/>
        <v>111.71256959345787</v>
      </c>
      <c r="BL23" s="120">
        <f t="shared" si="183"/>
        <v>66.693456525085097</v>
      </c>
      <c r="BM23" s="120">
        <f t="shared" si="184"/>
        <v>5.2184639797887993</v>
      </c>
      <c r="BN23" s="121">
        <f t="shared" si="185"/>
        <v>0.20761613175846397</v>
      </c>
      <c r="BO23" s="121">
        <f t="shared" si="186"/>
        <v>3.6237699097599997E-3</v>
      </c>
      <c r="BP23" s="120">
        <f t="shared" si="187"/>
        <v>407.96299129532133</v>
      </c>
      <c r="BQ23" s="120">
        <f t="shared" si="188"/>
        <v>263.50991885295309</v>
      </c>
      <c r="BR23" s="120">
        <f t="shared" si="189"/>
        <v>20.525217086098614</v>
      </c>
      <c r="BS23" s="121">
        <f t="shared" si="190"/>
        <v>0.80252949667346407</v>
      </c>
      <c r="BT23" s="121">
        <f t="shared" si="191"/>
        <v>1.365675574745168E-2</v>
      </c>
      <c r="BU23" s="120">
        <f t="shared" si="192"/>
        <v>97.081078693229756</v>
      </c>
      <c r="BV23" s="120">
        <f t="shared" si="193"/>
        <v>64.881136157199904</v>
      </c>
      <c r="BW23" s="120">
        <f t="shared" si="194"/>
        <v>23.127214935340536</v>
      </c>
      <c r="BX23" s="121">
        <f t="shared" si="195"/>
        <v>14.538332702882133</v>
      </c>
      <c r="BY23" s="121">
        <f t="shared" si="196"/>
        <v>2.3940331393888767</v>
      </c>
      <c r="BZ23" s="120">
        <f t="shared" si="197"/>
        <v>231.61101865885811</v>
      </c>
      <c r="CA23" s="120">
        <f t="shared" si="198"/>
        <v>119.90031562639518</v>
      </c>
      <c r="CB23" s="120">
        <f t="shared" si="199"/>
        <v>8.9356946831983706</v>
      </c>
      <c r="CC23" s="121">
        <f t="shared" si="200"/>
        <v>0.34096792908066864</v>
      </c>
      <c r="CD23" s="121">
        <f t="shared" si="201"/>
        <v>5.6895721181518012E-3</v>
      </c>
      <c r="CE23" s="120">
        <f t="shared" si="202"/>
        <v>356.33491141346144</v>
      </c>
      <c r="CF23" s="120">
        <f t="shared" si="203"/>
        <v>221.31179480670815</v>
      </c>
      <c r="CG23" s="120">
        <f t="shared" si="204"/>
        <v>17.276570838673059</v>
      </c>
      <c r="CH23" s="121">
        <f t="shared" si="205"/>
        <v>0.68130120621998891</v>
      </c>
      <c r="CI23" s="121">
        <f t="shared" si="206"/>
        <v>1.1740788881191342E-2</v>
      </c>
      <c r="CJ23" s="120">
        <f t="shared" si="207"/>
        <v>62.28508869334469</v>
      </c>
      <c r="CK23" s="120">
        <f t="shared" si="208"/>
        <v>32.930518758229738</v>
      </c>
      <c r="CL23" s="120">
        <f t="shared" si="209"/>
        <v>2.4524380480488901</v>
      </c>
      <c r="CM23" s="121">
        <f t="shared" si="210"/>
        <v>9.3120151884596269E-2</v>
      </c>
      <c r="CN23" s="121">
        <f t="shared" si="211"/>
        <v>1.5416787895158588E-3</v>
      </c>
      <c r="CO23" s="120">
        <f t="shared" si="212"/>
        <v>470.6901179403381</v>
      </c>
      <c r="CP23" s="120">
        <f t="shared" si="213"/>
        <v>262.31701814950856</v>
      </c>
      <c r="CQ23" s="120">
        <f t="shared" si="214"/>
        <v>19.945834524387227</v>
      </c>
      <c r="CR23" s="121">
        <f t="shared" si="215"/>
        <v>0.77226024865872711</v>
      </c>
      <c r="CS23" s="121">
        <f t="shared" si="216"/>
        <v>1.3074766742902814E-2</v>
      </c>
      <c r="CT23" s="120">
        <f t="shared" si="217"/>
        <v>97.364623926677453</v>
      </c>
      <c r="CU23" s="120">
        <f t="shared" si="218"/>
        <v>58.127597785696281</v>
      </c>
      <c r="CV23" s="120">
        <f t="shared" si="219"/>
        <v>4.5482239350154927</v>
      </c>
      <c r="CW23" s="121">
        <f t="shared" si="220"/>
        <v>0.18095069035954003</v>
      </c>
      <c r="CX23" s="121">
        <f t="shared" si="221"/>
        <v>3.1583464219343735E-3</v>
      </c>
      <c r="CY23" s="120">
        <f t="shared" si="222"/>
        <v>174.51953223396023</v>
      </c>
      <c r="CZ23" s="120">
        <f t="shared" si="223"/>
        <v>117.58845298959281</v>
      </c>
      <c r="DA23" s="120">
        <f t="shared" si="224"/>
        <v>9.3853651172586066</v>
      </c>
      <c r="DB23" s="121">
        <f t="shared" si="225"/>
        <v>0.37672923072254183</v>
      </c>
      <c r="DC23" s="121">
        <f t="shared" si="226"/>
        <v>6.611770377479737E-3</v>
      </c>
      <c r="DD23" s="120">
        <f t="shared" si="227"/>
        <v>392.58786916596023</v>
      </c>
      <c r="DE23" s="120">
        <f t="shared" si="228"/>
        <v>262.37395933259222</v>
      </c>
      <c r="DF23" s="120">
        <f t="shared" si="229"/>
        <v>93.524548278857324</v>
      </c>
      <c r="DG23" s="121">
        <f t="shared" si="230"/>
        <v>58.791817456889547</v>
      </c>
      <c r="DH23" s="121">
        <f t="shared" si="231"/>
        <v>9.6812724122617109</v>
      </c>
      <c r="DI23" s="120">
        <f t="shared" si="232"/>
        <v>53.792246920491323</v>
      </c>
      <c r="DJ23" s="120">
        <f t="shared" si="233"/>
        <v>27.847152615479505</v>
      </c>
      <c r="DK23" s="120">
        <f t="shared" si="234"/>
        <v>2.0753377692825263</v>
      </c>
      <c r="DL23" s="121">
        <f t="shared" si="235"/>
        <v>7.9190666917670072E-2</v>
      </c>
      <c r="DM23" s="121">
        <f t="shared" si="236"/>
        <v>1.3214175647763781E-3</v>
      </c>
      <c r="DN23" s="120">
        <f t="shared" si="237"/>
        <v>172.59806142060103</v>
      </c>
      <c r="DO23" s="120">
        <f t="shared" si="238"/>
        <v>107.19686881544395</v>
      </c>
      <c r="DP23" s="120">
        <f t="shared" si="239"/>
        <v>8.3682584536060372</v>
      </c>
      <c r="DQ23" s="121">
        <f t="shared" si="240"/>
        <v>0.3300020954181615</v>
      </c>
      <c r="DR23" s="121">
        <f t="shared" si="241"/>
        <v>5.6868898767285349E-3</v>
      </c>
      <c r="DS23" s="120">
        <f t="shared" si="242"/>
        <v>425.91961353975171</v>
      </c>
      <c r="DT23" s="120">
        <f t="shared" si="243"/>
        <v>225.18638276688267</v>
      </c>
      <c r="DU23" s="120">
        <f t="shared" si="244"/>
        <v>16.770329585591135</v>
      </c>
      <c r="DV23" s="121">
        <f t="shared" si="245"/>
        <v>0.63677679418136834</v>
      </c>
      <c r="DW23" s="121">
        <f t="shared" si="246"/>
        <v>1.054235047277358E-2</v>
      </c>
      <c r="DX23" s="120">
        <f t="shared" si="247"/>
        <v>95.530880204397391</v>
      </c>
      <c r="DY23" s="120">
        <f t="shared" si="248"/>
        <v>53.239646810668361</v>
      </c>
      <c r="DZ23" s="120">
        <f t="shared" si="249"/>
        <v>4.0481902124137914</v>
      </c>
      <c r="EA23" s="121">
        <f t="shared" si="250"/>
        <v>0.15673730654057674</v>
      </c>
      <c r="EB23" s="121">
        <f t="shared" si="251"/>
        <v>2.6536439321953407E-3</v>
      </c>
      <c r="EC23" s="120">
        <f t="shared" si="252"/>
        <v>155.07862526464962</v>
      </c>
      <c r="ED23" s="120">
        <f t="shared" si="253"/>
        <v>92.583400325468517</v>
      </c>
      <c r="EE23" s="120">
        <f t="shared" si="254"/>
        <v>7.2442360150144829</v>
      </c>
      <c r="EF23" s="121">
        <f t="shared" si="255"/>
        <v>0.28821129451266753</v>
      </c>
      <c r="EG23" s="121">
        <f t="shared" si="256"/>
        <v>5.0304926108681531E-3</v>
      </c>
      <c r="EH23" s="120">
        <f t="shared" si="257"/>
        <v>279.05752607378525</v>
      </c>
      <c r="EI23" s="120">
        <f t="shared" si="258"/>
        <v>176.85562246954606</v>
      </c>
      <c r="EJ23" s="120">
        <f t="shared" si="259"/>
        <v>13.790226598109767</v>
      </c>
      <c r="EK23" s="121">
        <f t="shared" si="260"/>
        <v>0.54141365497471838</v>
      </c>
      <c r="EL23" s="121">
        <f t="shared" si="261"/>
        <v>9.2696480000563249E-3</v>
      </c>
      <c r="EM23" s="120">
        <f t="shared" si="262"/>
        <v>324.60479369621959</v>
      </c>
      <c r="EN23" s="120">
        <f t="shared" si="263"/>
        <v>216.93957360769349</v>
      </c>
      <c r="EO23" s="120">
        <f t="shared" si="264"/>
        <v>106.8387543298586</v>
      </c>
      <c r="EP23" s="121">
        <f t="shared" si="265"/>
        <v>52.634649304208395</v>
      </c>
      <c r="EQ23" s="121">
        <f t="shared" si="266"/>
        <v>8.2461390167106376</v>
      </c>
      <c r="ER23" s="120">
        <f t="shared" si="267"/>
        <v>509.21385936663461</v>
      </c>
      <c r="ES23" s="120">
        <f t="shared" si="268"/>
        <v>258.38970250714374</v>
      </c>
      <c r="ET23" s="120">
        <f t="shared" si="269"/>
        <v>19.270005364390752</v>
      </c>
      <c r="EU23" s="121">
        <f t="shared" si="270"/>
        <v>0.73879961175831133</v>
      </c>
      <c r="EV23" s="121">
        <f t="shared" si="271"/>
        <v>1.2420527847032554E-2</v>
      </c>
      <c r="EW23" s="120">
        <f t="shared" si="272"/>
        <v>53.742188296799753</v>
      </c>
      <c r="EX23" s="120">
        <f t="shared" si="273"/>
        <v>37.598616318897726</v>
      </c>
      <c r="EY23" s="120">
        <f t="shared" si="274"/>
        <v>3.0554876870529171</v>
      </c>
      <c r="EZ23" s="121">
        <f t="shared" si="275"/>
        <v>0.12487736650811504</v>
      </c>
      <c r="FA23" s="121">
        <f t="shared" si="276"/>
        <v>2.2358944445660584E-3</v>
      </c>
      <c r="FB23" s="120">
        <f t="shared" si="277"/>
        <v>279.05752607378525</v>
      </c>
      <c r="FC23" s="120">
        <f t="shared" si="278"/>
        <v>176.85562246954606</v>
      </c>
      <c r="FD23" s="120">
        <f t="shared" si="279"/>
        <v>13.790226598109767</v>
      </c>
      <c r="FE23" s="121">
        <f t="shared" si="280"/>
        <v>0.54141365497471838</v>
      </c>
      <c r="FF23" s="121">
        <f t="shared" si="281"/>
        <v>9.2696480000563249E-3</v>
      </c>
      <c r="FG23" s="120">
        <f t="shared" si="282"/>
        <v>435.72853440622248</v>
      </c>
      <c r="FH23" s="120">
        <f t="shared" si="283"/>
        <v>252.55072831193903</v>
      </c>
      <c r="FI23" s="120">
        <f t="shared" si="284"/>
        <v>20.144911622949181</v>
      </c>
      <c r="FJ23" s="121">
        <f t="shared" si="285"/>
        <v>0.82482253604085831</v>
      </c>
      <c r="FK23" s="121">
        <f t="shared" si="286"/>
        <v>1.4913077539228653E-2</v>
      </c>
      <c r="FL23" s="120">
        <f t="shared" si="287"/>
        <v>188.03661155958505</v>
      </c>
      <c r="FM23" s="120">
        <f t="shared" si="288"/>
        <v>110.11282308586658</v>
      </c>
      <c r="FN23" s="120">
        <f t="shared" si="289"/>
        <v>8.625868529175138</v>
      </c>
      <c r="FO23" s="121">
        <f t="shared" si="290"/>
        <v>0.3446927255977601</v>
      </c>
      <c r="FP23" s="121">
        <f t="shared" si="291"/>
        <v>6.0540686969873811E-3</v>
      </c>
      <c r="FQ23" s="120">
        <f t="shared" si="292"/>
        <v>163.89574361871911</v>
      </c>
      <c r="FR23" s="120">
        <f t="shared" si="293"/>
        <v>112.82885178298001</v>
      </c>
      <c r="FS23" s="120">
        <f t="shared" si="294"/>
        <v>9.0113761455989909</v>
      </c>
      <c r="FT23" s="121">
        <f t="shared" si="295"/>
        <v>0.36103547759809268</v>
      </c>
      <c r="FU23" s="121">
        <f t="shared" si="296"/>
        <v>6.3164289573530456E-3</v>
      </c>
      <c r="FV23" s="120">
        <f t="shared" si="297"/>
        <v>329.72213208669007</v>
      </c>
      <c r="FW23" s="120">
        <f t="shared" si="298"/>
        <v>220.35958843801635</v>
      </c>
      <c r="FX23" s="120">
        <f t="shared" si="299"/>
        <v>78.548309519756231</v>
      </c>
      <c r="FY23" s="121">
        <f t="shared" si="300"/>
        <v>49.37738764654091</v>
      </c>
      <c r="FZ23" s="121">
        <f t="shared" si="301"/>
        <v>8.1309944391928273</v>
      </c>
      <c r="GA23" s="120">
        <f t="shared" si="302"/>
        <v>572.83323523628917</v>
      </c>
      <c r="GB23" s="120">
        <f t="shared" si="303"/>
        <v>311.66505027821466</v>
      </c>
      <c r="GC23" s="120">
        <f t="shared" si="304"/>
        <v>23.72399944783399</v>
      </c>
      <c r="GD23" s="121">
        <f t="shared" si="305"/>
        <v>0.92366874541047927</v>
      </c>
      <c r="GE23" s="121">
        <f t="shared" si="306"/>
        <v>1.5770828404369844E-2</v>
      </c>
      <c r="GF23" s="120">
        <f t="shared" si="307"/>
        <v>328.6449974423374</v>
      </c>
      <c r="GG23" s="120">
        <f t="shared" si="308"/>
        <v>212.50632115652783</v>
      </c>
      <c r="GH23" s="120">
        <f t="shared" si="309"/>
        <v>16.880915925996586</v>
      </c>
      <c r="GI23" s="121">
        <f t="shared" si="310"/>
        <v>0.67714228958213263</v>
      </c>
      <c r="GJ23" s="121">
        <f t="shared" si="311"/>
        <v>1.1894594798180499E-2</v>
      </c>
      <c r="GK23" s="119">
        <f t="shared" si="117"/>
        <v>9785.9045093182522</v>
      </c>
      <c r="GL23" s="119">
        <f t="shared" si="117"/>
        <v>5911.8510367980907</v>
      </c>
      <c r="GM23" s="119">
        <f t="shared" si="112"/>
        <v>873.40594928694338</v>
      </c>
      <c r="GN23" s="119">
        <f t="shared" si="112"/>
        <v>328.43199008991292</v>
      </c>
      <c r="GO23" s="119">
        <f t="shared" si="112"/>
        <v>51.638297987629933</v>
      </c>
      <c r="GP23" s="118">
        <f t="shared" si="118"/>
        <v>58.318858815960979</v>
      </c>
      <c r="GQ23" s="118">
        <f t="shared" si="113"/>
        <v>35.231531804517822</v>
      </c>
      <c r="GR23" s="118">
        <f t="shared" si="113"/>
        <v>5.2050414141057413</v>
      </c>
      <c r="GS23" s="118">
        <f t="shared" si="113"/>
        <v>1.9572824200829138</v>
      </c>
      <c r="GT23" s="118">
        <f t="shared" si="113"/>
        <v>0.30773717513486254</v>
      </c>
      <c r="GW23" s="115">
        <f t="shared" si="119"/>
        <v>5</v>
      </c>
      <c r="GX23" s="116">
        <f t="shared" si="120"/>
        <v>34.134024262419544</v>
      </c>
      <c r="GY23" s="116">
        <f t="shared" si="115"/>
        <v>180.73975279460876</v>
      </c>
      <c r="GZ23" s="116">
        <f t="shared" si="121"/>
        <v>18.073975279460875</v>
      </c>
      <c r="HA23" s="116">
        <f t="shared" si="1"/>
        <v>1.7436369043336963</v>
      </c>
      <c r="HB23" s="116">
        <f t="shared" si="2"/>
        <v>0.68091145569980815</v>
      </c>
      <c r="HC23" s="116">
        <f t="shared" si="3"/>
        <v>6.8091145569980804E-2</v>
      </c>
      <c r="HD23" s="116">
        <f t="shared" si="4"/>
        <v>4.3945942975233958</v>
      </c>
      <c r="HE23" s="116">
        <f t="shared" si="5"/>
        <v>1.8200502573281179</v>
      </c>
      <c r="HF23" s="116">
        <f t="shared" si="6"/>
        <v>0.18200502573281177</v>
      </c>
      <c r="HG23" s="116">
        <f t="shared" si="7"/>
        <v>0.15555571450114247</v>
      </c>
      <c r="HH23" s="116">
        <f t="shared" si="8"/>
        <v>6.0634114686824427E-2</v>
      </c>
      <c r="HI23" s="116">
        <f t="shared" si="9"/>
        <v>6.063411468682443E-3</v>
      </c>
      <c r="HJ23" s="116">
        <v>1.7436369043336963</v>
      </c>
      <c r="HK23" s="116">
        <v>0.68091145569980815</v>
      </c>
      <c r="HL23" s="116">
        <v>6.8091145569980804E-2</v>
      </c>
      <c r="HM23" s="116">
        <f t="shared" si="10"/>
        <v>1.1329047489849602</v>
      </c>
      <c r="HN23" s="116">
        <f t="shared" si="11"/>
        <v>0.4712419130646554</v>
      </c>
      <c r="HO23" s="116">
        <f t="shared" si="12"/>
        <v>4.7124191306465543E-2</v>
      </c>
      <c r="HP23" s="116">
        <f t="shared" si="13"/>
        <v>1.9935643919246051</v>
      </c>
      <c r="HQ23" s="116">
        <f t="shared" si="14"/>
        <v>0.82220341639520733</v>
      </c>
      <c r="HR23" s="116">
        <f t="shared" si="15"/>
        <v>8.2220341639520744E-2</v>
      </c>
      <c r="HS23" s="116">
        <f t="shared" si="16"/>
        <v>4.1722245417506985</v>
      </c>
      <c r="HT23" s="116">
        <f t="shared" si="17"/>
        <v>22.091940477989475</v>
      </c>
      <c r="HU23" s="116">
        <f t="shared" si="18"/>
        <v>2.2091940477989471</v>
      </c>
      <c r="HV23" s="116">
        <f t="shared" si="19"/>
        <v>1.2157146500720135</v>
      </c>
      <c r="HW23" s="116">
        <f t="shared" si="20"/>
        <v>0.4747513831800011</v>
      </c>
      <c r="HX23" s="116">
        <f t="shared" si="21"/>
        <v>4.7475138318000112E-2</v>
      </c>
      <c r="HY23" s="116">
        <f t="shared" si="22"/>
        <v>5.0034201857325948</v>
      </c>
      <c r="HZ23" s="116">
        <f t="shared" si="23"/>
        <v>2.0721995206008721</v>
      </c>
      <c r="IA23" s="116">
        <f t="shared" si="24"/>
        <v>0.20721995206008725</v>
      </c>
      <c r="IB23" s="116">
        <f t="shared" si="25"/>
        <v>0.17209896813660094</v>
      </c>
      <c r="IC23" s="116">
        <f t="shared" si="26"/>
        <v>6.7082515129343989E-2</v>
      </c>
      <c r="ID23" s="116">
        <f t="shared" si="27"/>
        <v>6.7082515129343991E-3</v>
      </c>
      <c r="IE23" s="116">
        <f t="shared" si="28"/>
        <v>3.7033272060894928</v>
      </c>
      <c r="IF23" s="116">
        <f t="shared" si="29"/>
        <v>1.4836798411239831</v>
      </c>
      <c r="IG23" s="116">
        <f t="shared" si="30"/>
        <v>0.14836798411239829</v>
      </c>
      <c r="IH23" s="116">
        <f t="shared" si="31"/>
        <v>1.0965085574647027</v>
      </c>
      <c r="II23" s="116">
        <f t="shared" si="32"/>
        <v>0.45610259006716508</v>
      </c>
      <c r="IJ23" s="116">
        <f t="shared" si="33"/>
        <v>4.561025900671651E-2</v>
      </c>
      <c r="IK23" s="116">
        <f t="shared" si="34"/>
        <v>4.3107903987238085</v>
      </c>
      <c r="IL23" s="116">
        <f t="shared" si="35"/>
        <v>1.7778942117704202</v>
      </c>
      <c r="IM23" s="116">
        <f t="shared" si="36"/>
        <v>0.177789421177042</v>
      </c>
      <c r="IN23" s="116">
        <f t="shared" si="37"/>
        <v>3.9958700714051409</v>
      </c>
      <c r="IO23" s="116">
        <f t="shared" si="38"/>
        <v>21.158143070176273</v>
      </c>
      <c r="IP23" s="116">
        <f t="shared" si="39"/>
        <v>2.1158143070176272</v>
      </c>
      <c r="IQ23" s="116">
        <f t="shared" si="40"/>
        <v>1.9579717986731391</v>
      </c>
      <c r="IR23" s="116">
        <f t="shared" si="41"/>
        <v>0.76461184340621791</v>
      </c>
      <c r="IS23" s="116">
        <f t="shared" si="42"/>
        <v>7.6461184340621782E-2</v>
      </c>
      <c r="IT23" s="116">
        <f t="shared" si="43"/>
        <v>3.6293149693733939</v>
      </c>
      <c r="IU23" s="116">
        <f t="shared" si="44"/>
        <v>1.5031047684323056</v>
      </c>
      <c r="IV23" s="116">
        <f t="shared" si="45"/>
        <v>0.15031047684323057</v>
      </c>
      <c r="IW23" s="116">
        <f t="shared" si="46"/>
        <v>0.53702078052297164</v>
      </c>
      <c r="IX23" s="116">
        <f t="shared" si="47"/>
        <v>0.20932551208331654</v>
      </c>
      <c r="IY23" s="116">
        <f t="shared" si="48"/>
        <v>2.0932551208331651E-2</v>
      </c>
      <c r="IZ23" s="116">
        <f t="shared" si="49"/>
        <v>4.2913778144001613</v>
      </c>
      <c r="JA23" s="116">
        <f t="shared" si="50"/>
        <v>1.7192730751424594</v>
      </c>
      <c r="JB23" s="116">
        <f t="shared" si="51"/>
        <v>0.17192730751424595</v>
      </c>
      <c r="JC23" s="116">
        <f t="shared" si="52"/>
        <v>0.95567708914455518</v>
      </c>
      <c r="JD23" s="116">
        <f t="shared" si="53"/>
        <v>0.39752247500422472</v>
      </c>
      <c r="JE23" s="116">
        <f t="shared" si="54"/>
        <v>3.9752247500422472E-2</v>
      </c>
      <c r="JF23" s="116">
        <f t="shared" si="55"/>
        <v>1.9342073638662447</v>
      </c>
      <c r="JG23" s="116">
        <f t="shared" si="56"/>
        <v>0.82400567355734222</v>
      </c>
      <c r="JH23" s="116">
        <f t="shared" si="57"/>
        <v>8.2400567355734228E-2</v>
      </c>
      <c r="JI23" s="116">
        <f t="shared" si="58"/>
        <v>16.158968749760891</v>
      </c>
      <c r="JJ23" s="116">
        <f t="shared" si="59"/>
        <v>85.5617841832685</v>
      </c>
      <c r="JK23" s="116">
        <f t="shared" si="60"/>
        <v>8.5561784183268514</v>
      </c>
      <c r="JL23" s="116">
        <f t="shared" si="61"/>
        <v>0.45474391964363414</v>
      </c>
      <c r="JM23" s="116">
        <f t="shared" si="62"/>
        <v>0.1775830412430435</v>
      </c>
      <c r="JN23" s="116">
        <f t="shared" si="63"/>
        <v>1.7758304124304351E-2</v>
      </c>
      <c r="JO23" s="116">
        <f t="shared" si="64"/>
        <v>1.757932517793011</v>
      </c>
      <c r="JP23" s="116">
        <f t="shared" si="65"/>
        <v>0.72805936447370123</v>
      </c>
      <c r="JQ23" s="116">
        <f t="shared" si="66"/>
        <v>7.2805936447370129E-2</v>
      </c>
      <c r="JR23" s="116">
        <f t="shared" si="67"/>
        <v>3.6722703314958918</v>
      </c>
      <c r="JS23" s="116">
        <f t="shared" si="68"/>
        <v>1.4314154973670821</v>
      </c>
      <c r="JT23" s="116">
        <f t="shared" si="69"/>
        <v>0.1431415497367082</v>
      </c>
      <c r="JU23" s="116">
        <f t="shared" si="70"/>
        <v>0.87097452075939774</v>
      </c>
      <c r="JV23" s="116">
        <f t="shared" si="71"/>
        <v>0.34894225291744652</v>
      </c>
      <c r="JW23" s="116">
        <f t="shared" si="72"/>
        <v>3.489422529174465E-2</v>
      </c>
      <c r="JX23" s="116">
        <f t="shared" si="73"/>
        <v>1.522165681994198</v>
      </c>
      <c r="JY23" s="116">
        <f t="shared" si="74"/>
        <v>0.63315849688775039</v>
      </c>
      <c r="JZ23" s="116">
        <f t="shared" si="75"/>
        <v>6.3315849688775044E-2</v>
      </c>
      <c r="KA23" s="116">
        <f t="shared" si="76"/>
        <v>2.896593772915617</v>
      </c>
      <c r="KB23" s="116">
        <f t="shared" si="77"/>
        <v>1.1970420859702449</v>
      </c>
      <c r="KC23" s="116">
        <f t="shared" si="78"/>
        <v>0.11970420859702448</v>
      </c>
      <c r="KD23" s="116">
        <f t="shared" si="79"/>
        <v>204.88860863233839</v>
      </c>
      <c r="KE23" s="116">
        <f t="shared" si="80"/>
        <v>382.90425614568659</v>
      </c>
      <c r="KF23" s="116">
        <f t="shared" si="81"/>
        <v>38.290425614568655</v>
      </c>
      <c r="KG23" s="116">
        <f t="shared" si="82"/>
        <v>4.2250855669941814</v>
      </c>
      <c r="KH23" s="116">
        <f t="shared" si="83"/>
        <v>1.6528936817440349</v>
      </c>
      <c r="KI23" s="116">
        <f t="shared" si="84"/>
        <v>0.16528936817440348</v>
      </c>
      <c r="KJ23" s="116">
        <f t="shared" si="85"/>
        <v>0.62088964098409072</v>
      </c>
      <c r="KK23" s="116">
        <f t="shared" si="86"/>
        <v>0.27078374615202994</v>
      </c>
      <c r="KL23" s="116">
        <f t="shared" si="87"/>
        <v>2.7078374615202992E-2</v>
      </c>
      <c r="KM23" s="116">
        <f t="shared" si="88"/>
        <v>2.896593772915617</v>
      </c>
      <c r="KN23" s="116">
        <f t="shared" si="89"/>
        <v>1.1970420859702449</v>
      </c>
      <c r="KO23" s="116">
        <f t="shared" si="90"/>
        <v>0.11970420859702448</v>
      </c>
      <c r="KP23" s="116">
        <f t="shared" si="91"/>
        <v>4.1821410325291168</v>
      </c>
      <c r="KQ23" s="116">
        <f t="shared" si="92"/>
        <v>1.7872148645473673</v>
      </c>
      <c r="KR23" s="116">
        <f t="shared" si="93"/>
        <v>0.17872148645473676</v>
      </c>
      <c r="KS23" s="116">
        <f t="shared" si="94"/>
        <v>1.8126894562802556</v>
      </c>
      <c r="KT23" s="116">
        <f t="shared" si="95"/>
        <v>0.75564187090891555</v>
      </c>
      <c r="KU23" s="116">
        <f t="shared" si="96"/>
        <v>7.5564187090891563E-2</v>
      </c>
      <c r="KV23" s="116">
        <f t="shared" si="97"/>
        <v>1.8546060423303472</v>
      </c>
      <c r="KW23" s="116">
        <f t="shared" si="98"/>
        <v>0.79038687266464758</v>
      </c>
      <c r="KX23" s="116">
        <f t="shared" si="99"/>
        <v>7.9038687266464763E-2</v>
      </c>
      <c r="KY23" s="116">
        <f t="shared" si="100"/>
        <v>13.571406675943528</v>
      </c>
      <c r="KZ23" s="116">
        <f t="shared" si="101"/>
        <v>71.860635852002133</v>
      </c>
      <c r="LA23" s="116">
        <f t="shared" si="102"/>
        <v>7.1860635852002126</v>
      </c>
      <c r="LB23" s="116">
        <f t="shared" si="103"/>
        <v>5.1067147470153831</v>
      </c>
      <c r="LC23" s="116">
        <f t="shared" si="104"/>
        <v>2.050791827666901</v>
      </c>
      <c r="LD23" s="116">
        <f t="shared" si="105"/>
        <v>0.2050791827666901</v>
      </c>
      <c r="LE23" s="116">
        <f t="shared" si="106"/>
        <v>3.4967440575967932</v>
      </c>
      <c r="LF23" s="116">
        <f t="shared" si="107"/>
        <v>1.4816117481389428</v>
      </c>
      <c r="LG23" s="116">
        <f t="shared" si="108"/>
        <v>0.14816117481389426</v>
      </c>
      <c r="LH23" s="116">
        <f t="shared" si="109"/>
        <v>352.26257073866697</v>
      </c>
      <c r="LI23" s="116">
        <f t="shared" si="110"/>
        <v>795.10458598275602</v>
      </c>
      <c r="LJ23" s="116">
        <f t="shared" si="111"/>
        <v>79.510458598275605</v>
      </c>
    </row>
    <row r="24" spans="1:322" ht="15" thickBot="1" x14ac:dyDescent="0.35">
      <c r="A24" s="28"/>
      <c r="B24" s="117">
        <v>5</v>
      </c>
      <c r="C24" s="120">
        <f t="shared" si="122"/>
        <v>792.80908826421103</v>
      </c>
      <c r="D24" s="120">
        <f t="shared" si="123"/>
        <v>572.98938289484045</v>
      </c>
      <c r="E24" s="120">
        <f t="shared" si="124"/>
        <v>206.60310308020533</v>
      </c>
      <c r="F24" s="121">
        <f t="shared" si="125"/>
        <v>125.92911872687733</v>
      </c>
      <c r="G24" s="121">
        <f t="shared" si="126"/>
        <v>27.40531703386571</v>
      </c>
      <c r="H24" s="120">
        <f t="shared" si="127"/>
        <v>197.18175562275528</v>
      </c>
      <c r="I24" s="120">
        <f t="shared" si="128"/>
        <v>112.43359812074836</v>
      </c>
      <c r="J24" s="120">
        <f t="shared" si="129"/>
        <v>11.024195551124636</v>
      </c>
      <c r="K24" s="121">
        <f t="shared" si="130"/>
        <v>0.63676995504350398</v>
      </c>
      <c r="L24" s="121">
        <f t="shared" si="131"/>
        <v>2.2070750328152061E-2</v>
      </c>
      <c r="M24" s="120">
        <f t="shared" si="132"/>
        <v>412.48712169434572</v>
      </c>
      <c r="N24" s="120">
        <f t="shared" si="133"/>
        <v>278.38719609059007</v>
      </c>
      <c r="O24" s="120">
        <f t="shared" si="134"/>
        <v>28.57434621769368</v>
      </c>
      <c r="P24" s="121">
        <f t="shared" si="135"/>
        <v>1.6992217374129255</v>
      </c>
      <c r="Q24" s="121">
        <f t="shared" si="136"/>
        <v>6.0414259957596153E-2</v>
      </c>
      <c r="R24" s="120">
        <f t="shared" si="137"/>
        <v>17.247925118584494</v>
      </c>
      <c r="S24" s="120">
        <f t="shared" si="138"/>
        <v>10.027389744552085</v>
      </c>
      <c r="T24" s="120">
        <f t="shared" si="139"/>
        <v>0.98436811173878347</v>
      </c>
      <c r="U24" s="121">
        <f t="shared" si="140"/>
        <v>5.6719935562436589E-2</v>
      </c>
      <c r="V24" s="121">
        <f t="shared" si="141"/>
        <v>1.9570895621939194E-3</v>
      </c>
      <c r="W24" s="120">
        <f t="shared" si="142"/>
        <v>61.727732487106877</v>
      </c>
      <c r="X24" s="120">
        <f t="shared" si="143"/>
        <v>37.673888637184696</v>
      </c>
      <c r="Y24" s="120">
        <f t="shared" si="144"/>
        <v>3.7672569676068446</v>
      </c>
      <c r="Z24" s="121">
        <f t="shared" si="145"/>
        <v>0.22039580791861241</v>
      </c>
      <c r="AA24" s="121">
        <f t="shared" si="146"/>
        <v>7.7261001829580789E-3</v>
      </c>
      <c r="AB24" s="120">
        <f t="shared" si="147"/>
        <v>110.34211540171356</v>
      </c>
      <c r="AC24" s="120">
        <f t="shared" si="148"/>
        <v>71.780676255303618</v>
      </c>
      <c r="AD24" s="120">
        <f t="shared" si="149"/>
        <v>7.3594759025091694</v>
      </c>
      <c r="AE24" s="121">
        <f t="shared" si="150"/>
        <v>0.43972896788252913</v>
      </c>
      <c r="AF24" s="121">
        <f t="shared" si="151"/>
        <v>1.575647259106314E-2</v>
      </c>
      <c r="AG24" s="120">
        <f t="shared" si="152"/>
        <v>180.36489809899518</v>
      </c>
      <c r="AH24" s="120">
        <f t="shared" si="153"/>
        <v>126.26427980960671</v>
      </c>
      <c r="AI24" s="120">
        <f t="shared" si="154"/>
        <v>12.974025043780344</v>
      </c>
      <c r="AJ24" s="121">
        <f t="shared" si="155"/>
        <v>0.76800467884025247</v>
      </c>
      <c r="AK24" s="121">
        <f t="shared" si="156"/>
        <v>2.7099368777477421E-2</v>
      </c>
      <c r="AL24" s="120">
        <f t="shared" si="157"/>
        <v>96.905583401154743</v>
      </c>
      <c r="AM24" s="120">
        <f t="shared" si="158"/>
        <v>70.03687426649131</v>
      </c>
      <c r="AN24" s="120">
        <f t="shared" si="159"/>
        <v>25.253235025736775</v>
      </c>
      <c r="AO24" s="121">
        <f t="shared" si="160"/>
        <v>15.392400135244777</v>
      </c>
      <c r="AP24" s="121">
        <f t="shared" si="161"/>
        <v>3.3497701713723478</v>
      </c>
      <c r="AQ24" s="120">
        <f t="shared" si="162"/>
        <v>137.48088747244498</v>
      </c>
      <c r="AR24" s="120">
        <f t="shared" si="163"/>
        <v>78.391993227475226</v>
      </c>
      <c r="AS24" s="120">
        <f t="shared" si="164"/>
        <v>7.6863915895852228</v>
      </c>
      <c r="AT24" s="121">
        <f t="shared" si="165"/>
        <v>0.44397463780907254</v>
      </c>
      <c r="AU24" s="121">
        <f t="shared" si="166"/>
        <v>1.5388372685464289E-2</v>
      </c>
      <c r="AV24" s="120">
        <f t="shared" si="167"/>
        <v>469.63297435745591</v>
      </c>
      <c r="AW24" s="120">
        <f t="shared" si="168"/>
        <v>316.95488185431088</v>
      </c>
      <c r="AX24" s="120">
        <f t="shared" si="169"/>
        <v>32.533028302587979</v>
      </c>
      <c r="AY24" s="121">
        <f t="shared" si="170"/>
        <v>1.9346314506890336</v>
      </c>
      <c r="AZ24" s="121">
        <f t="shared" si="171"/>
        <v>6.8784034955919338E-2</v>
      </c>
      <c r="BA24" s="120">
        <f t="shared" si="172"/>
        <v>19.082231243802681</v>
      </c>
      <c r="BB24" s="120">
        <f t="shared" si="173"/>
        <v>11.093796416770493</v>
      </c>
      <c r="BC24" s="120">
        <f t="shared" si="174"/>
        <v>1.0890550491192317</v>
      </c>
      <c r="BD24" s="121">
        <f t="shared" si="175"/>
        <v>6.2752065485823988E-2</v>
      </c>
      <c r="BE24" s="121">
        <f t="shared" si="176"/>
        <v>2.1652248217599998E-3</v>
      </c>
      <c r="BF24" s="120">
        <f t="shared" si="177"/>
        <v>388.31870150426147</v>
      </c>
      <c r="BG24" s="120">
        <f t="shared" si="178"/>
        <v>237.00004725207398</v>
      </c>
      <c r="BH24" s="120">
        <f t="shared" si="179"/>
        <v>23.699174989127101</v>
      </c>
      <c r="BI24" s="121">
        <f t="shared" si="180"/>
        <v>1.3864726679505712</v>
      </c>
      <c r="BJ24" s="121">
        <f t="shared" si="181"/>
        <v>4.860358658670591E-2</v>
      </c>
      <c r="BK24" s="120">
        <f t="shared" si="182"/>
        <v>106.79721653134573</v>
      </c>
      <c r="BL24" s="120">
        <f t="shared" si="183"/>
        <v>69.474618978394517</v>
      </c>
      <c r="BM24" s="120">
        <f t="shared" si="184"/>
        <v>7.1230421734808154</v>
      </c>
      <c r="BN24" s="121">
        <f t="shared" si="185"/>
        <v>0.42560204349069714</v>
      </c>
      <c r="BO24" s="121">
        <f t="shared" si="186"/>
        <v>1.5250273288233984E-2</v>
      </c>
      <c r="BP24" s="120">
        <f t="shared" si="187"/>
        <v>390.01261967832716</v>
      </c>
      <c r="BQ24" s="120">
        <f t="shared" si="188"/>
        <v>273.02797306665269</v>
      </c>
      <c r="BR24" s="120">
        <f t="shared" si="189"/>
        <v>28.054424937604772</v>
      </c>
      <c r="BS24" s="121">
        <f t="shared" si="190"/>
        <v>1.6606973966480889</v>
      </c>
      <c r="BT24" s="121">
        <f t="shared" si="191"/>
        <v>5.8598407561165675E-2</v>
      </c>
      <c r="BU24" s="120">
        <f t="shared" si="192"/>
        <v>92.809511230727637</v>
      </c>
      <c r="BV24" s="120">
        <f t="shared" si="193"/>
        <v>67.076507262671612</v>
      </c>
      <c r="BW24" s="120">
        <f t="shared" si="194"/>
        <v>24.185813835215949</v>
      </c>
      <c r="BX24" s="121">
        <f t="shared" si="195"/>
        <v>14.741783528675718</v>
      </c>
      <c r="BY24" s="121">
        <f t="shared" si="196"/>
        <v>3.2081797707502764</v>
      </c>
      <c r="BZ24" s="120">
        <f t="shared" si="197"/>
        <v>221.42013383786835</v>
      </c>
      <c r="CA24" s="120">
        <f t="shared" si="198"/>
        <v>126.25439034734029</v>
      </c>
      <c r="CB24" s="120">
        <f t="shared" si="199"/>
        <v>12.379334217182288</v>
      </c>
      <c r="CC24" s="121">
        <f t="shared" si="200"/>
        <v>0.71504429111287937</v>
      </c>
      <c r="CD24" s="121">
        <f t="shared" si="201"/>
        <v>2.4783776146669247E-2</v>
      </c>
      <c r="CE24" s="120">
        <f t="shared" si="202"/>
        <v>340.65617531126912</v>
      </c>
      <c r="CF24" s="120">
        <f t="shared" si="203"/>
        <v>229.9085534750858</v>
      </c>
      <c r="CG24" s="120">
        <f t="shared" si="204"/>
        <v>23.598379155586105</v>
      </c>
      <c r="CH24" s="121">
        <f t="shared" si="205"/>
        <v>1.4033174555732841</v>
      </c>
      <c r="CI24" s="121">
        <f t="shared" si="206"/>
        <v>4.9893656429510727E-2</v>
      </c>
      <c r="CJ24" s="120">
        <f t="shared" si="207"/>
        <v>59.54454479083752</v>
      </c>
      <c r="CK24" s="120">
        <f t="shared" si="208"/>
        <v>34.617286060473553</v>
      </c>
      <c r="CL24" s="120">
        <f t="shared" si="209"/>
        <v>3.3983073741980903</v>
      </c>
      <c r="CM24" s="121">
        <f t="shared" si="210"/>
        <v>0.19581269749321004</v>
      </c>
      <c r="CN24" s="121">
        <f t="shared" si="211"/>
        <v>6.7564072950532499E-3</v>
      </c>
      <c r="CO24" s="120">
        <f t="shared" si="212"/>
        <v>449.9797527509632</v>
      </c>
      <c r="CP24" s="120">
        <f t="shared" si="213"/>
        <v>274.63323875809914</v>
      </c>
      <c r="CQ24" s="120">
        <f t="shared" si="214"/>
        <v>27.462362386098462</v>
      </c>
      <c r="CR24" s="121">
        <f t="shared" si="215"/>
        <v>1.6066303938068764</v>
      </c>
      <c r="CS24" s="121">
        <f t="shared" si="216"/>
        <v>5.6321340667791528E-2</v>
      </c>
      <c r="CT24" s="120">
        <f t="shared" si="217"/>
        <v>93.080580473903638</v>
      </c>
      <c r="CU24" s="120">
        <f t="shared" si="218"/>
        <v>60.551558109327807</v>
      </c>
      <c r="CV24" s="120">
        <f t="shared" si="219"/>
        <v>6.2081852110170921</v>
      </c>
      <c r="CW24" s="121">
        <f t="shared" si="220"/>
        <v>0.37093930484008747</v>
      </c>
      <c r="CX24" s="121">
        <f t="shared" si="221"/>
        <v>1.3291585082068616E-2</v>
      </c>
      <c r="CY24" s="120">
        <f t="shared" si="222"/>
        <v>166.84067281566598</v>
      </c>
      <c r="CZ24" s="120">
        <f t="shared" si="223"/>
        <v>121.50448191222009</v>
      </c>
      <c r="DA24" s="120">
        <f t="shared" si="224"/>
        <v>12.735239547766197</v>
      </c>
      <c r="DB24" s="121">
        <f t="shared" si="225"/>
        <v>0.76858845896145811</v>
      </c>
      <c r="DC24" s="121">
        <f t="shared" si="226"/>
        <v>2.770860729794208E-2</v>
      </c>
      <c r="DD24" s="120">
        <f t="shared" si="227"/>
        <v>375.31400292265795</v>
      </c>
      <c r="DE24" s="120">
        <f t="shared" si="228"/>
        <v>271.25185887725149</v>
      </c>
      <c r="DF24" s="120">
        <f t="shared" si="229"/>
        <v>97.805434853230551</v>
      </c>
      <c r="DG24" s="121">
        <f t="shared" si="230"/>
        <v>59.614555803573452</v>
      </c>
      <c r="DH24" s="121">
        <f t="shared" si="231"/>
        <v>12.973614189847526</v>
      </c>
      <c r="DI24" s="120">
        <f t="shared" si="232"/>
        <v>51.4253880559897</v>
      </c>
      <c r="DJ24" s="120">
        <f t="shared" si="233"/>
        <v>29.322902596285779</v>
      </c>
      <c r="DK24" s="120">
        <f t="shared" si="234"/>
        <v>2.8751317911294394</v>
      </c>
      <c r="DL24" s="121">
        <f t="shared" si="235"/>
        <v>0.1660708514187117</v>
      </c>
      <c r="DM24" s="121">
        <f t="shared" si="236"/>
        <v>5.7560949121659016E-3</v>
      </c>
      <c r="DN24" s="120">
        <f t="shared" si="237"/>
        <v>165.00374671809456</v>
      </c>
      <c r="DO24" s="120">
        <f t="shared" si="238"/>
        <v>111.36088371585618</v>
      </c>
      <c r="DP24" s="120">
        <f t="shared" si="239"/>
        <v>11.430354883741577</v>
      </c>
      <c r="DQ24" s="121">
        <f t="shared" si="240"/>
        <v>0.67972535003341006</v>
      </c>
      <c r="DR24" s="121">
        <f t="shared" si="241"/>
        <v>2.416700722014558E-2</v>
      </c>
      <c r="DS24" s="120">
        <f t="shared" si="242"/>
        <v>407.1791505440026</v>
      </c>
      <c r="DT24" s="120">
        <f t="shared" si="243"/>
        <v>236.7208815140915</v>
      </c>
      <c r="DU24" s="120">
        <f t="shared" si="244"/>
        <v>23.238399332365368</v>
      </c>
      <c r="DV24" s="121">
        <f t="shared" si="245"/>
        <v>1.3390117954732217</v>
      </c>
      <c r="DW24" s="121">
        <f t="shared" si="246"/>
        <v>4.6201850946930204E-2</v>
      </c>
      <c r="DX24" s="120">
        <f t="shared" si="247"/>
        <v>91.327521475403898</v>
      </c>
      <c r="DY24" s="120">
        <f t="shared" si="248"/>
        <v>55.739336841720458</v>
      </c>
      <c r="DZ24" s="120">
        <f t="shared" si="249"/>
        <v>5.5737385410089724</v>
      </c>
      <c r="EA24" s="121">
        <f t="shared" si="250"/>
        <v>0.32608038672051126</v>
      </c>
      <c r="EB24" s="121">
        <f t="shared" si="251"/>
        <v>1.1430933098467639E-2</v>
      </c>
      <c r="EC24" s="120">
        <f t="shared" si="252"/>
        <v>148.25516575300503</v>
      </c>
      <c r="ED24" s="120">
        <f t="shared" si="253"/>
        <v>96.444191026698107</v>
      </c>
      <c r="EE24" s="120">
        <f t="shared" si="254"/>
        <v>9.8881584407688372</v>
      </c>
      <c r="EF24" s="121">
        <f t="shared" si="255"/>
        <v>0.59081784668059534</v>
      </c>
      <c r="EG24" s="121">
        <f t="shared" si="256"/>
        <v>2.1170325103577536E-2</v>
      </c>
      <c r="EH24" s="120">
        <f t="shared" si="257"/>
        <v>266.7789949265387</v>
      </c>
      <c r="EI24" s="120">
        <f t="shared" si="258"/>
        <v>183.47477369776715</v>
      </c>
      <c r="EJ24" s="120">
        <f t="shared" si="259"/>
        <v>18.842836546818411</v>
      </c>
      <c r="EK24" s="121">
        <f t="shared" si="260"/>
        <v>1.1178644606129637</v>
      </c>
      <c r="EL24" s="121">
        <f t="shared" si="261"/>
        <v>3.9588812678640554E-2</v>
      </c>
      <c r="EM24" s="120">
        <f t="shared" si="262"/>
        <v>310.32218277358589</v>
      </c>
      <c r="EN24" s="120">
        <f t="shared" si="263"/>
        <v>224.28011817488095</v>
      </c>
      <c r="EO24" s="120">
        <f t="shared" si="264"/>
        <v>109.07991549479101</v>
      </c>
      <c r="EP24" s="121">
        <f t="shared" si="265"/>
        <v>54.388014133686504</v>
      </c>
      <c r="EQ24" s="121">
        <f t="shared" si="266"/>
        <v>11.193679377746308</v>
      </c>
      <c r="ER24" s="120">
        <f t="shared" si="267"/>
        <v>486.80844955450266</v>
      </c>
      <c r="ES24" s="120">
        <f t="shared" si="268"/>
        <v>272.52664183904704</v>
      </c>
      <c r="ET24" s="120">
        <f t="shared" si="269"/>
        <v>26.690595608586158</v>
      </c>
      <c r="EU24" s="121">
        <f t="shared" si="270"/>
        <v>1.5453070695330389</v>
      </c>
      <c r="EV24" s="121">
        <f t="shared" si="271"/>
        <v>5.3793306105497991E-2</v>
      </c>
      <c r="EW24" s="120">
        <f t="shared" si="272"/>
        <v>51.377532011740563</v>
      </c>
      <c r="EX24" s="120">
        <f t="shared" si="273"/>
        <v>38.760116881752189</v>
      </c>
      <c r="EY24" s="120">
        <f t="shared" si="274"/>
        <v>4.1242019510273158</v>
      </c>
      <c r="EZ24" s="121">
        <f t="shared" si="275"/>
        <v>0.25232569221398893</v>
      </c>
      <c r="FA24" s="121">
        <f t="shared" si="276"/>
        <v>9.2290269690205005E-3</v>
      </c>
      <c r="FB24" s="120">
        <f t="shared" si="277"/>
        <v>266.7789949265387</v>
      </c>
      <c r="FC24" s="120">
        <f t="shared" si="278"/>
        <v>183.47477369776715</v>
      </c>
      <c r="FD24" s="120">
        <f t="shared" si="279"/>
        <v>18.842836546818411</v>
      </c>
      <c r="FE24" s="121">
        <f t="shared" si="280"/>
        <v>1.1178644606129637</v>
      </c>
      <c r="FF24" s="121">
        <f t="shared" si="281"/>
        <v>3.9588812678640554E-2</v>
      </c>
      <c r="FG24" s="120">
        <f t="shared" si="282"/>
        <v>416.55647889234865</v>
      </c>
      <c r="FH24" s="120">
        <f t="shared" si="283"/>
        <v>263.64116051983075</v>
      </c>
      <c r="FI24" s="120">
        <f t="shared" si="284"/>
        <v>27.340158817521466</v>
      </c>
      <c r="FJ24" s="121">
        <f t="shared" si="285"/>
        <v>1.665008585432334</v>
      </c>
      <c r="FK24" s="121">
        <f t="shared" si="286"/>
        <v>6.1103139557516721E-2</v>
      </c>
      <c r="FL24" s="120">
        <f t="shared" si="287"/>
        <v>179.76300065096331</v>
      </c>
      <c r="FM24" s="120">
        <f t="shared" si="288"/>
        <v>114.86282365574058</v>
      </c>
      <c r="FN24" s="120">
        <f t="shared" si="289"/>
        <v>11.769940652639162</v>
      </c>
      <c r="FO24" s="121">
        <f t="shared" si="290"/>
        <v>0.70492814824799166</v>
      </c>
      <c r="FP24" s="121">
        <f t="shared" si="291"/>
        <v>2.5356861330461947E-2</v>
      </c>
      <c r="FQ24" s="120">
        <f t="shared" si="292"/>
        <v>156.68433089949545</v>
      </c>
      <c r="FR24" s="120">
        <f t="shared" si="293"/>
        <v>116.42974124514829</v>
      </c>
      <c r="FS24" s="120">
        <f t="shared" si="294"/>
        <v>12.225398852247995</v>
      </c>
      <c r="FT24" s="121">
        <f t="shared" si="295"/>
        <v>0.73731804125895506</v>
      </c>
      <c r="FU24" s="121">
        <f t="shared" si="296"/>
        <v>2.6534415702846238E-2</v>
      </c>
      <c r="FV24" s="120">
        <f t="shared" si="297"/>
        <v>315.21435827487568</v>
      </c>
      <c r="FW24" s="120">
        <f t="shared" si="298"/>
        <v>227.81585541981417</v>
      </c>
      <c r="FX24" s="120">
        <f t="shared" si="299"/>
        <v>82.143690730903472</v>
      </c>
      <c r="FY24" s="121">
        <f t="shared" si="300"/>
        <v>50.06837955720389</v>
      </c>
      <c r="FZ24" s="121">
        <f t="shared" si="301"/>
        <v>10.896128147399118</v>
      </c>
      <c r="GA24" s="120">
        <f t="shared" si="302"/>
        <v>547.62857288589237</v>
      </c>
      <c r="GB24" s="120">
        <f t="shared" si="303"/>
        <v>326.89643101970853</v>
      </c>
      <c r="GC24" s="120">
        <f t="shared" si="304"/>
        <v>32.653425081032161</v>
      </c>
      <c r="GD24" s="121">
        <f t="shared" si="305"/>
        <v>1.9157992713721879</v>
      </c>
      <c r="GE24" s="121">
        <f t="shared" si="306"/>
        <v>6.7496278147356675E-2</v>
      </c>
      <c r="GF24" s="120">
        <f t="shared" si="307"/>
        <v>314.18461755487454</v>
      </c>
      <c r="GG24" s="120">
        <f t="shared" si="308"/>
        <v>220.16649876698176</v>
      </c>
      <c r="GH24" s="120">
        <f t="shared" si="309"/>
        <v>22.938357902261629</v>
      </c>
      <c r="GI24" s="121">
        <f t="shared" si="310"/>
        <v>1.3819826221093829</v>
      </c>
      <c r="GJ24" s="121">
        <f t="shared" si="311"/>
        <v>4.9814563014779933E-2</v>
      </c>
      <c r="GK24" s="122">
        <f t="shared" si="117"/>
        <v>9355.3247109082531</v>
      </c>
      <c r="GL24" s="122">
        <f t="shared" si="117"/>
        <v>6153.2516020305557</v>
      </c>
      <c r="GM24" s="122">
        <f t="shared" si="112"/>
        <v>1024.155320695857</v>
      </c>
      <c r="GN24" s="122">
        <f t="shared" si="112"/>
        <v>348.46966041350322</v>
      </c>
      <c r="GO24" s="122">
        <f t="shared" si="112"/>
        <v>70.03048943266505</v>
      </c>
      <c r="GP24" s="123">
        <f t="shared" si="118"/>
        <v>55.75282902805872</v>
      </c>
      <c r="GQ24" s="123">
        <f t="shared" si="113"/>
        <v>36.670152574675541</v>
      </c>
      <c r="GR24" s="123">
        <f t="shared" si="113"/>
        <v>6.1034286096296597</v>
      </c>
      <c r="GS24" s="123">
        <f t="shared" si="113"/>
        <v>2.0766964267789225</v>
      </c>
      <c r="GT24" s="123">
        <f t="shared" si="113"/>
        <v>0.4173449906595057</v>
      </c>
      <c r="GW24" s="115">
        <f t="shared" si="119"/>
        <v>6</v>
      </c>
      <c r="GX24" s="116">
        <f t="shared" ref="GX24:GX33" si="312">IF((F25+G25+E25*$G$11)&gt;F$18*$D$4,C25*$I$9/1000+D25*$I$10/1000+E25*$U$9/1000+F25*$U$11/1000+G25*$U$12/1000,C25*$I$9/1000+D25*$I$10/1000+E25*$I$11/1000+F25*$I$12/1000+G25*$I$13/1000)</f>
        <v>36.37601656300815</v>
      </c>
      <c r="GY24" s="116">
        <f t="shared" si="115"/>
        <v>196.88231997884293</v>
      </c>
      <c r="GZ24" s="116">
        <f t="shared" ref="GZ24:GZ33" si="313">IF((F25+G25+E25*$G$11)&gt;F$18*$D$4,C25*$K$9/1000+D25*$K$10/1000+E25*$W$9/1000+F25*$W$11/1000+G25*$W$12/1000,C25*$K$9/1000+D25*$K$10/1000+E25*$K$11/1000+F25*$K$12/1000+G25*$K$13/1000)</f>
        <v>19.688231997884291</v>
      </c>
      <c r="HA24" s="116">
        <f t="shared" si="1"/>
        <v>2.002131024362984</v>
      </c>
      <c r="HB24" s="116">
        <f t="shared" si="2"/>
        <v>1.2016351774317282</v>
      </c>
      <c r="HC24" s="116">
        <f t="shared" si="3"/>
        <v>0.12016351774317283</v>
      </c>
      <c r="HD24" s="116">
        <f t="shared" si="4"/>
        <v>5.0048034454733026</v>
      </c>
      <c r="HE24" s="116">
        <f t="shared" si="5"/>
        <v>3.1724779082017633</v>
      </c>
      <c r="HF24" s="116">
        <f t="shared" si="6"/>
        <v>0.31724779082017635</v>
      </c>
      <c r="HG24" s="116">
        <f t="shared" si="7"/>
        <v>0.17846310191132125</v>
      </c>
      <c r="HH24" s="116">
        <f t="shared" si="8"/>
        <v>0.10712262799482736</v>
      </c>
      <c r="HI24" s="116">
        <f t="shared" si="9"/>
        <v>1.0712262799482735E-2</v>
      </c>
      <c r="HJ24" s="116">
        <v>2.002131024362984</v>
      </c>
      <c r="HK24" s="116">
        <v>1.2016351774317282</v>
      </c>
      <c r="HL24" s="116">
        <v>0.12016351774317283</v>
      </c>
      <c r="HM24" s="116">
        <f t="shared" si="10"/>
        <v>1.2919878745741651</v>
      </c>
      <c r="HN24" s="116">
        <f t="shared" si="11"/>
        <v>0.81968367497648043</v>
      </c>
      <c r="HO24" s="116">
        <f t="shared" si="12"/>
        <v>8.1968367497648048E-2</v>
      </c>
      <c r="HP24" s="116">
        <f t="shared" si="13"/>
        <v>2.2673869065422818</v>
      </c>
      <c r="HQ24" s="116">
        <f t="shared" si="14"/>
        <v>1.4360687803365966</v>
      </c>
      <c r="HR24" s="116">
        <f t="shared" si="15"/>
        <v>0.14360687803365968</v>
      </c>
      <c r="HS24" s="116">
        <f t="shared" si="16"/>
        <v>4.446264755322308</v>
      </c>
      <c r="HT24" s="116">
        <f t="shared" si="17"/>
        <v>24.065057226695597</v>
      </c>
      <c r="HU24" s="116">
        <f t="shared" si="18"/>
        <v>2.4065057226695599</v>
      </c>
      <c r="HV24" s="116">
        <f t="shared" si="19"/>
        <v>1.395944311359876</v>
      </c>
      <c r="HW24" s="116">
        <f t="shared" si="20"/>
        <v>0.83781519283905892</v>
      </c>
      <c r="HX24" s="116">
        <f t="shared" si="21"/>
        <v>8.3781519283905898E-2</v>
      </c>
      <c r="HY24" s="116">
        <f t="shared" si="22"/>
        <v>5.6981675416129454</v>
      </c>
      <c r="HZ24" s="116">
        <f t="shared" si="23"/>
        <v>3.6119921271533295</v>
      </c>
      <c r="IA24" s="116">
        <f t="shared" si="24"/>
        <v>0.36119921271533295</v>
      </c>
      <c r="IB24" s="116">
        <f t="shared" si="25"/>
        <v>0.19744254197212327</v>
      </c>
      <c r="IC24" s="116">
        <f t="shared" si="26"/>
        <v>0.11851505295779631</v>
      </c>
      <c r="ID24" s="116">
        <f t="shared" si="27"/>
        <v>1.185150529577963E-2</v>
      </c>
      <c r="IE24" s="116">
        <f t="shared" si="28"/>
        <v>4.2374499271506254</v>
      </c>
      <c r="IF24" s="116">
        <f t="shared" si="29"/>
        <v>2.604086010050807</v>
      </c>
      <c r="IG24" s="116">
        <f t="shared" si="30"/>
        <v>0.26040860100508068</v>
      </c>
      <c r="IH24" s="116">
        <f t="shared" si="31"/>
        <v>1.2504809092560452</v>
      </c>
      <c r="II24" s="116">
        <f t="shared" si="32"/>
        <v>0.79335016013579995</v>
      </c>
      <c r="IJ24" s="116">
        <f t="shared" si="33"/>
        <v>7.9335016013579993E-2</v>
      </c>
      <c r="IK24" s="116">
        <f t="shared" si="34"/>
        <v>4.9028913971915458</v>
      </c>
      <c r="IL24" s="116">
        <f t="shared" si="35"/>
        <v>3.1052879632373234</v>
      </c>
      <c r="IM24" s="116">
        <f t="shared" si="36"/>
        <v>0.31052879632373231</v>
      </c>
      <c r="IN24" s="116">
        <f t="shared" si="37"/>
        <v>4.2583269638409398</v>
      </c>
      <c r="IO24" s="116">
        <f t="shared" si="38"/>
        <v>23.04785875653161</v>
      </c>
      <c r="IP24" s="116">
        <f t="shared" si="39"/>
        <v>2.3047858756531614</v>
      </c>
      <c r="IQ24" s="116">
        <f t="shared" si="40"/>
        <v>2.2482410605144296</v>
      </c>
      <c r="IR24" s="116">
        <f t="shared" si="41"/>
        <v>1.3493450292645597</v>
      </c>
      <c r="IS24" s="116">
        <f t="shared" si="42"/>
        <v>0.13493450292645595</v>
      </c>
      <c r="IT24" s="116">
        <f t="shared" si="43"/>
        <v>4.1332616468519605</v>
      </c>
      <c r="IU24" s="116">
        <f t="shared" si="44"/>
        <v>2.620019228790198</v>
      </c>
      <c r="IV24" s="116">
        <f t="shared" si="45"/>
        <v>0.2620019228790198</v>
      </c>
      <c r="IW24" s="116">
        <f t="shared" si="46"/>
        <v>0.616103333717544</v>
      </c>
      <c r="IX24" s="116">
        <f t="shared" si="47"/>
        <v>0.36981654760765226</v>
      </c>
      <c r="IY24" s="116">
        <f t="shared" si="48"/>
        <v>3.6981654760765231E-2</v>
      </c>
      <c r="IZ24" s="116">
        <f t="shared" si="49"/>
        <v>4.9103137786756861</v>
      </c>
      <c r="JA24" s="116">
        <f t="shared" si="50"/>
        <v>3.0175883221839768</v>
      </c>
      <c r="JB24" s="116">
        <f t="shared" si="51"/>
        <v>0.30175883221839767</v>
      </c>
      <c r="JC24" s="116">
        <f t="shared" si="52"/>
        <v>1.0898738065043541</v>
      </c>
      <c r="JD24" s="116">
        <f t="shared" si="53"/>
        <v>0.69145522536002157</v>
      </c>
      <c r="JE24" s="116">
        <f t="shared" si="54"/>
        <v>6.914552253600216E-2</v>
      </c>
      <c r="JF24" s="116">
        <f t="shared" si="55"/>
        <v>2.1954646191280491</v>
      </c>
      <c r="JG24" s="116">
        <f t="shared" si="56"/>
        <v>1.4273971673608963</v>
      </c>
      <c r="JH24" s="116">
        <f t="shared" si="57"/>
        <v>0.14273971673608965</v>
      </c>
      <c r="JI24" s="116">
        <f t="shared" si="58"/>
        <v>17.22032275958686</v>
      </c>
      <c r="JJ24" s="116">
        <f t="shared" si="59"/>
        <v>93.203638441810753</v>
      </c>
      <c r="JK24" s="116">
        <f t="shared" si="60"/>
        <v>9.3203638441810757</v>
      </c>
      <c r="JL24" s="116">
        <f t="shared" si="61"/>
        <v>0.52215969241994487</v>
      </c>
      <c r="JM24" s="116">
        <f t="shared" si="62"/>
        <v>0.31338880773218669</v>
      </c>
      <c r="JN24" s="116">
        <f t="shared" si="63"/>
        <v>3.1338880773218662E-2</v>
      </c>
      <c r="JO24" s="116">
        <f t="shared" si="64"/>
        <v>2.0020293402096869</v>
      </c>
      <c r="JP24" s="116">
        <f t="shared" si="65"/>
        <v>1.2690595989602016</v>
      </c>
      <c r="JQ24" s="116">
        <f t="shared" si="66"/>
        <v>0.12690595989602016</v>
      </c>
      <c r="JR24" s="116">
        <f t="shared" si="67"/>
        <v>4.2130548306591438</v>
      </c>
      <c r="JS24" s="116">
        <f t="shared" si="68"/>
        <v>2.5288897285376581</v>
      </c>
      <c r="JT24" s="116">
        <f t="shared" si="69"/>
        <v>0.25288897285376583</v>
      </c>
      <c r="JU24" s="116">
        <f t="shared" si="70"/>
        <v>0.99659325632183227</v>
      </c>
      <c r="JV24" s="116">
        <f t="shared" si="71"/>
        <v>0.61244725037818992</v>
      </c>
      <c r="JW24" s="116">
        <f t="shared" si="72"/>
        <v>6.1244725037818991E-2</v>
      </c>
      <c r="JX24" s="116">
        <f t="shared" si="73"/>
        <v>1.7359090479507966</v>
      </c>
      <c r="JY24" s="116">
        <f t="shared" si="74"/>
        <v>1.1013232676956926</v>
      </c>
      <c r="JZ24" s="116">
        <f t="shared" si="75"/>
        <v>0.11013232676956926</v>
      </c>
      <c r="KA24" s="116">
        <f t="shared" si="76"/>
        <v>3.2965385223988681</v>
      </c>
      <c r="KB24" s="116">
        <f t="shared" si="77"/>
        <v>2.088727303824581</v>
      </c>
      <c r="KC24" s="116">
        <f t="shared" si="78"/>
        <v>0.2088727303824581</v>
      </c>
      <c r="KD24" s="116">
        <f t="shared" si="79"/>
        <v>2.9660114020094381</v>
      </c>
      <c r="KE24" s="116">
        <f t="shared" si="80"/>
        <v>0</v>
      </c>
      <c r="KF24" s="116">
        <f t="shared" si="81"/>
        <v>0</v>
      </c>
      <c r="KG24" s="116">
        <f t="shared" si="82"/>
        <v>4.8554884162804175</v>
      </c>
      <c r="KH24" s="116">
        <f t="shared" si="83"/>
        <v>2.9138170844156757</v>
      </c>
      <c r="KI24" s="116">
        <f t="shared" si="84"/>
        <v>0.29138170844156758</v>
      </c>
      <c r="KJ24" s="116">
        <f t="shared" si="85"/>
        <v>0.7035949728465577</v>
      </c>
      <c r="KK24" s="116">
        <f t="shared" si="86"/>
        <v>0.46637887076121515</v>
      </c>
      <c r="KL24" s="116">
        <f t="shared" si="87"/>
        <v>4.6637887076121515E-2</v>
      </c>
      <c r="KM24" s="116">
        <f t="shared" si="88"/>
        <v>3.2965385223988681</v>
      </c>
      <c r="KN24" s="116">
        <f t="shared" si="89"/>
        <v>2.088727303824581</v>
      </c>
      <c r="KO24" s="116">
        <f t="shared" si="90"/>
        <v>0.2088727303824581</v>
      </c>
      <c r="KP24" s="116">
        <f t="shared" si="91"/>
        <v>4.772358966184103</v>
      </c>
      <c r="KQ24" s="116">
        <f t="shared" si="92"/>
        <v>3.0834223333025221</v>
      </c>
      <c r="KR24" s="116">
        <f t="shared" si="93"/>
        <v>0.30834223333025229</v>
      </c>
      <c r="KS24" s="116">
        <f t="shared" si="94"/>
        <v>2.0686510579120219</v>
      </c>
      <c r="KT24" s="116">
        <f t="shared" si="95"/>
        <v>1.3129952359269261</v>
      </c>
      <c r="KU24" s="116">
        <f t="shared" si="96"/>
        <v>0.13129952359269262</v>
      </c>
      <c r="KV24" s="116">
        <f t="shared" si="97"/>
        <v>2.1036020752259108</v>
      </c>
      <c r="KW24" s="116">
        <f t="shared" si="98"/>
        <v>1.3695942324740606</v>
      </c>
      <c r="KX24" s="116">
        <f t="shared" si="99"/>
        <v>0.13695942324740606</v>
      </c>
      <c r="KY24" s="116">
        <f t="shared" si="100"/>
        <v>14.462804333650164</v>
      </c>
      <c r="KZ24" s="116">
        <f t="shared" si="101"/>
        <v>78.278787499365293</v>
      </c>
      <c r="LA24" s="116">
        <f t="shared" si="102"/>
        <v>7.827878749936529</v>
      </c>
      <c r="LB24" s="116">
        <f t="shared" si="103"/>
        <v>5.8486647618883572</v>
      </c>
      <c r="LC24" s="116">
        <f t="shared" si="104"/>
        <v>3.5948272904291585</v>
      </c>
      <c r="LD24" s="116">
        <f t="shared" si="105"/>
        <v>0.35948272904291589</v>
      </c>
      <c r="LE24" s="116">
        <f t="shared" si="106"/>
        <v>3.9750018978114627</v>
      </c>
      <c r="LF24" s="116">
        <f t="shared" si="107"/>
        <v>2.56829052267658</v>
      </c>
      <c r="LG24" s="116">
        <f t="shared" si="108"/>
        <v>0.25682905226765801</v>
      </c>
      <c r="LH24" s="116">
        <f t="shared" si="109"/>
        <v>165.74247038908808</v>
      </c>
      <c r="LI24" s="116">
        <f t="shared" si="110"/>
        <v>469.27484210749986</v>
      </c>
      <c r="LJ24" s="116">
        <f t="shared" si="111"/>
        <v>46.927484210749995</v>
      </c>
    </row>
    <row r="25" spans="1:322" ht="15" thickBot="1" x14ac:dyDescent="0.35">
      <c r="A25" s="28"/>
      <c r="B25" s="117">
        <v>6</v>
      </c>
      <c r="C25" s="120">
        <f t="shared" si="122"/>
        <v>757.92548838058576</v>
      </c>
      <c r="D25" s="120">
        <f t="shared" si="123"/>
        <v>589.53732252583075</v>
      </c>
      <c r="E25" s="120">
        <f t="shared" si="124"/>
        <v>215.84822679731116</v>
      </c>
      <c r="F25" s="121">
        <f t="shared" si="125"/>
        <v>127.96762461370123</v>
      </c>
      <c r="G25" s="121">
        <f t="shared" si="126"/>
        <v>34.457347682570841</v>
      </c>
      <c r="H25" s="120">
        <f t="shared" si="127"/>
        <v>188.50575837535405</v>
      </c>
      <c r="I25" s="120">
        <f t="shared" si="128"/>
        <v>117.51172022828564</v>
      </c>
      <c r="J25" s="120">
        <f t="shared" si="129"/>
        <v>14.137006086739101</v>
      </c>
      <c r="K25" s="121">
        <f t="shared" si="130"/>
        <v>1.0861754418105516</v>
      </c>
      <c r="L25" s="121">
        <f t="shared" si="131"/>
        <v>5.7729867810588281E-2</v>
      </c>
      <c r="M25" s="120">
        <f t="shared" si="132"/>
        <v>394.33768833979451</v>
      </c>
      <c r="N25" s="120">
        <f t="shared" si="133"/>
        <v>287.62823917024241</v>
      </c>
      <c r="O25" s="120">
        <f t="shared" si="134"/>
        <v>36.225465259014037</v>
      </c>
      <c r="P25" s="121">
        <f t="shared" si="135"/>
        <v>2.8613365536963236</v>
      </c>
      <c r="Q25" s="121">
        <f t="shared" si="136"/>
        <v>0.15557067725272</v>
      </c>
      <c r="R25" s="120">
        <f t="shared" si="137"/>
        <v>16.489016413366777</v>
      </c>
      <c r="S25" s="120">
        <f t="shared" si="138"/>
        <v>10.465421977944136</v>
      </c>
      <c r="T25" s="120">
        <f t="shared" si="139"/>
        <v>1.2619323866479437</v>
      </c>
      <c r="U25" s="121">
        <f t="shared" si="140"/>
        <v>9.6855816087446617E-2</v>
      </c>
      <c r="V25" s="121">
        <f t="shared" si="141"/>
        <v>5.1334059536903686E-3</v>
      </c>
      <c r="W25" s="120">
        <f t="shared" si="142"/>
        <v>59.011712257674169</v>
      </c>
      <c r="X25" s="120">
        <f t="shared" si="143"/>
        <v>39.184344430227483</v>
      </c>
      <c r="Y25" s="120">
        <f t="shared" si="144"/>
        <v>4.8070620974220537</v>
      </c>
      <c r="Z25" s="121">
        <f t="shared" si="145"/>
        <v>0.37381294924987124</v>
      </c>
      <c r="AA25" s="121">
        <f t="shared" si="146"/>
        <v>2.0068265426400375E-2</v>
      </c>
      <c r="AB25" s="120">
        <f t="shared" si="147"/>
        <v>105.48706232403815</v>
      </c>
      <c r="AC25" s="120">
        <f t="shared" si="148"/>
        <v>74.338747692809292</v>
      </c>
      <c r="AD25" s="120">
        <f t="shared" si="149"/>
        <v>9.3326406029684819</v>
      </c>
      <c r="AE25" s="121">
        <f t="shared" si="150"/>
        <v>0.73892108539151091</v>
      </c>
      <c r="AF25" s="121">
        <f t="shared" si="151"/>
        <v>4.038129479248477E-2</v>
      </c>
      <c r="AG25" s="120">
        <f t="shared" si="152"/>
        <v>172.42884258263939</v>
      </c>
      <c r="AH25" s="120">
        <f t="shared" si="153"/>
        <v>130.15987837205506</v>
      </c>
      <c r="AI25" s="120">
        <f t="shared" si="154"/>
        <v>16.443624895761424</v>
      </c>
      <c r="AJ25" s="121">
        <f t="shared" si="155"/>
        <v>1.2958535187515334</v>
      </c>
      <c r="AK25" s="121">
        <f t="shared" si="156"/>
        <v>7.0107630792531558E-2</v>
      </c>
      <c r="AL25" s="120">
        <f t="shared" si="157"/>
        <v>92.641737731503937</v>
      </c>
      <c r="AM25" s="120">
        <f t="shared" si="158"/>
        <v>72.059539959614398</v>
      </c>
      <c r="AN25" s="120">
        <f t="shared" si="159"/>
        <v>26.383272661132079</v>
      </c>
      <c r="AO25" s="121">
        <f t="shared" si="160"/>
        <v>15.641568068803487</v>
      </c>
      <c r="AP25" s="121">
        <f t="shared" si="161"/>
        <v>4.211744578946055</v>
      </c>
      <c r="AQ25" s="120">
        <f t="shared" si="162"/>
        <v>131.4317284236574</v>
      </c>
      <c r="AR25" s="120">
        <f t="shared" si="163"/>
        <v>81.93260849298359</v>
      </c>
      <c r="AS25" s="120">
        <f t="shared" si="164"/>
        <v>9.8567341429226794</v>
      </c>
      <c r="AT25" s="121">
        <f t="shared" si="165"/>
        <v>0.75731328803351428</v>
      </c>
      <c r="AU25" s="121">
        <f t="shared" si="166"/>
        <v>4.025095240277235E-2</v>
      </c>
      <c r="AV25" s="120">
        <f t="shared" si="167"/>
        <v>448.96912348572783</v>
      </c>
      <c r="AW25" s="120">
        <f t="shared" si="168"/>
        <v>327.47617650670099</v>
      </c>
      <c r="AX25" s="120">
        <f t="shared" si="169"/>
        <v>41.244131276612052</v>
      </c>
      <c r="AY25" s="121">
        <f t="shared" si="170"/>
        <v>3.2577453347643188</v>
      </c>
      <c r="AZ25" s="121">
        <f t="shared" si="171"/>
        <v>0.17712339619450523</v>
      </c>
      <c r="BA25" s="120">
        <f t="shared" si="172"/>
        <v>18.242613069075361</v>
      </c>
      <c r="BB25" s="120">
        <f t="shared" si="173"/>
        <v>11.578413106161156</v>
      </c>
      <c r="BC25" s="120">
        <f t="shared" si="174"/>
        <v>1.3961381122946412</v>
      </c>
      <c r="BD25" s="121">
        <f t="shared" si="175"/>
        <v>0.10715637197986402</v>
      </c>
      <c r="BE25" s="121">
        <f t="shared" si="176"/>
        <v>5.6793404889661434E-3</v>
      </c>
      <c r="BF25" s="120">
        <f t="shared" si="177"/>
        <v>371.23267863807393</v>
      </c>
      <c r="BG25" s="120">
        <f t="shared" si="178"/>
        <v>246.50206860619511</v>
      </c>
      <c r="BH25" s="120">
        <f t="shared" si="179"/>
        <v>30.240412801671877</v>
      </c>
      <c r="BI25" s="121">
        <f t="shared" si="180"/>
        <v>2.3515938980669313</v>
      </c>
      <c r="BJ25" s="121">
        <f t="shared" si="181"/>
        <v>0.12624605599193789</v>
      </c>
      <c r="BK25" s="120">
        <f t="shared" si="182"/>
        <v>102.09813900396651</v>
      </c>
      <c r="BL25" s="120">
        <f t="shared" si="183"/>
        <v>71.9505086984651</v>
      </c>
      <c r="BM25" s="120">
        <f t="shared" si="184"/>
        <v>9.032816125156284</v>
      </c>
      <c r="BN25" s="121">
        <f t="shared" si="185"/>
        <v>0.71518218468837391</v>
      </c>
      <c r="BO25" s="121">
        <f t="shared" si="186"/>
        <v>3.9083987723713021E-2</v>
      </c>
      <c r="BP25" s="120">
        <f t="shared" si="187"/>
        <v>372.85206441248073</v>
      </c>
      <c r="BQ25" s="120">
        <f t="shared" si="188"/>
        <v>281.4516331943662</v>
      </c>
      <c r="BR25" s="120">
        <f t="shared" si="189"/>
        <v>35.556925378483044</v>
      </c>
      <c r="BS25" s="121">
        <f t="shared" si="190"/>
        <v>2.8020930396904058</v>
      </c>
      <c r="BT25" s="121">
        <f t="shared" si="191"/>
        <v>0.15159746177345867</v>
      </c>
      <c r="BU25" s="120">
        <f t="shared" si="192"/>
        <v>88.725892736575616</v>
      </c>
      <c r="BV25" s="120">
        <f t="shared" si="193"/>
        <v>69.013677524418142</v>
      </c>
      <c r="BW25" s="120">
        <f t="shared" si="194"/>
        <v>25.268086258871939</v>
      </c>
      <c r="BX25" s="121">
        <f t="shared" si="195"/>
        <v>14.980419459819379</v>
      </c>
      <c r="BY25" s="121">
        <f t="shared" si="196"/>
        <v>4.0337196483561168</v>
      </c>
      <c r="BZ25" s="120">
        <f t="shared" si="197"/>
        <v>211.67764794900214</v>
      </c>
      <c r="CA25" s="120">
        <f t="shared" si="198"/>
        <v>131.95673574509161</v>
      </c>
      <c r="CB25" s="120">
        <f t="shared" si="199"/>
        <v>15.874784002741155</v>
      </c>
      <c r="CC25" s="121">
        <f t="shared" si="200"/>
        <v>1.2196925163665786</v>
      </c>
      <c r="CD25" s="121">
        <f t="shared" si="201"/>
        <v>6.4826256448990482E-2</v>
      </c>
      <c r="CE25" s="120">
        <f t="shared" si="202"/>
        <v>325.66730359757327</v>
      </c>
      <c r="CF25" s="120">
        <f t="shared" si="203"/>
        <v>237.54035147757887</v>
      </c>
      <c r="CG25" s="120">
        <f t="shared" si="204"/>
        <v>29.917124183943059</v>
      </c>
      <c r="CH25" s="121">
        <f t="shared" si="205"/>
        <v>2.3630603609069687</v>
      </c>
      <c r="CI25" s="121">
        <f t="shared" si="206"/>
        <v>0.12847943394161465</v>
      </c>
      <c r="CJ25" s="120">
        <f t="shared" si="207"/>
        <v>56.924584820040664</v>
      </c>
      <c r="CK25" s="120">
        <f t="shared" si="208"/>
        <v>36.129492877335245</v>
      </c>
      <c r="CL25" s="120">
        <f t="shared" si="209"/>
        <v>4.3565350036685278</v>
      </c>
      <c r="CM25" s="121">
        <f t="shared" si="210"/>
        <v>0.33437271089830622</v>
      </c>
      <c r="CN25" s="121">
        <f t="shared" si="211"/>
        <v>1.7721918354673013E-2</v>
      </c>
      <c r="CO25" s="120">
        <f t="shared" si="212"/>
        <v>430.18064362992078</v>
      </c>
      <c r="CP25" s="120">
        <f t="shared" si="213"/>
        <v>285.64408423888233</v>
      </c>
      <c r="CQ25" s="120">
        <f t="shared" si="214"/>
        <v>35.042282081369301</v>
      </c>
      <c r="CR25" s="121">
        <f t="shared" si="215"/>
        <v>2.7250030367420237</v>
      </c>
      <c r="CS25" s="121">
        <f t="shared" si="216"/>
        <v>0.14629264272097661</v>
      </c>
      <c r="CT25" s="120">
        <f t="shared" si="217"/>
        <v>88.985034933051878</v>
      </c>
      <c r="CU25" s="120">
        <f t="shared" si="218"/>
        <v>62.709453790681074</v>
      </c>
      <c r="CV25" s="120">
        <f t="shared" si="219"/>
        <v>7.8726749212308293</v>
      </c>
      <c r="CW25" s="121">
        <f t="shared" si="220"/>
        <v>0.62332685305379454</v>
      </c>
      <c r="CX25" s="121">
        <f t="shared" si="221"/>
        <v>3.4064186153113511E-2</v>
      </c>
      <c r="CY25" s="120">
        <f t="shared" si="222"/>
        <v>159.49968321177667</v>
      </c>
      <c r="CZ25" s="120">
        <f t="shared" si="223"/>
        <v>124.95732809491834</v>
      </c>
      <c r="DA25" s="120">
        <f t="shared" si="224"/>
        <v>16.063032428855529</v>
      </c>
      <c r="DB25" s="121">
        <f t="shared" si="225"/>
        <v>1.2858980453613289</v>
      </c>
      <c r="DC25" s="121">
        <f t="shared" si="226"/>
        <v>7.0749560999783731E-2</v>
      </c>
      <c r="DD25" s="120">
        <f t="shared" si="227"/>
        <v>358.80018679406101</v>
      </c>
      <c r="DE25" s="120">
        <f t="shared" si="228"/>
        <v>279.08561552177639</v>
      </c>
      <c r="DF25" s="120">
        <f t="shared" si="229"/>
        <v>102.18205520376046</v>
      </c>
      <c r="DG25" s="121">
        <f t="shared" si="230"/>
        <v>60.579579812115476</v>
      </c>
      <c r="DH25" s="121">
        <f t="shared" si="231"/>
        <v>16.312029314847639</v>
      </c>
      <c r="DI25" s="120">
        <f t="shared" si="232"/>
        <v>49.162670981526148</v>
      </c>
      <c r="DJ25" s="120">
        <f t="shared" si="233"/>
        <v>30.647286787668179</v>
      </c>
      <c r="DK25" s="120">
        <f t="shared" si="234"/>
        <v>3.6869588754008888</v>
      </c>
      <c r="DL25" s="121">
        <f t="shared" si="235"/>
        <v>0.28327668254895916</v>
      </c>
      <c r="DM25" s="121">
        <f t="shared" si="236"/>
        <v>1.5056062591613757E-2</v>
      </c>
      <c r="DN25" s="120">
        <f t="shared" si="237"/>
        <v>157.74358186249839</v>
      </c>
      <c r="DO25" s="120">
        <f t="shared" si="238"/>
        <v>115.05750029254493</v>
      </c>
      <c r="DP25" s="120">
        <f t="shared" si="239"/>
        <v>14.490967547764345</v>
      </c>
      <c r="DQ25" s="121">
        <f t="shared" si="240"/>
        <v>1.1445963453161685</v>
      </c>
      <c r="DR25" s="121">
        <f t="shared" si="241"/>
        <v>6.2231626822016543E-2</v>
      </c>
      <c r="DS25" s="120">
        <f t="shared" si="242"/>
        <v>389.26326792006648</v>
      </c>
      <c r="DT25" s="120">
        <f t="shared" si="243"/>
        <v>247.06169592957667</v>
      </c>
      <c r="DU25" s="120">
        <f t="shared" si="244"/>
        <v>29.79097797019222</v>
      </c>
      <c r="DV25" s="121">
        <f t="shared" si="245"/>
        <v>2.2865167055507971</v>
      </c>
      <c r="DW25" s="121">
        <f t="shared" si="246"/>
        <v>0.12118651149343063</v>
      </c>
      <c r="DX25" s="120">
        <f t="shared" si="247"/>
        <v>87.309110530486123</v>
      </c>
      <c r="DY25" s="120">
        <f t="shared" si="248"/>
        <v>57.974089007703171</v>
      </c>
      <c r="DZ25" s="120">
        <f t="shared" si="249"/>
        <v>7.1121528241396312</v>
      </c>
      <c r="EA25" s="121">
        <f t="shared" si="250"/>
        <v>0.55306438086855736</v>
      </c>
      <c r="EB25" s="121">
        <f t="shared" si="251"/>
        <v>2.9691434754816268E-2</v>
      </c>
      <c r="EC25" s="120">
        <f t="shared" si="252"/>
        <v>141.73193845987279</v>
      </c>
      <c r="ED25" s="120">
        <f t="shared" si="253"/>
        <v>99.881204206975994</v>
      </c>
      <c r="EE25" s="120">
        <f t="shared" si="254"/>
        <v>12.539293582229348</v>
      </c>
      <c r="EF25" s="121">
        <f t="shared" si="255"/>
        <v>0.99281101866031074</v>
      </c>
      <c r="EG25" s="121">
        <f t="shared" si="256"/>
        <v>5.4256124517690879E-2</v>
      </c>
      <c r="EH25" s="120">
        <f t="shared" si="257"/>
        <v>255.04071914977098</v>
      </c>
      <c r="EI25" s="120">
        <f t="shared" si="258"/>
        <v>189.34185671620628</v>
      </c>
      <c r="EJ25" s="120">
        <f t="shared" si="259"/>
        <v>23.884944497086948</v>
      </c>
      <c r="EK25" s="121">
        <f t="shared" si="260"/>
        <v>1.8843488588786479</v>
      </c>
      <c r="EL25" s="121">
        <f t="shared" si="261"/>
        <v>0.10218922247296652</v>
      </c>
      <c r="EM25" s="120">
        <f t="shared" si="262"/>
        <v>441.37062488013163</v>
      </c>
      <c r="EN25" s="120">
        <f t="shared" si="263"/>
        <v>260.71632129296285</v>
      </c>
      <c r="EO25" s="120">
        <f t="shared" si="264"/>
        <v>7.1769637815961911</v>
      </c>
      <c r="EP25" s="121">
        <f t="shared" si="265"/>
        <v>0</v>
      </c>
      <c r="EQ25" s="121">
        <f t="shared" si="266"/>
        <v>0</v>
      </c>
      <c r="ER25" s="120">
        <f t="shared" si="267"/>
        <v>465.38887777410451</v>
      </c>
      <c r="ES25" s="120">
        <f t="shared" si="268"/>
        <v>285.22536108059569</v>
      </c>
      <c r="ET25" s="120">
        <f t="shared" si="269"/>
        <v>34.237061940657867</v>
      </c>
      <c r="EU25" s="121">
        <f t="shared" si="270"/>
        <v>2.6331560804169793</v>
      </c>
      <c r="EV25" s="121">
        <f t="shared" si="271"/>
        <v>0.14033050199934816</v>
      </c>
      <c r="EW25" s="120">
        <f t="shared" si="272"/>
        <v>49.116920603223974</v>
      </c>
      <c r="EX25" s="120">
        <f t="shared" si="273"/>
        <v>39.780404550052701</v>
      </c>
      <c r="EY25" s="120">
        <f t="shared" si="274"/>
        <v>5.1830608053981839</v>
      </c>
      <c r="EZ25" s="121">
        <f t="shared" si="275"/>
        <v>0.41966033929520741</v>
      </c>
      <c r="FA25" s="121">
        <f t="shared" si="276"/>
        <v>2.335926573300388E-2</v>
      </c>
      <c r="FB25" s="120">
        <f t="shared" si="277"/>
        <v>255.04071914977098</v>
      </c>
      <c r="FC25" s="120">
        <f t="shared" si="278"/>
        <v>189.34185671620628</v>
      </c>
      <c r="FD25" s="120">
        <f t="shared" si="279"/>
        <v>23.884944497086948</v>
      </c>
      <c r="FE25" s="121">
        <f t="shared" si="280"/>
        <v>1.8843488588786479</v>
      </c>
      <c r="FF25" s="121">
        <f t="shared" si="281"/>
        <v>0.10218922247296652</v>
      </c>
      <c r="FG25" s="120">
        <f t="shared" si="282"/>
        <v>398.22799382108531</v>
      </c>
      <c r="FH25" s="120">
        <f t="shared" si="283"/>
        <v>273.53312845445947</v>
      </c>
      <c r="FI25" s="120">
        <f t="shared" si="284"/>
        <v>34.573708966185109</v>
      </c>
      <c r="FJ25" s="121">
        <f t="shared" si="285"/>
        <v>2.7747350926190677</v>
      </c>
      <c r="FK25" s="121">
        <f t="shared" si="286"/>
        <v>0.15434362034172744</v>
      </c>
      <c r="FL25" s="120">
        <f t="shared" si="287"/>
        <v>171.85342862232091</v>
      </c>
      <c r="FM25" s="120">
        <f t="shared" si="288"/>
        <v>119.09678532739927</v>
      </c>
      <c r="FN25" s="120">
        <f t="shared" si="289"/>
        <v>14.927673620906738</v>
      </c>
      <c r="FO25" s="121">
        <f t="shared" si="290"/>
        <v>1.1833295606622272</v>
      </c>
      <c r="FP25" s="121">
        <f t="shared" si="291"/>
        <v>6.4832837632349483E-2</v>
      </c>
      <c r="FQ25" s="120">
        <f t="shared" si="292"/>
        <v>149.79022033991765</v>
      </c>
      <c r="FR25" s="120">
        <f t="shared" si="293"/>
        <v>119.59810008488134</v>
      </c>
      <c r="FS25" s="120">
        <f t="shared" si="294"/>
        <v>15.413233022593829</v>
      </c>
      <c r="FT25" s="121">
        <f t="shared" si="295"/>
        <v>1.2339457804473652</v>
      </c>
      <c r="FU25" s="121">
        <f t="shared" si="296"/>
        <v>6.7824226013347727E-2</v>
      </c>
      <c r="FV25" s="120">
        <f t="shared" si="297"/>
        <v>301.34492651078114</v>
      </c>
      <c r="FW25" s="120">
        <f t="shared" si="298"/>
        <v>234.39517981047464</v>
      </c>
      <c r="FX25" s="120">
        <f t="shared" si="299"/>
        <v>85.819475712177777</v>
      </c>
      <c r="FY25" s="121">
        <f t="shared" si="300"/>
        <v>50.878872694160222</v>
      </c>
      <c r="FZ25" s="121">
        <f t="shared" si="301"/>
        <v>13.699957402602536</v>
      </c>
      <c r="GA25" s="120">
        <f t="shared" si="302"/>
        <v>523.53291567891313</v>
      </c>
      <c r="GB25" s="120">
        <f t="shared" si="303"/>
        <v>340.5314024340571</v>
      </c>
      <c r="GC25" s="120">
        <f t="shared" si="304"/>
        <v>41.677360170097415</v>
      </c>
      <c r="GD25" s="121">
        <f t="shared" si="305"/>
        <v>3.2452652157407602</v>
      </c>
      <c r="GE25" s="121">
        <f t="shared" si="306"/>
        <v>0.1747810373441992</v>
      </c>
      <c r="GF25" s="120">
        <f t="shared" si="307"/>
        <v>300.36049438246005</v>
      </c>
      <c r="GG25" s="120">
        <f t="shared" si="308"/>
        <v>226.94529397885282</v>
      </c>
      <c r="GH25" s="120">
        <f t="shared" si="309"/>
        <v>28.974398115105533</v>
      </c>
      <c r="GI25" s="121">
        <f t="shared" si="310"/>
        <v>2.3138793429707691</v>
      </c>
      <c r="GJ25" s="121">
        <f t="shared" si="311"/>
        <v>0.12720558985290537</v>
      </c>
      <c r="GK25" s="119">
        <f t="shared" si="117"/>
        <v>9088.3930417768715</v>
      </c>
      <c r="GL25" s="119">
        <f t="shared" si="117"/>
        <v>6397.9408289031808</v>
      </c>
      <c r="GM25" s="119">
        <f t="shared" si="112"/>
        <v>1071.7161386371968</v>
      </c>
      <c r="GN25" s="119">
        <f t="shared" si="112"/>
        <v>317.8763919169939</v>
      </c>
      <c r="GO25" s="119">
        <f t="shared" si="112"/>
        <v>75.305382246588493</v>
      </c>
      <c r="GP25" s="118">
        <f t="shared" si="118"/>
        <v>54.162056268038569</v>
      </c>
      <c r="GQ25" s="118">
        <f t="shared" si="113"/>
        <v>38.128372043523129</v>
      </c>
      <c r="GR25" s="118">
        <f t="shared" si="113"/>
        <v>6.3868661420571913</v>
      </c>
      <c r="GS25" s="118">
        <f t="shared" si="113"/>
        <v>1.8943765906853032</v>
      </c>
      <c r="GT25" s="118">
        <f t="shared" si="113"/>
        <v>0.44878058549814359</v>
      </c>
      <c r="GW25" s="115">
        <f t="shared" si="119"/>
        <v>7</v>
      </c>
      <c r="GX25" s="116">
        <f t="shared" si="312"/>
        <v>507.23743856369259</v>
      </c>
      <c r="GY25" s="116">
        <f t="shared" si="115"/>
        <v>919.14739081163395</v>
      </c>
      <c r="GZ25" s="116">
        <f t="shared" si="313"/>
        <v>91.91473908116339</v>
      </c>
      <c r="HA25" s="116">
        <f t="shared" si="1"/>
        <v>2.2726725558053102</v>
      </c>
      <c r="HB25" s="116">
        <f t="shared" si="2"/>
        <v>1.8844892699896396</v>
      </c>
      <c r="HC25" s="116">
        <f t="shared" si="3"/>
        <v>0.18844892699896396</v>
      </c>
      <c r="HD25" s="116">
        <f t="shared" si="4"/>
        <v>5.6421956827512521</v>
      </c>
      <c r="HE25" s="116">
        <f t="shared" si="5"/>
        <v>4.9266332266053752</v>
      </c>
      <c r="HF25" s="116">
        <f t="shared" si="6"/>
        <v>0.49266332266053753</v>
      </c>
      <c r="HG25" s="116">
        <f t="shared" si="7"/>
        <v>0.20243265308568631</v>
      </c>
      <c r="HH25" s="116">
        <f t="shared" si="8"/>
        <v>0.16807157870823386</v>
      </c>
      <c r="HI25" s="116">
        <f t="shared" si="9"/>
        <v>1.6807157870823389E-2</v>
      </c>
      <c r="HJ25" s="116">
        <v>2.2726725558053102</v>
      </c>
      <c r="HK25" s="116">
        <v>1.8844892699896396</v>
      </c>
      <c r="HL25" s="116">
        <v>0.18844892699896396</v>
      </c>
      <c r="HM25" s="116">
        <f t="shared" si="10"/>
        <v>1.4582255464482607</v>
      </c>
      <c r="HN25" s="116">
        <f t="shared" si="11"/>
        <v>1.2716994422890182</v>
      </c>
      <c r="HO25" s="116">
        <f t="shared" si="12"/>
        <v>0.12716994422890182</v>
      </c>
      <c r="HP25" s="116">
        <f t="shared" si="13"/>
        <v>2.553292996070557</v>
      </c>
      <c r="HQ25" s="116">
        <f t="shared" si="14"/>
        <v>2.2321560728001848</v>
      </c>
      <c r="HR25" s="116">
        <f t="shared" si="15"/>
        <v>0.22321560728001849</v>
      </c>
      <c r="HS25" s="116">
        <f t="shared" si="16"/>
        <v>61.999970275997832</v>
      </c>
      <c r="HT25" s="116">
        <f t="shared" si="17"/>
        <v>112.34799834757571</v>
      </c>
      <c r="HU25" s="116">
        <f t="shared" si="18"/>
        <v>11.23479983475757</v>
      </c>
      <c r="HV25" s="116">
        <f t="shared" si="19"/>
        <v>1.5845737802647215</v>
      </c>
      <c r="HW25" s="116">
        <f t="shared" si="20"/>
        <v>1.3139210392575336</v>
      </c>
      <c r="HX25" s="116">
        <f t="shared" si="21"/>
        <v>0.13139210392575335</v>
      </c>
      <c r="HY25" s="116">
        <f t="shared" si="22"/>
        <v>6.4238639245584688</v>
      </c>
      <c r="HZ25" s="116">
        <f t="shared" si="23"/>
        <v>5.6091676420710623</v>
      </c>
      <c r="IA25" s="116">
        <f t="shared" si="24"/>
        <v>0.56091676420710612</v>
      </c>
      <c r="IB25" s="116">
        <f t="shared" si="25"/>
        <v>0.22396124002853812</v>
      </c>
      <c r="IC25" s="116">
        <f t="shared" si="26"/>
        <v>0.18594588672963289</v>
      </c>
      <c r="ID25" s="116">
        <f t="shared" si="27"/>
        <v>1.8594588672963288E-2</v>
      </c>
      <c r="IE25" s="116">
        <f t="shared" si="28"/>
        <v>4.7960127875601613</v>
      </c>
      <c r="IF25" s="116">
        <f t="shared" si="29"/>
        <v>4.0663534316161174</v>
      </c>
      <c r="IG25" s="116">
        <f t="shared" si="30"/>
        <v>0.40663534316161176</v>
      </c>
      <c r="IH25" s="116">
        <f t="shared" si="31"/>
        <v>1.4113779572614245</v>
      </c>
      <c r="II25" s="116">
        <f t="shared" si="32"/>
        <v>1.2308442719852255</v>
      </c>
      <c r="IJ25" s="116">
        <f t="shared" si="33"/>
        <v>0.12308442719852254</v>
      </c>
      <c r="IK25" s="116">
        <f t="shared" si="34"/>
        <v>5.5211213528767553</v>
      </c>
      <c r="IL25" s="116">
        <f t="shared" si="35"/>
        <v>4.8267098901132393</v>
      </c>
      <c r="IM25" s="116">
        <f t="shared" si="36"/>
        <v>0.48267098901132394</v>
      </c>
      <c r="IN25" s="116">
        <f t="shared" si="37"/>
        <v>59.37931268433428</v>
      </c>
      <c r="IO25" s="116">
        <f t="shared" si="38"/>
        <v>107.59919550997563</v>
      </c>
      <c r="IP25" s="116">
        <f t="shared" si="39"/>
        <v>10.759919550997562</v>
      </c>
      <c r="IQ25" s="116">
        <f t="shared" si="40"/>
        <v>2.5520386502633912</v>
      </c>
      <c r="IR25" s="116">
        <f t="shared" si="41"/>
        <v>2.116138306301699</v>
      </c>
      <c r="IS25" s="116">
        <f t="shared" si="42"/>
        <v>0.21161383063016986</v>
      </c>
      <c r="IT25" s="116">
        <f t="shared" si="43"/>
        <v>4.6596577215519481</v>
      </c>
      <c r="IU25" s="116">
        <f t="shared" si="44"/>
        <v>4.0687040730944828</v>
      </c>
      <c r="IV25" s="116">
        <f t="shared" si="45"/>
        <v>0.40687040730944835</v>
      </c>
      <c r="IW25" s="116">
        <f t="shared" si="46"/>
        <v>0.69885276611045244</v>
      </c>
      <c r="IX25" s="116">
        <f t="shared" si="47"/>
        <v>0.58022895957937248</v>
      </c>
      <c r="IY25" s="116">
        <f t="shared" si="48"/>
        <v>5.8022895957937248E-2</v>
      </c>
      <c r="IZ25" s="116">
        <f t="shared" si="49"/>
        <v>5.5575707272833883</v>
      </c>
      <c r="JA25" s="116">
        <f t="shared" si="50"/>
        <v>4.7120489038217794</v>
      </c>
      <c r="JB25" s="116">
        <f t="shared" si="51"/>
        <v>0.47120489038217789</v>
      </c>
      <c r="JC25" s="116">
        <f t="shared" si="52"/>
        <v>1.2301058379307779</v>
      </c>
      <c r="JD25" s="116">
        <f t="shared" si="53"/>
        <v>1.0727592256651906</v>
      </c>
      <c r="JE25" s="116">
        <f t="shared" si="54"/>
        <v>0.10727592256651905</v>
      </c>
      <c r="JF25" s="116">
        <f t="shared" si="55"/>
        <v>2.4681295601002322</v>
      </c>
      <c r="JG25" s="116">
        <f t="shared" si="56"/>
        <v>2.2061808847707738</v>
      </c>
      <c r="JH25" s="116">
        <f t="shared" si="57"/>
        <v>0.22061808847707737</v>
      </c>
      <c r="JI25" s="116">
        <f t="shared" si="58"/>
        <v>240.12503932867588</v>
      </c>
      <c r="JJ25" s="116">
        <f t="shared" si="59"/>
        <v>435.12226540781916</v>
      </c>
      <c r="JK25" s="116">
        <f t="shared" si="60"/>
        <v>43.512226540781917</v>
      </c>
      <c r="JL25" s="116">
        <f t="shared" si="61"/>
        <v>0.59271745368818785</v>
      </c>
      <c r="JM25" s="116">
        <f t="shared" si="62"/>
        <v>0.49147849247256742</v>
      </c>
      <c r="JN25" s="116">
        <f t="shared" si="63"/>
        <v>4.9147849247256743E-2</v>
      </c>
      <c r="JO25" s="116">
        <f t="shared" si="64"/>
        <v>2.2569999847424955</v>
      </c>
      <c r="JP25" s="116">
        <f t="shared" si="65"/>
        <v>1.9707595663995381</v>
      </c>
      <c r="JQ25" s="116">
        <f t="shared" si="66"/>
        <v>0.19707595663995381</v>
      </c>
      <c r="JR25" s="116">
        <f t="shared" si="67"/>
        <v>4.7789142844193382</v>
      </c>
      <c r="JS25" s="116">
        <f t="shared" si="68"/>
        <v>3.9677376947369605</v>
      </c>
      <c r="JT25" s="116">
        <f t="shared" si="69"/>
        <v>0.39677376947369603</v>
      </c>
      <c r="JU25" s="116">
        <f t="shared" si="70"/>
        <v>1.1279599956310773</v>
      </c>
      <c r="JV25" s="116">
        <f t="shared" si="71"/>
        <v>0.95635357996897286</v>
      </c>
      <c r="JW25" s="116">
        <f t="shared" si="72"/>
        <v>9.5635357996897291E-2</v>
      </c>
      <c r="JX25" s="116">
        <f t="shared" si="73"/>
        <v>1.9592652298434721</v>
      </c>
      <c r="JY25" s="116">
        <f t="shared" si="74"/>
        <v>1.708649602358761</v>
      </c>
      <c r="JZ25" s="116">
        <f t="shared" si="75"/>
        <v>0.17086496023587611</v>
      </c>
      <c r="KA25" s="116">
        <f t="shared" si="76"/>
        <v>3.7142132469248232</v>
      </c>
      <c r="KB25" s="116">
        <f t="shared" si="77"/>
        <v>3.2451883977936107</v>
      </c>
      <c r="KC25" s="116">
        <f t="shared" si="78"/>
        <v>0.32451883977936108</v>
      </c>
      <c r="KD25" s="116">
        <f t="shared" si="79"/>
        <v>3.5097206885311998</v>
      </c>
      <c r="KE25" s="116">
        <f t="shared" si="80"/>
        <v>0.31578640639023237</v>
      </c>
      <c r="KF25" s="116">
        <f t="shared" si="81"/>
        <v>3.1578640639023235E-2</v>
      </c>
      <c r="KG25" s="116">
        <f t="shared" si="82"/>
        <v>5.5154151950039694</v>
      </c>
      <c r="KH25" s="116">
        <f t="shared" si="83"/>
        <v>4.5677045503079725</v>
      </c>
      <c r="KI25" s="116">
        <f t="shared" si="84"/>
        <v>0.45677045503079722</v>
      </c>
      <c r="KJ25" s="116">
        <f t="shared" si="85"/>
        <v>0.78987816740797279</v>
      </c>
      <c r="KK25" s="116">
        <f t="shared" si="86"/>
        <v>0.71793452519926682</v>
      </c>
      <c r="KL25" s="116">
        <f t="shared" si="87"/>
        <v>7.1793452519926679E-2</v>
      </c>
      <c r="KM25" s="116">
        <f t="shared" si="88"/>
        <v>3.7142132469248232</v>
      </c>
      <c r="KN25" s="116">
        <f t="shared" si="89"/>
        <v>3.2451883977936107</v>
      </c>
      <c r="KO25" s="116">
        <f t="shared" si="90"/>
        <v>0.32451883977936108</v>
      </c>
      <c r="KP25" s="116">
        <f t="shared" si="91"/>
        <v>5.3893023641313622</v>
      </c>
      <c r="KQ25" s="116">
        <f t="shared" si="92"/>
        <v>4.7600506930013342</v>
      </c>
      <c r="KR25" s="116">
        <f t="shared" si="93"/>
        <v>0.47600506930013348</v>
      </c>
      <c r="KS25" s="116">
        <f t="shared" si="94"/>
        <v>2.3361779792306185</v>
      </c>
      <c r="KT25" s="116">
        <f t="shared" si="95"/>
        <v>2.0360793306439069</v>
      </c>
      <c r="KU25" s="116">
        <f t="shared" si="96"/>
        <v>0.20360793306439071</v>
      </c>
      <c r="KV25" s="116">
        <f t="shared" si="97"/>
        <v>2.3634145493043346</v>
      </c>
      <c r="KW25" s="116">
        <f t="shared" si="98"/>
        <v>2.1168774491732414</v>
      </c>
      <c r="KX25" s="116">
        <f t="shared" si="99"/>
        <v>0.21168774491732414</v>
      </c>
      <c r="KY25" s="116">
        <f t="shared" si="100"/>
        <v>201.67342435479463</v>
      </c>
      <c r="KZ25" s="116">
        <f t="shared" si="101"/>
        <v>365.44542594617792</v>
      </c>
      <c r="LA25" s="116">
        <f t="shared" si="102"/>
        <v>36.544542594617795</v>
      </c>
      <c r="LB25" s="116">
        <f t="shared" si="103"/>
        <v>6.6247631174850339</v>
      </c>
      <c r="LC25" s="116">
        <f t="shared" si="104"/>
        <v>5.6103659899949276</v>
      </c>
      <c r="LD25" s="116">
        <f t="shared" si="105"/>
        <v>0.56103659899949276</v>
      </c>
      <c r="LE25" s="116">
        <f t="shared" si="106"/>
        <v>4.4743518918065446</v>
      </c>
      <c r="LF25" s="116">
        <f t="shared" si="107"/>
        <v>3.9727412829475863</v>
      </c>
      <c r="LG25" s="116">
        <f t="shared" si="108"/>
        <v>0.39727412829475861</v>
      </c>
      <c r="LH25" s="116">
        <f t="shared" si="109"/>
        <v>1171.0912508983272</v>
      </c>
      <c r="LI25" s="116">
        <f t="shared" si="110"/>
        <v>2023.7017133577533</v>
      </c>
      <c r="LJ25" s="116">
        <f t="shared" si="111"/>
        <v>202.3701713357753</v>
      </c>
    </row>
    <row r="26" spans="1:322" ht="15" thickBot="1" x14ac:dyDescent="0.35">
      <c r="A26" s="28"/>
      <c r="B26" s="117">
        <v>7</v>
      </c>
      <c r="C26" s="120">
        <f t="shared" si="122"/>
        <v>724.57676689183995</v>
      </c>
      <c r="D26" s="120">
        <f t="shared" si="123"/>
        <v>604.02084969374994</v>
      </c>
      <c r="E26" s="120">
        <f t="shared" si="124"/>
        <v>225.21609913905604</v>
      </c>
      <c r="F26" s="121">
        <f t="shared" si="125"/>
        <v>130.29875961441564</v>
      </c>
      <c r="G26" s="121">
        <f t="shared" si="126"/>
        <v>41.623534660938112</v>
      </c>
      <c r="H26" s="120">
        <f t="shared" si="127"/>
        <v>180.21150500683845</v>
      </c>
      <c r="I26" s="120">
        <f t="shared" si="128"/>
        <v>122.04559854949608</v>
      </c>
      <c r="J26" s="120">
        <f t="shared" si="129"/>
        <v>17.27535286622772</v>
      </c>
      <c r="K26" s="121">
        <f t="shared" si="130"/>
        <v>1.6473778848856813</v>
      </c>
      <c r="L26" s="121">
        <f t="shared" si="131"/>
        <v>0.11855569255197917</v>
      </c>
      <c r="M26" s="120">
        <f t="shared" si="132"/>
        <v>376.98683005284352</v>
      </c>
      <c r="N26" s="120">
        <f t="shared" si="133"/>
        <v>295.77499380374559</v>
      </c>
      <c r="O26" s="120">
        <f t="shared" si="134"/>
        <v>43.835648441065175</v>
      </c>
      <c r="P26" s="121">
        <f t="shared" si="135"/>
        <v>4.2950221780859472</v>
      </c>
      <c r="Q26" s="121">
        <f t="shared" si="136"/>
        <v>0.31580552425971409</v>
      </c>
      <c r="R26" s="120">
        <f t="shared" si="137"/>
        <v>15.763499691178637</v>
      </c>
      <c r="S26" s="120">
        <f t="shared" si="138"/>
        <v>10.85604519683806</v>
      </c>
      <c r="T26" s="120">
        <f t="shared" si="139"/>
        <v>1.5413008649296465</v>
      </c>
      <c r="U26" s="121">
        <f t="shared" si="140"/>
        <v>0.14695691539905911</v>
      </c>
      <c r="V26" s="121">
        <f t="shared" si="141"/>
        <v>1.055733165458738E-2</v>
      </c>
      <c r="W26" s="120">
        <f t="shared" si="142"/>
        <v>56.415196918336505</v>
      </c>
      <c r="X26" s="120">
        <f t="shared" si="143"/>
        <v>40.526960747797865</v>
      </c>
      <c r="Y26" s="120">
        <f t="shared" si="144"/>
        <v>5.8494503869027623</v>
      </c>
      <c r="Z26" s="121">
        <f t="shared" si="145"/>
        <v>0.5643901563784488</v>
      </c>
      <c r="AA26" s="121">
        <f t="shared" si="146"/>
        <v>4.1001790584393169E-2</v>
      </c>
      <c r="AB26" s="120">
        <f t="shared" si="147"/>
        <v>100.84563158178047</v>
      </c>
      <c r="AC26" s="120">
        <f t="shared" si="148"/>
        <v>76.601338508897072</v>
      </c>
      <c r="AD26" s="120">
        <f t="shared" si="149"/>
        <v>11.300844342607766</v>
      </c>
      <c r="AE26" s="121">
        <f t="shared" si="150"/>
        <v>1.1081776911401995</v>
      </c>
      <c r="AF26" s="121">
        <f t="shared" si="151"/>
        <v>8.1760875574409392E-2</v>
      </c>
      <c r="AG26" s="120">
        <f t="shared" si="152"/>
        <v>164.84197350900325</v>
      </c>
      <c r="AH26" s="120">
        <f t="shared" si="153"/>
        <v>133.58163133778544</v>
      </c>
      <c r="AI26" s="120">
        <f t="shared" si="154"/>
        <v>19.885221508253682</v>
      </c>
      <c r="AJ26" s="121">
        <f t="shared" si="155"/>
        <v>1.9468052171149499</v>
      </c>
      <c r="AK26" s="121">
        <f t="shared" si="156"/>
        <v>0.14267542784261744</v>
      </c>
      <c r="AL26" s="120">
        <f t="shared" si="157"/>
        <v>88.565501271317757</v>
      </c>
      <c r="AM26" s="120">
        <f t="shared" si="158"/>
        <v>73.829871141092895</v>
      </c>
      <c r="AN26" s="120">
        <f t="shared" si="159"/>
        <v>27.528313942749925</v>
      </c>
      <c r="AO26" s="121">
        <f t="shared" si="160"/>
        <v>15.926504254040301</v>
      </c>
      <c r="AP26" s="121">
        <f t="shared" si="161"/>
        <v>5.0876723907990504</v>
      </c>
      <c r="AQ26" s="120">
        <f t="shared" si="162"/>
        <v>125.64873237301647</v>
      </c>
      <c r="AR26" s="120">
        <f t="shared" si="163"/>
        <v>85.09376107184903</v>
      </c>
      <c r="AS26" s="120">
        <f t="shared" si="164"/>
        <v>12.044881312409554</v>
      </c>
      <c r="AT26" s="121">
        <f t="shared" si="165"/>
        <v>1.1486000461922352</v>
      </c>
      <c r="AU26" s="121">
        <f t="shared" si="166"/>
        <v>8.2660496532649147E-2</v>
      </c>
      <c r="AV26" s="120">
        <f t="shared" si="167"/>
        <v>429.21448205235578</v>
      </c>
      <c r="AW26" s="120">
        <f t="shared" si="168"/>
        <v>336.75158029185855</v>
      </c>
      <c r="AX26" s="120">
        <f t="shared" si="169"/>
        <v>49.908627148655555</v>
      </c>
      <c r="AY26" s="121">
        <f t="shared" si="170"/>
        <v>4.8900533721884472</v>
      </c>
      <c r="AZ26" s="121">
        <f t="shared" si="171"/>
        <v>0.35955713494130709</v>
      </c>
      <c r="BA26" s="120">
        <f t="shared" si="172"/>
        <v>17.439938094036044</v>
      </c>
      <c r="BB26" s="120">
        <f t="shared" si="173"/>
        <v>12.010578861803316</v>
      </c>
      <c r="BC26" s="120">
        <f t="shared" si="174"/>
        <v>1.705217254750834</v>
      </c>
      <c r="BD26" s="121">
        <f t="shared" si="175"/>
        <v>0.16258569208995582</v>
      </c>
      <c r="BE26" s="121">
        <f t="shared" si="176"/>
        <v>1.1680097319838528E-2</v>
      </c>
      <c r="BF26" s="120">
        <f t="shared" si="177"/>
        <v>354.89844077799864</v>
      </c>
      <c r="BG26" s="120">
        <f t="shared" si="178"/>
        <v>254.94824027087213</v>
      </c>
      <c r="BH26" s="120">
        <f t="shared" si="179"/>
        <v>36.797900833796554</v>
      </c>
      <c r="BI26" s="121">
        <f t="shared" si="180"/>
        <v>3.5504828030487454</v>
      </c>
      <c r="BJ26" s="121">
        <f t="shared" si="181"/>
        <v>0.25793531428368605</v>
      </c>
      <c r="BK26" s="120">
        <f t="shared" si="182"/>
        <v>97.605820887791978</v>
      </c>
      <c r="BL26" s="120">
        <f t="shared" si="183"/>
        <v>74.140410536288741</v>
      </c>
      <c r="BM26" s="120">
        <f t="shared" si="184"/>
        <v>10.937788494000291</v>
      </c>
      <c r="BN26" s="121">
        <f t="shared" si="185"/>
        <v>1.0725758918527015</v>
      </c>
      <c r="BO26" s="121">
        <f t="shared" si="186"/>
        <v>7.9134190066261961E-2</v>
      </c>
      <c r="BP26" s="120">
        <f t="shared" si="187"/>
        <v>356.44657357833154</v>
      </c>
      <c r="BQ26" s="120">
        <f t="shared" si="188"/>
        <v>288.85067176629559</v>
      </c>
      <c r="BR26" s="120">
        <f t="shared" si="189"/>
        <v>42.998872924049508</v>
      </c>
      <c r="BS26" s="121">
        <f t="shared" si="190"/>
        <v>4.209680546120997</v>
      </c>
      <c r="BT26" s="121">
        <f t="shared" si="191"/>
        <v>0.30851467199612137</v>
      </c>
      <c r="BU26" s="120">
        <f t="shared" si="192"/>
        <v>84.821953456166284</v>
      </c>
      <c r="BV26" s="120">
        <f t="shared" si="193"/>
        <v>70.709179124046088</v>
      </c>
      <c r="BW26" s="120">
        <f t="shared" si="194"/>
        <v>26.364728144262951</v>
      </c>
      <c r="BX26" s="121">
        <f t="shared" si="195"/>
        <v>15.253311765459859</v>
      </c>
      <c r="BY26" s="121">
        <f t="shared" si="196"/>
        <v>4.8726231381060021</v>
      </c>
      <c r="BZ26" s="120">
        <f t="shared" si="197"/>
        <v>202.36383143924604</v>
      </c>
      <c r="CA26" s="120">
        <f t="shared" si="198"/>
        <v>137.04793671100475</v>
      </c>
      <c r="CB26" s="120">
        <f t="shared" si="199"/>
        <v>19.398909050463477</v>
      </c>
      <c r="CC26" s="121">
        <f t="shared" si="200"/>
        <v>1.8498802315706611</v>
      </c>
      <c r="CD26" s="121">
        <f t="shared" si="201"/>
        <v>0.1331290373655189</v>
      </c>
      <c r="CE26" s="120">
        <f t="shared" si="202"/>
        <v>311.33794223928004</v>
      </c>
      <c r="CF26" s="120">
        <f t="shared" si="203"/>
        <v>244.26842158858958</v>
      </c>
      <c r="CG26" s="120">
        <f t="shared" si="204"/>
        <v>36.202061967132089</v>
      </c>
      <c r="CH26" s="121">
        <f t="shared" si="205"/>
        <v>3.5470824447896732</v>
      </c>
      <c r="CI26" s="121">
        <f t="shared" si="206"/>
        <v>0.26081081415240492</v>
      </c>
      <c r="CJ26" s="120">
        <f t="shared" si="207"/>
        <v>54.419903087958872</v>
      </c>
      <c r="CK26" s="120">
        <f t="shared" si="208"/>
        <v>37.47803083734231</v>
      </c>
      <c r="CL26" s="120">
        <f t="shared" si="209"/>
        <v>5.3209912355818405</v>
      </c>
      <c r="CM26" s="121">
        <f t="shared" si="210"/>
        <v>0.50733537924941619</v>
      </c>
      <c r="CN26" s="121">
        <f t="shared" si="211"/>
        <v>3.6446790164978163E-2</v>
      </c>
      <c r="CO26" s="120">
        <f t="shared" si="212"/>
        <v>411.25269531020427</v>
      </c>
      <c r="CP26" s="120">
        <f t="shared" si="213"/>
        <v>295.43142186295461</v>
      </c>
      <c r="CQ26" s="120">
        <f t="shared" si="214"/>
        <v>42.641032365433283</v>
      </c>
      <c r="CR26" s="121">
        <f t="shared" si="215"/>
        <v>4.114263278264719</v>
      </c>
      <c r="CS26" s="121">
        <f t="shared" si="216"/>
        <v>0.29889281277852997</v>
      </c>
      <c r="CT26" s="120">
        <f t="shared" si="217"/>
        <v>85.069693395997589</v>
      </c>
      <c r="CU26" s="120">
        <f t="shared" si="218"/>
        <v>64.618092806433566</v>
      </c>
      <c r="CV26" s="120">
        <f t="shared" si="219"/>
        <v>9.5329797459984675</v>
      </c>
      <c r="CW26" s="121">
        <f t="shared" si="220"/>
        <v>0.93481824581693851</v>
      </c>
      <c r="CX26" s="121">
        <f t="shared" si="221"/>
        <v>6.8970489924126008E-2</v>
      </c>
      <c r="CY26" s="120">
        <f t="shared" si="222"/>
        <v>152.4816971504585</v>
      </c>
      <c r="CZ26" s="120">
        <f t="shared" si="223"/>
        <v>127.97667965719911</v>
      </c>
      <c r="DA26" s="120">
        <f t="shared" si="224"/>
        <v>19.354893501023273</v>
      </c>
      <c r="DB26" s="121">
        <f t="shared" si="225"/>
        <v>1.9206611816907375</v>
      </c>
      <c r="DC26" s="121">
        <f t="shared" si="226"/>
        <v>0.14275985154001813</v>
      </c>
      <c r="DD26" s="120">
        <f t="shared" si="227"/>
        <v>343.0129785751223</v>
      </c>
      <c r="DE26" s="120">
        <f t="shared" si="228"/>
        <v>285.94208404401826</v>
      </c>
      <c r="DF26" s="120">
        <f t="shared" si="229"/>
        <v>106.61678447149184</v>
      </c>
      <c r="DG26" s="121">
        <f t="shared" si="230"/>
        <v>61.683133771602471</v>
      </c>
      <c r="DH26" s="121">
        <f t="shared" si="231"/>
        <v>19.704485784326106</v>
      </c>
      <c r="DI26" s="120">
        <f t="shared" si="232"/>
        <v>46.999513458338996</v>
      </c>
      <c r="DJ26" s="120">
        <f t="shared" si="233"/>
        <v>31.829731133649943</v>
      </c>
      <c r="DK26" s="120">
        <f t="shared" si="234"/>
        <v>4.5054458620886315</v>
      </c>
      <c r="DL26" s="121">
        <f t="shared" si="235"/>
        <v>0.4296393788438565</v>
      </c>
      <c r="DM26" s="121">
        <f t="shared" si="236"/>
        <v>3.0919556814355469E-2</v>
      </c>
      <c r="DN26" s="120">
        <f t="shared" si="237"/>
        <v>150.80286426054846</v>
      </c>
      <c r="DO26" s="120">
        <f t="shared" si="238"/>
        <v>118.31637788513342</v>
      </c>
      <c r="DP26" s="120">
        <f t="shared" si="239"/>
        <v>17.535204985024151</v>
      </c>
      <c r="DQ26" s="121">
        <f t="shared" si="240"/>
        <v>1.7181015220800941</v>
      </c>
      <c r="DR26" s="121">
        <f t="shared" si="241"/>
        <v>0.12632902215972197</v>
      </c>
      <c r="DS26" s="120">
        <f t="shared" si="242"/>
        <v>372.13568413158356</v>
      </c>
      <c r="DT26" s="120">
        <f t="shared" si="243"/>
        <v>256.28330544831317</v>
      </c>
      <c r="DU26" s="120">
        <f t="shared" si="244"/>
        <v>36.386149209250213</v>
      </c>
      <c r="DV26" s="121">
        <f t="shared" si="245"/>
        <v>3.4692748007284098</v>
      </c>
      <c r="DW26" s="121">
        <f t="shared" si="246"/>
        <v>0.24923144700427527</v>
      </c>
      <c r="DX26" s="120">
        <f t="shared" si="247"/>
        <v>83.467509667144725</v>
      </c>
      <c r="DY26" s="120">
        <f t="shared" si="248"/>
        <v>59.96051902279806</v>
      </c>
      <c r="DZ26" s="120">
        <f t="shared" si="249"/>
        <v>8.6543889481239891</v>
      </c>
      <c r="EA26" s="121">
        <f t="shared" si="250"/>
        <v>0.83502749980206192</v>
      </c>
      <c r="EB26" s="121">
        <f t="shared" si="251"/>
        <v>6.066304008345548E-2</v>
      </c>
      <c r="EC26" s="120">
        <f t="shared" si="252"/>
        <v>135.49573316763838</v>
      </c>
      <c r="ED26" s="120">
        <f t="shared" si="253"/>
        <v>102.92121096458716</v>
      </c>
      <c r="EE26" s="120">
        <f t="shared" si="254"/>
        <v>15.183763199234487</v>
      </c>
      <c r="EF26" s="121">
        <f t="shared" si="255"/>
        <v>1.4889425192334245</v>
      </c>
      <c r="EG26" s="121">
        <f t="shared" si="256"/>
        <v>0.10985354156266827</v>
      </c>
      <c r="EH26" s="120">
        <f t="shared" si="257"/>
        <v>243.81892750718106</v>
      </c>
      <c r="EI26" s="120">
        <f t="shared" si="258"/>
        <v>194.5047089438776</v>
      </c>
      <c r="EJ26" s="120">
        <f t="shared" si="259"/>
        <v>28.892946354133723</v>
      </c>
      <c r="EK26" s="121">
        <f t="shared" si="260"/>
        <v>2.8297628806532691</v>
      </c>
      <c r="EL26" s="121">
        <f t="shared" si="261"/>
        <v>0.2077127585701708</v>
      </c>
      <c r="EM26" s="120">
        <f t="shared" si="262"/>
        <v>421.95031738540581</v>
      </c>
      <c r="EN26" s="120">
        <f t="shared" si="263"/>
        <v>271.79370650631381</v>
      </c>
      <c r="EO26" s="120">
        <f t="shared" si="264"/>
        <v>15.20409965658077</v>
      </c>
      <c r="EP26" s="121">
        <f t="shared" si="265"/>
        <v>0.31578640639023237</v>
      </c>
      <c r="EQ26" s="121">
        <f t="shared" si="266"/>
        <v>0</v>
      </c>
      <c r="ER26" s="120">
        <f t="shared" si="267"/>
        <v>444.91176715204392</v>
      </c>
      <c r="ES26" s="120">
        <f t="shared" si="268"/>
        <v>296.57526014807723</v>
      </c>
      <c r="ET26" s="120">
        <f t="shared" si="269"/>
        <v>41.857842769847984</v>
      </c>
      <c r="EU26" s="121">
        <f t="shared" si="270"/>
        <v>3.9921300653025744</v>
      </c>
      <c r="EV26" s="121">
        <f t="shared" si="271"/>
        <v>0.28778724250269899</v>
      </c>
      <c r="EW26" s="120">
        <f t="shared" si="272"/>
        <v>46.955776096682115</v>
      </c>
      <c r="EX26" s="120">
        <f t="shared" si="273"/>
        <v>40.668576110992866</v>
      </c>
      <c r="EY26" s="120">
        <f t="shared" si="274"/>
        <v>6.2279790755623505</v>
      </c>
      <c r="EZ26" s="121">
        <f t="shared" si="275"/>
        <v>0.6242140357321958</v>
      </c>
      <c r="FA26" s="121">
        <f t="shared" si="276"/>
        <v>4.6860244733535492E-2</v>
      </c>
      <c r="FB26" s="120">
        <f t="shared" si="277"/>
        <v>243.81892750718106</v>
      </c>
      <c r="FC26" s="120">
        <f t="shared" si="278"/>
        <v>194.5047089438776</v>
      </c>
      <c r="FD26" s="120">
        <f t="shared" si="279"/>
        <v>28.892946354133723</v>
      </c>
      <c r="FE26" s="121">
        <f t="shared" si="280"/>
        <v>2.8297628806532691</v>
      </c>
      <c r="FF26" s="121">
        <f t="shared" si="281"/>
        <v>0.2077127585701708</v>
      </c>
      <c r="FG26" s="120">
        <f t="shared" si="282"/>
        <v>380.70596209295752</v>
      </c>
      <c r="FH26" s="120">
        <f t="shared" si="283"/>
        <v>282.30210007204448</v>
      </c>
      <c r="FI26" s="120">
        <f t="shared" si="284"/>
        <v>41.805525882215669</v>
      </c>
      <c r="FJ26" s="121">
        <f t="shared" si="285"/>
        <v>4.1405931219445442</v>
      </c>
      <c r="FK26" s="121">
        <f t="shared" si="286"/>
        <v>0.30972878552839522</v>
      </c>
      <c r="FL26" s="120">
        <f t="shared" si="287"/>
        <v>164.29187776293878</v>
      </c>
      <c r="FM26" s="120">
        <f t="shared" si="288"/>
        <v>122.84723905630462</v>
      </c>
      <c r="FN26" s="120">
        <f t="shared" si="289"/>
        <v>18.081953112063619</v>
      </c>
      <c r="FO26" s="121">
        <f t="shared" si="290"/>
        <v>1.7738807445850386</v>
      </c>
      <c r="FP26" s="121">
        <f t="shared" si="291"/>
        <v>0.13109929302943421</v>
      </c>
      <c r="FQ26" s="120">
        <f t="shared" si="292"/>
        <v>143.19945064496127</v>
      </c>
      <c r="FR26" s="120">
        <f t="shared" si="293"/>
        <v>122.36173057712151</v>
      </c>
      <c r="FS26" s="120">
        <f t="shared" si="294"/>
        <v>18.562189972315903</v>
      </c>
      <c r="FT26" s="121">
        <f t="shared" si="295"/>
        <v>1.8430270697364413</v>
      </c>
      <c r="FU26" s="121">
        <f t="shared" si="296"/>
        <v>0.13692518971840018</v>
      </c>
      <c r="FV26" s="120">
        <f t="shared" si="297"/>
        <v>288.08574974430678</v>
      </c>
      <c r="FW26" s="120">
        <f t="shared" si="298"/>
        <v>240.1537108230138</v>
      </c>
      <c r="FX26" s="120">
        <f t="shared" si="299"/>
        <v>89.544064534777135</v>
      </c>
      <c r="FY26" s="121">
        <f t="shared" si="300"/>
        <v>51.805712754623073</v>
      </c>
      <c r="FZ26" s="121">
        <f t="shared" si="301"/>
        <v>16.549174273475508</v>
      </c>
      <c r="GA26" s="120">
        <f t="shared" si="302"/>
        <v>500.49746738904093</v>
      </c>
      <c r="GB26" s="120">
        <f t="shared" si="303"/>
        <v>352.66984584603944</v>
      </c>
      <c r="GC26" s="120">
        <f t="shared" si="304"/>
        <v>50.740561200502952</v>
      </c>
      <c r="GD26" s="121">
        <f t="shared" si="305"/>
        <v>4.8973342111435638</v>
      </c>
      <c r="GE26" s="121">
        <f t="shared" si="306"/>
        <v>0.3565158894256818</v>
      </c>
      <c r="GF26" s="120">
        <f t="shared" si="307"/>
        <v>287.14463262963181</v>
      </c>
      <c r="GG26" s="120">
        <f t="shared" si="308"/>
        <v>232.89890632435774</v>
      </c>
      <c r="GH26" s="120">
        <f t="shared" si="309"/>
        <v>34.961774005364177</v>
      </c>
      <c r="GI26" s="121">
        <f t="shared" si="310"/>
        <v>3.4591756168290493</v>
      </c>
      <c r="GJ26" s="121">
        <f t="shared" si="311"/>
        <v>0.25678283305926841</v>
      </c>
      <c r="GK26" s="119">
        <f t="shared" si="117"/>
        <v>8688.5037479386883</v>
      </c>
      <c r="GL26" s="119">
        <f t="shared" si="117"/>
        <v>6593.0960162164629</v>
      </c>
      <c r="GM26" s="119">
        <f t="shared" si="112"/>
        <v>1229.2947350620616</v>
      </c>
      <c r="GN26" s="119">
        <f t="shared" si="112"/>
        <v>347.23082406967893</v>
      </c>
      <c r="GO26" s="119">
        <f t="shared" si="112"/>
        <v>93.106460193940165</v>
      </c>
      <c r="GP26" s="118">
        <f t="shared" si="118"/>
        <v>51.77892579224487</v>
      </c>
      <c r="GQ26" s="118">
        <f t="shared" si="113"/>
        <v>39.291394613924098</v>
      </c>
      <c r="GR26" s="118">
        <f t="shared" si="113"/>
        <v>7.3259519371994131</v>
      </c>
      <c r="GS26" s="118">
        <f t="shared" si="113"/>
        <v>2.0693136118574431</v>
      </c>
      <c r="GT26" s="118">
        <f t="shared" si="113"/>
        <v>0.5548656745765207</v>
      </c>
      <c r="GW26" s="115">
        <f t="shared" si="119"/>
        <v>8</v>
      </c>
      <c r="GX26" s="116">
        <f t="shared" si="312"/>
        <v>7.7957400097225307</v>
      </c>
      <c r="GY26" s="116">
        <f t="shared" si="115"/>
        <v>0</v>
      </c>
      <c r="GZ26" s="116">
        <f t="shared" si="313"/>
        <v>0</v>
      </c>
      <c r="HA26" s="116">
        <f t="shared" si="1"/>
        <v>2.5554150766127348</v>
      </c>
      <c r="HB26" s="116">
        <f t="shared" si="2"/>
        <v>2.7368579576572571</v>
      </c>
      <c r="HC26" s="116">
        <f t="shared" si="3"/>
        <v>0.27368579576572571</v>
      </c>
      <c r="HD26" s="116">
        <f t="shared" si="4"/>
        <v>6.3071524308109215</v>
      </c>
      <c r="HE26" s="116">
        <f t="shared" si="5"/>
        <v>7.0959229999850555</v>
      </c>
      <c r="HF26" s="116">
        <f t="shared" si="6"/>
        <v>0.70959229999850559</v>
      </c>
      <c r="HG26" s="116">
        <f t="shared" si="7"/>
        <v>0.22747815143083761</v>
      </c>
      <c r="HH26" s="116">
        <f t="shared" si="8"/>
        <v>0.24411840402748561</v>
      </c>
      <c r="HI26" s="116">
        <f t="shared" si="9"/>
        <v>2.4411840402748561E-2</v>
      </c>
      <c r="HJ26" s="116">
        <v>2.5554150766127348</v>
      </c>
      <c r="HK26" s="116">
        <v>2.7368579576572571</v>
      </c>
      <c r="HL26" s="116">
        <v>0.27368579576572571</v>
      </c>
      <c r="HM26" s="116">
        <f t="shared" si="10"/>
        <v>1.6317149902597547</v>
      </c>
      <c r="HN26" s="116">
        <f t="shared" si="11"/>
        <v>1.8309945440676112</v>
      </c>
      <c r="HO26" s="116">
        <f t="shared" si="12"/>
        <v>0.18309945440676109</v>
      </c>
      <c r="HP26" s="116">
        <f t="shared" si="13"/>
        <v>2.8514575490608851</v>
      </c>
      <c r="HQ26" s="116">
        <f t="shared" si="14"/>
        <v>3.2161269113217834</v>
      </c>
      <c r="HR26" s="116">
        <f t="shared" si="15"/>
        <v>0.32161269113217833</v>
      </c>
      <c r="HS26" s="116">
        <f t="shared" si="16"/>
        <v>0.95287849858013318</v>
      </c>
      <c r="HT26" s="116">
        <f t="shared" si="17"/>
        <v>0</v>
      </c>
      <c r="HU26" s="116">
        <f t="shared" si="18"/>
        <v>0</v>
      </c>
      <c r="HV26" s="116">
        <f t="shared" si="19"/>
        <v>1.7817101358267928</v>
      </c>
      <c r="HW26" s="116">
        <f t="shared" si="20"/>
        <v>1.9082174195903188</v>
      </c>
      <c r="HX26" s="116">
        <f t="shared" si="21"/>
        <v>0.1908217419590319</v>
      </c>
      <c r="HY26" s="116">
        <f t="shared" si="22"/>
        <v>7.1809435980463832</v>
      </c>
      <c r="HZ26" s="116">
        <f t="shared" si="23"/>
        <v>8.0789902254544597</v>
      </c>
      <c r="IA26" s="116">
        <f t="shared" si="24"/>
        <v>0.80789902254544588</v>
      </c>
      <c r="IB26" s="116">
        <f t="shared" si="25"/>
        <v>0.2516703115691778</v>
      </c>
      <c r="IC26" s="116">
        <f t="shared" si="26"/>
        <v>0.27008024469570707</v>
      </c>
      <c r="ID26" s="116">
        <f t="shared" si="27"/>
        <v>2.7008024469570707E-2</v>
      </c>
      <c r="IE26" s="116">
        <f t="shared" si="28"/>
        <v>5.3793399345806217</v>
      </c>
      <c r="IF26" s="116">
        <f t="shared" si="29"/>
        <v>5.8842881052738951</v>
      </c>
      <c r="IG26" s="116">
        <f t="shared" si="30"/>
        <v>0.58842881052738949</v>
      </c>
      <c r="IH26" s="116">
        <f t="shared" si="31"/>
        <v>1.5792938036196782</v>
      </c>
      <c r="II26" s="116">
        <f t="shared" si="32"/>
        <v>1.7721712156649894</v>
      </c>
      <c r="IJ26" s="116">
        <f t="shared" si="33"/>
        <v>0.17721712156649894</v>
      </c>
      <c r="IK26" s="116">
        <f t="shared" si="34"/>
        <v>6.1658584366032647</v>
      </c>
      <c r="IL26" s="116">
        <f t="shared" si="35"/>
        <v>6.9544024093541932</v>
      </c>
      <c r="IM26" s="116">
        <f t="shared" si="36"/>
        <v>0.69544024093541945</v>
      </c>
      <c r="IN26" s="116">
        <f t="shared" si="37"/>
        <v>0.91260157166999711</v>
      </c>
      <c r="IO26" s="116">
        <f t="shared" si="38"/>
        <v>0</v>
      </c>
      <c r="IP26" s="116">
        <f t="shared" si="39"/>
        <v>0</v>
      </c>
      <c r="IQ26" s="116">
        <f t="shared" si="40"/>
        <v>2.8695370242945613</v>
      </c>
      <c r="IR26" s="116">
        <f t="shared" si="41"/>
        <v>3.073283597490049</v>
      </c>
      <c r="IS26" s="116">
        <f t="shared" si="42"/>
        <v>0.30732835974900491</v>
      </c>
      <c r="IT26" s="116">
        <f t="shared" si="43"/>
        <v>5.2088181937891385</v>
      </c>
      <c r="IU26" s="116">
        <f t="shared" si="44"/>
        <v>5.860231416556517</v>
      </c>
      <c r="IV26" s="116">
        <f t="shared" si="45"/>
        <v>0.58602314165565172</v>
      </c>
      <c r="IW26" s="116">
        <f t="shared" si="46"/>
        <v>0.78531666178302917</v>
      </c>
      <c r="IX26" s="116">
        <f t="shared" si="47"/>
        <v>0.84276335518294077</v>
      </c>
      <c r="IY26" s="116">
        <f t="shared" si="48"/>
        <v>8.4276335518294082E-2</v>
      </c>
      <c r="IZ26" s="116">
        <f t="shared" si="49"/>
        <v>6.2335242787666951</v>
      </c>
      <c r="JA26" s="116">
        <f t="shared" si="50"/>
        <v>6.8186530714836682</v>
      </c>
      <c r="JB26" s="116">
        <f t="shared" si="51"/>
        <v>0.68186530714836679</v>
      </c>
      <c r="JC26" s="116">
        <f t="shared" si="52"/>
        <v>1.3764551994350231</v>
      </c>
      <c r="JD26" s="116">
        <f t="shared" si="53"/>
        <v>1.5445601562548716</v>
      </c>
      <c r="JE26" s="116">
        <f t="shared" si="54"/>
        <v>0.15445601562548716</v>
      </c>
      <c r="JF26" s="116">
        <f t="shared" si="55"/>
        <v>2.7523681251273682</v>
      </c>
      <c r="JG26" s="116">
        <f t="shared" si="56"/>
        <v>3.1653532249904792</v>
      </c>
      <c r="JH26" s="116">
        <f t="shared" si="57"/>
        <v>0.31653532249904787</v>
      </c>
      <c r="JI26" s="116">
        <f t="shared" si="58"/>
        <v>3.6904854297258241</v>
      </c>
      <c r="JJ26" s="116">
        <f t="shared" si="59"/>
        <v>0</v>
      </c>
      <c r="JK26" s="116">
        <f t="shared" si="60"/>
        <v>0</v>
      </c>
      <c r="JL26" s="116">
        <f t="shared" si="61"/>
        <v>0.66645725687904944</v>
      </c>
      <c r="JM26" s="116">
        <f t="shared" si="62"/>
        <v>0.71377791561972326</v>
      </c>
      <c r="JN26" s="116">
        <f t="shared" si="63"/>
        <v>7.1377791561972326E-2</v>
      </c>
      <c r="JO26" s="116">
        <f t="shared" si="64"/>
        <v>2.5229970282008094</v>
      </c>
      <c r="JP26" s="116">
        <f t="shared" si="65"/>
        <v>2.8385222709770854</v>
      </c>
      <c r="JQ26" s="116">
        <f t="shared" si="66"/>
        <v>0.28385222709770858</v>
      </c>
      <c r="JR26" s="116">
        <f t="shared" si="67"/>
        <v>5.3701740835555052</v>
      </c>
      <c r="JS26" s="116">
        <f t="shared" si="68"/>
        <v>5.763007648784761</v>
      </c>
      <c r="JT26" s="116">
        <f t="shared" si="69"/>
        <v>0.57630076487847604</v>
      </c>
      <c r="JU26" s="116">
        <f t="shared" si="70"/>
        <v>1.2651509739185669</v>
      </c>
      <c r="JV26" s="116">
        <f t="shared" si="71"/>
        <v>1.3839082336753439</v>
      </c>
      <c r="JW26" s="116">
        <f t="shared" si="72"/>
        <v>0.13839082336753439</v>
      </c>
      <c r="JX26" s="116">
        <f t="shared" si="73"/>
        <v>2.192364859617927</v>
      </c>
      <c r="JY26" s="116">
        <f t="shared" si="74"/>
        <v>2.4601159642021502</v>
      </c>
      <c r="JZ26" s="116">
        <f t="shared" si="75"/>
        <v>0.246011596420215</v>
      </c>
      <c r="KA26" s="116">
        <f t="shared" si="76"/>
        <v>4.1498707565868989</v>
      </c>
      <c r="KB26" s="116">
        <f t="shared" si="77"/>
        <v>4.6749447586920772</v>
      </c>
      <c r="KC26" s="116">
        <f t="shared" si="78"/>
        <v>0.46749447586920778</v>
      </c>
      <c r="KD26" s="116">
        <f t="shared" si="79"/>
        <v>4.0784921956291234</v>
      </c>
      <c r="KE26" s="116">
        <f t="shared" si="80"/>
        <v>1.0024508300376391</v>
      </c>
      <c r="KF26" s="116">
        <f t="shared" si="81"/>
        <v>0.10024508300376392</v>
      </c>
      <c r="KG26" s="116">
        <f t="shared" si="82"/>
        <v>6.2052358879997662</v>
      </c>
      <c r="KH26" s="116">
        <f t="shared" si="83"/>
        <v>6.6330089158382277</v>
      </c>
      <c r="KI26" s="116">
        <f t="shared" si="84"/>
        <v>0.66330089158382277</v>
      </c>
      <c r="KJ26" s="116">
        <f t="shared" si="85"/>
        <v>0.8797916388789212</v>
      </c>
      <c r="KK26" s="116">
        <f t="shared" si="86"/>
        <v>1.0269215905250131</v>
      </c>
      <c r="KL26" s="116">
        <f t="shared" si="87"/>
        <v>0.1026921590525013</v>
      </c>
      <c r="KM26" s="116">
        <f t="shared" si="88"/>
        <v>4.1498707565868989</v>
      </c>
      <c r="KN26" s="116">
        <f t="shared" si="89"/>
        <v>4.6749447586920772</v>
      </c>
      <c r="KO26" s="116">
        <f t="shared" si="90"/>
        <v>0.46749447586920778</v>
      </c>
      <c r="KP26" s="116">
        <f t="shared" si="91"/>
        <v>6.0333191539682423</v>
      </c>
      <c r="KQ26" s="116">
        <f t="shared" si="92"/>
        <v>6.831367046647717</v>
      </c>
      <c r="KR26" s="116">
        <f t="shared" si="93"/>
        <v>0.68313670466477172</v>
      </c>
      <c r="KS26" s="116">
        <f t="shared" si="94"/>
        <v>2.6154249004545966</v>
      </c>
      <c r="KT26" s="116">
        <f t="shared" si="95"/>
        <v>2.9310225892714685</v>
      </c>
      <c r="KU26" s="116">
        <f t="shared" si="96"/>
        <v>0.29310225892714686</v>
      </c>
      <c r="KV26" s="116">
        <f t="shared" si="97"/>
        <v>2.6342030922564517</v>
      </c>
      <c r="KW26" s="116">
        <f t="shared" si="98"/>
        <v>3.0368233238603817</v>
      </c>
      <c r="KX26" s="116">
        <f t="shared" si="99"/>
        <v>0.30368233238603815</v>
      </c>
      <c r="KY26" s="116">
        <f t="shared" si="100"/>
        <v>3.0995219666598137</v>
      </c>
      <c r="KZ26" s="116">
        <f t="shared" si="101"/>
        <v>0</v>
      </c>
      <c r="LA26" s="116">
        <f t="shared" si="102"/>
        <v>0</v>
      </c>
      <c r="LB26" s="116">
        <f t="shared" si="103"/>
        <v>7.435453712042654</v>
      </c>
      <c r="LC26" s="116">
        <f t="shared" si="104"/>
        <v>8.1172013986410967</v>
      </c>
      <c r="LD26" s="116">
        <f t="shared" si="105"/>
        <v>0.81172013986410962</v>
      </c>
      <c r="LE26" s="116">
        <f t="shared" si="106"/>
        <v>4.9950934165248047</v>
      </c>
      <c r="LF26" s="116">
        <f t="shared" si="107"/>
        <v>5.7047731737260357</v>
      </c>
      <c r="LG26" s="116">
        <f t="shared" si="108"/>
        <v>0.57047731737260354</v>
      </c>
      <c r="LH26" s="116">
        <f t="shared" si="109"/>
        <v>129.33859616768811</v>
      </c>
      <c r="LI26" s="116">
        <f t="shared" si="110"/>
        <v>121.82666363589934</v>
      </c>
      <c r="LJ26" s="116">
        <f t="shared" si="111"/>
        <v>12.182666363589934</v>
      </c>
    </row>
    <row r="27" spans="1:322" ht="15" thickBot="1" x14ac:dyDescent="0.35">
      <c r="A27" s="28"/>
      <c r="B27" s="117">
        <v>8</v>
      </c>
      <c r="C27" s="120">
        <f t="shared" si="122"/>
        <v>1023.4766777885466</v>
      </c>
      <c r="D27" s="120">
        <f t="shared" si="123"/>
        <v>682.93066502125316</v>
      </c>
      <c r="E27" s="120">
        <f t="shared" si="124"/>
        <v>19.328667190199997</v>
      </c>
      <c r="F27" s="121">
        <f t="shared" si="125"/>
        <v>0</v>
      </c>
      <c r="G27" s="121">
        <f t="shared" si="126"/>
        <v>0</v>
      </c>
      <c r="H27" s="120">
        <f t="shared" si="127"/>
        <v>172.28219878653755</v>
      </c>
      <c r="I27" s="120">
        <f t="shared" si="128"/>
        <v>126.06944561621309</v>
      </c>
      <c r="J27" s="120">
        <f t="shared" si="129"/>
        <v>20.420696493697573</v>
      </c>
      <c r="K27" s="121">
        <f t="shared" si="130"/>
        <v>2.3152402494461026</v>
      </c>
      <c r="L27" s="121">
        <f t="shared" si="131"/>
        <v>0.21080885410557731</v>
      </c>
      <c r="M27" s="120">
        <f t="shared" si="132"/>
        <v>360.39940953051837</v>
      </c>
      <c r="N27" s="120">
        <f t="shared" si="133"/>
        <v>302.89761452435079</v>
      </c>
      <c r="O27" s="120">
        <f t="shared" si="134"/>
        <v>51.371679711378164</v>
      </c>
      <c r="P27" s="121">
        <f t="shared" si="135"/>
        <v>5.9832694675200013</v>
      </c>
      <c r="Q27" s="121">
        <f t="shared" si="136"/>
        <v>0.55632676623252708</v>
      </c>
      <c r="R27" s="120">
        <f t="shared" si="137"/>
        <v>15.069905704766777</v>
      </c>
      <c r="S27" s="120">
        <f t="shared" si="138"/>
        <v>11.202245736951102</v>
      </c>
      <c r="T27" s="120">
        <f t="shared" si="139"/>
        <v>1.82087707317156</v>
      </c>
      <c r="U27" s="121">
        <f t="shared" si="140"/>
        <v>0.20654456619361622</v>
      </c>
      <c r="V27" s="121">
        <f t="shared" si="141"/>
        <v>1.8786918916934691E-2</v>
      </c>
      <c r="W27" s="120">
        <f t="shared" si="142"/>
        <v>53.932928253929695</v>
      </c>
      <c r="X27" s="120">
        <f t="shared" si="143"/>
        <v>41.712366668275138</v>
      </c>
      <c r="Y27" s="120">
        <f t="shared" si="144"/>
        <v>6.8889373138085723</v>
      </c>
      <c r="Z27" s="121">
        <f t="shared" si="145"/>
        <v>0.7901601246449772</v>
      </c>
      <c r="AA27" s="121">
        <f t="shared" si="146"/>
        <v>7.2607639341586303E-2</v>
      </c>
      <c r="AB27" s="120">
        <f t="shared" si="147"/>
        <v>96.40842379218212</v>
      </c>
      <c r="AC27" s="120">
        <f t="shared" si="148"/>
        <v>78.587303466210713</v>
      </c>
      <c r="AD27" s="120">
        <f t="shared" si="149"/>
        <v>13.254850023817729</v>
      </c>
      <c r="AE27" s="121">
        <f t="shared" si="150"/>
        <v>1.54335689151109</v>
      </c>
      <c r="AF27" s="121">
        <f t="shared" si="151"/>
        <v>0.14381882627826056</v>
      </c>
      <c r="AG27" s="120">
        <f t="shared" si="152"/>
        <v>157.58892667460711</v>
      </c>
      <c r="AH27" s="120">
        <f t="shared" si="153"/>
        <v>136.56006596937243</v>
      </c>
      <c r="AI27" s="120">
        <f t="shared" si="154"/>
        <v>23.284883964699652</v>
      </c>
      <c r="AJ27" s="121">
        <f t="shared" si="155"/>
        <v>2.7127338713196743</v>
      </c>
      <c r="AK27" s="121">
        <f t="shared" si="156"/>
        <v>0.25169652000105464</v>
      </c>
      <c r="AL27" s="120">
        <f t="shared" si="157"/>
        <v>125.10023664804649</v>
      </c>
      <c r="AM27" s="120">
        <f t="shared" si="158"/>
        <v>83.475070475438457</v>
      </c>
      <c r="AN27" s="120">
        <f t="shared" si="159"/>
        <v>2.3625558765149726</v>
      </c>
      <c r="AO27" s="121">
        <f t="shared" si="160"/>
        <v>0</v>
      </c>
      <c r="AP27" s="121">
        <f t="shared" si="161"/>
        <v>0</v>
      </c>
      <c r="AQ27" s="120">
        <f t="shared" si="162"/>
        <v>120.12018814860375</v>
      </c>
      <c r="AR27" s="120">
        <f t="shared" si="163"/>
        <v>87.899304941962583</v>
      </c>
      <c r="AS27" s="120">
        <f t="shared" si="164"/>
        <v>14.237906888962701</v>
      </c>
      <c r="AT27" s="121">
        <f t="shared" si="165"/>
        <v>1.6142532213514902</v>
      </c>
      <c r="AU27" s="121">
        <f t="shared" si="166"/>
        <v>0.14698209911941432</v>
      </c>
      <c r="AV27" s="120">
        <f t="shared" si="167"/>
        <v>410.3290448420521</v>
      </c>
      <c r="AW27" s="120">
        <f t="shared" si="168"/>
        <v>344.86096693282275</v>
      </c>
      <c r="AX27" s="120">
        <f t="shared" si="169"/>
        <v>58.488698123454185</v>
      </c>
      <c r="AY27" s="121">
        <f t="shared" si="170"/>
        <v>6.8121899778867387</v>
      </c>
      <c r="AZ27" s="121">
        <f t="shared" si="171"/>
        <v>0.63340012378386013</v>
      </c>
      <c r="BA27" s="120">
        <f t="shared" si="172"/>
        <v>16.672580817898456</v>
      </c>
      <c r="BB27" s="120">
        <f t="shared" si="173"/>
        <v>12.393597614363195</v>
      </c>
      <c r="BC27" s="120">
        <f t="shared" si="174"/>
        <v>2.014526219119503</v>
      </c>
      <c r="BD27" s="121">
        <f t="shared" si="175"/>
        <v>0.22851045254195496</v>
      </c>
      <c r="BE27" s="121">
        <f t="shared" si="176"/>
        <v>2.0784896076876055E-2</v>
      </c>
      <c r="BF27" s="120">
        <f t="shared" si="177"/>
        <v>339.28290938376671</v>
      </c>
      <c r="BG27" s="120">
        <f t="shared" si="178"/>
        <v>262.40542797643616</v>
      </c>
      <c r="BH27" s="120">
        <f t="shared" si="179"/>
        <v>43.337136885777412</v>
      </c>
      <c r="BI27" s="121">
        <f t="shared" si="180"/>
        <v>4.9707634027650638</v>
      </c>
      <c r="BJ27" s="121">
        <f t="shared" si="181"/>
        <v>0.45676235125441578</v>
      </c>
      <c r="BK27" s="120">
        <f t="shared" si="182"/>
        <v>93.311164768729128</v>
      </c>
      <c r="BL27" s="120">
        <f t="shared" si="183"/>
        <v>76.062573518190348</v>
      </c>
      <c r="BM27" s="120">
        <f t="shared" si="184"/>
        <v>12.829018937425516</v>
      </c>
      <c r="BN27" s="121">
        <f t="shared" si="185"/>
        <v>1.4937743356449629</v>
      </c>
      <c r="BO27" s="121">
        <f t="shared" si="186"/>
        <v>0.13919844001001325</v>
      </c>
      <c r="BP27" s="120">
        <f t="shared" si="187"/>
        <v>340.76292434088492</v>
      </c>
      <c r="BQ27" s="120">
        <f t="shared" si="188"/>
        <v>295.29109950722068</v>
      </c>
      <c r="BR27" s="120">
        <f t="shared" si="189"/>
        <v>50.350144011912782</v>
      </c>
      <c r="BS27" s="121">
        <f t="shared" si="190"/>
        <v>5.865888844196399</v>
      </c>
      <c r="BT27" s="121">
        <f t="shared" si="191"/>
        <v>0.5442567825788972</v>
      </c>
      <c r="BU27" s="120">
        <f t="shared" si="192"/>
        <v>119.81241338891937</v>
      </c>
      <c r="BV27" s="120">
        <f t="shared" si="193"/>
        <v>79.946688507152331</v>
      </c>
      <c r="BW27" s="120">
        <f t="shared" si="194"/>
        <v>2.2626937319694749</v>
      </c>
      <c r="BX27" s="121">
        <f t="shared" si="195"/>
        <v>0</v>
      </c>
      <c r="BY27" s="121">
        <f t="shared" si="196"/>
        <v>0</v>
      </c>
      <c r="BZ27" s="120">
        <f t="shared" si="197"/>
        <v>193.45982285591921</v>
      </c>
      <c r="CA27" s="120">
        <f t="shared" si="198"/>
        <v>141.56641131957943</v>
      </c>
      <c r="CB27" s="120">
        <f t="shared" si="199"/>
        <v>22.930891026995237</v>
      </c>
      <c r="CC27" s="121">
        <f t="shared" si="200"/>
        <v>2.599838936823097</v>
      </c>
      <c r="CD27" s="121">
        <f t="shared" si="201"/>
        <v>0.23672233033347592</v>
      </c>
      <c r="CE27" s="120">
        <f t="shared" si="202"/>
        <v>297.63907278075169</v>
      </c>
      <c r="CF27" s="120">
        <f t="shared" si="203"/>
        <v>250.15070155628302</v>
      </c>
      <c r="CG27" s="120">
        <f t="shared" si="204"/>
        <v>42.425760731413142</v>
      </c>
      <c r="CH27" s="121">
        <f t="shared" si="205"/>
        <v>4.9413365544352637</v>
      </c>
      <c r="CI27" s="121">
        <f t="shared" si="206"/>
        <v>0.45944743106062663</v>
      </c>
      <c r="CJ27" s="120">
        <f t="shared" si="207"/>
        <v>52.025427352088677</v>
      </c>
      <c r="CK27" s="120">
        <f t="shared" si="208"/>
        <v>38.673209586417542</v>
      </c>
      <c r="CL27" s="120">
        <f t="shared" si="209"/>
        <v>6.2861646080111928</v>
      </c>
      <c r="CM27" s="121">
        <f t="shared" si="210"/>
        <v>0.71304821237704985</v>
      </c>
      <c r="CN27" s="121">
        <f t="shared" si="211"/>
        <v>6.4857571402945471E-2</v>
      </c>
      <c r="CO27" s="120">
        <f t="shared" si="212"/>
        <v>393.1575767165553</v>
      </c>
      <c r="CP27" s="120">
        <f t="shared" si="213"/>
        <v>304.07273495698905</v>
      </c>
      <c r="CQ27" s="120">
        <f t="shared" si="214"/>
        <v>50.218632440968761</v>
      </c>
      <c r="CR27" s="121">
        <f t="shared" si="215"/>
        <v>5.7600699587609592</v>
      </c>
      <c r="CS27" s="121">
        <f t="shared" si="216"/>
        <v>0.52929155636135428</v>
      </c>
      <c r="CT27" s="120">
        <f t="shared" si="217"/>
        <v>81.326626886573692</v>
      </c>
      <c r="CU27" s="120">
        <f t="shared" si="218"/>
        <v>66.293380346051578</v>
      </c>
      <c r="CV27" s="120">
        <f t="shared" si="219"/>
        <v>11.181307606980408</v>
      </c>
      <c r="CW27" s="121">
        <f t="shared" si="220"/>
        <v>1.3019195328751225</v>
      </c>
      <c r="CX27" s="121">
        <f t="shared" si="221"/>
        <v>0.12132031168987456</v>
      </c>
      <c r="CY27" s="120">
        <f t="shared" si="222"/>
        <v>145.77250247583831</v>
      </c>
      <c r="CZ27" s="120">
        <f t="shared" si="223"/>
        <v>130.59062058278892</v>
      </c>
      <c r="DA27" s="120">
        <f t="shared" si="224"/>
        <v>22.598531936008619</v>
      </c>
      <c r="DB27" s="121">
        <f t="shared" si="225"/>
        <v>2.6647194695610801</v>
      </c>
      <c r="DC27" s="121">
        <f t="shared" si="226"/>
        <v>0.25031687771469946</v>
      </c>
      <c r="DD27" s="120">
        <f t="shared" si="227"/>
        <v>484.51151043161292</v>
      </c>
      <c r="DE27" s="120">
        <f t="shared" si="228"/>
        <v>323.29780952553949</v>
      </c>
      <c r="DF27" s="120">
        <f t="shared" si="229"/>
        <v>9.1501466894085848</v>
      </c>
      <c r="DG27" s="121">
        <f t="shared" si="230"/>
        <v>0</v>
      </c>
      <c r="DH27" s="121">
        <f t="shared" si="231"/>
        <v>0</v>
      </c>
      <c r="DI27" s="120">
        <f t="shared" si="232"/>
        <v>44.931534866172079</v>
      </c>
      <c r="DJ27" s="120">
        <f t="shared" si="233"/>
        <v>32.879158329540061</v>
      </c>
      <c r="DK27" s="120">
        <f t="shared" si="234"/>
        <v>5.3257576404335296</v>
      </c>
      <c r="DL27" s="121">
        <f t="shared" si="235"/>
        <v>0.60381919156050035</v>
      </c>
      <c r="DM27" s="121">
        <f t="shared" si="236"/>
        <v>5.4979362029611435E-2</v>
      </c>
      <c r="DN27" s="120">
        <f t="shared" si="237"/>
        <v>144.16753823308431</v>
      </c>
      <c r="DO27" s="120">
        <f t="shared" si="238"/>
        <v>121.16557982027328</v>
      </c>
      <c r="DP27" s="120">
        <f t="shared" si="239"/>
        <v>20.549780058007357</v>
      </c>
      <c r="DQ27" s="121">
        <f t="shared" si="240"/>
        <v>2.3934368561846711</v>
      </c>
      <c r="DR27" s="121">
        <f t="shared" si="241"/>
        <v>0.22254270739620724</v>
      </c>
      <c r="DS27" s="120">
        <f t="shared" si="242"/>
        <v>355.76171402979389</v>
      </c>
      <c r="DT27" s="120">
        <f t="shared" si="243"/>
        <v>264.4562097757568</v>
      </c>
      <c r="DU27" s="120">
        <f t="shared" si="244"/>
        <v>42.98622441838922</v>
      </c>
      <c r="DV27" s="121">
        <f t="shared" si="245"/>
        <v>4.8759859770946283</v>
      </c>
      <c r="DW27" s="121">
        <f t="shared" si="246"/>
        <v>0.44351083584506623</v>
      </c>
      <c r="DX27" s="120">
        <f t="shared" si="247"/>
        <v>79.79493924179036</v>
      </c>
      <c r="DY27" s="120">
        <f t="shared" si="248"/>
        <v>61.714352839422887</v>
      </c>
      <c r="DZ27" s="120">
        <f t="shared" si="249"/>
        <v>10.19233244313607</v>
      </c>
      <c r="EA27" s="121">
        <f t="shared" si="250"/>
        <v>1.1690590735306019</v>
      </c>
      <c r="EB27" s="121">
        <f t="shared" si="251"/>
        <v>0.10742458007237095</v>
      </c>
      <c r="EC27" s="120">
        <f t="shared" si="252"/>
        <v>129.53392090826227</v>
      </c>
      <c r="ED27" s="120">
        <f t="shared" si="253"/>
        <v>105.58954447309645</v>
      </c>
      <c r="EE27" s="120">
        <f t="shared" si="254"/>
        <v>17.809156369334957</v>
      </c>
      <c r="EF27" s="121">
        <f t="shared" si="255"/>
        <v>2.0736473189226698</v>
      </c>
      <c r="EG27" s="121">
        <f t="shared" si="256"/>
        <v>0.19323432263974005</v>
      </c>
      <c r="EH27" s="120">
        <f t="shared" si="257"/>
        <v>233.09089469686509</v>
      </c>
      <c r="EI27" s="120">
        <f t="shared" si="258"/>
        <v>199.00859106798947</v>
      </c>
      <c r="EJ27" s="120">
        <f t="shared" si="259"/>
        <v>33.845807400755923</v>
      </c>
      <c r="EK27" s="121">
        <f t="shared" si="260"/>
        <v>3.9425857989185698</v>
      </c>
      <c r="EL27" s="121">
        <f t="shared" si="261"/>
        <v>0.36617947988675387</v>
      </c>
      <c r="EM27" s="120">
        <f t="shared" si="262"/>
        <v>403.38450342044791</v>
      </c>
      <c r="EN27" s="120">
        <f t="shared" si="263"/>
        <v>281.66212186306961</v>
      </c>
      <c r="EO27" s="120">
        <f t="shared" si="264"/>
        <v>23.232517879893258</v>
      </c>
      <c r="EP27" s="121">
        <f t="shared" si="265"/>
        <v>0.96708275252193321</v>
      </c>
      <c r="EQ27" s="121">
        <f t="shared" si="266"/>
        <v>1.7684038757853012E-2</v>
      </c>
      <c r="ER27" s="120">
        <f t="shared" si="267"/>
        <v>425.33564939735396</v>
      </c>
      <c r="ES27" s="120">
        <f t="shared" si="268"/>
        <v>306.6609695780287</v>
      </c>
      <c r="ET27" s="120">
        <f t="shared" si="269"/>
        <v>49.506506012713146</v>
      </c>
      <c r="EU27" s="121">
        <f t="shared" si="270"/>
        <v>5.6103158635189416</v>
      </c>
      <c r="EV27" s="121">
        <f t="shared" si="271"/>
        <v>0.51134652615964316</v>
      </c>
      <c r="EW27" s="120">
        <f t="shared" si="272"/>
        <v>44.889721948428097</v>
      </c>
      <c r="EX27" s="120">
        <f t="shared" si="273"/>
        <v>41.433235823695107</v>
      </c>
      <c r="EY27" s="120">
        <f t="shared" si="274"/>
        <v>7.2553424317893782</v>
      </c>
      <c r="EZ27" s="121">
        <f t="shared" si="275"/>
        <v>0.86328912905593613</v>
      </c>
      <c r="FA27" s="121">
        <f t="shared" si="276"/>
        <v>8.1816230734538448E-2</v>
      </c>
      <c r="FB27" s="120">
        <f t="shared" si="277"/>
        <v>233.09089469686509</v>
      </c>
      <c r="FC27" s="120">
        <f t="shared" si="278"/>
        <v>199.00859106798947</v>
      </c>
      <c r="FD27" s="120">
        <f t="shared" si="279"/>
        <v>33.845807400755923</v>
      </c>
      <c r="FE27" s="121">
        <f t="shared" si="280"/>
        <v>3.9425857989185698</v>
      </c>
      <c r="FF27" s="121">
        <f t="shared" si="281"/>
        <v>0.36617947988675387</v>
      </c>
      <c r="FG27" s="120">
        <f t="shared" si="282"/>
        <v>363.95489976086736</v>
      </c>
      <c r="FH27" s="120">
        <f t="shared" si="283"/>
        <v>290.01949520182916</v>
      </c>
      <c r="FI27" s="120">
        <f t="shared" si="284"/>
        <v>48.999749945703599</v>
      </c>
      <c r="FJ27" s="121">
        <f t="shared" si="285"/>
        <v>5.7481630459331381</v>
      </c>
      <c r="FK27" s="121">
        <f t="shared" si="286"/>
        <v>0.54160200035728967</v>
      </c>
      <c r="FL27" s="120">
        <f t="shared" si="287"/>
        <v>157.06303514136948</v>
      </c>
      <c r="FM27" s="120">
        <f t="shared" si="288"/>
        <v>126.14497002807217</v>
      </c>
      <c r="FN27" s="120">
        <f t="shared" si="289"/>
        <v>21.217458824934567</v>
      </c>
      <c r="FO27" s="121">
        <f t="shared" si="290"/>
        <v>2.4701493598190756</v>
      </c>
      <c r="FP27" s="121">
        <f t="shared" si="291"/>
        <v>0.23043661472619636</v>
      </c>
      <c r="FQ27" s="120">
        <f t="shared" si="292"/>
        <v>136.89867481658297</v>
      </c>
      <c r="FR27" s="120">
        <f t="shared" si="293"/>
        <v>124.74693102703191</v>
      </c>
      <c r="FS27" s="120">
        <f t="shared" si="294"/>
        <v>21.661028992001892</v>
      </c>
      <c r="FT27" s="121">
        <f t="shared" si="295"/>
        <v>2.5565539126130998</v>
      </c>
      <c r="FU27" s="121">
        <f t="shared" si="296"/>
        <v>0.24013470562364089</v>
      </c>
      <c r="FV27" s="120">
        <f t="shared" si="297"/>
        <v>406.92589044956071</v>
      </c>
      <c r="FW27" s="120">
        <f t="shared" si="298"/>
        <v>271.52760293429918</v>
      </c>
      <c r="FX27" s="120">
        <f t="shared" si="299"/>
        <v>7.6849187463364412</v>
      </c>
      <c r="FY27" s="121">
        <f t="shared" si="300"/>
        <v>0</v>
      </c>
      <c r="FZ27" s="121">
        <f t="shared" si="301"/>
        <v>0</v>
      </c>
      <c r="GA27" s="120">
        <f t="shared" si="302"/>
        <v>478.47557882392312</v>
      </c>
      <c r="GB27" s="120">
        <f t="shared" si="303"/>
        <v>363.406299344084</v>
      </c>
      <c r="GC27" s="120">
        <f t="shared" si="304"/>
        <v>59.793411574754089</v>
      </c>
      <c r="GD27" s="121">
        <f t="shared" si="305"/>
        <v>6.8556681881416539</v>
      </c>
      <c r="GE27" s="121">
        <f t="shared" si="306"/>
        <v>0.63076660524972139</v>
      </c>
      <c r="GF27" s="120">
        <f t="shared" si="307"/>
        <v>274.51026879392799</v>
      </c>
      <c r="GG27" s="120">
        <f t="shared" si="308"/>
        <v>238.08050515768207</v>
      </c>
      <c r="GH27" s="120">
        <f t="shared" si="309"/>
        <v>40.876220951507605</v>
      </c>
      <c r="GI27" s="121">
        <f t="shared" si="310"/>
        <v>4.8037798385226456</v>
      </c>
      <c r="GJ27" s="121">
        <f t="shared" si="311"/>
        <v>0.45049666760169516</v>
      </c>
      <c r="GK27" s="119">
        <f t="shared" si="117"/>
        <v>9004.2521315946215</v>
      </c>
      <c r="GL27" s="119">
        <f t="shared" si="117"/>
        <v>6904.4434626817228</v>
      </c>
      <c r="GM27" s="119">
        <f t="shared" si="112"/>
        <v>931.82672857614284</v>
      </c>
      <c r="GN27" s="119">
        <f t="shared" si="112"/>
        <v>101.39374017511128</v>
      </c>
      <c r="GO27" s="119">
        <f t="shared" si="112"/>
        <v>9.3157204532294742</v>
      </c>
      <c r="GP27" s="118">
        <f t="shared" si="118"/>
        <v>53.660620569693812</v>
      </c>
      <c r="GQ27" s="118">
        <f t="shared" si="113"/>
        <v>41.146862113717063</v>
      </c>
      <c r="GR27" s="118">
        <f t="shared" si="113"/>
        <v>5.5531986208351771</v>
      </c>
      <c r="GS27" s="118">
        <f t="shared" si="113"/>
        <v>0.60425351713415532</v>
      </c>
      <c r="GT27" s="118">
        <f t="shared" si="113"/>
        <v>5.5516808422106517E-2</v>
      </c>
      <c r="GW27" s="115">
        <f t="shared" si="119"/>
        <v>9</v>
      </c>
      <c r="GX27" s="116">
        <f t="shared" si="312"/>
        <v>9.1627440669951348</v>
      </c>
      <c r="GY27" s="116">
        <f t="shared" si="115"/>
        <v>0.85046135636879983</v>
      </c>
      <c r="GZ27" s="116">
        <f t="shared" si="313"/>
        <v>8.5046135636879988E-2</v>
      </c>
      <c r="HA27" s="116">
        <f t="shared" si="1"/>
        <v>2.850479012150597</v>
      </c>
      <c r="HB27" s="116">
        <f t="shared" si="2"/>
        <v>3.7650220573489319</v>
      </c>
      <c r="HC27" s="116">
        <f t="shared" si="3"/>
        <v>0.37650220573489324</v>
      </c>
      <c r="HD27" s="116">
        <f t="shared" si="4"/>
        <v>6.9999611219786617</v>
      </c>
      <c r="HE27" s="116">
        <f t="shared" si="5"/>
        <v>9.6913399974668142</v>
      </c>
      <c r="HF27" s="116">
        <f t="shared" si="6"/>
        <v>0.96913399974668146</v>
      </c>
      <c r="HG27" s="116">
        <f t="shared" si="7"/>
        <v>0.25361036361589406</v>
      </c>
      <c r="HH27" s="116">
        <f t="shared" si="8"/>
        <v>0.33580349095387674</v>
      </c>
      <c r="HI27" s="116">
        <f t="shared" si="9"/>
        <v>3.3580349095387679E-2</v>
      </c>
      <c r="HJ27" s="116">
        <v>2.850479012150597</v>
      </c>
      <c r="HK27" s="116">
        <v>3.7650220573489319</v>
      </c>
      <c r="HL27" s="116">
        <v>0.37650220573489324</v>
      </c>
      <c r="HM27" s="116">
        <f t="shared" si="10"/>
        <v>1.8125299138099256</v>
      </c>
      <c r="HN27" s="116">
        <f t="shared" si="11"/>
        <v>2.500635931040212</v>
      </c>
      <c r="HO27" s="116">
        <f t="shared" si="12"/>
        <v>0.25006359310402121</v>
      </c>
      <c r="HP27" s="116">
        <f t="shared" si="13"/>
        <v>3.1620116156402385</v>
      </c>
      <c r="HQ27" s="116">
        <f t="shared" si="14"/>
        <v>4.3925749025624699</v>
      </c>
      <c r="HR27" s="116">
        <f t="shared" si="15"/>
        <v>0.43925749025624694</v>
      </c>
      <c r="HS27" s="116">
        <f t="shared" si="16"/>
        <v>1.119968315842168</v>
      </c>
      <c r="HT27" s="116">
        <f t="shared" si="17"/>
        <v>0.10395245856665879</v>
      </c>
      <c r="HU27" s="116">
        <f t="shared" si="18"/>
        <v>1.0395245856665878E-2</v>
      </c>
      <c r="HV27" s="116">
        <f t="shared" si="19"/>
        <v>1.987437342133177</v>
      </c>
      <c r="HW27" s="116">
        <f t="shared" si="20"/>
        <v>2.6250835031003614</v>
      </c>
      <c r="HX27" s="116">
        <f t="shared" si="21"/>
        <v>0.26250835031003611</v>
      </c>
      <c r="HY27" s="116">
        <f t="shared" si="22"/>
        <v>7.9697338151986648</v>
      </c>
      <c r="HZ27" s="116">
        <f t="shared" si="23"/>
        <v>11.0339755816481</v>
      </c>
      <c r="IA27" s="116">
        <f t="shared" si="24"/>
        <v>1.1033975581648099</v>
      </c>
      <c r="IB27" s="116">
        <f t="shared" si="25"/>
        <v>0.28058166829173586</v>
      </c>
      <c r="IC27" s="116">
        <f t="shared" si="26"/>
        <v>0.37151598367931465</v>
      </c>
      <c r="ID27" s="116">
        <f t="shared" si="27"/>
        <v>3.7151598367931464E-2</v>
      </c>
      <c r="IE27" s="116">
        <f t="shared" si="28"/>
        <v>5.9876813387235117</v>
      </c>
      <c r="IF27" s="116">
        <f t="shared" si="29"/>
        <v>8.0694848788029461</v>
      </c>
      <c r="IG27" s="116">
        <f t="shared" si="30"/>
        <v>0.8069484878802945</v>
      </c>
      <c r="IH27" s="116">
        <f t="shared" si="31"/>
        <v>1.7542997881631504</v>
      </c>
      <c r="II27" s="116">
        <f t="shared" si="32"/>
        <v>2.42029941170783</v>
      </c>
      <c r="IJ27" s="116">
        <f t="shared" si="33"/>
        <v>0.242029941170783</v>
      </c>
      <c r="IK27" s="116">
        <f t="shared" si="34"/>
        <v>6.8373860250362037</v>
      </c>
      <c r="IL27" s="116">
        <f t="shared" si="35"/>
        <v>9.4982985211533535</v>
      </c>
      <c r="IM27" s="116">
        <f t="shared" si="36"/>
        <v>0.94982985211533544</v>
      </c>
      <c r="IN27" s="116">
        <f t="shared" si="37"/>
        <v>1.0726287210606096</v>
      </c>
      <c r="IO27" s="116">
        <f t="shared" si="38"/>
        <v>9.9558524206656895E-2</v>
      </c>
      <c r="IP27" s="116">
        <f t="shared" si="39"/>
        <v>9.9558524206656892E-3</v>
      </c>
      <c r="IQ27" s="116">
        <f t="shared" si="40"/>
        <v>3.2008714111458261</v>
      </c>
      <c r="IR27" s="116">
        <f t="shared" si="41"/>
        <v>4.227833783139932</v>
      </c>
      <c r="IS27" s="116">
        <f t="shared" si="42"/>
        <v>0.42278337831399326</v>
      </c>
      <c r="IT27" s="116">
        <f t="shared" si="43"/>
        <v>5.7809804421186577</v>
      </c>
      <c r="IU27" s="116">
        <f t="shared" si="44"/>
        <v>8.0036797357870704</v>
      </c>
      <c r="IV27" s="116">
        <f t="shared" si="45"/>
        <v>0.80036797357870704</v>
      </c>
      <c r="IW27" s="116">
        <f t="shared" si="46"/>
        <v>0.87553219021549866</v>
      </c>
      <c r="IX27" s="116">
        <f t="shared" si="47"/>
        <v>1.1592852978285479</v>
      </c>
      <c r="IY27" s="116">
        <f t="shared" si="48"/>
        <v>0.11592852978285481</v>
      </c>
      <c r="IZ27" s="116">
        <f t="shared" si="49"/>
        <v>6.9384640964061184</v>
      </c>
      <c r="JA27" s="116">
        <f t="shared" si="50"/>
        <v>9.3508368165769067</v>
      </c>
      <c r="JB27" s="116">
        <f t="shared" si="51"/>
        <v>0.93508368165769062</v>
      </c>
      <c r="JC27" s="116">
        <f t="shared" si="52"/>
        <v>1.5289840682275193</v>
      </c>
      <c r="JD27" s="116">
        <f t="shared" si="53"/>
        <v>2.1094451848030165</v>
      </c>
      <c r="JE27" s="116">
        <f t="shared" si="54"/>
        <v>0.21094451848030163</v>
      </c>
      <c r="JF27" s="116">
        <f t="shared" si="55"/>
        <v>3.0483032198514675</v>
      </c>
      <c r="JG27" s="116">
        <f t="shared" si="56"/>
        <v>4.308912920470279</v>
      </c>
      <c r="JH27" s="116">
        <f t="shared" si="57"/>
        <v>0.43089129204702781</v>
      </c>
      <c r="JI27" s="116">
        <f t="shared" si="58"/>
        <v>4.3376220132251229</v>
      </c>
      <c r="JJ27" s="116">
        <f t="shared" si="59"/>
        <v>0.40260645433397768</v>
      </c>
      <c r="JK27" s="116">
        <f t="shared" si="60"/>
        <v>4.0260645433397767E-2</v>
      </c>
      <c r="JL27" s="116">
        <f t="shared" si="61"/>
        <v>0.74341050916366891</v>
      </c>
      <c r="JM27" s="116">
        <f t="shared" si="62"/>
        <v>0.98192512652618646</v>
      </c>
      <c r="JN27" s="116">
        <f t="shared" si="63"/>
        <v>9.8192512652618663E-2</v>
      </c>
      <c r="JO27" s="116">
        <f t="shared" si="64"/>
        <v>2.8001354497155662</v>
      </c>
      <c r="JP27" s="116">
        <f t="shared" si="65"/>
        <v>3.8767450574757509</v>
      </c>
      <c r="JQ27" s="116">
        <f t="shared" si="66"/>
        <v>0.38767450574757506</v>
      </c>
      <c r="JR27" s="116">
        <f t="shared" si="67"/>
        <v>5.9870884014337697</v>
      </c>
      <c r="JS27" s="116">
        <f t="shared" si="68"/>
        <v>7.927456737911184</v>
      </c>
      <c r="JT27" s="116">
        <f t="shared" si="69"/>
        <v>0.7927456737911186</v>
      </c>
      <c r="JU27" s="116">
        <f t="shared" si="70"/>
        <v>1.4082249810060865</v>
      </c>
      <c r="JV27" s="116">
        <f t="shared" si="71"/>
        <v>1.8978381692910444</v>
      </c>
      <c r="JW27" s="116">
        <f t="shared" si="72"/>
        <v>0.18978381692910445</v>
      </c>
      <c r="JX27" s="116">
        <f t="shared" si="73"/>
        <v>2.4353069707416304</v>
      </c>
      <c r="JY27" s="116">
        <f t="shared" si="74"/>
        <v>3.3598430943125575</v>
      </c>
      <c r="JZ27" s="116">
        <f t="shared" si="75"/>
        <v>0.33598430943125579</v>
      </c>
      <c r="KA27" s="116">
        <f t="shared" si="76"/>
        <v>4.6037010035761528</v>
      </c>
      <c r="KB27" s="116">
        <f t="shared" si="77"/>
        <v>6.3849450890647779</v>
      </c>
      <c r="KC27" s="116">
        <f t="shared" si="78"/>
        <v>0.63849450890647774</v>
      </c>
      <c r="KD27" s="116">
        <f t="shared" si="79"/>
        <v>4.6730360958687376</v>
      </c>
      <c r="KE27" s="116">
        <f t="shared" si="80"/>
        <v>2.078838250894171</v>
      </c>
      <c r="KF27" s="116">
        <f t="shared" si="81"/>
        <v>0.20788382508941708</v>
      </c>
      <c r="KG27" s="116">
        <f t="shared" si="82"/>
        <v>6.9252416968581541</v>
      </c>
      <c r="KH27" s="116">
        <f t="shared" si="83"/>
        <v>9.1254728687546667</v>
      </c>
      <c r="KI27" s="116">
        <f t="shared" si="84"/>
        <v>0.91254728687546671</v>
      </c>
      <c r="KJ27" s="116">
        <f t="shared" si="85"/>
        <v>0.97337383086320928</v>
      </c>
      <c r="KK27" s="116">
        <f t="shared" si="86"/>
        <v>1.3945008487508781</v>
      </c>
      <c r="KL27" s="116">
        <f t="shared" si="87"/>
        <v>0.13945008487508781</v>
      </c>
      <c r="KM27" s="116">
        <f t="shared" si="88"/>
        <v>4.6037010035761528</v>
      </c>
      <c r="KN27" s="116">
        <f t="shared" si="89"/>
        <v>6.3849450890647779</v>
      </c>
      <c r="KO27" s="116">
        <f t="shared" si="90"/>
        <v>0.63849450890647774</v>
      </c>
      <c r="KP27" s="116">
        <f t="shared" si="91"/>
        <v>6.7046734266591388</v>
      </c>
      <c r="KQ27" s="116">
        <f t="shared" si="92"/>
        <v>9.309253174830932</v>
      </c>
      <c r="KR27" s="116">
        <f t="shared" si="93"/>
        <v>0.93092531748309304</v>
      </c>
      <c r="KS27" s="116">
        <f t="shared" si="94"/>
        <v>2.906509443382574</v>
      </c>
      <c r="KT27" s="116">
        <f t="shared" si="95"/>
        <v>4.0029191417184578</v>
      </c>
      <c r="KU27" s="116">
        <f t="shared" si="96"/>
        <v>0.40029191417184579</v>
      </c>
      <c r="KV27" s="116">
        <f t="shared" si="97"/>
        <v>2.9160855465833864</v>
      </c>
      <c r="KW27" s="116">
        <f t="shared" si="98"/>
        <v>4.1330756186147983</v>
      </c>
      <c r="KX27" s="116">
        <f t="shared" si="99"/>
        <v>0.41330756186147982</v>
      </c>
      <c r="KY27" s="116">
        <f t="shared" si="100"/>
        <v>3.6430315114554639</v>
      </c>
      <c r="KZ27" s="116">
        <f t="shared" si="101"/>
        <v>0.33813642483880341</v>
      </c>
      <c r="LA27" s="116">
        <f t="shared" si="102"/>
        <v>3.3813642483880343E-2</v>
      </c>
      <c r="LB27" s="116">
        <f t="shared" si="103"/>
        <v>8.2810802772036602</v>
      </c>
      <c r="LC27" s="116">
        <f t="shared" si="104"/>
        <v>11.132028926466209</v>
      </c>
      <c r="LD27" s="116">
        <f t="shared" si="105"/>
        <v>1.1132028926466209</v>
      </c>
      <c r="LE27" s="116">
        <f t="shared" si="106"/>
        <v>5.5374498345850096</v>
      </c>
      <c r="LF27" s="116">
        <f t="shared" si="107"/>
        <v>7.7723385665496387</v>
      </c>
      <c r="LG27" s="116">
        <f t="shared" si="108"/>
        <v>0.77723385665496392</v>
      </c>
      <c r="LH27" s="116">
        <f t="shared" si="109"/>
        <v>144.95433954465284</v>
      </c>
      <c r="LI27" s="116">
        <f t="shared" si="110"/>
        <v>169.18589103395982</v>
      </c>
      <c r="LJ27" s="116">
        <f t="shared" si="111"/>
        <v>16.918589103395981</v>
      </c>
    </row>
    <row r="28" spans="1:322" ht="15" thickBot="1" x14ac:dyDescent="0.35">
      <c r="A28" s="28"/>
      <c r="B28" s="117">
        <v>9</v>
      </c>
      <c r="C28" s="120">
        <f t="shared" si="122"/>
        <v>978.44370396585043</v>
      </c>
      <c r="D28" s="120">
        <f t="shared" si="123"/>
        <v>706.10985756326909</v>
      </c>
      <c r="E28" s="120">
        <f t="shared" si="124"/>
        <v>40.3319871145113</v>
      </c>
      <c r="F28" s="121">
        <f t="shared" si="125"/>
        <v>0.85046135636879983</v>
      </c>
      <c r="G28" s="121">
        <f t="shared" si="126"/>
        <v>0</v>
      </c>
      <c r="H28" s="120">
        <f t="shared" si="127"/>
        <v>164.7017820399299</v>
      </c>
      <c r="I28" s="120">
        <f t="shared" si="128"/>
        <v>129.61564010310192</v>
      </c>
      <c r="J28" s="120">
        <f t="shared" si="129"/>
        <v>23.556408107693699</v>
      </c>
      <c r="K28" s="121">
        <f t="shared" si="130"/>
        <v>3.0840974411998139</v>
      </c>
      <c r="L28" s="121">
        <f t="shared" si="131"/>
        <v>0.34046230807455907</v>
      </c>
      <c r="M28" s="120">
        <f t="shared" si="132"/>
        <v>344.54183551117552</v>
      </c>
      <c r="N28" s="120">
        <f t="shared" si="133"/>
        <v>309.06246487891434</v>
      </c>
      <c r="O28" s="120">
        <f t="shared" si="134"/>
        <v>58.804049468856746</v>
      </c>
      <c r="P28" s="121">
        <f t="shared" si="135"/>
        <v>7.9085602846395204</v>
      </c>
      <c r="Q28" s="121">
        <f t="shared" si="136"/>
        <v>0.8913898564136471</v>
      </c>
      <c r="R28" s="120">
        <f t="shared" si="137"/>
        <v>14.406829853757039</v>
      </c>
      <c r="S28" s="120">
        <f t="shared" si="138"/>
        <v>11.506849724378405</v>
      </c>
      <c r="T28" s="120">
        <f t="shared" si="139"/>
        <v>2.0992303455344463</v>
      </c>
      <c r="U28" s="121">
        <f t="shared" si="140"/>
        <v>0.27509666170632235</v>
      </c>
      <c r="V28" s="121">
        <f t="shared" si="141"/>
        <v>3.0353414623777199E-2</v>
      </c>
      <c r="W28" s="120">
        <f t="shared" si="142"/>
        <v>51.559879410756785</v>
      </c>
      <c r="X28" s="120">
        <f t="shared" si="143"/>
        <v>42.750619778063239</v>
      </c>
      <c r="Y28" s="120">
        <f t="shared" si="144"/>
        <v>7.9206198053857992</v>
      </c>
      <c r="Z28" s="121">
        <f t="shared" si="145"/>
        <v>1.0490243994724358</v>
      </c>
      <c r="AA28" s="121">
        <f t="shared" si="146"/>
        <v>0.11685660632170503</v>
      </c>
      <c r="AB28" s="120">
        <f t="shared" si="147"/>
        <v>92.166453145326102</v>
      </c>
      <c r="AC28" s="120">
        <f t="shared" si="148"/>
        <v>80.314480402147993</v>
      </c>
      <c r="AD28" s="120">
        <f t="shared" si="149"/>
        <v>15.186430333688492</v>
      </c>
      <c r="AE28" s="121">
        <f t="shared" si="150"/>
        <v>2.0401423066344488</v>
      </c>
      <c r="AF28" s="121">
        <f t="shared" si="151"/>
        <v>0.23024681220288162</v>
      </c>
      <c r="AG28" s="120">
        <f t="shared" si="152"/>
        <v>150.65501390092439</v>
      </c>
      <c r="AH28" s="120">
        <f t="shared" si="153"/>
        <v>139.12405663203523</v>
      </c>
      <c r="AI28" s="120">
        <f t="shared" si="154"/>
        <v>26.630271181272786</v>
      </c>
      <c r="AJ28" s="121">
        <f t="shared" si="155"/>
        <v>3.5853556689725572</v>
      </c>
      <c r="AK28" s="121">
        <f t="shared" si="156"/>
        <v>0.40360961679495638</v>
      </c>
      <c r="AL28" s="120">
        <f t="shared" si="157"/>
        <v>119.59582623553244</v>
      </c>
      <c r="AM28" s="120">
        <f t="shared" si="158"/>
        <v>86.308278632738478</v>
      </c>
      <c r="AN28" s="120">
        <f t="shared" si="159"/>
        <v>4.9298056731623445</v>
      </c>
      <c r="AO28" s="121">
        <f t="shared" si="160"/>
        <v>0.10395245856665879</v>
      </c>
      <c r="AP28" s="121">
        <f t="shared" si="161"/>
        <v>0</v>
      </c>
      <c r="AQ28" s="120">
        <f t="shared" si="162"/>
        <v>114.83489987006517</v>
      </c>
      <c r="AR28" s="120">
        <f t="shared" si="163"/>
        <v>90.371815462358342</v>
      </c>
      <c r="AS28" s="120">
        <f t="shared" si="164"/>
        <v>16.424216743991146</v>
      </c>
      <c r="AT28" s="121">
        <f t="shared" si="165"/>
        <v>2.1503229440701657</v>
      </c>
      <c r="AU28" s="121">
        <f t="shared" si="166"/>
        <v>0.23738027951509777</v>
      </c>
      <c r="AV28" s="120">
        <f t="shared" si="167"/>
        <v>392.27456686900177</v>
      </c>
      <c r="AW28" s="120">
        <f t="shared" si="168"/>
        <v>351.8798939640227</v>
      </c>
      <c r="AX28" s="120">
        <f t="shared" si="169"/>
        <v>66.950746347872524</v>
      </c>
      <c r="AY28" s="121">
        <f t="shared" si="170"/>
        <v>9.0042100565570653</v>
      </c>
      <c r="AZ28" s="121">
        <f t="shared" si="171"/>
        <v>1.0148827625455175</v>
      </c>
      <c r="BA28" s="120">
        <f t="shared" si="172"/>
        <v>15.938987261910924</v>
      </c>
      <c r="BB28" s="120">
        <f t="shared" si="173"/>
        <v>12.730596046691105</v>
      </c>
      <c r="BC28" s="120">
        <f t="shared" si="174"/>
        <v>2.3224821891378671</v>
      </c>
      <c r="BD28" s="121">
        <f t="shared" si="175"/>
        <v>0.30435302084086358</v>
      </c>
      <c r="BE28" s="121">
        <f t="shared" si="176"/>
        <v>3.3581481419225533E-2</v>
      </c>
      <c r="BF28" s="120">
        <f t="shared" si="177"/>
        <v>324.35446137088098</v>
      </c>
      <c r="BG28" s="120">
        <f t="shared" si="178"/>
        <v>268.93690229407594</v>
      </c>
      <c r="BH28" s="120">
        <f t="shared" si="179"/>
        <v>49.827276558049164</v>
      </c>
      <c r="BI28" s="121">
        <f t="shared" si="180"/>
        <v>6.5992346751844266</v>
      </c>
      <c r="BJ28" s="121">
        <f t="shared" si="181"/>
        <v>0.73512510180925927</v>
      </c>
      <c r="BK28" s="120">
        <f t="shared" si="182"/>
        <v>89.205473518905038</v>
      </c>
      <c r="BL28" s="120">
        <f t="shared" si="183"/>
        <v>77.734262415432326</v>
      </c>
      <c r="BM28" s="120">
        <f t="shared" si="184"/>
        <v>14.698544456760883</v>
      </c>
      <c r="BN28" s="121">
        <f t="shared" si="185"/>
        <v>1.9745998060955676</v>
      </c>
      <c r="BO28" s="121">
        <f t="shared" si="186"/>
        <v>0.22284980280613118</v>
      </c>
      <c r="BP28" s="120">
        <f t="shared" si="187"/>
        <v>325.76935566988595</v>
      </c>
      <c r="BQ28" s="120">
        <f t="shared" si="188"/>
        <v>300.83535299398852</v>
      </c>
      <c r="BR28" s="120">
        <f t="shared" si="189"/>
        <v>57.584052859619682</v>
      </c>
      <c r="BS28" s="121">
        <f t="shared" si="190"/>
        <v>7.7528054054455628</v>
      </c>
      <c r="BT28" s="121">
        <f t="shared" si="191"/>
        <v>0.87274655785389554</v>
      </c>
      <c r="BU28" s="120">
        <f t="shared" si="192"/>
        <v>114.5406671998069</v>
      </c>
      <c r="BV28" s="120">
        <f t="shared" si="193"/>
        <v>82.660140664035907</v>
      </c>
      <c r="BW28" s="120">
        <f t="shared" si="194"/>
        <v>4.7214292399916928</v>
      </c>
      <c r="BX28" s="121">
        <f t="shared" si="195"/>
        <v>9.9558524206656895E-2</v>
      </c>
      <c r="BY28" s="121">
        <f t="shared" si="196"/>
        <v>0</v>
      </c>
      <c r="BZ28" s="120">
        <f t="shared" si="197"/>
        <v>184.94759065025877</v>
      </c>
      <c r="CA28" s="120">
        <f t="shared" si="198"/>
        <v>145.54851836301333</v>
      </c>
      <c r="CB28" s="120">
        <f t="shared" si="199"/>
        <v>26.452056984033987</v>
      </c>
      <c r="CC28" s="121">
        <f t="shared" si="200"/>
        <v>3.4632071615487936</v>
      </c>
      <c r="CD28" s="121">
        <f t="shared" si="201"/>
        <v>0.38231331079556935</v>
      </c>
      <c r="CE28" s="120">
        <f t="shared" si="202"/>
        <v>284.54295357839862</v>
      </c>
      <c r="CF28" s="120">
        <f t="shared" si="203"/>
        <v>255.24199830883504</v>
      </c>
      <c r="CG28" s="120">
        <f t="shared" si="204"/>
        <v>48.563849709032013</v>
      </c>
      <c r="CH28" s="121">
        <f t="shared" si="205"/>
        <v>6.5313551795690667</v>
      </c>
      <c r="CI28" s="121">
        <f t="shared" si="206"/>
        <v>0.73616227810900137</v>
      </c>
      <c r="CJ28" s="120">
        <f t="shared" si="207"/>
        <v>49.736308548596774</v>
      </c>
      <c r="CK28" s="120">
        <f t="shared" si="208"/>
        <v>39.724785683144084</v>
      </c>
      <c r="CL28" s="120">
        <f t="shared" si="209"/>
        <v>7.2471160720240615</v>
      </c>
      <c r="CM28" s="121">
        <f t="shared" si="210"/>
        <v>0.9497087552364275</v>
      </c>
      <c r="CN28" s="121">
        <f t="shared" si="211"/>
        <v>0.10478827129606026</v>
      </c>
      <c r="CO28" s="120">
        <f t="shared" si="212"/>
        <v>375.85864334102683</v>
      </c>
      <c r="CP28" s="120">
        <f t="shared" si="213"/>
        <v>311.64134081389381</v>
      </c>
      <c r="CQ28" s="120">
        <f t="shared" si="214"/>
        <v>57.739340132189781</v>
      </c>
      <c r="CR28" s="121">
        <f t="shared" si="215"/>
        <v>7.6471258684729708</v>
      </c>
      <c r="CS28" s="121">
        <f t="shared" si="216"/>
        <v>0.85185547405196793</v>
      </c>
      <c r="CT28" s="120">
        <f t="shared" si="217"/>
        <v>77.748255303564449</v>
      </c>
      <c r="CU28" s="120">
        <f t="shared" si="218"/>
        <v>67.750363757987174</v>
      </c>
      <c r="CV28" s="120">
        <f t="shared" si="219"/>
        <v>12.810718243346921</v>
      </c>
      <c r="CW28" s="121">
        <f t="shared" si="220"/>
        <v>1.7209895737412535</v>
      </c>
      <c r="CX28" s="121">
        <f t="shared" si="221"/>
        <v>0.19422780553088143</v>
      </c>
      <c r="CY28" s="120">
        <f t="shared" si="222"/>
        <v>139.35851236690141</v>
      </c>
      <c r="CZ28" s="120">
        <f t="shared" si="223"/>
        <v>132.82571083307656</v>
      </c>
      <c r="DA28" s="120">
        <f t="shared" si="224"/>
        <v>25.783096389473485</v>
      </c>
      <c r="DB28" s="121">
        <f t="shared" si="225"/>
        <v>3.5098305844500386</v>
      </c>
      <c r="DC28" s="121">
        <f t="shared" si="226"/>
        <v>0.39954116801011996</v>
      </c>
      <c r="DD28" s="120">
        <f t="shared" si="227"/>
        <v>463.19300397262191</v>
      </c>
      <c r="DE28" s="120">
        <f t="shared" si="228"/>
        <v>334.27078607971316</v>
      </c>
      <c r="DF28" s="120">
        <f t="shared" si="229"/>
        <v>19.093070139891871</v>
      </c>
      <c r="DG28" s="121">
        <f t="shared" si="230"/>
        <v>0.40260645433397768</v>
      </c>
      <c r="DH28" s="121">
        <f t="shared" si="231"/>
        <v>0</v>
      </c>
      <c r="DI28" s="120">
        <f t="shared" si="232"/>
        <v>42.954547332060507</v>
      </c>
      <c r="DJ28" s="120">
        <f t="shared" si="233"/>
        <v>33.804012797106346</v>
      </c>
      <c r="DK28" s="120">
        <f t="shared" si="234"/>
        <v>6.1435573707997362</v>
      </c>
      <c r="DL28" s="121">
        <f t="shared" si="235"/>
        <v>0.80433865301218754</v>
      </c>
      <c r="DM28" s="121">
        <f t="shared" si="236"/>
        <v>8.8793236756999461E-2</v>
      </c>
      <c r="DN28" s="120">
        <f t="shared" si="237"/>
        <v>137.82416655082861</v>
      </c>
      <c r="DO28" s="120">
        <f t="shared" si="238"/>
        <v>123.63165294828023</v>
      </c>
      <c r="DP28" s="120">
        <f t="shared" si="239"/>
        <v>23.522888289703779</v>
      </c>
      <c r="DQ28" s="121">
        <f t="shared" si="240"/>
        <v>3.1635947147906531</v>
      </c>
      <c r="DR28" s="121">
        <f t="shared" si="241"/>
        <v>0.35657517134254879</v>
      </c>
      <c r="DS28" s="120">
        <f t="shared" si="242"/>
        <v>340.10819861248297</v>
      </c>
      <c r="DT28" s="120">
        <f t="shared" si="243"/>
        <v>271.64712648024351</v>
      </c>
      <c r="DU28" s="120">
        <f t="shared" si="244"/>
        <v>49.557429256804312</v>
      </c>
      <c r="DV28" s="121">
        <f t="shared" si="245"/>
        <v>6.4943246367864544</v>
      </c>
      <c r="DW28" s="121">
        <f t="shared" si="246"/>
        <v>0.71656605056236544</v>
      </c>
      <c r="DX28" s="120">
        <f t="shared" si="247"/>
        <v>76.283961915151579</v>
      </c>
      <c r="DY28" s="120">
        <f t="shared" si="248"/>
        <v>63.250470875200129</v>
      </c>
      <c r="DZ28" s="120">
        <f t="shared" si="249"/>
        <v>11.718729106499616</v>
      </c>
      <c r="EA28" s="121">
        <f t="shared" si="250"/>
        <v>1.5520543929108752</v>
      </c>
      <c r="EB28" s="121">
        <f t="shared" si="251"/>
        <v>0.17289188819008466</v>
      </c>
      <c r="EC28" s="120">
        <f t="shared" si="252"/>
        <v>123.83442838829873</v>
      </c>
      <c r="ED28" s="120">
        <f t="shared" si="253"/>
        <v>107.91017156992091</v>
      </c>
      <c r="EE28" s="120">
        <f t="shared" si="254"/>
        <v>20.404418912223303</v>
      </c>
      <c r="EF28" s="121">
        <f t="shared" si="255"/>
        <v>2.7411259493137385</v>
      </c>
      <c r="EG28" s="121">
        <f t="shared" si="256"/>
        <v>0.30935857249940957</v>
      </c>
      <c r="EH28" s="120">
        <f t="shared" si="257"/>
        <v>222.83489533020301</v>
      </c>
      <c r="EI28" s="120">
        <f t="shared" si="258"/>
        <v>202.89631552047587</v>
      </c>
      <c r="EJ28" s="120">
        <f t="shared" si="259"/>
        <v>38.724866789298325</v>
      </c>
      <c r="EK28" s="121">
        <f t="shared" si="260"/>
        <v>5.2110165198123903</v>
      </c>
      <c r="EL28" s="121">
        <f t="shared" si="261"/>
        <v>0.58696428462619377</v>
      </c>
      <c r="EM28" s="120">
        <f t="shared" si="262"/>
        <v>385.63558526994819</v>
      </c>
      <c r="EN28" s="120">
        <f t="shared" si="263"/>
        <v>290.3978521139511</v>
      </c>
      <c r="EO28" s="120">
        <f t="shared" si="264"/>
        <v>31.223474992796181</v>
      </c>
      <c r="EP28" s="121">
        <f t="shared" si="265"/>
        <v>1.9351569050960082</v>
      </c>
      <c r="EQ28" s="121">
        <f t="shared" si="266"/>
        <v>7.1840672899081276E-2</v>
      </c>
      <c r="ER28" s="120">
        <f t="shared" si="267"/>
        <v>406.62088082387038</v>
      </c>
      <c r="ES28" s="120">
        <f t="shared" si="268"/>
        <v>315.56258712501534</v>
      </c>
      <c r="ET28" s="120">
        <f t="shared" si="269"/>
        <v>57.141370774650682</v>
      </c>
      <c r="EU28" s="121">
        <f t="shared" si="270"/>
        <v>7.4744244397212594</v>
      </c>
      <c r="EV28" s="121">
        <f t="shared" si="271"/>
        <v>0.82552421451670388</v>
      </c>
      <c r="EW28" s="120">
        <f t="shared" si="272"/>
        <v>42.914574182697258</v>
      </c>
      <c r="EX28" s="120">
        <f t="shared" si="273"/>
        <v>42.082520043067703</v>
      </c>
      <c r="EY28" s="120">
        <f t="shared" si="274"/>
        <v>8.2619709111488895</v>
      </c>
      <c r="EZ28" s="121">
        <f t="shared" si="275"/>
        <v>1.1341800048275363</v>
      </c>
      <c r="FA28" s="121">
        <f t="shared" si="276"/>
        <v>0.13016042196167088</v>
      </c>
      <c r="FB28" s="120">
        <f t="shared" si="277"/>
        <v>222.83489533020301</v>
      </c>
      <c r="FC28" s="120">
        <f t="shared" si="278"/>
        <v>202.89631552047587</v>
      </c>
      <c r="FD28" s="120">
        <f t="shared" si="279"/>
        <v>38.724866789298325</v>
      </c>
      <c r="FE28" s="121">
        <f t="shared" si="280"/>
        <v>5.2110165198123903</v>
      </c>
      <c r="FF28" s="121">
        <f t="shared" si="281"/>
        <v>0.58696428462619377</v>
      </c>
      <c r="FG28" s="120">
        <f t="shared" si="282"/>
        <v>347.9408841713892</v>
      </c>
      <c r="FH28" s="120">
        <f t="shared" si="283"/>
        <v>296.7528869448488</v>
      </c>
      <c r="FI28" s="120">
        <f t="shared" si="284"/>
        <v>56.124384794551169</v>
      </c>
      <c r="FJ28" s="121">
        <f t="shared" si="285"/>
        <v>7.5822549129718402</v>
      </c>
      <c r="FK28" s="121">
        <f t="shared" si="286"/>
        <v>0.86349913092954544</v>
      </c>
      <c r="FL28" s="120">
        <f t="shared" si="287"/>
        <v>150.15226159514921</v>
      </c>
      <c r="FM28" s="120">
        <f t="shared" si="288"/>
        <v>129.01910453339411</v>
      </c>
      <c r="FN28" s="120">
        <f t="shared" si="289"/>
        <v>24.320529677535752</v>
      </c>
      <c r="FO28" s="121">
        <f t="shared" si="290"/>
        <v>3.2653891839663283</v>
      </c>
      <c r="FP28" s="121">
        <f t="shared" si="291"/>
        <v>0.36876497887606463</v>
      </c>
      <c r="FQ28" s="120">
        <f t="shared" si="292"/>
        <v>130.8751331246533</v>
      </c>
      <c r="FR28" s="120">
        <f t="shared" si="293"/>
        <v>126.77857092609653</v>
      </c>
      <c r="FS28" s="120">
        <f t="shared" si="294"/>
        <v>24.699845509218829</v>
      </c>
      <c r="FT28" s="121">
        <f t="shared" si="295"/>
        <v>3.3664721691548491</v>
      </c>
      <c r="FU28" s="121">
        <f t="shared" si="296"/>
        <v>0.38330172472997448</v>
      </c>
      <c r="FV28" s="120">
        <f t="shared" si="297"/>
        <v>389.02115126978003</v>
      </c>
      <c r="FW28" s="120">
        <f t="shared" si="298"/>
        <v>280.7434588201823</v>
      </c>
      <c r="FX28" s="120">
        <f t="shared" si="299"/>
        <v>16.03566561539521</v>
      </c>
      <c r="FY28" s="121">
        <f t="shared" si="300"/>
        <v>0.33813642483880341</v>
      </c>
      <c r="FZ28" s="121">
        <f t="shared" si="301"/>
        <v>0</v>
      </c>
      <c r="GA28" s="120">
        <f t="shared" si="302"/>
        <v>457.42265335567049</v>
      </c>
      <c r="GB28" s="120">
        <f t="shared" si="303"/>
        <v>372.83022323332591</v>
      </c>
      <c r="GC28" s="120">
        <f t="shared" si="304"/>
        <v>68.79150304447559</v>
      </c>
      <c r="GD28" s="121">
        <f t="shared" si="305"/>
        <v>9.1026608788949002</v>
      </c>
      <c r="GE28" s="121">
        <f t="shared" si="306"/>
        <v>1.014684023785654</v>
      </c>
      <c r="GF28" s="120">
        <f t="shared" si="307"/>
        <v>262.43181696699514</v>
      </c>
      <c r="GG28" s="120">
        <f t="shared" si="308"/>
        <v>242.54038081956907</v>
      </c>
      <c r="GH28" s="120">
        <f t="shared" si="309"/>
        <v>46.696243394687102</v>
      </c>
      <c r="GI28" s="121">
        <f t="shared" si="310"/>
        <v>6.333321889431712</v>
      </c>
      <c r="GJ28" s="121">
        <f t="shared" si="311"/>
        <v>0.71950833855896335</v>
      </c>
      <c r="GK28" s="119">
        <f t="shared" si="117"/>
        <v>8608.0650378044575</v>
      </c>
      <c r="GL28" s="119">
        <f t="shared" si="117"/>
        <v>7079.6883656660702</v>
      </c>
      <c r="GM28" s="119">
        <f t="shared" si="112"/>
        <v>1111.7685433246074</v>
      </c>
      <c r="GN28" s="119">
        <f t="shared" si="112"/>
        <v>136.7160667826553</v>
      </c>
      <c r="GO28" s="119">
        <f t="shared" si="112"/>
        <v>14.993769903035703</v>
      </c>
      <c r="GP28" s="118">
        <f t="shared" si="118"/>
        <v>51.299553264627285</v>
      </c>
      <c r="GQ28" s="118">
        <f t="shared" si="113"/>
        <v>42.191229831144639</v>
      </c>
      <c r="GR28" s="118">
        <f t="shared" si="113"/>
        <v>6.6255574691573749</v>
      </c>
      <c r="GS28" s="118">
        <f t="shared" si="113"/>
        <v>0.81475605949139041</v>
      </c>
      <c r="GT28" s="118">
        <f t="shared" si="113"/>
        <v>8.935500538161921E-2</v>
      </c>
      <c r="GW28" s="115">
        <f t="shared" si="119"/>
        <v>10</v>
      </c>
      <c r="GX28" s="116">
        <f t="shared" si="312"/>
        <v>10.590572869668685</v>
      </c>
      <c r="GY28" s="116">
        <f t="shared" si="115"/>
        <v>2.6726946253639499</v>
      </c>
      <c r="GZ28" s="116">
        <f t="shared" si="313"/>
        <v>0.267269462536395</v>
      </c>
      <c r="HA28" s="116">
        <f t="shared" si="1"/>
        <v>3.1579508590877823</v>
      </c>
      <c r="HB28" s="116">
        <f t="shared" si="2"/>
        <v>4.9742134707946448</v>
      </c>
      <c r="HC28" s="116">
        <f t="shared" si="3"/>
        <v>0.49742134707946439</v>
      </c>
      <c r="HD28" s="116">
        <f t="shared" si="4"/>
        <v>7.7208163310740563</v>
      </c>
      <c r="HE28" s="116">
        <f t="shared" si="5"/>
        <v>12.721597550036323</v>
      </c>
      <c r="HF28" s="116">
        <f t="shared" si="6"/>
        <v>1.2721597550036323</v>
      </c>
      <c r="HG28" s="116">
        <f t="shared" si="7"/>
        <v>0.28083698446448269</v>
      </c>
      <c r="HH28" s="116">
        <f t="shared" si="8"/>
        <v>0.4435750392129465</v>
      </c>
      <c r="HI28" s="116">
        <f t="shared" si="9"/>
        <v>4.4357503921294644E-2</v>
      </c>
      <c r="HJ28" s="116">
        <v>3.1579508590877823</v>
      </c>
      <c r="HK28" s="116">
        <v>4.9742134707946448</v>
      </c>
      <c r="HL28" s="116">
        <v>0.49742134707946439</v>
      </c>
      <c r="HM28" s="116">
        <f t="shared" si="10"/>
        <v>2.000720631759886</v>
      </c>
      <c r="HN28" s="116">
        <f t="shared" si="11"/>
        <v>3.2830868348940347</v>
      </c>
      <c r="HO28" s="116">
        <f t="shared" si="12"/>
        <v>0.32830868348940345</v>
      </c>
      <c r="HP28" s="116">
        <f t="shared" si="13"/>
        <v>3.4850432025906963</v>
      </c>
      <c r="HQ28" s="116">
        <f t="shared" si="14"/>
        <v>5.7650867520009355</v>
      </c>
      <c r="HR28" s="116">
        <f t="shared" si="15"/>
        <v>0.57650867520009363</v>
      </c>
      <c r="HS28" s="116">
        <f t="shared" si="16"/>
        <v>1.2944927822846382</v>
      </c>
      <c r="HT28" s="116">
        <f t="shared" si="17"/>
        <v>0.32668524586553482</v>
      </c>
      <c r="HU28" s="116">
        <f t="shared" si="18"/>
        <v>3.2668524586553477E-2</v>
      </c>
      <c r="HV28" s="116">
        <f t="shared" si="19"/>
        <v>2.2018157071913973</v>
      </c>
      <c r="HW28" s="116">
        <f t="shared" si="20"/>
        <v>3.4681671247039008</v>
      </c>
      <c r="HX28" s="116">
        <f t="shared" si="21"/>
        <v>0.34681671247039009</v>
      </c>
      <c r="HY28" s="116">
        <f t="shared" si="22"/>
        <v>8.7904561071770129</v>
      </c>
      <c r="HZ28" s="116">
        <f t="shared" si="23"/>
        <v>14.484044184121686</v>
      </c>
      <c r="IA28" s="116">
        <f t="shared" si="24"/>
        <v>1.4484044184121685</v>
      </c>
      <c r="IB28" s="116">
        <f t="shared" si="25"/>
        <v>0.31070382335955343</v>
      </c>
      <c r="IC28" s="116">
        <f t="shared" si="26"/>
        <v>0.49074896916846911</v>
      </c>
      <c r="ID28" s="116">
        <f t="shared" si="27"/>
        <v>4.9074896916846911E-2</v>
      </c>
      <c r="IE28" s="116">
        <f t="shared" si="28"/>
        <v>6.6212122592718581</v>
      </c>
      <c r="IF28" s="116">
        <f t="shared" si="29"/>
        <v>10.631442189167435</v>
      </c>
      <c r="IG28" s="116">
        <f t="shared" si="30"/>
        <v>1.0631442189167435</v>
      </c>
      <c r="IH28" s="116">
        <f t="shared" si="31"/>
        <v>1.9364446091222309</v>
      </c>
      <c r="II28" s="116">
        <f t="shared" si="32"/>
        <v>3.1776129569466605</v>
      </c>
      <c r="IJ28" s="116">
        <f t="shared" si="33"/>
        <v>0.31776129569466605</v>
      </c>
      <c r="IK28" s="116">
        <f t="shared" si="34"/>
        <v>7.5358944199249178</v>
      </c>
      <c r="IL28" s="116">
        <f t="shared" si="35"/>
        <v>12.466153949681571</v>
      </c>
      <c r="IM28" s="116">
        <f t="shared" si="36"/>
        <v>1.2466153949681571</v>
      </c>
      <c r="IN28" s="116">
        <f t="shared" si="37"/>
        <v>1.2397762667420293</v>
      </c>
      <c r="IO28" s="116">
        <f t="shared" si="38"/>
        <v>0.31287668812186414</v>
      </c>
      <c r="IP28" s="116">
        <f t="shared" si="39"/>
        <v>3.128766881218642E-2</v>
      </c>
      <c r="IQ28" s="116">
        <f t="shared" si="40"/>
        <v>3.5461389400061445</v>
      </c>
      <c r="IR28" s="116">
        <f t="shared" si="41"/>
        <v>5.5856638914841605</v>
      </c>
      <c r="IS28" s="116">
        <f t="shared" si="42"/>
        <v>0.55856638914841605</v>
      </c>
      <c r="IT28" s="116">
        <f t="shared" si="43"/>
        <v>6.3763051578939196</v>
      </c>
      <c r="IU28" s="116">
        <f t="shared" si="44"/>
        <v>10.506245013040346</v>
      </c>
      <c r="IV28" s="116">
        <f t="shared" si="45"/>
        <v>1.0506245013040345</v>
      </c>
      <c r="IW28" s="116">
        <f t="shared" si="46"/>
        <v>0.96952591603908256</v>
      </c>
      <c r="IX28" s="116">
        <f t="shared" si="47"/>
        <v>1.5313420952908467</v>
      </c>
      <c r="IY28" s="116">
        <f t="shared" si="48"/>
        <v>0.15313420952908466</v>
      </c>
      <c r="IZ28" s="116">
        <f t="shared" si="49"/>
        <v>7.6725932688722187</v>
      </c>
      <c r="JA28" s="116">
        <f t="shared" si="50"/>
        <v>12.319606831027743</v>
      </c>
      <c r="JB28" s="116">
        <f t="shared" si="51"/>
        <v>1.2319606831027743</v>
      </c>
      <c r="JC28" s="116">
        <f t="shared" si="52"/>
        <v>1.6877348879196257</v>
      </c>
      <c r="JD28" s="116">
        <f t="shared" si="53"/>
        <v>2.7694922036397909</v>
      </c>
      <c r="JE28" s="116">
        <f t="shared" si="54"/>
        <v>0.27694922036397912</v>
      </c>
      <c r="JF28" s="116">
        <f t="shared" si="55"/>
        <v>3.3560157384890039</v>
      </c>
      <c r="JG28" s="116">
        <f t="shared" si="56"/>
        <v>5.6399196743363138</v>
      </c>
      <c r="JH28" s="116">
        <f t="shared" si="57"/>
        <v>0.56399196743363145</v>
      </c>
      <c r="JI28" s="116">
        <f t="shared" si="58"/>
        <v>5.0135528916071408</v>
      </c>
      <c r="JJ28" s="116">
        <f t="shared" si="59"/>
        <v>1.2652475019319227</v>
      </c>
      <c r="JK28" s="116">
        <f t="shared" si="60"/>
        <v>0.12652475019319229</v>
      </c>
      <c r="JL28" s="116">
        <f t="shared" si="61"/>
        <v>0.82359976904269938</v>
      </c>
      <c r="JM28" s="116">
        <f t="shared" si="62"/>
        <v>1.2972846154100575</v>
      </c>
      <c r="JN28" s="116">
        <f t="shared" si="63"/>
        <v>0.12972846154100573</v>
      </c>
      <c r="JO28" s="116">
        <f t="shared" si="64"/>
        <v>3.0884930834119055</v>
      </c>
      <c r="JP28" s="116">
        <f t="shared" si="65"/>
        <v>5.0889134462509933</v>
      </c>
      <c r="JQ28" s="116">
        <f t="shared" si="66"/>
        <v>0.50889134462509922</v>
      </c>
      <c r="JR28" s="116">
        <f t="shared" si="67"/>
        <v>6.6298388930489462</v>
      </c>
      <c r="JS28" s="116">
        <f t="shared" si="68"/>
        <v>10.471665804870618</v>
      </c>
      <c r="JT28" s="116">
        <f t="shared" si="69"/>
        <v>1.0471665804870618</v>
      </c>
      <c r="JU28" s="116">
        <f t="shared" si="70"/>
        <v>1.5572232356036095</v>
      </c>
      <c r="JV28" s="116">
        <f t="shared" si="71"/>
        <v>2.5003772959800368</v>
      </c>
      <c r="JW28" s="116">
        <f t="shared" si="72"/>
        <v>0.25003772959800363</v>
      </c>
      <c r="JX28" s="116">
        <f t="shared" si="73"/>
        <v>2.6881591657650286</v>
      </c>
      <c r="JY28" s="116">
        <f t="shared" si="74"/>
        <v>4.4111405796119518</v>
      </c>
      <c r="JZ28" s="116">
        <f t="shared" si="75"/>
        <v>0.44111405796119518</v>
      </c>
      <c r="KA28" s="116">
        <f t="shared" si="76"/>
        <v>5.0758320408350572</v>
      </c>
      <c r="KB28" s="116">
        <f t="shared" si="77"/>
        <v>8.3806561529033985</v>
      </c>
      <c r="KC28" s="116">
        <f t="shared" si="78"/>
        <v>0.83806561529033985</v>
      </c>
      <c r="KD28" s="116">
        <f t="shared" si="79"/>
        <v>5.2939535277460603</v>
      </c>
      <c r="KE28" s="116">
        <f t="shared" si="80"/>
        <v>3.5610399372625787</v>
      </c>
      <c r="KF28" s="116">
        <f t="shared" si="81"/>
        <v>0.35610399372625795</v>
      </c>
      <c r="KG28" s="116">
        <f t="shared" si="82"/>
        <v>7.6756427885073482</v>
      </c>
      <c r="KH28" s="116">
        <f t="shared" si="83"/>
        <v>12.058260951463687</v>
      </c>
      <c r="KI28" s="116">
        <f t="shared" si="84"/>
        <v>1.2058260951463686</v>
      </c>
      <c r="KJ28" s="116">
        <f t="shared" si="85"/>
        <v>1.0706496131902845</v>
      </c>
      <c r="KK28" s="116">
        <f t="shared" si="86"/>
        <v>1.8215416491117713</v>
      </c>
      <c r="KL28" s="116">
        <f t="shared" si="87"/>
        <v>0.18215416491117709</v>
      </c>
      <c r="KM28" s="116">
        <f t="shared" si="88"/>
        <v>5.0758320408350572</v>
      </c>
      <c r="KN28" s="116">
        <f t="shared" si="89"/>
        <v>8.3806561529033985</v>
      </c>
      <c r="KO28" s="116">
        <f t="shared" si="90"/>
        <v>0.83806561529033985</v>
      </c>
      <c r="KP28" s="116">
        <f t="shared" si="91"/>
        <v>7.4035453850446125</v>
      </c>
      <c r="KQ28" s="116">
        <f t="shared" si="92"/>
        <v>12.203332380917603</v>
      </c>
      <c r="KR28" s="116">
        <f t="shared" si="93"/>
        <v>1.2203332380917604</v>
      </c>
      <c r="KS28" s="116">
        <f t="shared" si="94"/>
        <v>3.2095122370079747</v>
      </c>
      <c r="KT28" s="116">
        <f t="shared" si="95"/>
        <v>5.2558842418321445</v>
      </c>
      <c r="KU28" s="116">
        <f t="shared" si="96"/>
        <v>0.52558842418321439</v>
      </c>
      <c r="KV28" s="116">
        <f t="shared" si="97"/>
        <v>3.2091390802111861</v>
      </c>
      <c r="KW28" s="116">
        <f t="shared" si="98"/>
        <v>5.4083912624930974</v>
      </c>
      <c r="KX28" s="116">
        <f t="shared" si="99"/>
        <v>0.54083912624930974</v>
      </c>
      <c r="KY28" s="116">
        <f t="shared" si="100"/>
        <v>4.210724473636966</v>
      </c>
      <c r="KZ28" s="116">
        <f t="shared" si="101"/>
        <v>1.0626413517071656</v>
      </c>
      <c r="LA28" s="116">
        <f t="shared" si="102"/>
        <v>0.10626413517071655</v>
      </c>
      <c r="LB28" s="116">
        <f t="shared" si="103"/>
        <v>9.1618851380384694</v>
      </c>
      <c r="LC28" s="116">
        <f t="shared" si="104"/>
        <v>14.668604069641248</v>
      </c>
      <c r="LD28" s="116">
        <f t="shared" si="105"/>
        <v>1.4668604069641247</v>
      </c>
      <c r="LE28" s="116">
        <f t="shared" si="106"/>
        <v>6.1015698595486647</v>
      </c>
      <c r="LF28" s="116">
        <f t="shared" si="107"/>
        <v>10.181639301724047</v>
      </c>
      <c r="LG28" s="116">
        <f t="shared" si="108"/>
        <v>1.0181639301724048</v>
      </c>
      <c r="LH28" s="116">
        <f t="shared" si="109"/>
        <v>161.22215484510801</v>
      </c>
      <c r="LI28" s="116">
        <f t="shared" si="110"/>
        <v>226.56174545570951</v>
      </c>
      <c r="LJ28" s="116">
        <f t="shared" si="111"/>
        <v>22.656174545570956</v>
      </c>
    </row>
    <row r="29" spans="1:322" ht="15" thickBot="1" x14ac:dyDescent="0.35">
      <c r="A29" s="28"/>
      <c r="B29" s="117">
        <v>10</v>
      </c>
      <c r="C29" s="120">
        <f t="shared" si="122"/>
        <v>935.39218099135303</v>
      </c>
      <c r="D29" s="120">
        <f t="shared" si="123"/>
        <v>726.56586509574186</v>
      </c>
      <c r="E29" s="120">
        <f t="shared" si="124"/>
        <v>61.152895123497416</v>
      </c>
      <c r="F29" s="121">
        <f t="shared" si="125"/>
        <v>2.5774429534506442</v>
      </c>
      <c r="G29" s="121">
        <f t="shared" si="126"/>
        <v>4.762583595665279E-2</v>
      </c>
      <c r="H29" s="120">
        <f t="shared" si="127"/>
        <v>157.45490363017296</v>
      </c>
      <c r="I29" s="120">
        <f t="shared" si="128"/>
        <v>132.71481802955958</v>
      </c>
      <c r="J29" s="120">
        <f t="shared" si="129"/>
        <v>26.667626634254436</v>
      </c>
      <c r="K29" s="121">
        <f t="shared" si="130"/>
        <v>3.9478699412311471</v>
      </c>
      <c r="L29" s="121">
        <f t="shared" si="131"/>
        <v>0.51317176478174864</v>
      </c>
      <c r="M29" s="120">
        <f t="shared" si="132"/>
        <v>329.38199474868378</v>
      </c>
      <c r="N29" s="120">
        <f t="shared" si="133"/>
        <v>314.3323067652808</v>
      </c>
      <c r="O29" s="120">
        <f t="shared" si="134"/>
        <v>66.106670168352309</v>
      </c>
      <c r="P29" s="121">
        <f t="shared" si="135"/>
        <v>10.053059085329403</v>
      </c>
      <c r="Q29" s="121">
        <f t="shared" si="136"/>
        <v>1.3342692323534602</v>
      </c>
      <c r="R29" s="120">
        <f t="shared" si="137"/>
        <v>13.772929340191729</v>
      </c>
      <c r="S29" s="120">
        <f t="shared" si="138"/>
        <v>11.772531046763605</v>
      </c>
      <c r="T29" s="120">
        <f t="shared" si="139"/>
        <v>2.3750834015110396</v>
      </c>
      <c r="U29" s="121">
        <f t="shared" si="140"/>
        <v>0.35205738385428398</v>
      </c>
      <c r="V29" s="121">
        <f t="shared" si="141"/>
        <v>4.5758827679331253E-2</v>
      </c>
      <c r="W29" s="120">
        <f t="shared" si="142"/>
        <v>49.291244716683487</v>
      </c>
      <c r="X29" s="120">
        <f t="shared" si="143"/>
        <v>43.65123463923851</v>
      </c>
      <c r="Y29" s="120">
        <f t="shared" si="144"/>
        <v>8.9401323668468464</v>
      </c>
      <c r="Z29" s="121">
        <f t="shared" si="145"/>
        <v>1.3387863045389543</v>
      </c>
      <c r="AA29" s="121">
        <f t="shared" si="146"/>
        <v>0.17560197269216143</v>
      </c>
      <c r="AB29" s="120">
        <f t="shared" si="147"/>
        <v>88.11112920693175</v>
      </c>
      <c r="AC29" s="120">
        <f t="shared" si="148"/>
        <v>81.7997409676736</v>
      </c>
      <c r="AD29" s="120">
        <f t="shared" si="149"/>
        <v>17.088290771874931</v>
      </c>
      <c r="AE29" s="121">
        <f t="shared" si="150"/>
        <v>2.5940972721452131</v>
      </c>
      <c r="AF29" s="121">
        <f t="shared" si="151"/>
        <v>0.34449478137441075</v>
      </c>
      <c r="AG29" s="120">
        <f t="shared" si="152"/>
        <v>144.0261932892837</v>
      </c>
      <c r="AH29" s="120">
        <f t="shared" si="153"/>
        <v>141.30090743145075</v>
      </c>
      <c r="AI29" s="120">
        <f t="shared" si="154"/>
        <v>29.910509061521907</v>
      </c>
      <c r="AJ29" s="121">
        <f t="shared" si="155"/>
        <v>4.5563076834860965</v>
      </c>
      <c r="AK29" s="121">
        <f t="shared" si="156"/>
        <v>0.60438953425741959</v>
      </c>
      <c r="AL29" s="120">
        <f t="shared" si="157"/>
        <v>114.33360988116901</v>
      </c>
      <c r="AM29" s="120">
        <f t="shared" si="158"/>
        <v>88.808630070854278</v>
      </c>
      <c r="AN29" s="120">
        <f t="shared" si="159"/>
        <v>7.474759139790832</v>
      </c>
      <c r="AO29" s="121">
        <f t="shared" si="160"/>
        <v>0.31504257050606904</v>
      </c>
      <c r="AP29" s="121">
        <f t="shared" si="161"/>
        <v>5.8213376797328926E-3</v>
      </c>
      <c r="AQ29" s="120">
        <f t="shared" si="162"/>
        <v>109.78216427578229</v>
      </c>
      <c r="AR29" s="120">
        <f t="shared" si="163"/>
        <v>92.532652961845741</v>
      </c>
      <c r="AS29" s="120">
        <f t="shared" si="164"/>
        <v>18.593449302050999</v>
      </c>
      <c r="AT29" s="121">
        <f t="shared" si="165"/>
        <v>2.7525703959378465</v>
      </c>
      <c r="AU29" s="121">
        <f t="shared" si="166"/>
        <v>0.35779836438302703</v>
      </c>
      <c r="AV29" s="120">
        <f t="shared" si="167"/>
        <v>375.0144859267657</v>
      </c>
      <c r="AW29" s="120">
        <f t="shared" si="168"/>
        <v>357.87981829941003</v>
      </c>
      <c r="AX29" s="120">
        <f t="shared" si="169"/>
        <v>75.265070115414858</v>
      </c>
      <c r="AY29" s="121">
        <f t="shared" si="170"/>
        <v>11.44580713269626</v>
      </c>
      <c r="AZ29" s="121">
        <f t="shared" si="171"/>
        <v>1.5191185257127131</v>
      </c>
      <c r="BA29" s="120">
        <f t="shared" si="172"/>
        <v>15.237671822386842</v>
      </c>
      <c r="BB29" s="120">
        <f t="shared" si="173"/>
        <v>13.024532412721069</v>
      </c>
      <c r="BC29" s="120">
        <f t="shared" si="174"/>
        <v>2.6276720463099164</v>
      </c>
      <c r="BD29" s="121">
        <f t="shared" si="175"/>
        <v>0.38949846799584131</v>
      </c>
      <c r="BE29" s="121">
        <f t="shared" si="176"/>
        <v>5.0625250586313897E-2</v>
      </c>
      <c r="BF29" s="120">
        <f t="shared" si="177"/>
        <v>310.08286507056221</v>
      </c>
      <c r="BG29" s="120">
        <f t="shared" si="178"/>
        <v>274.60251772098428</v>
      </c>
      <c r="BH29" s="120">
        <f t="shared" si="179"/>
        <v>56.240857262905429</v>
      </c>
      <c r="BI29" s="121">
        <f t="shared" si="180"/>
        <v>8.4220777019282611</v>
      </c>
      <c r="BJ29" s="121">
        <f t="shared" si="181"/>
        <v>1.1046822436195871</v>
      </c>
      <c r="BK29" s="120">
        <f t="shared" si="182"/>
        <v>85.280432684073219</v>
      </c>
      <c r="BL29" s="120">
        <f t="shared" si="183"/>
        <v>79.171806852970306</v>
      </c>
      <c r="BM29" s="120">
        <f t="shared" si="184"/>
        <v>16.539304897957237</v>
      </c>
      <c r="BN29" s="121">
        <f t="shared" si="185"/>
        <v>2.5107581730516948</v>
      </c>
      <c r="BO29" s="121">
        <f t="shared" si="186"/>
        <v>0.33342739194748294</v>
      </c>
      <c r="BP29" s="120">
        <f t="shared" si="187"/>
        <v>311.43550402041097</v>
      </c>
      <c r="BQ29" s="120">
        <f t="shared" si="188"/>
        <v>305.54247334765586</v>
      </c>
      <c r="BR29" s="120">
        <f t="shared" si="189"/>
        <v>64.677085829604053</v>
      </c>
      <c r="BS29" s="121">
        <f t="shared" si="190"/>
        <v>9.8523466285638772</v>
      </c>
      <c r="BT29" s="121">
        <f t="shared" si="191"/>
        <v>1.3069036605588471</v>
      </c>
      <c r="BU29" s="120">
        <f t="shared" si="192"/>
        <v>109.5008778430154</v>
      </c>
      <c r="BV29" s="120">
        <f t="shared" si="193"/>
        <v>85.054805519578252</v>
      </c>
      <c r="BW29" s="120">
        <f t="shared" si="194"/>
        <v>7.1588108546812075</v>
      </c>
      <c r="BX29" s="121">
        <f t="shared" si="195"/>
        <v>0.30172613341071858</v>
      </c>
      <c r="BY29" s="121">
        <f t="shared" si="196"/>
        <v>5.5752773555727865E-3</v>
      </c>
      <c r="BZ29" s="120">
        <f t="shared" si="197"/>
        <v>176.80989666164737</v>
      </c>
      <c r="CA29" s="120">
        <f t="shared" si="198"/>
        <v>149.02865976400827</v>
      </c>
      <c r="CB29" s="120">
        <f t="shared" si="199"/>
        <v>29.945719064352918</v>
      </c>
      <c r="CC29" s="121">
        <f t="shared" si="200"/>
        <v>4.4331580677995568</v>
      </c>
      <c r="CD29" s="121">
        <f t="shared" si="201"/>
        <v>0.57625291184230176</v>
      </c>
      <c r="CE29" s="120">
        <f t="shared" si="202"/>
        <v>272.02306362094907</v>
      </c>
      <c r="CF29" s="120">
        <f t="shared" si="203"/>
        <v>259.59414432040182</v>
      </c>
      <c r="CG29" s="120">
        <f t="shared" si="204"/>
        <v>54.594784267717323</v>
      </c>
      <c r="CH29" s="121">
        <f t="shared" si="205"/>
        <v>8.3024086767106073</v>
      </c>
      <c r="CI29" s="121">
        <f t="shared" si="206"/>
        <v>1.1019181681648691</v>
      </c>
      <c r="CJ29" s="120">
        <f t="shared" si="207"/>
        <v>47.547910972458517</v>
      </c>
      <c r="CK29" s="120">
        <f t="shared" si="208"/>
        <v>40.641990117421727</v>
      </c>
      <c r="CL29" s="120">
        <f t="shared" si="209"/>
        <v>8.1994361067156127</v>
      </c>
      <c r="CM29" s="121">
        <f t="shared" si="210"/>
        <v>1.2153981721122462</v>
      </c>
      <c r="CN29" s="121">
        <f t="shared" si="211"/>
        <v>0.15797196158930021</v>
      </c>
      <c r="CO29" s="120">
        <f t="shared" si="212"/>
        <v>359.32086303402161</v>
      </c>
      <c r="CP29" s="120">
        <f t="shared" si="213"/>
        <v>318.20659821485435</v>
      </c>
      <c r="CQ29" s="120">
        <f t="shared" si="214"/>
        <v>65.171332072418039</v>
      </c>
      <c r="CR29" s="121">
        <f t="shared" si="215"/>
        <v>9.7594177856548345</v>
      </c>
      <c r="CS29" s="121">
        <f t="shared" si="216"/>
        <v>1.2800945226864542</v>
      </c>
      <c r="CT29" s="120">
        <f t="shared" si="217"/>
        <v>74.327332070207603</v>
      </c>
      <c r="CU29" s="120">
        <f t="shared" si="218"/>
        <v>69.003275351088419</v>
      </c>
      <c r="CV29" s="120">
        <f t="shared" si="219"/>
        <v>14.415058280895245</v>
      </c>
      <c r="CW29" s="121">
        <f t="shared" si="220"/>
        <v>2.1882857603190078</v>
      </c>
      <c r="CX29" s="121">
        <f t="shared" si="221"/>
        <v>0.29060322166039165</v>
      </c>
      <c r="CY29" s="120">
        <f t="shared" si="222"/>
        <v>133.22673782275774</v>
      </c>
      <c r="CZ29" s="120">
        <f t="shared" si="223"/>
        <v>134.70706263056178</v>
      </c>
      <c r="DA29" s="120">
        <f t="shared" si="224"/>
        <v>28.899062894995101</v>
      </c>
      <c r="DB29" s="121">
        <f t="shared" si="225"/>
        <v>4.4477363128576695</v>
      </c>
      <c r="DC29" s="121">
        <f t="shared" si="226"/>
        <v>0.59609168073932217</v>
      </c>
      <c r="DD29" s="120">
        <f t="shared" si="227"/>
        <v>442.81251179782652</v>
      </c>
      <c r="DE29" s="120">
        <f t="shared" si="228"/>
        <v>343.95461309995767</v>
      </c>
      <c r="DF29" s="120">
        <f t="shared" si="229"/>
        <v>28.949640208287448</v>
      </c>
      <c r="DG29" s="121">
        <f t="shared" si="230"/>
        <v>1.2201555790465173</v>
      </c>
      <c r="DH29" s="121">
        <f t="shared" si="231"/>
        <v>2.2545961442702749E-2</v>
      </c>
      <c r="DI29" s="120">
        <f t="shared" si="232"/>
        <v>41.064547249449845</v>
      </c>
      <c r="DJ29" s="120">
        <f t="shared" si="233"/>
        <v>34.612284470209602</v>
      </c>
      <c r="DK29" s="120">
        <f t="shared" si="234"/>
        <v>6.9549692559919505</v>
      </c>
      <c r="DL29" s="121">
        <f t="shared" si="235"/>
        <v>1.0296122127586935</v>
      </c>
      <c r="DM29" s="121">
        <f t="shared" si="236"/>
        <v>0.13383620132568197</v>
      </c>
      <c r="DN29" s="120">
        <f t="shared" si="237"/>
        <v>131.75990322259216</v>
      </c>
      <c r="DO29" s="120">
        <f t="shared" si="238"/>
        <v>125.73970338217173</v>
      </c>
      <c r="DP29" s="120">
        <f t="shared" si="239"/>
        <v>26.444094099301779</v>
      </c>
      <c r="DQ29" s="121">
        <f t="shared" si="240"/>
        <v>4.0214404955093421</v>
      </c>
      <c r="DR29" s="121">
        <f t="shared" si="241"/>
        <v>0.53373647537082536</v>
      </c>
      <c r="DS29" s="120">
        <f t="shared" si="242"/>
        <v>325.14343787353368</v>
      </c>
      <c r="DT29" s="120">
        <f t="shared" si="243"/>
        <v>277.91917917182496</v>
      </c>
      <c r="DU29" s="120">
        <f t="shared" si="244"/>
        <v>56.069610416872713</v>
      </c>
      <c r="DV29" s="121">
        <f t="shared" si="245"/>
        <v>8.311169344425803</v>
      </c>
      <c r="DW29" s="121">
        <f t="shared" si="246"/>
        <v>1.080248230222407</v>
      </c>
      <c r="DX29" s="120">
        <f t="shared" si="247"/>
        <v>72.927467590884902</v>
      </c>
      <c r="DY29" s="120">
        <f t="shared" si="248"/>
        <v>64.582950131460393</v>
      </c>
      <c r="DZ29" s="120">
        <f t="shared" si="249"/>
        <v>13.227120093820037</v>
      </c>
      <c r="EA29" s="121">
        <f t="shared" si="250"/>
        <v>1.9807634275938493</v>
      </c>
      <c r="EB29" s="121">
        <f t="shared" si="251"/>
        <v>0.2598069341930937</v>
      </c>
      <c r="EC29" s="120">
        <f t="shared" si="252"/>
        <v>118.38571353921358</v>
      </c>
      <c r="ED29" s="120">
        <f t="shared" si="253"/>
        <v>109.90576092876859</v>
      </c>
      <c r="EE29" s="120">
        <f t="shared" si="254"/>
        <v>22.959749970322946</v>
      </c>
      <c r="EF29" s="121">
        <f t="shared" si="255"/>
        <v>3.4854173282899943</v>
      </c>
      <c r="EG29" s="121">
        <f t="shared" si="256"/>
        <v>0.46286162566097894</v>
      </c>
      <c r="EH29" s="120">
        <f t="shared" si="257"/>
        <v>213.03015993567408</v>
      </c>
      <c r="EI29" s="120">
        <f t="shared" si="258"/>
        <v>206.20836881834956</v>
      </c>
      <c r="EJ29" s="120">
        <f t="shared" si="259"/>
        <v>43.513654747224429</v>
      </c>
      <c r="EK29" s="121">
        <f t="shared" si="260"/>
        <v>6.6230937334320226</v>
      </c>
      <c r="EL29" s="121">
        <f t="shared" si="261"/>
        <v>0.87878120973568763</v>
      </c>
      <c r="EM29" s="120">
        <f t="shared" si="262"/>
        <v>368.66761951807047</v>
      </c>
      <c r="EN29" s="120">
        <f t="shared" si="263"/>
        <v>298.07308659818239</v>
      </c>
      <c r="EO29" s="120">
        <f t="shared" si="264"/>
        <v>39.142373360759578</v>
      </c>
      <c r="EP29" s="121">
        <f t="shared" si="265"/>
        <v>3.2006210180936634</v>
      </c>
      <c r="EQ29" s="121">
        <f t="shared" si="266"/>
        <v>0.18020945958445772</v>
      </c>
      <c r="ER29" s="120">
        <f t="shared" si="267"/>
        <v>388.72956206762007</v>
      </c>
      <c r="ES29" s="120">
        <f t="shared" si="268"/>
        <v>323.35590309326517</v>
      </c>
      <c r="ET29" s="120">
        <f t="shared" si="269"/>
        <v>64.725153248566542</v>
      </c>
      <c r="EU29" s="121">
        <f t="shared" si="270"/>
        <v>9.5700769851814975</v>
      </c>
      <c r="EV29" s="121">
        <f t="shared" si="271"/>
        <v>1.2440919831410944</v>
      </c>
      <c r="EW29" s="120">
        <f t="shared" si="272"/>
        <v>41.026332918658575</v>
      </c>
      <c r="EX29" s="120">
        <f t="shared" si="273"/>
        <v>42.624120665728213</v>
      </c>
      <c r="EY29" s="120">
        <f t="shared" si="274"/>
        <v>9.245084832436504</v>
      </c>
      <c r="EZ29" s="121">
        <f t="shared" si="275"/>
        <v>1.4341926446477453</v>
      </c>
      <c r="FA29" s="121">
        <f t="shared" si="276"/>
        <v>0.19367450223201294</v>
      </c>
      <c r="FB29" s="120">
        <f t="shared" si="277"/>
        <v>213.03015993567408</v>
      </c>
      <c r="FC29" s="120">
        <f t="shared" si="278"/>
        <v>206.20836881834956</v>
      </c>
      <c r="FD29" s="120">
        <f t="shared" si="279"/>
        <v>43.513654747224429</v>
      </c>
      <c r="FE29" s="121">
        <f t="shared" si="280"/>
        <v>6.6230937334320226</v>
      </c>
      <c r="FF29" s="121">
        <f t="shared" si="281"/>
        <v>0.87878120973568763</v>
      </c>
      <c r="FG29" s="120">
        <f t="shared" si="282"/>
        <v>332.63148526784806</v>
      </c>
      <c r="FH29" s="120">
        <f t="shared" si="283"/>
        <v>302.56619346615474</v>
      </c>
      <c r="FI29" s="120">
        <f t="shared" si="284"/>
        <v>63.15100424582608</v>
      </c>
      <c r="FJ29" s="121">
        <f t="shared" si="285"/>
        <v>9.6271215688056682</v>
      </c>
      <c r="FK29" s="121">
        <f t="shared" si="286"/>
        <v>1.2881054060559685</v>
      </c>
      <c r="FL29" s="120">
        <f t="shared" si="287"/>
        <v>143.54556208496265</v>
      </c>
      <c r="FM29" s="120">
        <f t="shared" si="288"/>
        <v>131.49719269851207</v>
      </c>
      <c r="FN29" s="120">
        <f t="shared" si="289"/>
        <v>27.379037716792787</v>
      </c>
      <c r="FO29" s="121">
        <f t="shared" si="290"/>
        <v>4.1526306954757866</v>
      </c>
      <c r="FP29" s="121">
        <f t="shared" si="291"/>
        <v>0.55162677317817899</v>
      </c>
      <c r="FQ29" s="120">
        <f t="shared" si="292"/>
        <v>125.11662726716855</v>
      </c>
      <c r="FR29" s="120">
        <f t="shared" si="293"/>
        <v>128.4801625139462</v>
      </c>
      <c r="FS29" s="120">
        <f t="shared" si="294"/>
        <v>27.669966576448289</v>
      </c>
      <c r="FT29" s="121">
        <f t="shared" si="295"/>
        <v>4.2647429300878059</v>
      </c>
      <c r="FU29" s="121">
        <f t="shared" si="296"/>
        <v>0.57182416620264598</v>
      </c>
      <c r="FV29" s="120">
        <f t="shared" si="297"/>
        <v>371.90422061390967</v>
      </c>
      <c r="FW29" s="120">
        <f t="shared" si="298"/>
        <v>288.87659879380675</v>
      </c>
      <c r="FX29" s="120">
        <f t="shared" si="299"/>
        <v>24.313887010563654</v>
      </c>
      <c r="FY29" s="121">
        <f t="shared" si="300"/>
        <v>1.0247700721252195</v>
      </c>
      <c r="FZ29" s="121">
        <f t="shared" si="301"/>
        <v>1.8935639790972993E-2</v>
      </c>
      <c r="GA29" s="120">
        <f t="shared" si="302"/>
        <v>437.29605660802099</v>
      </c>
      <c r="GB29" s="120">
        <f t="shared" si="303"/>
        <v>381.02625283750899</v>
      </c>
      <c r="GC29" s="120">
        <f t="shared" si="304"/>
        <v>77.695244053985093</v>
      </c>
      <c r="GD29" s="121">
        <f t="shared" si="305"/>
        <v>11.61973800363371</v>
      </c>
      <c r="GE29" s="121">
        <f t="shared" si="306"/>
        <v>1.5244330330037683</v>
      </c>
      <c r="GF29" s="120">
        <f t="shared" si="307"/>
        <v>250.88481702044734</v>
      </c>
      <c r="GG29" s="120">
        <f t="shared" si="308"/>
        <v>246.32608857989061</v>
      </c>
      <c r="GH29" s="120">
        <f t="shared" si="309"/>
        <v>52.402900871547075</v>
      </c>
      <c r="GI29" s="121">
        <f t="shared" si="310"/>
        <v>8.0332905729897686</v>
      </c>
      <c r="GJ29" s="121">
        <f t="shared" si="311"/>
        <v>1.0741743643671393</v>
      </c>
      <c r="GK29" s="124">
        <f t="shared" si="117"/>
        <v>8229.3101761410635</v>
      </c>
      <c r="GL29" s="124">
        <f t="shared" si="117"/>
        <v>7231.8931996281517</v>
      </c>
      <c r="GM29" s="124">
        <f t="shared" si="112"/>
        <v>1289.4007551196394</v>
      </c>
      <c r="GN29" s="124">
        <f t="shared" si="112"/>
        <v>177.97778294910935</v>
      </c>
      <c r="GO29" s="124">
        <f t="shared" si="112"/>
        <v>22.649869642864406</v>
      </c>
      <c r="GP29" s="118">
        <f t="shared" si="118"/>
        <v>49.042372920983688</v>
      </c>
      <c r="GQ29" s="118">
        <f t="shared" si="113"/>
        <v>43.098290820191608</v>
      </c>
      <c r="GR29" s="118">
        <f t="shared" si="113"/>
        <v>7.6841522951110806</v>
      </c>
      <c r="GS29" s="118">
        <f t="shared" si="113"/>
        <v>1.060654248802797</v>
      </c>
      <c r="GT29" s="118">
        <f t="shared" si="113"/>
        <v>0.13498134471313711</v>
      </c>
      <c r="GW29" s="115">
        <f t="shared" si="119"/>
        <v>11</v>
      </c>
      <c r="GX29" s="116">
        <f t="shared" si="312"/>
        <v>12.081119786438446</v>
      </c>
      <c r="GY29" s="116">
        <f t="shared" si="115"/>
        <v>5.507758816191072</v>
      </c>
      <c r="GZ29" s="116">
        <f t="shared" si="313"/>
        <v>0.55077588161910718</v>
      </c>
      <c r="HA29" s="116">
        <f t="shared" si="1"/>
        <v>3.4778828340291486</v>
      </c>
      <c r="HB29" s="116">
        <f t="shared" si="2"/>
        <v>6.3686697594107837</v>
      </c>
      <c r="HC29" s="116">
        <f t="shared" si="3"/>
        <v>0.63686697594107833</v>
      </c>
      <c r="HD29" s="116">
        <f t="shared" si="4"/>
        <v>8.4698215666712553</v>
      </c>
      <c r="HE29" s="116">
        <f t="shared" si="5"/>
        <v>16.193262346222273</v>
      </c>
      <c r="HF29" s="116">
        <f t="shared" si="6"/>
        <v>1.6193262346222272</v>
      </c>
      <c r="HG29" s="116">
        <f t="shared" si="7"/>
        <v>0.30916261794693273</v>
      </c>
      <c r="HH29" s="116">
        <f t="shared" si="8"/>
        <v>0.56779392237527204</v>
      </c>
      <c r="HI29" s="116">
        <f t="shared" si="9"/>
        <v>5.6779392237527204E-2</v>
      </c>
      <c r="HJ29" s="116">
        <v>3.4778828340291486</v>
      </c>
      <c r="HK29" s="116">
        <v>6.3686697594107837</v>
      </c>
      <c r="HL29" s="116">
        <v>0.63686697594107833</v>
      </c>
      <c r="HM29" s="116">
        <f t="shared" si="10"/>
        <v>2.1963143814716957</v>
      </c>
      <c r="HN29" s="116">
        <f t="shared" si="11"/>
        <v>4.1802410760966637</v>
      </c>
      <c r="HO29" s="116">
        <f t="shared" si="12"/>
        <v>0.41802410760966635</v>
      </c>
      <c r="HP29" s="116">
        <f t="shared" si="13"/>
        <v>3.8205983321131085</v>
      </c>
      <c r="HQ29" s="116">
        <f t="shared" si="14"/>
        <v>7.3363023809831205</v>
      </c>
      <c r="HR29" s="116">
        <f t="shared" si="15"/>
        <v>0.73363023809831207</v>
      </c>
      <c r="HS29" s="116">
        <f t="shared" si="16"/>
        <v>1.4766833256254197</v>
      </c>
      <c r="HT29" s="116">
        <f t="shared" si="17"/>
        <v>0.67321703196467131</v>
      </c>
      <c r="HU29" s="116">
        <f t="shared" si="18"/>
        <v>6.7321703196467131E-2</v>
      </c>
      <c r="HV29" s="116">
        <f t="shared" si="19"/>
        <v>2.4248816379456684</v>
      </c>
      <c r="HW29" s="116">
        <f t="shared" si="20"/>
        <v>4.4404228361666638</v>
      </c>
      <c r="HX29" s="116">
        <f t="shared" si="21"/>
        <v>0.44404228361666637</v>
      </c>
      <c r="HY29" s="116">
        <f t="shared" si="22"/>
        <v>9.6432283226050437</v>
      </c>
      <c r="HZ29" s="116">
        <f t="shared" si="23"/>
        <v>18.436672468630928</v>
      </c>
      <c r="IA29" s="116">
        <f t="shared" si="24"/>
        <v>1.843667246863093</v>
      </c>
      <c r="IB29" s="116">
        <f t="shared" si="25"/>
        <v>0.34204187037234518</v>
      </c>
      <c r="IC29" s="116">
        <f t="shared" si="26"/>
        <v>0.62817845341387257</v>
      </c>
      <c r="ID29" s="116">
        <f t="shared" si="27"/>
        <v>6.2817845341387263E-2</v>
      </c>
      <c r="IE29" s="116">
        <f t="shared" si="28"/>
        <v>7.2800334636949549</v>
      </c>
      <c r="IF29" s="116">
        <f t="shared" si="29"/>
        <v>13.577676260043257</v>
      </c>
      <c r="IG29" s="116">
        <f t="shared" si="30"/>
        <v>1.3577676260043257</v>
      </c>
      <c r="IH29" s="116">
        <f t="shared" si="31"/>
        <v>2.1257546288196205</v>
      </c>
      <c r="II29" s="116">
        <f t="shared" si="32"/>
        <v>4.0459448301476737</v>
      </c>
      <c r="IJ29" s="116">
        <f t="shared" si="33"/>
        <v>0.40459448301476741</v>
      </c>
      <c r="IK29" s="116">
        <f t="shared" si="34"/>
        <v>8.2614831375239852</v>
      </c>
      <c r="IL29" s="116">
        <f t="shared" si="35"/>
        <v>15.863677137383725</v>
      </c>
      <c r="IM29" s="116">
        <f t="shared" si="36"/>
        <v>1.5863677137383727</v>
      </c>
      <c r="IN29" s="116">
        <f t="shared" si="37"/>
        <v>1.414265854285415</v>
      </c>
      <c r="IO29" s="116">
        <f t="shared" si="38"/>
        <v>0.64476102919883749</v>
      </c>
      <c r="IP29" s="116">
        <f t="shared" si="39"/>
        <v>6.447610291988376E-2</v>
      </c>
      <c r="IQ29" s="116">
        <f t="shared" si="40"/>
        <v>3.9053982461564543</v>
      </c>
      <c r="IR29" s="116">
        <f t="shared" si="41"/>
        <v>7.151532382112463</v>
      </c>
      <c r="IS29" s="116">
        <f t="shared" si="42"/>
        <v>0.71515323821124632</v>
      </c>
      <c r="IT29" s="116">
        <f t="shared" si="43"/>
        <v>6.9948778245958074</v>
      </c>
      <c r="IU29" s="116">
        <f t="shared" si="44"/>
        <v>13.373350406715701</v>
      </c>
      <c r="IV29" s="116">
        <f t="shared" si="45"/>
        <v>1.3373350406715701</v>
      </c>
      <c r="IW29" s="116">
        <f t="shared" si="46"/>
        <v>1.0673137334158671</v>
      </c>
      <c r="IX29" s="116">
        <f t="shared" si="47"/>
        <v>1.9601795816246192</v>
      </c>
      <c r="IY29" s="116">
        <f t="shared" si="48"/>
        <v>0.19601795816246192</v>
      </c>
      <c r="IZ29" s="116">
        <f t="shared" si="49"/>
        <v>8.4360285644811892</v>
      </c>
      <c r="JA29" s="116">
        <f t="shared" si="50"/>
        <v>15.733672838210808</v>
      </c>
      <c r="JB29" s="116">
        <f t="shared" si="51"/>
        <v>1.5733672838210806</v>
      </c>
      <c r="JC29" s="116">
        <f t="shared" si="52"/>
        <v>1.8527306349556663</v>
      </c>
      <c r="JD29" s="116">
        <f t="shared" si="53"/>
        <v>3.5262987705770463</v>
      </c>
      <c r="JE29" s="116">
        <f t="shared" si="54"/>
        <v>0.35262987705770465</v>
      </c>
      <c r="JF29" s="116">
        <f t="shared" si="55"/>
        <v>3.6755458050191288</v>
      </c>
      <c r="JG29" s="116">
        <f t="shared" si="56"/>
        <v>7.1605516752361273</v>
      </c>
      <c r="JH29" s="116">
        <f t="shared" si="57"/>
        <v>0.71605516752361265</v>
      </c>
      <c r="JI29" s="116">
        <f t="shared" si="58"/>
        <v>5.7191743812670239</v>
      </c>
      <c r="JJ29" s="116">
        <f t="shared" si="59"/>
        <v>2.6073603835231758</v>
      </c>
      <c r="JK29" s="116">
        <f t="shared" si="60"/>
        <v>0.26073603835231757</v>
      </c>
      <c r="JL29" s="116">
        <f t="shared" si="61"/>
        <v>0.9070386547089565</v>
      </c>
      <c r="JM29" s="116">
        <f t="shared" si="62"/>
        <v>1.6609615465881902</v>
      </c>
      <c r="JN29" s="116">
        <f t="shared" si="63"/>
        <v>0.166096154658819</v>
      </c>
      <c r="JO29" s="116">
        <f t="shared" si="64"/>
        <v>3.3881113349523422</v>
      </c>
      <c r="JP29" s="116">
        <f t="shared" si="65"/>
        <v>6.4776542543687956</v>
      </c>
      <c r="JQ29" s="116">
        <f t="shared" si="66"/>
        <v>0.64776542543687943</v>
      </c>
      <c r="JR29" s="116">
        <f t="shared" si="67"/>
        <v>7.2985342462991429</v>
      </c>
      <c r="JS29" s="116">
        <f t="shared" si="68"/>
        <v>13.404154146500861</v>
      </c>
      <c r="JT29" s="116">
        <f t="shared" si="69"/>
        <v>1.340415414650086</v>
      </c>
      <c r="JU29" s="116">
        <f t="shared" si="70"/>
        <v>1.7121694369127978</v>
      </c>
      <c r="JV29" s="116">
        <f t="shared" si="71"/>
        <v>3.1932933320533738</v>
      </c>
      <c r="JW29" s="116">
        <f t="shared" si="72"/>
        <v>0.31932933320533741</v>
      </c>
      <c r="JX29" s="116">
        <f t="shared" si="73"/>
        <v>2.9509580406842408</v>
      </c>
      <c r="JY29" s="116">
        <f t="shared" si="74"/>
        <v>5.6165529486904013</v>
      </c>
      <c r="JZ29" s="116">
        <f t="shared" si="75"/>
        <v>0.56165529486904009</v>
      </c>
      <c r="KA29" s="116">
        <f t="shared" si="76"/>
        <v>5.5663313886453532</v>
      </c>
      <c r="KB29" s="116">
        <f t="shared" si="77"/>
        <v>10.666150210853466</v>
      </c>
      <c r="KC29" s="116">
        <f t="shared" si="78"/>
        <v>1.0666150210853467</v>
      </c>
      <c r="KD29" s="116">
        <f t="shared" si="79"/>
        <v>5.9417375302746791</v>
      </c>
      <c r="KE29" s="116">
        <f t="shared" si="80"/>
        <v>5.4625391421492449</v>
      </c>
      <c r="KF29" s="116">
        <f t="shared" si="81"/>
        <v>0.54625391421492453</v>
      </c>
      <c r="KG29" s="116">
        <f t="shared" si="82"/>
        <v>8.4565671200403436</v>
      </c>
      <c r="KH29" s="116">
        <f t="shared" si="83"/>
        <v>15.442092005570778</v>
      </c>
      <c r="KI29" s="116">
        <f t="shared" si="84"/>
        <v>1.5442092005570778</v>
      </c>
      <c r="KJ29" s="116">
        <f t="shared" si="85"/>
        <v>1.1716307395680141</v>
      </c>
      <c r="KK29" s="116">
        <f t="shared" si="86"/>
        <v>2.3086401698392511</v>
      </c>
      <c r="KL29" s="116">
        <f t="shared" si="87"/>
        <v>0.23086401698392511</v>
      </c>
      <c r="KM29" s="116">
        <f t="shared" si="88"/>
        <v>5.5663313886453532</v>
      </c>
      <c r="KN29" s="116">
        <f t="shared" si="89"/>
        <v>10.666150210853466</v>
      </c>
      <c r="KO29" s="116">
        <f t="shared" si="90"/>
        <v>1.0666150210853467</v>
      </c>
      <c r="KP29" s="116">
        <f t="shared" si="91"/>
        <v>8.1300320563252715</v>
      </c>
      <c r="KQ29" s="116">
        <f t="shared" si="92"/>
        <v>15.52109537558707</v>
      </c>
      <c r="KR29" s="116">
        <f t="shared" si="93"/>
        <v>1.5521095375587068</v>
      </c>
      <c r="KS29" s="116">
        <f t="shared" si="94"/>
        <v>3.5244773058510623</v>
      </c>
      <c r="KT29" s="116">
        <f t="shared" si="95"/>
        <v>6.6931092203176714</v>
      </c>
      <c r="KU29" s="116">
        <f t="shared" si="96"/>
        <v>0.66931092203176712</v>
      </c>
      <c r="KV29" s="116">
        <f t="shared" si="97"/>
        <v>3.5134014911032696</v>
      </c>
      <c r="KW29" s="116">
        <f t="shared" si="98"/>
        <v>6.8646953959417392</v>
      </c>
      <c r="KX29" s="116">
        <f t="shared" si="99"/>
        <v>0.68646953959417389</v>
      </c>
      <c r="KY29" s="116">
        <f t="shared" si="100"/>
        <v>4.8033536409902995</v>
      </c>
      <c r="KZ29" s="116">
        <f t="shared" si="101"/>
        <v>2.1898395042109784</v>
      </c>
      <c r="LA29" s="116">
        <f t="shared" si="102"/>
        <v>0.21898395042109783</v>
      </c>
      <c r="LB29" s="116">
        <f t="shared" si="103"/>
        <v>10.078009076317127</v>
      </c>
      <c r="LC29" s="116">
        <f t="shared" si="104"/>
        <v>18.73790013622008</v>
      </c>
      <c r="LD29" s="116">
        <f t="shared" si="105"/>
        <v>1.873790013622008</v>
      </c>
      <c r="LE29" s="116">
        <f t="shared" si="106"/>
        <v>6.6875293815460672</v>
      </c>
      <c r="LF29" s="116">
        <f t="shared" si="107"/>
        <v>12.937231212159546</v>
      </c>
      <c r="LG29" s="116">
        <f t="shared" si="108"/>
        <v>1.2937231212159546</v>
      </c>
      <c r="LH29" s="116">
        <f t="shared" si="109"/>
        <v>178.14843661632764</v>
      </c>
      <c r="LI29" s="116">
        <f t="shared" si="110"/>
        <v>294.18825295754442</v>
      </c>
      <c r="LJ29" s="116">
        <f t="shared" si="111"/>
        <v>29.418825295754452</v>
      </c>
    </row>
    <row r="30" spans="1:322" ht="15" thickBot="1" x14ac:dyDescent="0.35">
      <c r="A30" s="28"/>
      <c r="B30" s="117">
        <v>11</v>
      </c>
      <c r="C30" s="120">
        <f t="shared" si="122"/>
        <v>894.23492502773342</v>
      </c>
      <c r="D30" s="120">
        <f t="shared" si="123"/>
        <v>744.47301337629756</v>
      </c>
      <c r="E30" s="120">
        <f t="shared" si="124"/>
        <v>81.712275421127259</v>
      </c>
      <c r="F30" s="121">
        <f t="shared" si="125"/>
        <v>5.1238335334912941</v>
      </c>
      <c r="G30" s="121">
        <f t="shared" si="126"/>
        <v>0.19196264134988886</v>
      </c>
      <c r="H30" s="120">
        <f t="shared" si="127"/>
        <v>150.52688787044534</v>
      </c>
      <c r="I30" s="120">
        <f t="shared" si="128"/>
        <v>135.39595961234127</v>
      </c>
      <c r="J30" s="120">
        <f t="shared" si="129"/>
        <v>29.741125239293147</v>
      </c>
      <c r="K30" s="121">
        <f t="shared" si="130"/>
        <v>4.9001647964293982</v>
      </c>
      <c r="L30" s="121">
        <f t="shared" si="131"/>
        <v>0.73425248149069289</v>
      </c>
      <c r="M30" s="120">
        <f t="shared" si="132"/>
        <v>314.88918697974168</v>
      </c>
      <c r="N30" s="120">
        <f t="shared" si="133"/>
        <v>318.76648071773388</v>
      </c>
      <c r="O30" s="120">
        <f t="shared" si="134"/>
        <v>73.256610497433797</v>
      </c>
      <c r="P30" s="121">
        <f t="shared" si="135"/>
        <v>12.398781263958458</v>
      </c>
      <c r="Q30" s="121">
        <f t="shared" si="136"/>
        <v>1.8972405411319069</v>
      </c>
      <c r="R30" s="120">
        <f t="shared" si="137"/>
        <v>13.166920449223293</v>
      </c>
      <c r="S30" s="120">
        <f t="shared" si="138"/>
        <v>12.001818944235605</v>
      </c>
      <c r="T30" s="120">
        <f t="shared" si="139"/>
        <v>2.647300725340989</v>
      </c>
      <c r="U30" s="121">
        <f t="shared" si="140"/>
        <v>0.43684584002492977</v>
      </c>
      <c r="V30" s="121">
        <f t="shared" si="141"/>
        <v>6.5474041175171152E-2</v>
      </c>
      <c r="W30" s="120">
        <f t="shared" si="142"/>
        <v>47.122429949149414</v>
      </c>
      <c r="X30" s="120">
        <f t="shared" si="143"/>
        <v>44.423209898316948</v>
      </c>
      <c r="Y30" s="120">
        <f t="shared" si="144"/>
        <v>9.9436060511612183</v>
      </c>
      <c r="Z30" s="121">
        <f t="shared" si="145"/>
        <v>1.6571800956260341</v>
      </c>
      <c r="AA30" s="121">
        <f t="shared" si="146"/>
        <v>0.25057400574634286</v>
      </c>
      <c r="AB30" s="120">
        <f t="shared" si="147"/>
        <v>84.234239521826751</v>
      </c>
      <c r="AC30" s="120">
        <f t="shared" si="148"/>
        <v>83.059038941813043</v>
      </c>
      <c r="AD30" s="120">
        <f t="shared" si="149"/>
        <v>18.95399768887799</v>
      </c>
      <c r="AE30" s="121">
        <f t="shared" si="150"/>
        <v>3.2007126188675783</v>
      </c>
      <c r="AF30" s="121">
        <f t="shared" si="151"/>
        <v>0.48976422861454272</v>
      </c>
      <c r="AG30" s="120">
        <f t="shared" si="152"/>
        <v>137.6890407845552</v>
      </c>
      <c r="AH30" s="120">
        <f t="shared" si="153"/>
        <v>143.11643089837281</v>
      </c>
      <c r="AI30" s="120">
        <f t="shared" si="154"/>
        <v>33.116075700621366</v>
      </c>
      <c r="AJ30" s="121">
        <f t="shared" si="155"/>
        <v>5.6172168519178385</v>
      </c>
      <c r="AK30" s="121">
        <f t="shared" si="156"/>
        <v>0.859542764532641</v>
      </c>
      <c r="AL30" s="120">
        <f t="shared" si="157"/>
        <v>109.30293104639757</v>
      </c>
      <c r="AM30" s="120">
        <f t="shared" si="158"/>
        <v>90.997432743358374</v>
      </c>
      <c r="AN30" s="120">
        <f t="shared" si="159"/>
        <v>9.987745899907372</v>
      </c>
      <c r="AO30" s="121">
        <f t="shared" si="160"/>
        <v>0.6262895887085258</v>
      </c>
      <c r="AP30" s="121">
        <f t="shared" si="161"/>
        <v>2.346372162807276E-2</v>
      </c>
      <c r="AQ30" s="120">
        <f t="shared" si="162"/>
        <v>104.95174904764787</v>
      </c>
      <c r="AR30" s="120">
        <f t="shared" si="163"/>
        <v>94.402023295201104</v>
      </c>
      <c r="AS30" s="120">
        <f t="shared" si="164"/>
        <v>20.736382427539819</v>
      </c>
      <c r="AT30" s="121">
        <f t="shared" si="165"/>
        <v>3.416538223055571</v>
      </c>
      <c r="AU30" s="121">
        <f t="shared" si="166"/>
        <v>0.5119423065555464</v>
      </c>
      <c r="AV30" s="120">
        <f t="shared" si="167"/>
        <v>358.51384854598797</v>
      </c>
      <c r="AW30" s="120">
        <f t="shared" si="168"/>
        <v>362.92830149460656</v>
      </c>
      <c r="AX30" s="120">
        <f t="shared" si="169"/>
        <v>83.405561215917729</v>
      </c>
      <c r="AY30" s="121">
        <f t="shared" si="170"/>
        <v>14.116505018343522</v>
      </c>
      <c r="AZ30" s="121">
        <f t="shared" si="171"/>
        <v>2.1600837251437035</v>
      </c>
      <c r="BA30" s="120">
        <f t="shared" si="172"/>
        <v>14.567214262201821</v>
      </c>
      <c r="BB30" s="120">
        <f t="shared" si="173"/>
        <v>13.278204935699016</v>
      </c>
      <c r="BC30" s="120">
        <f t="shared" si="174"/>
        <v>2.9288395134793541</v>
      </c>
      <c r="BD30" s="121">
        <f t="shared" si="175"/>
        <v>0.48330412382571053</v>
      </c>
      <c r="BE30" s="121">
        <f t="shared" si="176"/>
        <v>7.2437164794081008E-2</v>
      </c>
      <c r="BF30" s="120">
        <f t="shared" si="177"/>
        <v>296.43921900745744</v>
      </c>
      <c r="BG30" s="120">
        <f t="shared" si="178"/>
        <v>279.4588832170175</v>
      </c>
      <c r="BH30" s="120">
        <f t="shared" si="179"/>
        <v>62.553540110409088</v>
      </c>
      <c r="BI30" s="121">
        <f t="shared" si="180"/>
        <v>10.425039070188117</v>
      </c>
      <c r="BJ30" s="121">
        <f t="shared" si="181"/>
        <v>1.5763185949275698</v>
      </c>
      <c r="BK30" s="120">
        <f t="shared" si="182"/>
        <v>81.528093645973996</v>
      </c>
      <c r="BL30" s="120">
        <f t="shared" si="183"/>
        <v>80.390648071774478</v>
      </c>
      <c r="BM30" s="120">
        <f t="shared" si="184"/>
        <v>18.345073301742168</v>
      </c>
      <c r="BN30" s="121">
        <f t="shared" si="185"/>
        <v>3.0978851308709183</v>
      </c>
      <c r="BO30" s="121">
        <f t="shared" si="186"/>
        <v>0.47402984963837785</v>
      </c>
      <c r="BP30" s="120">
        <f t="shared" si="187"/>
        <v>297.73234184351287</v>
      </c>
      <c r="BQ30" s="120">
        <f t="shared" si="188"/>
        <v>309.46827637742899</v>
      </c>
      <c r="BR30" s="120">
        <f t="shared" si="189"/>
        <v>71.608653200226456</v>
      </c>
      <c r="BS30" s="121">
        <f t="shared" si="190"/>
        <v>12.146406993866877</v>
      </c>
      <c r="BT30" s="121">
        <f t="shared" si="191"/>
        <v>1.8586350717584241</v>
      </c>
      <c r="BU30" s="120">
        <f t="shared" si="192"/>
        <v>104.68283921792272</v>
      </c>
      <c r="BV30" s="120">
        <f t="shared" si="193"/>
        <v>87.151090368044436</v>
      </c>
      <c r="BW30" s="120">
        <f t="shared" si="194"/>
        <v>9.5655769537017381</v>
      </c>
      <c r="BX30" s="121">
        <f t="shared" si="195"/>
        <v>0.59981714754569149</v>
      </c>
      <c r="BY30" s="121">
        <f t="shared" si="196"/>
        <v>2.2471940826573028E-2</v>
      </c>
      <c r="BZ30" s="120">
        <f t="shared" si="197"/>
        <v>169.03026120853488</v>
      </c>
      <c r="CA30" s="120">
        <f t="shared" si="198"/>
        <v>152.03937810467249</v>
      </c>
      <c r="CB30" s="120">
        <f t="shared" si="199"/>
        <v>33.397024537969656</v>
      </c>
      <c r="CC30" s="121">
        <f t="shared" si="200"/>
        <v>5.5025128548343094</v>
      </c>
      <c r="CD30" s="121">
        <f t="shared" si="201"/>
        <v>0.82450976363907691</v>
      </c>
      <c r="CE30" s="120">
        <f t="shared" si="202"/>
        <v>260.0540488216273</v>
      </c>
      <c r="CF30" s="120">
        <f t="shared" si="203"/>
        <v>263.25614650147071</v>
      </c>
      <c r="CG30" s="120">
        <f t="shared" si="204"/>
        <v>60.499626378190612</v>
      </c>
      <c r="CH30" s="121">
        <f t="shared" si="205"/>
        <v>10.239644298594374</v>
      </c>
      <c r="CI30" s="121">
        <f t="shared" si="206"/>
        <v>1.5668530540606631</v>
      </c>
      <c r="CJ30" s="120">
        <f t="shared" si="207"/>
        <v>45.455802889670338</v>
      </c>
      <c r="CK30" s="120">
        <f t="shared" si="208"/>
        <v>41.433554516452404</v>
      </c>
      <c r="CL30" s="120">
        <f t="shared" si="209"/>
        <v>9.139204601777621</v>
      </c>
      <c r="CM30" s="121">
        <f t="shared" si="210"/>
        <v>1.5081110631694472</v>
      </c>
      <c r="CN30" s="121">
        <f t="shared" si="211"/>
        <v>0.22603425922758602</v>
      </c>
      <c r="CO30" s="120">
        <f t="shared" si="212"/>
        <v>343.51074506052464</v>
      </c>
      <c r="CP30" s="120">
        <f t="shared" si="213"/>
        <v>323.83410504547595</v>
      </c>
      <c r="CQ30" s="120">
        <f t="shared" si="214"/>
        <v>72.48640460410698</v>
      </c>
      <c r="CR30" s="121">
        <f t="shared" si="215"/>
        <v>12.080429000844557</v>
      </c>
      <c r="CS30" s="121">
        <f t="shared" si="216"/>
        <v>1.826621918683125</v>
      </c>
      <c r="CT30" s="120">
        <f t="shared" si="217"/>
        <v>71.056929459118464</v>
      </c>
      <c r="CU30" s="120">
        <f t="shared" si="218"/>
        <v>70.065573150942726</v>
      </c>
      <c r="CV30" s="120">
        <f t="shared" si="219"/>
        <v>15.988900527770683</v>
      </c>
      <c r="CW30" s="121">
        <f t="shared" si="220"/>
        <v>2.7000043221005341</v>
      </c>
      <c r="CX30" s="121">
        <f t="shared" si="221"/>
        <v>0.41314722423825612</v>
      </c>
      <c r="CY30" s="120">
        <f t="shared" si="222"/>
        <v>127.36476135855639</v>
      </c>
      <c r="CZ30" s="120">
        <f t="shared" si="223"/>
        <v>136.25841309058515</v>
      </c>
      <c r="DA30" s="120">
        <f t="shared" si="224"/>
        <v>31.93813013179329</v>
      </c>
      <c r="DB30" s="121">
        <f t="shared" si="225"/>
        <v>5.4702218467174237</v>
      </c>
      <c r="DC30" s="121">
        <f t="shared" si="226"/>
        <v>0.8451649142593517</v>
      </c>
      <c r="DD30" s="120">
        <f t="shared" si="227"/>
        <v>423.32876127872214</v>
      </c>
      <c r="DE30" s="120">
        <f t="shared" si="228"/>
        <v>352.43181599986337</v>
      </c>
      <c r="DF30" s="120">
        <f t="shared" si="229"/>
        <v>38.682403658321448</v>
      </c>
      <c r="DG30" s="121">
        <f t="shared" si="230"/>
        <v>2.4256110357845602</v>
      </c>
      <c r="DH30" s="121">
        <f t="shared" si="231"/>
        <v>9.0874673869307726E-2</v>
      </c>
      <c r="DI30" s="120">
        <f t="shared" si="232"/>
        <v>39.257707170474049</v>
      </c>
      <c r="DJ30" s="120">
        <f t="shared" si="233"/>
        <v>35.311531446138687</v>
      </c>
      <c r="DK30" s="120">
        <f t="shared" si="234"/>
        <v>7.7565437117750111</v>
      </c>
      <c r="DL30" s="121">
        <f t="shared" si="235"/>
        <v>1.2779725761078524</v>
      </c>
      <c r="DM30" s="121">
        <f t="shared" si="236"/>
        <v>0.19149448524016882</v>
      </c>
      <c r="DN30" s="120">
        <f t="shared" si="237"/>
        <v>125.9624674807981</v>
      </c>
      <c r="DO30" s="120">
        <f t="shared" si="238"/>
        <v>127.51346861573629</v>
      </c>
      <c r="DP30" s="120">
        <f t="shared" si="239"/>
        <v>29.304224467161994</v>
      </c>
      <c r="DQ30" s="121">
        <f t="shared" si="240"/>
        <v>4.9597799681300971</v>
      </c>
      <c r="DR30" s="121">
        <f t="shared" si="241"/>
        <v>0.75893714311934857</v>
      </c>
      <c r="DS30" s="120">
        <f t="shared" si="242"/>
        <v>310.83712660709818</v>
      </c>
      <c r="DT30" s="120">
        <f t="shared" si="243"/>
        <v>283.33207670476207</v>
      </c>
      <c r="DU30" s="120">
        <f t="shared" si="244"/>
        <v>62.49596129202871</v>
      </c>
      <c r="DV30" s="121">
        <f t="shared" si="245"/>
        <v>10.312806719480356</v>
      </c>
      <c r="DW30" s="121">
        <f t="shared" si="246"/>
        <v>1.5456737135102521</v>
      </c>
      <c r="DX30" s="120">
        <f t="shared" si="247"/>
        <v>69.718659016885965</v>
      </c>
      <c r="DY30" s="120">
        <f t="shared" si="248"/>
        <v>65.725104301252586</v>
      </c>
      <c r="DZ30" s="120">
        <f t="shared" si="249"/>
        <v>14.711781213898689</v>
      </c>
      <c r="EA30" s="121">
        <f t="shared" si="250"/>
        <v>2.4518339597766752</v>
      </c>
      <c r="EB30" s="121">
        <f t="shared" si="251"/>
        <v>0.37072968613834928</v>
      </c>
      <c r="EC30" s="120">
        <f t="shared" si="252"/>
        <v>113.17674214348818</v>
      </c>
      <c r="ED30" s="120">
        <f t="shared" si="253"/>
        <v>111.59774797477338</v>
      </c>
      <c r="EE30" s="120">
        <f t="shared" si="254"/>
        <v>25.466505321349331</v>
      </c>
      <c r="EF30" s="121">
        <f t="shared" si="255"/>
        <v>4.3004629565999641</v>
      </c>
      <c r="EG30" s="121">
        <f t="shared" si="256"/>
        <v>0.6580449960452186</v>
      </c>
      <c r="EH30" s="120">
        <f t="shared" si="257"/>
        <v>203.6568328985044</v>
      </c>
      <c r="EI30" s="120">
        <f t="shared" si="258"/>
        <v>208.98302805333202</v>
      </c>
      <c r="EJ30" s="120">
        <f t="shared" si="259"/>
        <v>48.197721740533737</v>
      </c>
      <c r="EK30" s="121">
        <f t="shared" si="260"/>
        <v>8.1668012932377039</v>
      </c>
      <c r="EL30" s="121">
        <f t="shared" si="261"/>
        <v>1.249674458807881</v>
      </c>
      <c r="EM30" s="120">
        <f t="shared" si="262"/>
        <v>352.44624425927537</v>
      </c>
      <c r="EN30" s="120">
        <f t="shared" si="263"/>
        <v>304.75612308583561</v>
      </c>
      <c r="EO30" s="120">
        <f t="shared" si="264"/>
        <v>46.958447704027989</v>
      </c>
      <c r="EP30" s="121">
        <f t="shared" si="265"/>
        <v>4.7436506689538396</v>
      </c>
      <c r="EQ30" s="121">
        <f t="shared" si="266"/>
        <v>0.35944423659770286</v>
      </c>
      <c r="ER30" s="120">
        <f t="shared" si="267"/>
        <v>371.62546133664478</v>
      </c>
      <c r="ES30" s="120">
        <f t="shared" si="268"/>
        <v>330.11261492525597</v>
      </c>
      <c r="ET30" s="120">
        <f t="shared" si="269"/>
        <v>72.224635404614105</v>
      </c>
      <c r="EU30" s="121">
        <f t="shared" si="270"/>
        <v>11.882059416948261</v>
      </c>
      <c r="EV30" s="121">
        <f t="shared" si="271"/>
        <v>1.7800162943112583</v>
      </c>
      <c r="EW30" s="120">
        <f t="shared" si="272"/>
        <v>39.221174270237597</v>
      </c>
      <c r="EX30" s="120">
        <f t="shared" si="273"/>
        <v>43.065307452845886</v>
      </c>
      <c r="EY30" s="120">
        <f t="shared" si="274"/>
        <v>10.202272961112602</v>
      </c>
      <c r="EZ30" s="121">
        <f t="shared" si="275"/>
        <v>1.7606615891746777</v>
      </c>
      <c r="FA30" s="121">
        <f t="shared" si="276"/>
        <v>0.27398929033228669</v>
      </c>
      <c r="FB30" s="120">
        <f t="shared" si="277"/>
        <v>203.6568328985044</v>
      </c>
      <c r="FC30" s="120">
        <f t="shared" si="278"/>
        <v>208.98302805333202</v>
      </c>
      <c r="FD30" s="120">
        <f t="shared" si="279"/>
        <v>48.197721740533737</v>
      </c>
      <c r="FE30" s="121">
        <f t="shared" si="280"/>
        <v>8.1668012932377039</v>
      </c>
      <c r="FF30" s="121">
        <f t="shared" si="281"/>
        <v>1.249674458807881</v>
      </c>
      <c r="FG30" s="120">
        <f t="shared" si="282"/>
        <v>317.99569991606273</v>
      </c>
      <c r="FH30" s="120">
        <f t="shared" si="283"/>
        <v>307.51986062702309</v>
      </c>
      <c r="FI30" s="120">
        <f t="shared" si="284"/>
        <v>70.054478249926689</v>
      </c>
      <c r="FJ30" s="121">
        <f t="shared" si="285"/>
        <v>11.866646947768897</v>
      </c>
      <c r="FK30" s="121">
        <f t="shared" si="286"/>
        <v>1.8272242139090857</v>
      </c>
      <c r="FL30" s="120">
        <f t="shared" si="287"/>
        <v>137.22955735322429</v>
      </c>
      <c r="FM30" s="120">
        <f t="shared" si="288"/>
        <v>133.60528726389802</v>
      </c>
      <c r="FN30" s="120">
        <f t="shared" si="289"/>
        <v>30.382270223606291</v>
      </c>
      <c r="FO30" s="121">
        <f t="shared" si="290"/>
        <v>5.1247610360680254</v>
      </c>
      <c r="FP30" s="121">
        <f t="shared" si="291"/>
        <v>0.78417409212482303</v>
      </c>
      <c r="FQ30" s="120">
        <f t="shared" si="292"/>
        <v>119.61149566741314</v>
      </c>
      <c r="FR30" s="120">
        <f t="shared" si="293"/>
        <v>129.87392891325533</v>
      </c>
      <c r="FS30" s="120">
        <f t="shared" si="294"/>
        <v>30.563853247530844</v>
      </c>
      <c r="FT30" s="121">
        <f t="shared" si="295"/>
        <v>5.2433958553666127</v>
      </c>
      <c r="FU30" s="121">
        <f t="shared" si="296"/>
        <v>0.81064977028756313</v>
      </c>
      <c r="FV30" s="120">
        <f t="shared" si="297"/>
        <v>355.54043490689764</v>
      </c>
      <c r="FW30" s="120">
        <f t="shared" si="298"/>
        <v>295.99633333941694</v>
      </c>
      <c r="FX30" s="120">
        <f t="shared" si="299"/>
        <v>32.48812714350067</v>
      </c>
      <c r="FY30" s="121">
        <f t="shared" si="300"/>
        <v>2.0371939765510079</v>
      </c>
      <c r="FZ30" s="121">
        <f t="shared" si="301"/>
        <v>7.6322763829985291E-2</v>
      </c>
      <c r="GA30" s="120">
        <f t="shared" si="302"/>
        <v>418.05503011726807</v>
      </c>
      <c r="GB30" s="120">
        <f t="shared" si="303"/>
        <v>388.0744392374616</v>
      </c>
      <c r="GC30" s="120">
        <f t="shared" si="304"/>
        <v>86.469493406410038</v>
      </c>
      <c r="GD30" s="121">
        <f t="shared" si="305"/>
        <v>14.387623413805567</v>
      </c>
      <c r="GE30" s="121">
        <f t="shared" si="306"/>
        <v>2.1751383612072561</v>
      </c>
      <c r="GF30" s="120">
        <f t="shared" si="307"/>
        <v>239.84588507154766</v>
      </c>
      <c r="GG30" s="120">
        <f t="shared" si="308"/>
        <v>249.48258569423379</v>
      </c>
      <c r="GH30" s="120">
        <f t="shared" si="309"/>
        <v>57.9796080677555</v>
      </c>
      <c r="GI30" s="121">
        <f t="shared" si="310"/>
        <v>9.8891539392504129</v>
      </c>
      <c r="GJ30" s="121">
        <f t="shared" si="311"/>
        <v>1.5240386364545664</v>
      </c>
      <c r="GK30" s="119">
        <f t="shared" si="117"/>
        <v>7867.220528390857</v>
      </c>
      <c r="GL30" s="119">
        <f t="shared" si="117"/>
        <v>7362.5622649902562</v>
      </c>
      <c r="GM30" s="119">
        <f t="shared" si="112"/>
        <v>1464.0877042824757</v>
      </c>
      <c r="GN30" s="119">
        <f t="shared" si="112"/>
        <v>224.74466032922339</v>
      </c>
      <c r="GO30" s="119">
        <f t="shared" si="112"/>
        <v>32.616625488014527</v>
      </c>
      <c r="GP30" s="118">
        <f t="shared" si="118"/>
        <v>46.884508512460414</v>
      </c>
      <c r="GQ30" s="118">
        <f t="shared" si="113"/>
        <v>43.877009922468751</v>
      </c>
      <c r="GR30" s="118">
        <f t="shared" si="113"/>
        <v>8.7251949003723226</v>
      </c>
      <c r="GS30" s="118">
        <f t="shared" si="113"/>
        <v>1.3393603118547284</v>
      </c>
      <c r="GT30" s="118">
        <f t="shared" si="113"/>
        <v>0.19437798264609374</v>
      </c>
      <c r="GW30" s="115">
        <f t="shared" si="119"/>
        <v>12</v>
      </c>
      <c r="GX30" s="116">
        <f t="shared" si="312"/>
        <v>13.635969084286339</v>
      </c>
      <c r="GY30" s="116">
        <f t="shared" si="115"/>
        <v>9.3900336125961843</v>
      </c>
      <c r="GZ30" s="116">
        <f t="shared" si="313"/>
        <v>0.93900336125961836</v>
      </c>
      <c r="HA30" s="116">
        <f t="shared" si="1"/>
        <v>3.8102928913823906</v>
      </c>
      <c r="HB30" s="116">
        <f t="shared" si="2"/>
        <v>7.9516884985397276</v>
      </c>
      <c r="HC30" s="116">
        <f t="shared" si="3"/>
        <v>0.79516884985397274</v>
      </c>
      <c r="HD30" s="116">
        <f t="shared" si="4"/>
        <v>9.246991622433562</v>
      </c>
      <c r="HE30" s="116">
        <f t="shared" si="5"/>
        <v>20.110884958891031</v>
      </c>
      <c r="HF30" s="116">
        <f t="shared" si="6"/>
        <v>2.0110884958891031</v>
      </c>
      <c r="HG30" s="116">
        <f t="shared" si="7"/>
        <v>0.33858878949310228</v>
      </c>
      <c r="HH30" s="116">
        <f t="shared" si="8"/>
        <v>0.70873852133167159</v>
      </c>
      <c r="HI30" s="116">
        <f t="shared" si="9"/>
        <v>7.0873852133167159E-2</v>
      </c>
      <c r="HJ30" s="116">
        <v>3.8102928913823906</v>
      </c>
      <c r="HK30" s="116">
        <v>7.9516884985397276</v>
      </c>
      <c r="HL30" s="116">
        <v>0.79516884985397274</v>
      </c>
      <c r="HM30" s="116">
        <f t="shared" si="10"/>
        <v>2.3993158022880108</v>
      </c>
      <c r="HN30" s="116">
        <f t="shared" si="11"/>
        <v>5.193456881063879</v>
      </c>
      <c r="HO30" s="116">
        <f t="shared" si="12"/>
        <v>0.51934568810638793</v>
      </c>
      <c r="HP30" s="116">
        <f t="shared" si="13"/>
        <v>4.1686823225203362</v>
      </c>
      <c r="HQ30" s="116">
        <f t="shared" si="14"/>
        <v>9.1079738555178587</v>
      </c>
      <c r="HR30" s="116">
        <f t="shared" si="15"/>
        <v>0.91079738555178591</v>
      </c>
      <c r="HS30" s="116">
        <f t="shared" si="16"/>
        <v>1.6667335918738972</v>
      </c>
      <c r="HT30" s="116">
        <f t="shared" si="17"/>
        <v>1.1477500685282731</v>
      </c>
      <c r="HU30" s="116">
        <f t="shared" si="18"/>
        <v>0.11477500685282729</v>
      </c>
      <c r="HV30" s="116">
        <f t="shared" si="19"/>
        <v>2.6566476527341902</v>
      </c>
      <c r="HW30" s="116">
        <f t="shared" si="20"/>
        <v>5.5441498034695273</v>
      </c>
      <c r="HX30" s="116">
        <f t="shared" si="21"/>
        <v>0.55441498034695269</v>
      </c>
      <c r="HY30" s="116">
        <f t="shared" si="22"/>
        <v>10.528067304656117</v>
      </c>
      <c r="HZ30" s="116">
        <f t="shared" si="23"/>
        <v>22.897041443158543</v>
      </c>
      <c r="IA30" s="116">
        <f t="shared" si="24"/>
        <v>2.2897041443158543</v>
      </c>
      <c r="IB30" s="116">
        <f t="shared" si="25"/>
        <v>0.37459749698848721</v>
      </c>
      <c r="IC30" s="116">
        <f t="shared" si="26"/>
        <v>0.78411242294120387</v>
      </c>
      <c r="ID30" s="116">
        <f t="shared" si="27"/>
        <v>7.8411242294120387E-2</v>
      </c>
      <c r="IE30" s="116">
        <f t="shared" si="28"/>
        <v>7.9641720976119723</v>
      </c>
      <c r="IF30" s="116">
        <f t="shared" si="29"/>
        <v>16.913834212831791</v>
      </c>
      <c r="IG30" s="116">
        <f t="shared" si="30"/>
        <v>1.6913834212831791</v>
      </c>
      <c r="IH30" s="116">
        <f t="shared" si="31"/>
        <v>2.3222343375524304</v>
      </c>
      <c r="II30" s="116">
        <f t="shared" si="32"/>
        <v>5.0266096227531003</v>
      </c>
      <c r="IJ30" s="116">
        <f t="shared" si="33"/>
        <v>0.50266096227530999</v>
      </c>
      <c r="IK30" s="116">
        <f t="shared" si="34"/>
        <v>9.0141636779043921</v>
      </c>
      <c r="IL30" s="116">
        <f t="shared" si="35"/>
        <v>19.694656669850232</v>
      </c>
      <c r="IM30" s="116">
        <f t="shared" si="36"/>
        <v>1.9694656669850237</v>
      </c>
      <c r="IN30" s="116">
        <f t="shared" si="37"/>
        <v>1.5962829445367976</v>
      </c>
      <c r="IO30" s="116">
        <f t="shared" si="38"/>
        <v>1.0992361754242728</v>
      </c>
      <c r="IP30" s="116">
        <f t="shared" si="39"/>
        <v>0.10992361754242728</v>
      </c>
      <c r="IQ30" s="116">
        <f t="shared" si="40"/>
        <v>4.2786694910327956</v>
      </c>
      <c r="IR30" s="116">
        <f t="shared" si="41"/>
        <v>8.9291421816538481</v>
      </c>
      <c r="IS30" s="116">
        <f t="shared" si="42"/>
        <v>0.89291421816538485</v>
      </c>
      <c r="IT30" s="116">
        <f t="shared" si="43"/>
        <v>7.6367106597033532</v>
      </c>
      <c r="IU30" s="116">
        <f t="shared" si="44"/>
        <v>16.608754048077373</v>
      </c>
      <c r="IV30" s="116">
        <f t="shared" si="45"/>
        <v>1.660875404807737</v>
      </c>
      <c r="IW30" s="116">
        <f t="shared" si="46"/>
        <v>1.1689009085460409</v>
      </c>
      <c r="IX30" s="116">
        <f t="shared" si="47"/>
        <v>2.4467588036403236</v>
      </c>
      <c r="IY30" s="116">
        <f t="shared" si="48"/>
        <v>0.24467588036403237</v>
      </c>
      <c r="IZ30" s="116">
        <f t="shared" si="49"/>
        <v>9.2288014392997955</v>
      </c>
      <c r="JA30" s="116">
        <f t="shared" si="50"/>
        <v>19.599578664838809</v>
      </c>
      <c r="JB30" s="116">
        <f t="shared" si="51"/>
        <v>1.9599578664838808</v>
      </c>
      <c r="JC30" s="116">
        <f t="shared" si="52"/>
        <v>2.0239752229157433</v>
      </c>
      <c r="JD30" s="116">
        <f t="shared" si="53"/>
        <v>4.3810106358365859</v>
      </c>
      <c r="JE30" s="116">
        <f t="shared" si="54"/>
        <v>0.43810106358365858</v>
      </c>
      <c r="JF30" s="116">
        <f t="shared" si="55"/>
        <v>4.0068941974044048</v>
      </c>
      <c r="JG30" s="116">
        <f t="shared" si="56"/>
        <v>8.8721618244512079</v>
      </c>
      <c r="JH30" s="116">
        <f t="shared" si="57"/>
        <v>0.88721618244512079</v>
      </c>
      <c r="JI30" s="116">
        <f t="shared" si="58"/>
        <v>6.4552364705581864</v>
      </c>
      <c r="JJ30" s="116">
        <f t="shared" si="59"/>
        <v>4.4452203624932549</v>
      </c>
      <c r="JK30" s="116">
        <f t="shared" si="60"/>
        <v>0.4445220362493254</v>
      </c>
      <c r="JL30" s="116">
        <f t="shared" si="61"/>
        <v>0.9937318487071316</v>
      </c>
      <c r="JM30" s="116">
        <f t="shared" si="62"/>
        <v>2.0738159341683304</v>
      </c>
      <c r="JN30" s="116">
        <f t="shared" si="63"/>
        <v>0.20738159341683302</v>
      </c>
      <c r="JO30" s="116">
        <f t="shared" si="64"/>
        <v>3.6989961221213208</v>
      </c>
      <c r="JP30" s="116">
        <f t="shared" si="65"/>
        <v>8.0447878091392067</v>
      </c>
      <c r="JQ30" s="116">
        <f t="shared" si="66"/>
        <v>0.80447878091392078</v>
      </c>
      <c r="JR30" s="116">
        <f t="shared" si="67"/>
        <v>7.9932104726599134</v>
      </c>
      <c r="JS30" s="116">
        <f t="shared" si="68"/>
        <v>16.731493619641022</v>
      </c>
      <c r="JT30" s="116">
        <f t="shared" si="69"/>
        <v>1.6731493619641022</v>
      </c>
      <c r="JU30" s="116">
        <f t="shared" si="70"/>
        <v>1.873069969231157</v>
      </c>
      <c r="JV30" s="116">
        <f t="shared" si="71"/>
        <v>3.9779144072124097</v>
      </c>
      <c r="JW30" s="116">
        <f t="shared" si="72"/>
        <v>0.39779144072124095</v>
      </c>
      <c r="JX30" s="116">
        <f t="shared" si="73"/>
        <v>3.2237098288990134</v>
      </c>
      <c r="JY30" s="116">
        <f t="shared" si="74"/>
        <v>6.9779051083993702</v>
      </c>
      <c r="JZ30" s="116">
        <f t="shared" si="75"/>
        <v>0.69779051083993704</v>
      </c>
      <c r="KA30" s="116">
        <f t="shared" si="76"/>
        <v>6.0752077461002667</v>
      </c>
      <c r="KB30" s="116">
        <f t="shared" si="77"/>
        <v>13.244190839858263</v>
      </c>
      <c r="KC30" s="116">
        <f t="shared" si="78"/>
        <v>1.3244190839858263</v>
      </c>
      <c r="KD30" s="116">
        <f t="shared" si="79"/>
        <v>6.6167747439936333</v>
      </c>
      <c r="KE30" s="116">
        <f t="shared" si="80"/>
        <v>7.7943552785878918</v>
      </c>
      <c r="KF30" s="116">
        <f t="shared" si="81"/>
        <v>0.77943552785878922</v>
      </c>
      <c r="KG30" s="116">
        <f t="shared" si="82"/>
        <v>9.2680602007578567</v>
      </c>
      <c r="KH30" s="116">
        <f t="shared" si="83"/>
        <v>19.2853712907229</v>
      </c>
      <c r="KI30" s="116">
        <f t="shared" si="84"/>
        <v>1.9285371290722901</v>
      </c>
      <c r="KJ30" s="116">
        <f t="shared" si="85"/>
        <v>1.2763163552003871</v>
      </c>
      <c r="KK30" s="116">
        <f t="shared" si="86"/>
        <v>2.8561372291219875</v>
      </c>
      <c r="KL30" s="116">
        <f t="shared" si="87"/>
        <v>0.28561372291219878</v>
      </c>
      <c r="KM30" s="116">
        <f t="shared" si="88"/>
        <v>6.0752077461002667</v>
      </c>
      <c r="KN30" s="116">
        <f t="shared" si="89"/>
        <v>13.244190839858263</v>
      </c>
      <c r="KO30" s="116">
        <f t="shared" si="90"/>
        <v>1.3244190839858263</v>
      </c>
      <c r="KP30" s="116">
        <f t="shared" si="91"/>
        <v>8.8841486609482754</v>
      </c>
      <c r="KQ30" s="116">
        <f t="shared" si="92"/>
        <v>19.268024647658901</v>
      </c>
      <c r="KR30" s="116">
        <f t="shared" si="93"/>
        <v>1.9268024647658901</v>
      </c>
      <c r="KS30" s="116">
        <f t="shared" si="94"/>
        <v>3.8514127350781844</v>
      </c>
      <c r="KT30" s="116">
        <f t="shared" si="95"/>
        <v>8.3169157281761574</v>
      </c>
      <c r="KU30" s="116">
        <f t="shared" si="96"/>
        <v>0.83169157281761574</v>
      </c>
      <c r="KV30" s="116">
        <f t="shared" si="97"/>
        <v>3.8288726721405184</v>
      </c>
      <c r="KW30" s="116">
        <f t="shared" si="98"/>
        <v>8.5031351067336267</v>
      </c>
      <c r="KX30" s="116">
        <f t="shared" si="99"/>
        <v>0.85031351067336269</v>
      </c>
      <c r="KY30" s="116">
        <f t="shared" si="100"/>
        <v>5.4215489050081764</v>
      </c>
      <c r="KZ30" s="116">
        <f t="shared" si="101"/>
        <v>3.7333999612118642</v>
      </c>
      <c r="LA30" s="116">
        <f t="shared" si="102"/>
        <v>0.3733399961211864</v>
      </c>
      <c r="LB30" s="116">
        <f t="shared" si="103"/>
        <v>11.029492148404087</v>
      </c>
      <c r="LC30" s="116">
        <f t="shared" si="104"/>
        <v>23.348264757275231</v>
      </c>
      <c r="LD30" s="116">
        <f t="shared" si="105"/>
        <v>2.3348264757275232</v>
      </c>
      <c r="LE30" s="116">
        <f t="shared" si="106"/>
        <v>7.2953336804750313</v>
      </c>
      <c r="LF30" s="116">
        <f t="shared" si="107"/>
        <v>16.04212658773881</v>
      </c>
      <c r="LG30" s="116">
        <f t="shared" si="108"/>
        <v>1.604212658773881</v>
      </c>
      <c r="LH30" s="116">
        <f t="shared" si="109"/>
        <v>195.73731473292989</v>
      </c>
      <c r="LI30" s="116">
        <f t="shared" si="110"/>
        <v>372.24651091193266</v>
      </c>
      <c r="LJ30" s="116">
        <f t="shared" si="111"/>
        <v>37.22465109119328</v>
      </c>
    </row>
    <row r="31" spans="1:322" ht="16.2" customHeight="1" thickBot="1" x14ac:dyDescent="0.35">
      <c r="A31" s="28"/>
      <c r="B31" s="117">
        <v>12</v>
      </c>
      <c r="C31" s="120">
        <f t="shared" si="122"/>
        <v>854.88858832651317</v>
      </c>
      <c r="D31" s="120">
        <f t="shared" si="123"/>
        <v>759.99621364947632</v>
      </c>
      <c r="E31" s="120">
        <f t="shared" si="124"/>
        <v>101.94007173063918</v>
      </c>
      <c r="F31" s="121">
        <f t="shared" si="125"/>
        <v>8.4322389741453811</v>
      </c>
      <c r="G31" s="121">
        <f t="shared" si="126"/>
        <v>0.47889731922540135</v>
      </c>
      <c r="H31" s="120">
        <f t="shared" si="127"/>
        <v>143.90370480414575</v>
      </c>
      <c r="I31" s="120">
        <f t="shared" si="128"/>
        <v>137.68647197104593</v>
      </c>
      <c r="J31" s="120">
        <f t="shared" si="129"/>
        <v>32.765186436359166</v>
      </c>
      <c r="K31" s="121">
        <f t="shared" si="130"/>
        <v>5.9343650783582493</v>
      </c>
      <c r="L31" s="121">
        <f t="shared" si="131"/>
        <v>1.0086617100907391</v>
      </c>
      <c r="M31" s="120">
        <f t="shared" si="132"/>
        <v>301.03406275263302</v>
      </c>
      <c r="N31" s="120">
        <f t="shared" si="133"/>
        <v>322.42107756187499</v>
      </c>
      <c r="O31" s="120">
        <f t="shared" si="134"/>
        <v>80.233847018514183</v>
      </c>
      <c r="P31" s="121">
        <f t="shared" si="135"/>
        <v>14.92774037506387</v>
      </c>
      <c r="Q31" s="121">
        <f t="shared" si="136"/>
        <v>2.5915722919135806</v>
      </c>
      <c r="R31" s="120">
        <f t="shared" si="137"/>
        <v>12.587575949457467</v>
      </c>
      <c r="S31" s="120">
        <f t="shared" si="138"/>
        <v>12.197105237785889</v>
      </c>
      <c r="T31" s="120">
        <f t="shared" si="139"/>
        <v>2.9148776996415249</v>
      </c>
      <c r="U31" s="121">
        <f t="shared" si="140"/>
        <v>0.52886370489853718</v>
      </c>
      <c r="V31" s="121">
        <f t="shared" si="141"/>
        <v>8.9937408216567219E-2</v>
      </c>
      <c r="W31" s="120">
        <f t="shared" si="142"/>
        <v>45.049043031386837</v>
      </c>
      <c r="X31" s="120">
        <f t="shared" si="143"/>
        <v>45.075054099333379</v>
      </c>
      <c r="Y31" s="120">
        <f t="shared" si="144"/>
        <v>10.927630101656266</v>
      </c>
      <c r="Z31" s="121">
        <f t="shared" si="145"/>
        <v>2.0018966765220698</v>
      </c>
      <c r="AA31" s="121">
        <f t="shared" si="146"/>
        <v>0.34337609110140077</v>
      </c>
      <c r="AB31" s="120">
        <f t="shared" si="147"/>
        <v>80.527932982866375</v>
      </c>
      <c r="AC31" s="120">
        <f t="shared" si="148"/>
        <v>84.107456234635393</v>
      </c>
      <c r="AD31" s="120">
        <f t="shared" si="149"/>
        <v>20.777911036705376</v>
      </c>
      <c r="AE31" s="121">
        <f t="shared" si="150"/>
        <v>3.8554486105216252</v>
      </c>
      <c r="AF31" s="121">
        <f t="shared" si="151"/>
        <v>0.66900413527112712</v>
      </c>
      <c r="AG31" s="120">
        <f t="shared" si="152"/>
        <v>131.63072299003477</v>
      </c>
      <c r="AH31" s="120">
        <f t="shared" si="153"/>
        <v>144.59502290414531</v>
      </c>
      <c r="AI31" s="120">
        <f t="shared" si="154"/>
        <v>36.238694158541954</v>
      </c>
      <c r="AJ31" s="121">
        <f t="shared" si="155"/>
        <v>6.7597600390377792</v>
      </c>
      <c r="AK31" s="121">
        <f t="shared" si="156"/>
        <v>1.1741069082400399</v>
      </c>
      <c r="AL31" s="120">
        <f t="shared" si="157"/>
        <v>104.49360208035608</v>
      </c>
      <c r="AM31" s="120">
        <f t="shared" si="158"/>
        <v>92.894843861612401</v>
      </c>
      <c r="AN31" s="120">
        <f t="shared" si="159"/>
        <v>12.460202928098916</v>
      </c>
      <c r="AO31" s="121">
        <f t="shared" si="160"/>
        <v>1.0306781913367726</v>
      </c>
      <c r="AP31" s="121">
        <f t="shared" si="161"/>
        <v>5.8535938595750209E-2</v>
      </c>
      <c r="AQ31" s="120">
        <f t="shared" si="162"/>
        <v>100.33387208955135</v>
      </c>
      <c r="AR31" s="120">
        <f t="shared" si="163"/>
        <v>95.999035507851175</v>
      </c>
      <c r="AS31" s="120">
        <f t="shared" si="164"/>
        <v>22.844846346174503</v>
      </c>
      <c r="AT31" s="121">
        <f t="shared" si="165"/>
        <v>4.1376129093762106</v>
      </c>
      <c r="AU31" s="121">
        <f t="shared" si="166"/>
        <v>0.70326844704665836</v>
      </c>
      <c r="AV31" s="120">
        <f t="shared" si="167"/>
        <v>342.73923920996447</v>
      </c>
      <c r="AW31" s="120">
        <f t="shared" si="168"/>
        <v>367.08920518280257</v>
      </c>
      <c r="AX31" s="120">
        <f t="shared" si="169"/>
        <v>91.349422170244765</v>
      </c>
      <c r="AY31" s="121">
        <f t="shared" si="170"/>
        <v>16.995825430816662</v>
      </c>
      <c r="AZ31" s="121">
        <f t="shared" si="171"/>
        <v>2.950608006170941</v>
      </c>
      <c r="BA31" s="120">
        <f t="shared" si="172"/>
        <v>13.92625683466494</v>
      </c>
      <c r="BB31" s="120">
        <f t="shared" si="173"/>
        <v>13.494259805293527</v>
      </c>
      <c r="BC31" s="120">
        <f t="shared" si="174"/>
        <v>3.2248731328286309</v>
      </c>
      <c r="BD31" s="121">
        <f t="shared" si="175"/>
        <v>0.58510803148456225</v>
      </c>
      <c r="BE31" s="121">
        <f t="shared" si="176"/>
        <v>9.9502195728320794E-2</v>
      </c>
      <c r="BF31" s="120">
        <f t="shared" si="177"/>
        <v>283.39589337112932</v>
      </c>
      <c r="BG31" s="120">
        <f t="shared" si="178"/>
        <v>283.55952459040105</v>
      </c>
      <c r="BH31" s="120">
        <f t="shared" si="179"/>
        <v>68.743868608495646</v>
      </c>
      <c r="BI31" s="121">
        <f t="shared" si="180"/>
        <v>12.593592647115582</v>
      </c>
      <c r="BJ31" s="121">
        <f t="shared" si="181"/>
        <v>2.1601207828581042</v>
      </c>
      <c r="BK31" s="120">
        <f t="shared" si="182"/>
        <v>77.940857525551138</v>
      </c>
      <c r="BL31" s="120">
        <f t="shared" si="183"/>
        <v>81.405383453900555</v>
      </c>
      <c r="BM31" s="120">
        <f t="shared" si="184"/>
        <v>20.110390814762297</v>
      </c>
      <c r="BN31" s="121">
        <f t="shared" si="185"/>
        <v>3.7315867888188019</v>
      </c>
      <c r="BO31" s="121">
        <f t="shared" si="186"/>
        <v>0.64751141696714931</v>
      </c>
      <c r="BP31" s="120">
        <f t="shared" si="187"/>
        <v>284.63211880239828</v>
      </c>
      <c r="BQ31" s="120">
        <f t="shared" si="188"/>
        <v>312.66551457446582</v>
      </c>
      <c r="BR31" s="120">
        <f t="shared" si="189"/>
        <v>78.360857303494214</v>
      </c>
      <c r="BS31" s="121">
        <f t="shared" si="190"/>
        <v>14.616988943020296</v>
      </c>
      <c r="BT31" s="121">
        <f t="shared" si="191"/>
        <v>2.5388338634149692</v>
      </c>
      <c r="BU31" s="120">
        <f t="shared" si="192"/>
        <v>100.07679429233411</v>
      </c>
      <c r="BV31" s="120">
        <f t="shared" si="193"/>
        <v>88.968300401855615</v>
      </c>
      <c r="BW31" s="120">
        <f t="shared" si="194"/>
        <v>11.933526459516283</v>
      </c>
      <c r="BX31" s="121">
        <f t="shared" si="195"/>
        <v>0.98711277324600921</v>
      </c>
      <c r="BY31" s="121">
        <f t="shared" si="196"/>
        <v>5.6061701089131749E-2</v>
      </c>
      <c r="BZ31" s="120">
        <f t="shared" si="197"/>
        <v>161.59292971535933</v>
      </c>
      <c r="CA31" s="120">
        <f t="shared" si="198"/>
        <v>154.61144949849853</v>
      </c>
      <c r="CB31" s="120">
        <f t="shared" si="199"/>
        <v>36.79281555764851</v>
      </c>
      <c r="CC31" s="121">
        <f t="shared" si="200"/>
        <v>6.6638412146342523</v>
      </c>
      <c r="CD31" s="121">
        <f t="shared" si="201"/>
        <v>1.1326504835097984</v>
      </c>
      <c r="CE31" s="120">
        <f t="shared" si="202"/>
        <v>248.61167067347569</v>
      </c>
      <c r="CF31" s="120">
        <f t="shared" si="203"/>
        <v>266.27432796157524</v>
      </c>
      <c r="CG31" s="120">
        <f t="shared" si="204"/>
        <v>66.261839505597294</v>
      </c>
      <c r="CH31" s="121">
        <f t="shared" si="205"/>
        <v>12.328207778513475</v>
      </c>
      <c r="CI31" s="121">
        <f t="shared" si="206"/>
        <v>2.1402731347819479</v>
      </c>
      <c r="CJ31" s="120">
        <f t="shared" si="207"/>
        <v>43.455747562524841</v>
      </c>
      <c r="CK31" s="120">
        <f t="shared" si="208"/>
        <v>42.107736099071424</v>
      </c>
      <c r="CL31" s="120">
        <f t="shared" si="209"/>
        <v>10.062953343825884</v>
      </c>
      <c r="CM31" s="121">
        <f t="shared" si="210"/>
        <v>1.8257818461101734</v>
      </c>
      <c r="CN31" s="121">
        <f t="shared" si="211"/>
        <v>0.31048847876507507</v>
      </c>
      <c r="CO31" s="120">
        <f t="shared" si="212"/>
        <v>328.39627227786156</v>
      </c>
      <c r="CP31" s="120">
        <f t="shared" si="213"/>
        <v>328.5858864666838</v>
      </c>
      <c r="CQ31" s="120">
        <f t="shared" si="214"/>
        <v>79.659694162981509</v>
      </c>
      <c r="CR31" s="121">
        <f t="shared" si="215"/>
        <v>14.593326779377968</v>
      </c>
      <c r="CS31" s="121">
        <f t="shared" si="216"/>
        <v>2.5031259427304202</v>
      </c>
      <c r="CT31" s="120">
        <f t="shared" si="217"/>
        <v>67.930424562917253</v>
      </c>
      <c r="CU31" s="120">
        <f t="shared" si="218"/>
        <v>70.949979706313769</v>
      </c>
      <c r="CV31" s="120">
        <f t="shared" si="219"/>
        <v>17.527487245378939</v>
      </c>
      <c r="CW31" s="121">
        <f t="shared" si="220"/>
        <v>3.2523157032848138</v>
      </c>
      <c r="CX31" s="121">
        <f t="shared" si="221"/>
        <v>0.56434746627588606</v>
      </c>
      <c r="CY31" s="120">
        <f t="shared" si="222"/>
        <v>121.76071185877991</v>
      </c>
      <c r="CZ31" s="120">
        <f t="shared" si="223"/>
        <v>137.50219337146291</v>
      </c>
      <c r="DA31" s="120">
        <f t="shared" si="224"/>
        <v>34.893121624893105</v>
      </c>
      <c r="DB31" s="121">
        <f t="shared" si="225"/>
        <v>6.569167149100152</v>
      </c>
      <c r="DC31" s="121">
        <f t="shared" si="226"/>
        <v>1.1514973376755275</v>
      </c>
      <c r="DD31" s="120">
        <f t="shared" si="227"/>
        <v>404.70229578245835</v>
      </c>
      <c r="DE31" s="120">
        <f t="shared" si="228"/>
        <v>359.78046338413151</v>
      </c>
      <c r="DF31" s="120">
        <f t="shared" si="229"/>
        <v>48.258196009350932</v>
      </c>
      <c r="DG31" s="121">
        <f t="shared" si="230"/>
        <v>3.9918025787467686</v>
      </c>
      <c r="DH31" s="121">
        <f t="shared" si="231"/>
        <v>0.22670889187324308</v>
      </c>
      <c r="DI31" s="120">
        <f t="shared" si="232"/>
        <v>37.530368054973188</v>
      </c>
      <c r="DJ31" s="120">
        <f t="shared" si="233"/>
        <v>35.908901555363109</v>
      </c>
      <c r="DK31" s="120">
        <f t="shared" si="234"/>
        <v>8.5452247947333486</v>
      </c>
      <c r="DL31" s="121">
        <f t="shared" si="235"/>
        <v>1.5476940351639132</v>
      </c>
      <c r="DM31" s="121">
        <f t="shared" si="236"/>
        <v>0.26306094950220854</v>
      </c>
      <c r="DN31" s="120">
        <f t="shared" si="237"/>
        <v>120.42011891164297</v>
      </c>
      <c r="DO31" s="120">
        <f t="shared" si="238"/>
        <v>128.97538618918784</v>
      </c>
      <c r="DP31" s="120">
        <f t="shared" si="239"/>
        <v>32.095269586310422</v>
      </c>
      <c r="DQ31" s="121">
        <f t="shared" si="240"/>
        <v>5.9714181664699391</v>
      </c>
      <c r="DR31" s="121">
        <f t="shared" si="241"/>
        <v>1.036684821334634</v>
      </c>
      <c r="DS31" s="120">
        <f t="shared" si="242"/>
        <v>297.16029303638584</v>
      </c>
      <c r="DT31" s="120">
        <f t="shared" si="243"/>
        <v>287.94228382092194</v>
      </c>
      <c r="DU31" s="120">
        <f t="shared" si="244"/>
        <v>68.812765449731828</v>
      </c>
      <c r="DV31" s="121">
        <f t="shared" si="245"/>
        <v>12.485111840038719</v>
      </c>
      <c r="DW31" s="121">
        <f t="shared" si="246"/>
        <v>2.123190889801152</v>
      </c>
      <c r="DX31" s="120">
        <f t="shared" si="247"/>
        <v>66.651038020142977</v>
      </c>
      <c r="DY31" s="120">
        <f t="shared" si="248"/>
        <v>66.689521960355492</v>
      </c>
      <c r="DZ31" s="120">
        <f t="shared" si="249"/>
        <v>16.167666178127227</v>
      </c>
      <c r="EA31" s="121">
        <f t="shared" si="250"/>
        <v>2.9618496314407237</v>
      </c>
      <c r="EB31" s="121">
        <f t="shared" si="251"/>
        <v>0.50803238788584304</v>
      </c>
      <c r="EC31" s="120">
        <f t="shared" si="252"/>
        <v>108.1969654891747</v>
      </c>
      <c r="ED31" s="120">
        <f t="shared" si="253"/>
        <v>113.00639669389412</v>
      </c>
      <c r="EE31" s="120">
        <f t="shared" si="254"/>
        <v>27.917107022402707</v>
      </c>
      <c r="EF31" s="121">
        <f t="shared" si="255"/>
        <v>5.1801632651697371</v>
      </c>
      <c r="EG31" s="121">
        <f t="shared" si="256"/>
        <v>0.89887092161481663</v>
      </c>
      <c r="EH31" s="120">
        <f t="shared" si="257"/>
        <v>194.6959322509702</v>
      </c>
      <c r="EI31" s="120">
        <f t="shared" si="258"/>
        <v>211.2564718031596</v>
      </c>
      <c r="EJ31" s="120">
        <f t="shared" si="259"/>
        <v>52.764478881656878</v>
      </c>
      <c r="EK31" s="121">
        <f t="shared" si="260"/>
        <v>9.8301601773998772</v>
      </c>
      <c r="EL31" s="121">
        <f t="shared" si="261"/>
        <v>1.7070153312291925</v>
      </c>
      <c r="EM31" s="120">
        <f t="shared" si="262"/>
        <v>336.93860951186724</v>
      </c>
      <c r="EN31" s="120">
        <f t="shared" si="263"/>
        <v>310.51156189449699</v>
      </c>
      <c r="EO31" s="120">
        <f t="shared" si="264"/>
        <v>54.644471943797491</v>
      </c>
      <c r="EP31" s="121">
        <f t="shared" si="265"/>
        <v>6.5441779304696555</v>
      </c>
      <c r="EQ31" s="121">
        <f t="shared" si="266"/>
        <v>0.62508867405911794</v>
      </c>
      <c r="ER31" s="120">
        <f t="shared" si="267"/>
        <v>355.2739410378324</v>
      </c>
      <c r="ES31" s="120">
        <f t="shared" si="268"/>
        <v>335.90053154646012</v>
      </c>
      <c r="ET31" s="120">
        <f t="shared" si="269"/>
        <v>79.610355124419272</v>
      </c>
      <c r="EU31" s="121">
        <f t="shared" si="270"/>
        <v>14.394548047402179</v>
      </c>
      <c r="EV31" s="121">
        <f t="shared" si="271"/>
        <v>2.445411621660361</v>
      </c>
      <c r="EW31" s="120">
        <f t="shared" si="272"/>
        <v>37.49544260234714</v>
      </c>
      <c r="EX31" s="120">
        <f t="shared" si="273"/>
        <v>43.412949282245272</v>
      </c>
      <c r="EY31" s="120">
        <f t="shared" si="274"/>
        <v>11.131462789314714</v>
      </c>
      <c r="EZ31" s="121">
        <f t="shared" si="275"/>
        <v>2.1109645504698502</v>
      </c>
      <c r="FA31" s="121">
        <f t="shared" si="276"/>
        <v>0.37258633932606866</v>
      </c>
      <c r="FB31" s="120">
        <f t="shared" si="277"/>
        <v>194.6959322509702</v>
      </c>
      <c r="FC31" s="120">
        <f t="shared" si="278"/>
        <v>211.2564718031596</v>
      </c>
      <c r="FD31" s="120">
        <f t="shared" si="279"/>
        <v>52.764478881656878</v>
      </c>
      <c r="FE31" s="121">
        <f t="shared" si="280"/>
        <v>9.8301601773998772</v>
      </c>
      <c r="FF31" s="121">
        <f t="shared" si="281"/>
        <v>1.7070153312291925</v>
      </c>
      <c r="FG31" s="120">
        <f t="shared" si="282"/>
        <v>304.00388911975597</v>
      </c>
      <c r="FH31" s="120">
        <f t="shared" si="283"/>
        <v>311.67103588326512</v>
      </c>
      <c r="FI31" s="120">
        <f t="shared" si="284"/>
        <v>76.812716746994653</v>
      </c>
      <c r="FJ31" s="121">
        <f t="shared" si="285"/>
        <v>14.284511761690613</v>
      </c>
      <c r="FK31" s="121">
        <f t="shared" si="286"/>
        <v>2.4917564429841441</v>
      </c>
      <c r="FL31" s="120">
        <f t="shared" si="287"/>
        <v>131.19145682968241</v>
      </c>
      <c r="FM31" s="120">
        <f t="shared" si="288"/>
        <v>135.36801859499514</v>
      </c>
      <c r="FN31" s="120">
        <f t="shared" si="289"/>
        <v>33.320819526212347</v>
      </c>
      <c r="FO31" s="121">
        <f t="shared" si="290"/>
        <v>6.1745943078868928</v>
      </c>
      <c r="FP31" s="121">
        <f t="shared" si="291"/>
        <v>1.0711607101446323</v>
      </c>
      <c r="FQ31" s="120">
        <f t="shared" si="292"/>
        <v>114.34858985804695</v>
      </c>
      <c r="FR31" s="120">
        <f t="shared" si="293"/>
        <v>130.98086899739732</v>
      </c>
      <c r="FS31" s="120">
        <f t="shared" si="294"/>
        <v>33.375009429863653</v>
      </c>
      <c r="FT31" s="121">
        <f t="shared" si="295"/>
        <v>6.2945752303574398</v>
      </c>
      <c r="FU31" s="121">
        <f t="shared" si="296"/>
        <v>1.1042799381880934</v>
      </c>
      <c r="FV31" s="120">
        <f t="shared" si="297"/>
        <v>339.89665577099413</v>
      </c>
      <c r="FW31" s="120">
        <f t="shared" si="298"/>
        <v>302.1682298084591</v>
      </c>
      <c r="FX31" s="120">
        <f t="shared" si="299"/>
        <v>40.53053221604798</v>
      </c>
      <c r="FY31" s="121">
        <f t="shared" si="300"/>
        <v>3.3525887081781809</v>
      </c>
      <c r="FZ31" s="121">
        <f t="shared" si="301"/>
        <v>0.19040562651684173</v>
      </c>
      <c r="GA31" s="120">
        <f t="shared" si="302"/>
        <v>399.66060879210823</v>
      </c>
      <c r="GB31" s="120">
        <f t="shared" si="303"/>
        <v>394.0504785070226</v>
      </c>
      <c r="GC31" s="120">
        <f t="shared" si="304"/>
        <v>95.083217752126757</v>
      </c>
      <c r="GD31" s="121">
        <f t="shared" si="305"/>
        <v>17.386574212514496</v>
      </c>
      <c r="GE31" s="121">
        <f t="shared" si="306"/>
        <v>2.980845272380368</v>
      </c>
      <c r="GF31" s="120">
        <f t="shared" si="307"/>
        <v>229.29266612839956</v>
      </c>
      <c r="GG31" s="120">
        <f t="shared" si="308"/>
        <v>252.0523618951664</v>
      </c>
      <c r="GH31" s="120">
        <f t="shared" si="309"/>
        <v>63.411948054989736</v>
      </c>
      <c r="GI31" s="121">
        <f t="shared" si="310"/>
        <v>11.886464073633631</v>
      </c>
      <c r="GJ31" s="121">
        <f t="shared" si="311"/>
        <v>2.0778312570525896</v>
      </c>
      <c r="GK31" s="119">
        <f t="shared" si="117"/>
        <v>7521.0628251416583</v>
      </c>
      <c r="GL31" s="119">
        <f t="shared" si="117"/>
        <v>7473.1179757597665</v>
      </c>
      <c r="GM31" s="119">
        <f t="shared" si="112"/>
        <v>1635.2698377737345</v>
      </c>
      <c r="GN31" s="119">
        <f t="shared" si="112"/>
        <v>276.57881833921567</v>
      </c>
      <c r="GO31" s="119">
        <f t="shared" si="112"/>
        <v>45.202326466451048</v>
      </c>
      <c r="GP31" s="118">
        <f t="shared" si="118"/>
        <v>44.821590137912146</v>
      </c>
      <c r="GQ31" s="118">
        <f t="shared" si="113"/>
        <v>44.535863979498018</v>
      </c>
      <c r="GR31" s="118">
        <f t="shared" si="113"/>
        <v>9.7453506422749374</v>
      </c>
      <c r="GS31" s="118">
        <f t="shared" si="113"/>
        <v>1.6482647100072449</v>
      </c>
      <c r="GT31" s="118">
        <f t="shared" si="113"/>
        <v>0.26938216010995858</v>
      </c>
      <c r="GW31" s="115">
        <f t="shared" si="119"/>
        <v>13</v>
      </c>
      <c r="GX31" s="116">
        <f t="shared" si="312"/>
        <v>15.256403912683956</v>
      </c>
      <c r="GY31" s="116">
        <f t="shared" si="115"/>
        <v>14.347602151296448</v>
      </c>
      <c r="GZ31" s="116">
        <f t="shared" si="313"/>
        <v>1.434760215129645</v>
      </c>
      <c r="HA31" s="116">
        <f t="shared" si="1"/>
        <v>4.15516506021795</v>
      </c>
      <c r="HB31" s="116">
        <f t="shared" si="2"/>
        <v>9.7256811461275934</v>
      </c>
      <c r="HC31" s="116">
        <f t="shared" si="3"/>
        <v>0.97256811461275938</v>
      </c>
      <c r="HD31" s="116">
        <f t="shared" si="4"/>
        <v>10.052255398865009</v>
      </c>
      <c r="HE31" s="116">
        <f t="shared" si="5"/>
        <v>24.477127688709231</v>
      </c>
      <c r="HF31" s="116">
        <f t="shared" si="6"/>
        <v>2.4477127688709235</v>
      </c>
      <c r="HG31" s="116">
        <f t="shared" si="7"/>
        <v>0.36911398530187267</v>
      </c>
      <c r="HH31" s="116">
        <f t="shared" si="8"/>
        <v>0.86660950759021671</v>
      </c>
      <c r="HI31" s="116">
        <f t="shared" si="9"/>
        <v>8.6660950759021679E-2</v>
      </c>
      <c r="HJ31" s="116">
        <v>4.15516506021795</v>
      </c>
      <c r="HK31" s="116">
        <v>9.7256811461275934</v>
      </c>
      <c r="HL31" s="116">
        <v>0.97256811461275938</v>
      </c>
      <c r="HM31" s="116">
        <f t="shared" si="10"/>
        <v>2.6097075532804781</v>
      </c>
      <c r="HN31" s="116">
        <f t="shared" si="11"/>
        <v>6.3235900888681265</v>
      </c>
      <c r="HO31" s="116">
        <f t="shared" si="12"/>
        <v>0.63235900888681273</v>
      </c>
      <c r="HP31" s="116">
        <f t="shared" si="13"/>
        <v>4.5292612533206622</v>
      </c>
      <c r="HQ31" s="116">
        <f t="shared" si="14"/>
        <v>11.081022960679821</v>
      </c>
      <c r="HR31" s="116">
        <f t="shared" si="15"/>
        <v>1.1081022960679821</v>
      </c>
      <c r="HS31" s="116">
        <f t="shared" si="16"/>
        <v>1.8648004212454212</v>
      </c>
      <c r="HT31" s="116">
        <f t="shared" si="17"/>
        <v>1.7537169760794846</v>
      </c>
      <c r="HU31" s="116">
        <f t="shared" si="18"/>
        <v>0.17537169760794846</v>
      </c>
      <c r="HV31" s="116">
        <f t="shared" si="19"/>
        <v>2.8971026161577322</v>
      </c>
      <c r="HW31" s="116">
        <f t="shared" si="20"/>
        <v>6.7810293656262726</v>
      </c>
      <c r="HX31" s="116">
        <f t="shared" si="21"/>
        <v>0.67810293656262732</v>
      </c>
      <c r="HY31" s="116">
        <f t="shared" si="22"/>
        <v>11.4448921037296</v>
      </c>
      <c r="HZ31" s="116">
        <f t="shared" si="23"/>
        <v>27.868182242775045</v>
      </c>
      <c r="IA31" s="116">
        <f t="shared" si="24"/>
        <v>2.7868182242775044</v>
      </c>
      <c r="IB31" s="116">
        <f t="shared" si="25"/>
        <v>0.40836902841505207</v>
      </c>
      <c r="IC31" s="116">
        <f t="shared" si="26"/>
        <v>0.95877289054879911</v>
      </c>
      <c r="ID31" s="116">
        <f t="shared" si="27"/>
        <v>9.5877289054879924E-2</v>
      </c>
      <c r="IE31" s="116">
        <f t="shared" si="28"/>
        <v>8.6735831119335192</v>
      </c>
      <c r="IF31" s="116">
        <f t="shared" si="29"/>
        <v>20.64380561984407</v>
      </c>
      <c r="IG31" s="116">
        <f t="shared" si="30"/>
        <v>2.0643805619844069</v>
      </c>
      <c r="IH31" s="116">
        <f t="shared" si="31"/>
        <v>2.5258669514945278</v>
      </c>
      <c r="II31" s="116">
        <f t="shared" si="32"/>
        <v>6.1204356787764951</v>
      </c>
      <c r="IJ31" s="116">
        <f t="shared" si="33"/>
        <v>0.61204356787764946</v>
      </c>
      <c r="IK31" s="116">
        <f t="shared" si="34"/>
        <v>9.7938626929813637</v>
      </c>
      <c r="IL31" s="116">
        <f t="shared" si="35"/>
        <v>23.961085772013114</v>
      </c>
      <c r="IM31" s="116">
        <f t="shared" si="36"/>
        <v>2.3961085772013115</v>
      </c>
      <c r="IN31" s="116">
        <f t="shared" si="37"/>
        <v>1.7859777482809132</v>
      </c>
      <c r="IO31" s="116">
        <f t="shared" si="38"/>
        <v>1.6795896549447658</v>
      </c>
      <c r="IP31" s="116">
        <f t="shared" si="39"/>
        <v>0.16795896549447656</v>
      </c>
      <c r="IQ31" s="116">
        <f t="shared" si="40"/>
        <v>4.6659347404944098</v>
      </c>
      <c r="IR31" s="116">
        <f t="shared" si="41"/>
        <v>10.921201174209902</v>
      </c>
      <c r="IS31" s="116">
        <f t="shared" si="42"/>
        <v>1.09212011742099</v>
      </c>
      <c r="IT31" s="116">
        <f t="shared" si="43"/>
        <v>8.3017449450624898</v>
      </c>
      <c r="IU31" s="116">
        <f t="shared" si="44"/>
        <v>20.214654621920403</v>
      </c>
      <c r="IV31" s="116">
        <f t="shared" si="45"/>
        <v>2.0214654621920403</v>
      </c>
      <c r="IW31" s="116">
        <f t="shared" si="46"/>
        <v>1.2742822153749971</v>
      </c>
      <c r="IX31" s="116">
        <f t="shared" si="47"/>
        <v>2.9917725341508321</v>
      </c>
      <c r="IY31" s="116">
        <f t="shared" si="48"/>
        <v>0.29917725341508317</v>
      </c>
      <c r="IZ31" s="116">
        <f t="shared" si="49"/>
        <v>10.050859690902485</v>
      </c>
      <c r="JA31" s="116">
        <f t="shared" si="50"/>
        <v>23.921831507655163</v>
      </c>
      <c r="JB31" s="116">
        <f t="shared" si="51"/>
        <v>2.3921831507655158</v>
      </c>
      <c r="JC31" s="116">
        <f t="shared" si="52"/>
        <v>2.2014540236257369</v>
      </c>
      <c r="JD31" s="116">
        <f t="shared" si="53"/>
        <v>5.3343497540172091</v>
      </c>
      <c r="JE31" s="116">
        <f t="shared" si="54"/>
        <v>0.53343497540172091</v>
      </c>
      <c r="JF31" s="116">
        <f t="shared" si="55"/>
        <v>4.3500239217474661</v>
      </c>
      <c r="JG31" s="116">
        <f t="shared" si="56"/>
        <v>10.775332536296112</v>
      </c>
      <c r="JH31" s="116">
        <f t="shared" si="57"/>
        <v>1.0775332536296109</v>
      </c>
      <c r="JI31" s="116">
        <f t="shared" si="58"/>
        <v>7.2223465994957108</v>
      </c>
      <c r="JJ31" s="116">
        <f t="shared" si="59"/>
        <v>6.7921219313145142</v>
      </c>
      <c r="JK31" s="116">
        <f t="shared" si="60"/>
        <v>0.67921219313145142</v>
      </c>
      <c r="JL31" s="116">
        <f t="shared" si="61"/>
        <v>1.083675185787516</v>
      </c>
      <c r="JM31" s="116">
        <f t="shared" si="62"/>
        <v>2.5364766911057766</v>
      </c>
      <c r="JN31" s="116">
        <f t="shared" si="63"/>
        <v>0.25364766911057768</v>
      </c>
      <c r="JO31" s="116">
        <f t="shared" si="64"/>
        <v>4.0211190035867181</v>
      </c>
      <c r="JP31" s="116">
        <f t="shared" si="65"/>
        <v>9.7913790882591822</v>
      </c>
      <c r="JQ31" s="116">
        <f t="shared" si="66"/>
        <v>0.97913790882591822</v>
      </c>
      <c r="JR31" s="116">
        <f t="shared" si="67"/>
        <v>8.713831835180331</v>
      </c>
      <c r="JS31" s="116">
        <f t="shared" si="68"/>
        <v>20.458421562471393</v>
      </c>
      <c r="JT31" s="116">
        <f t="shared" si="69"/>
        <v>2.0458421562471392</v>
      </c>
      <c r="JU31" s="116">
        <f t="shared" si="70"/>
        <v>2.0399142375972232</v>
      </c>
      <c r="JV31" s="116">
        <f t="shared" si="71"/>
        <v>4.855155298410688</v>
      </c>
      <c r="JW31" s="116">
        <f t="shared" si="72"/>
        <v>0.48551552984106883</v>
      </c>
      <c r="JX31" s="116">
        <f t="shared" si="73"/>
        <v>3.506391231216671</v>
      </c>
      <c r="JY31" s="116">
        <f t="shared" si="74"/>
        <v>8.4963469602345949</v>
      </c>
      <c r="JZ31" s="116">
        <f t="shared" si="75"/>
        <v>0.84963469602345953</v>
      </c>
      <c r="KA31" s="116">
        <f t="shared" si="76"/>
        <v>6.6024129907318221</v>
      </c>
      <c r="KB31" s="116">
        <f t="shared" si="77"/>
        <v>16.116316880585558</v>
      </c>
      <c r="KC31" s="116">
        <f t="shared" si="78"/>
        <v>1.6116316880585557</v>
      </c>
      <c r="KD31" s="116">
        <f t="shared" si="79"/>
        <v>7.3193477660907957</v>
      </c>
      <c r="KE31" s="116">
        <f t="shared" si="80"/>
        <v>10.56518600822128</v>
      </c>
      <c r="KF31" s="116">
        <f t="shared" si="81"/>
        <v>1.0565186008221281</v>
      </c>
      <c r="KG31" s="116">
        <f t="shared" si="82"/>
        <v>10.110085665533145</v>
      </c>
      <c r="KH31" s="116">
        <f t="shared" si="83"/>
        <v>23.594321606851867</v>
      </c>
      <c r="KI31" s="116">
        <f t="shared" si="84"/>
        <v>2.3594321606851869</v>
      </c>
      <c r="KJ31" s="116">
        <f t="shared" si="85"/>
        <v>1.3846935446458173</v>
      </c>
      <c r="KK31" s="116">
        <f t="shared" si="86"/>
        <v>3.4641356066781461</v>
      </c>
      <c r="KL31" s="116">
        <f t="shared" si="87"/>
        <v>0.34641356066781465</v>
      </c>
      <c r="KM31" s="116">
        <f t="shared" si="88"/>
        <v>6.6024129907318221</v>
      </c>
      <c r="KN31" s="116">
        <f t="shared" si="89"/>
        <v>16.116316880585558</v>
      </c>
      <c r="KO31" s="116">
        <f t="shared" si="90"/>
        <v>1.6116316880585557</v>
      </c>
      <c r="KP31" s="116">
        <f t="shared" si="91"/>
        <v>114.94241819259362</v>
      </c>
      <c r="KQ31" s="116">
        <f t="shared" si="92"/>
        <v>216.99998350478424</v>
      </c>
      <c r="KR31" s="116">
        <f t="shared" si="93"/>
        <v>21.699998350478424</v>
      </c>
      <c r="KS31" s="116">
        <f t="shared" si="94"/>
        <v>4.1902915709666724</v>
      </c>
      <c r="KT31" s="116">
        <f t="shared" si="95"/>
        <v>10.128809068571165</v>
      </c>
      <c r="KU31" s="116">
        <f t="shared" si="96"/>
        <v>1.0128809068571165</v>
      </c>
      <c r="KV31" s="116">
        <f t="shared" si="97"/>
        <v>4.1555162060304296</v>
      </c>
      <c r="KW31" s="116">
        <f t="shared" si="98"/>
        <v>10.324131734547644</v>
      </c>
      <c r="KX31" s="116">
        <f t="shared" si="99"/>
        <v>1.0324131734547644</v>
      </c>
      <c r="KY31" s="116">
        <f t="shared" si="100"/>
        <v>6.0658204353433449</v>
      </c>
      <c r="KZ31" s="116">
        <f t="shared" si="101"/>
        <v>5.7044883463759533</v>
      </c>
      <c r="LA31" s="116">
        <f t="shared" si="102"/>
        <v>0.57044883463759533</v>
      </c>
      <c r="LB31" s="116">
        <f t="shared" si="103"/>
        <v>12.016275323406363</v>
      </c>
      <c r="LC31" s="116">
        <f t="shared" si="104"/>
        <v>28.505574494269624</v>
      </c>
      <c r="LD31" s="116">
        <f t="shared" si="105"/>
        <v>2.8505574494269617</v>
      </c>
      <c r="LE31" s="116">
        <f t="shared" si="106"/>
        <v>7.9249199613306658</v>
      </c>
      <c r="LF31" s="116">
        <f t="shared" si="107"/>
        <v>19.497894290281842</v>
      </c>
      <c r="LG31" s="116">
        <f t="shared" si="108"/>
        <v>1.9497894290281841</v>
      </c>
      <c r="LH31" s="116">
        <f t="shared" si="109"/>
        <v>319.26729917560232</v>
      </c>
      <c r="LI31" s="116">
        <f t="shared" si="110"/>
        <v>654.42013497180562</v>
      </c>
      <c r="LJ31" s="116">
        <f t="shared" si="111"/>
        <v>65.442013497180582</v>
      </c>
    </row>
    <row r="32" spans="1:322" ht="16.5" customHeight="1" thickBot="1" x14ac:dyDescent="0.35">
      <c r="A32" s="28"/>
      <c r="B32" s="117">
        <v>13</v>
      </c>
      <c r="C32" s="120">
        <f t="shared" si="122"/>
        <v>817.27349044014659</v>
      </c>
      <c r="D32" s="120">
        <f t="shared" si="123"/>
        <v>773.29143269905967</v>
      </c>
      <c r="E32" s="120">
        <f t="shared" si="124"/>
        <v>121.7745874112743</v>
      </c>
      <c r="F32" s="121">
        <f t="shared" si="125"/>
        <v>12.445396747741363</v>
      </c>
      <c r="G32" s="121">
        <f t="shared" si="126"/>
        <v>0.95110270177754264</v>
      </c>
      <c r="H32" s="120">
        <f t="shared" si="127"/>
        <v>137.57194179276334</v>
      </c>
      <c r="I32" s="120">
        <f t="shared" si="128"/>
        <v>139.61226787935487</v>
      </c>
      <c r="J32" s="120">
        <f t="shared" si="129"/>
        <v>35.729485336232834</v>
      </c>
      <c r="K32" s="121">
        <f t="shared" si="130"/>
        <v>7.0437088371699907</v>
      </c>
      <c r="L32" s="121">
        <f t="shared" si="131"/>
        <v>1.3409861544788011</v>
      </c>
      <c r="M32" s="120">
        <f t="shared" si="132"/>
        <v>287.78856399151715</v>
      </c>
      <c r="N32" s="120">
        <f t="shared" si="133"/>
        <v>325.34910184101085</v>
      </c>
      <c r="O32" s="120">
        <f t="shared" si="134"/>
        <v>87.021032231679555</v>
      </c>
      <c r="P32" s="121">
        <f t="shared" si="135"/>
        <v>17.622076182874917</v>
      </c>
      <c r="Q32" s="121">
        <f t="shared" si="136"/>
        <v>3.4275257529171572</v>
      </c>
      <c r="R32" s="120">
        <f t="shared" si="137"/>
        <v>12.033722607681337</v>
      </c>
      <c r="S32" s="120">
        <f t="shared" si="138"/>
        <v>12.36065121195287</v>
      </c>
      <c r="T32" s="120">
        <f t="shared" si="139"/>
        <v>3.1769304484664462</v>
      </c>
      <c r="U32" s="121">
        <f t="shared" si="140"/>
        <v>0.62750195620844618</v>
      </c>
      <c r="V32" s="121">
        <f t="shared" si="141"/>
        <v>0.11955377569088529</v>
      </c>
      <c r="W32" s="120">
        <f t="shared" si="142"/>
        <v>43.066885138005816</v>
      </c>
      <c r="X32" s="120">
        <f t="shared" si="143"/>
        <v>45.61481026153573</v>
      </c>
      <c r="Y32" s="120">
        <f t="shared" si="144"/>
        <v>11.889216108362058</v>
      </c>
      <c r="Z32" s="121">
        <f t="shared" si="145"/>
        <v>2.3706061871097095</v>
      </c>
      <c r="AA32" s="121">
        <f t="shared" si="146"/>
        <v>0.45548230498663667</v>
      </c>
      <c r="AB32" s="120">
        <f t="shared" si="147"/>
        <v>76.984703931620245</v>
      </c>
      <c r="AC32" s="120">
        <f t="shared" si="148"/>
        <v>84.959246686373177</v>
      </c>
      <c r="AD32" s="120">
        <f t="shared" si="149"/>
        <v>22.55512155059867</v>
      </c>
      <c r="AE32" s="121">
        <f t="shared" si="150"/>
        <v>4.5537715739474507</v>
      </c>
      <c r="AF32" s="121">
        <f t="shared" si="151"/>
        <v>0.88490925746033811</v>
      </c>
      <c r="AG32" s="120">
        <f t="shared" si="152"/>
        <v>125.83897117847323</v>
      </c>
      <c r="AH32" s="120">
        <f t="shared" si="153"/>
        <v>145.75973398277421</v>
      </c>
      <c r="AI32" s="120">
        <f t="shared" si="154"/>
        <v>39.271232348498756</v>
      </c>
      <c r="AJ32" s="121">
        <f t="shared" si="155"/>
        <v>7.9757160198275088</v>
      </c>
      <c r="AK32" s="121">
        <f t="shared" si="156"/>
        <v>1.5526534704261556</v>
      </c>
      <c r="AL32" s="120">
        <f t="shared" si="157"/>
        <v>99.895883588820411</v>
      </c>
      <c r="AM32" s="120">
        <f t="shared" si="158"/>
        <v>94.519927349576477</v>
      </c>
      <c r="AN32" s="120">
        <f t="shared" si="159"/>
        <v>14.88458900283416</v>
      </c>
      <c r="AO32" s="121">
        <f t="shared" si="160"/>
        <v>1.5212091414582656</v>
      </c>
      <c r="AP32" s="121">
        <f t="shared" si="161"/>
        <v>0.11625391731060947</v>
      </c>
      <c r="AQ32" s="120">
        <f t="shared" si="162"/>
        <v>95.919181717611082</v>
      </c>
      <c r="AR32" s="120">
        <f t="shared" si="163"/>
        <v>97.341756743540188</v>
      </c>
      <c r="AS32" s="120">
        <f t="shared" si="164"/>
        <v>24.911642243194059</v>
      </c>
      <c r="AT32" s="121">
        <f t="shared" si="165"/>
        <v>4.9110798256828208</v>
      </c>
      <c r="AU32" s="121">
        <f t="shared" si="166"/>
        <v>0.93497476997172613</v>
      </c>
      <c r="AV32" s="120">
        <f t="shared" si="167"/>
        <v>327.65871268472603</v>
      </c>
      <c r="AW32" s="120">
        <f t="shared" si="168"/>
        <v>370.42287714219134</v>
      </c>
      <c r="AX32" s="120">
        <f t="shared" si="169"/>
        <v>99.07690216060368</v>
      </c>
      <c r="AY32" s="121">
        <f t="shared" si="170"/>
        <v>20.063433782181697</v>
      </c>
      <c r="AZ32" s="121">
        <f t="shared" si="171"/>
        <v>3.9023742302966742</v>
      </c>
      <c r="BA32" s="120">
        <f t="shared" si="172"/>
        <v>13.313501533939682</v>
      </c>
      <c r="BB32" s="120">
        <f t="shared" si="173"/>
        <v>13.675198792249391</v>
      </c>
      <c r="BC32" s="120">
        <f t="shared" si="174"/>
        <v>3.5147950287535643</v>
      </c>
      <c r="BD32" s="121">
        <f t="shared" si="175"/>
        <v>0.69423639956588656</v>
      </c>
      <c r="BE32" s="121">
        <f t="shared" si="176"/>
        <v>0.13226824549145627</v>
      </c>
      <c r="BF32" s="120">
        <f t="shared" si="177"/>
        <v>270.92647406279963</v>
      </c>
      <c r="BG32" s="120">
        <f t="shared" si="178"/>
        <v>286.95503911183789</v>
      </c>
      <c r="BH32" s="120">
        <f t="shared" si="179"/>
        <v>74.793043176614674</v>
      </c>
      <c r="BI32" s="121">
        <f t="shared" si="180"/>
        <v>14.913081677650917</v>
      </c>
      <c r="BJ32" s="121">
        <f t="shared" si="181"/>
        <v>2.8653619710965765</v>
      </c>
      <c r="BK32" s="120">
        <f t="shared" si="182"/>
        <v>74.511459794426884</v>
      </c>
      <c r="BL32" s="120">
        <f t="shared" si="183"/>
        <v>82.229808914499984</v>
      </c>
      <c r="BM32" s="120">
        <f t="shared" si="184"/>
        <v>21.830505889437575</v>
      </c>
      <c r="BN32" s="121">
        <f t="shared" si="185"/>
        <v>4.4074751244944901</v>
      </c>
      <c r="BO32" s="121">
        <f t="shared" si="186"/>
        <v>0.85648027714100228</v>
      </c>
      <c r="BP32" s="120">
        <f t="shared" si="187"/>
        <v>272.10830557509274</v>
      </c>
      <c r="BQ32" s="120">
        <f t="shared" si="188"/>
        <v>315.18403133538845</v>
      </c>
      <c r="BR32" s="120">
        <f t="shared" si="189"/>
        <v>84.918276048523367</v>
      </c>
      <c r="BS32" s="121">
        <f t="shared" si="190"/>
        <v>17.246315283564904</v>
      </c>
      <c r="BT32" s="121">
        <f t="shared" si="191"/>
        <v>3.3573852442241057</v>
      </c>
      <c r="BU32" s="120">
        <f t="shared" si="192"/>
        <v>95.673415343471405</v>
      </c>
      <c r="BV32" s="120">
        <f t="shared" si="193"/>
        <v>90.524693737858925</v>
      </c>
      <c r="BW32" s="120">
        <f t="shared" si="194"/>
        <v>14.255436908156947</v>
      </c>
      <c r="BX32" s="121">
        <f t="shared" si="195"/>
        <v>1.4569096221629492</v>
      </c>
      <c r="BY32" s="121">
        <f t="shared" si="196"/>
        <v>0.11134001639090826</v>
      </c>
      <c r="BZ32" s="120">
        <f t="shared" si="197"/>
        <v>154.48284080788352</v>
      </c>
      <c r="CA32" s="120">
        <f t="shared" si="198"/>
        <v>156.77397202202238</v>
      </c>
      <c r="CB32" s="120">
        <f t="shared" si="199"/>
        <v>40.121498057063924</v>
      </c>
      <c r="CC32" s="121">
        <f t="shared" si="200"/>
        <v>7.9095499911512679</v>
      </c>
      <c r="CD32" s="121">
        <f t="shared" si="201"/>
        <v>1.5058255915293164</v>
      </c>
      <c r="CE32" s="120">
        <f t="shared" si="202"/>
        <v>237.67275716384273</v>
      </c>
      <c r="CF32" s="120">
        <f t="shared" si="203"/>
        <v>268.69246297643775</v>
      </c>
      <c r="CG32" s="120">
        <f t="shared" si="204"/>
        <v>71.867097062121417</v>
      </c>
      <c r="CH32" s="121">
        <f t="shared" si="205"/>
        <v>14.553349081162999</v>
      </c>
      <c r="CI32" s="121">
        <f t="shared" si="206"/>
        <v>2.8306527703787028</v>
      </c>
      <c r="CJ32" s="120">
        <f t="shared" si="207"/>
        <v>41.54369466977375</v>
      </c>
      <c r="CK32" s="120">
        <f t="shared" si="208"/>
        <v>42.672341436652232</v>
      </c>
      <c r="CL32" s="120">
        <f t="shared" si="209"/>
        <v>10.967630951867831</v>
      </c>
      <c r="CM32" s="121">
        <f t="shared" si="210"/>
        <v>2.1663080098563423</v>
      </c>
      <c r="CN32" s="121">
        <f t="shared" si="211"/>
        <v>0.41273226214724479</v>
      </c>
      <c r="CO32" s="120">
        <f t="shared" si="212"/>
        <v>313.94683629763563</v>
      </c>
      <c r="CP32" s="120">
        <f t="shared" si="213"/>
        <v>332.52057407997586</v>
      </c>
      <c r="CQ32" s="120">
        <f t="shared" si="214"/>
        <v>86.669415986744212</v>
      </c>
      <c r="CR32" s="121">
        <f t="shared" si="215"/>
        <v>17.281127022903988</v>
      </c>
      <c r="CS32" s="121">
        <f t="shared" si="216"/>
        <v>3.3203522423755865</v>
      </c>
      <c r="CT32" s="120">
        <f t="shared" si="217"/>
        <v>64.941485882148896</v>
      </c>
      <c r="CU32" s="120">
        <f t="shared" si="218"/>
        <v>71.668519036480077</v>
      </c>
      <c r="CV32" s="120">
        <f t="shared" si="219"/>
        <v>19.026677157184306</v>
      </c>
      <c r="CW32" s="121">
        <f t="shared" si="220"/>
        <v>3.8413954626975375</v>
      </c>
      <c r="CX32" s="121">
        <f t="shared" si="221"/>
        <v>0.74647714565983558</v>
      </c>
      <c r="CY32" s="120">
        <f t="shared" si="222"/>
        <v>116.40324053699359</v>
      </c>
      <c r="CZ32" s="120">
        <f t="shared" si="223"/>
        <v>138.45959450536239</v>
      </c>
      <c r="DA32" s="120">
        <f t="shared" si="224"/>
        <v>37.757894461284621</v>
      </c>
      <c r="DB32" s="121">
        <f t="shared" si="225"/>
        <v>7.7365911402458396</v>
      </c>
      <c r="DC32" s="121">
        <f t="shared" si="226"/>
        <v>1.519370698025136</v>
      </c>
      <c r="DD32" s="120">
        <f t="shared" si="227"/>
        <v>386.89539476803014</v>
      </c>
      <c r="DE32" s="120">
        <f t="shared" si="228"/>
        <v>366.07438957026744</v>
      </c>
      <c r="DF32" s="120">
        <f t="shared" si="229"/>
        <v>57.647810213231701</v>
      </c>
      <c r="DG32" s="121">
        <f t="shared" si="230"/>
        <v>5.8916222587483897</v>
      </c>
      <c r="DH32" s="121">
        <f t="shared" si="231"/>
        <v>0.45024983628306214</v>
      </c>
      <c r="DI32" s="120">
        <f t="shared" si="232"/>
        <v>35.879031860554363</v>
      </c>
      <c r="DJ32" s="120">
        <f t="shared" si="233"/>
        <v>36.411152900010308</v>
      </c>
      <c r="DK32" s="120">
        <f t="shared" si="234"/>
        <v>9.3183197535367022</v>
      </c>
      <c r="DL32" s="121">
        <f t="shared" si="235"/>
        <v>1.8370130601630013</v>
      </c>
      <c r="DM32" s="121">
        <f t="shared" si="236"/>
        <v>0.34973181547138765</v>
      </c>
      <c r="DN32" s="120">
        <f t="shared" si="237"/>
        <v>115.12163367953067</v>
      </c>
      <c r="DO32" s="120">
        <f t="shared" si="238"/>
        <v>130.14665906324612</v>
      </c>
      <c r="DP32" s="120">
        <f t="shared" si="239"/>
        <v>34.810290082566773</v>
      </c>
      <c r="DQ32" s="121">
        <f t="shared" si="240"/>
        <v>7.0492106109452806</v>
      </c>
      <c r="DR32" s="121">
        <f t="shared" si="241"/>
        <v>1.3710842386569506</v>
      </c>
      <c r="DS32" s="120">
        <f t="shared" si="242"/>
        <v>284.08524014278487</v>
      </c>
      <c r="DT32" s="120">
        <f t="shared" si="243"/>
        <v>291.80318363225342</v>
      </c>
      <c r="DU32" s="120">
        <f t="shared" si="244"/>
        <v>74.999156852213133</v>
      </c>
      <c r="DV32" s="121">
        <f t="shared" si="245"/>
        <v>14.813707256784751</v>
      </c>
      <c r="DW32" s="121">
        <f t="shared" si="246"/>
        <v>2.8223571528433204</v>
      </c>
      <c r="DX32" s="120">
        <f t="shared" si="247"/>
        <v>63.718392347256682</v>
      </c>
      <c r="DY32" s="120">
        <f t="shared" si="248"/>
        <v>67.488102930510408</v>
      </c>
      <c r="DZ32" s="120">
        <f t="shared" si="249"/>
        <v>17.590353569021005</v>
      </c>
      <c r="EA32" s="121">
        <f t="shared" si="250"/>
        <v>3.5073633639176411</v>
      </c>
      <c r="EB32" s="121">
        <f t="shared" si="251"/>
        <v>0.67389596724652356</v>
      </c>
      <c r="EC32" s="120">
        <f t="shared" si="252"/>
        <v>103.43629900765102</v>
      </c>
      <c r="ED32" s="120">
        <f t="shared" si="253"/>
        <v>114.15085848121319</v>
      </c>
      <c r="EE32" s="120">
        <f t="shared" si="254"/>
        <v>30.304959007621598</v>
      </c>
      <c r="EF32" s="121">
        <f t="shared" si="255"/>
        <v>6.1184268313059507</v>
      </c>
      <c r="EG32" s="121">
        <f t="shared" si="256"/>
        <v>1.1889600644643219</v>
      </c>
      <c r="EH32" s="120">
        <f t="shared" si="257"/>
        <v>186.12931123192752</v>
      </c>
      <c r="EI32" s="120">
        <f t="shared" si="258"/>
        <v>213.06288572450117</v>
      </c>
      <c r="EJ32" s="120">
        <f t="shared" si="259"/>
        <v>57.20304890856508</v>
      </c>
      <c r="EK32" s="121">
        <f t="shared" si="260"/>
        <v>11.601308278258387</v>
      </c>
      <c r="EL32" s="121">
        <f t="shared" si="261"/>
        <v>2.2575043011635856</v>
      </c>
      <c r="EM32" s="120">
        <f t="shared" si="262"/>
        <v>322.11331069334506</v>
      </c>
      <c r="EN32" s="120">
        <f t="shared" si="263"/>
        <v>315.40049073239527</v>
      </c>
      <c r="EO32" s="120">
        <f t="shared" si="264"/>
        <v>62.176485158894309</v>
      </c>
      <c r="EP32" s="121">
        <f t="shared" si="265"/>
        <v>8.5820607318904436</v>
      </c>
      <c r="EQ32" s="121">
        <f t="shared" si="266"/>
        <v>0.99156263816541867</v>
      </c>
      <c r="ER32" s="120">
        <f t="shared" si="267"/>
        <v>339.64188763216777</v>
      </c>
      <c r="ES32" s="120">
        <f t="shared" si="268"/>
        <v>340.78376794263801</v>
      </c>
      <c r="ET32" s="120">
        <f t="shared" si="269"/>
        <v>86.856316508431547</v>
      </c>
      <c r="EU32" s="121">
        <f t="shared" si="270"/>
        <v>17.091308982222102</v>
      </c>
      <c r="EV32" s="121">
        <f t="shared" si="271"/>
        <v>3.2515063123148829</v>
      </c>
      <c r="EW32" s="120">
        <f t="shared" si="272"/>
        <v>35.845643127843864</v>
      </c>
      <c r="EX32" s="120">
        <f t="shared" si="273"/>
        <v>43.673534379716699</v>
      </c>
      <c r="EY32" s="120">
        <f t="shared" si="274"/>
        <v>12.030892803616714</v>
      </c>
      <c r="EZ32" s="121">
        <f t="shared" si="275"/>
        <v>2.4825348983733857</v>
      </c>
      <c r="FA32" s="121">
        <f t="shared" si="276"/>
        <v>0.49080035415238027</v>
      </c>
      <c r="FB32" s="120">
        <f t="shared" si="277"/>
        <v>186.12931123192752</v>
      </c>
      <c r="FC32" s="120">
        <f t="shared" si="278"/>
        <v>213.06288572450117</v>
      </c>
      <c r="FD32" s="120">
        <f t="shared" si="279"/>
        <v>57.20304890856508</v>
      </c>
      <c r="FE32" s="121">
        <f t="shared" si="280"/>
        <v>11.601308278258387</v>
      </c>
      <c r="FF32" s="121">
        <f t="shared" si="281"/>
        <v>2.2575043011635856</v>
      </c>
      <c r="FG32" s="120">
        <f t="shared" si="282"/>
        <v>290.62771799848667</v>
      </c>
      <c r="FH32" s="120">
        <f t="shared" si="283"/>
        <v>315.07373385626988</v>
      </c>
      <c r="FI32" s="120">
        <f t="shared" si="284"/>
        <v>83.406430358391376</v>
      </c>
      <c r="FJ32" s="121">
        <f t="shared" si="285"/>
        <v>16.8643386399037</v>
      </c>
      <c r="FK32" s="121">
        <f t="shared" si="286"/>
        <v>3.2916891016388186</v>
      </c>
      <c r="FL32" s="120">
        <f t="shared" si="287"/>
        <v>125.41903272917638</v>
      </c>
      <c r="FM32" s="120">
        <f t="shared" si="288"/>
        <v>136.80866610046129</v>
      </c>
      <c r="FN32" s="120">
        <f t="shared" si="289"/>
        <v>36.186480062098852</v>
      </c>
      <c r="FO32" s="121">
        <f t="shared" si="290"/>
        <v>7.2949330857985695</v>
      </c>
      <c r="FP32" s="121">
        <f t="shared" si="291"/>
        <v>1.4169379913862983</v>
      </c>
      <c r="FQ32" s="120">
        <f t="shared" si="292"/>
        <v>109.31725190429287</v>
      </c>
      <c r="FR32" s="120">
        <f t="shared" si="293"/>
        <v>131.82081914323467</v>
      </c>
      <c r="FS32" s="120">
        <f t="shared" si="294"/>
        <v>36.097896822866367</v>
      </c>
      <c r="FT32" s="121">
        <f t="shared" si="295"/>
        <v>7.4105794323714234</v>
      </c>
      <c r="FU32" s="121">
        <f t="shared" si="296"/>
        <v>1.4567761510881101</v>
      </c>
      <c r="FV32" s="120">
        <f t="shared" si="297"/>
        <v>324.94120291707037</v>
      </c>
      <c r="FW32" s="120">
        <f t="shared" si="298"/>
        <v>307.45429930851213</v>
      </c>
      <c r="FX32" s="120">
        <f t="shared" si="299"/>
        <v>48.416572152412563</v>
      </c>
      <c r="FY32" s="121">
        <f t="shared" si="300"/>
        <v>4.9481871580263137</v>
      </c>
      <c r="FZ32" s="121">
        <f t="shared" si="301"/>
        <v>0.37815059417481989</v>
      </c>
      <c r="GA32" s="120">
        <f t="shared" si="302"/>
        <v>382.07554200525544</v>
      </c>
      <c r="GB32" s="120">
        <f t="shared" si="303"/>
        <v>399.02592998165062</v>
      </c>
      <c r="GC32" s="120">
        <f t="shared" si="304"/>
        <v>103.5091714832579</v>
      </c>
      <c r="GD32" s="121">
        <f t="shared" si="305"/>
        <v>20.596587637707263</v>
      </c>
      <c r="GE32" s="121">
        <f t="shared" si="306"/>
        <v>3.9544934282811797</v>
      </c>
      <c r="GF32" s="120">
        <f t="shared" si="307"/>
        <v>219.20378881874998</v>
      </c>
      <c r="GG32" s="120">
        <f t="shared" si="308"/>
        <v>254.07556362417066</v>
      </c>
      <c r="GH32" s="120">
        <f t="shared" si="309"/>
        <v>68.68749792121551</v>
      </c>
      <c r="GI32" s="121">
        <f t="shared" si="310"/>
        <v>14.010947799929696</v>
      </c>
      <c r="GJ32" s="121">
        <f t="shared" si="311"/>
        <v>2.743473245176073</v>
      </c>
      <c r="GK32" s="119">
        <f t="shared" si="117"/>
        <v>7190.1360608354253</v>
      </c>
      <c r="GL32" s="119">
        <f t="shared" si="117"/>
        <v>7564.9049648416876</v>
      </c>
      <c r="GM32" s="119">
        <f t="shared" si="112"/>
        <v>1802.4577401360032</v>
      </c>
      <c r="GN32" s="119">
        <f t="shared" si="112"/>
        <v>333.04227737426407</v>
      </c>
      <c r="GO32" s="119">
        <f t="shared" si="112"/>
        <v>60.690740293447099</v>
      </c>
      <c r="GP32" s="118">
        <f t="shared" si="118"/>
        <v>42.849440171844016</v>
      </c>
      <c r="GQ32" s="118">
        <f t="shared" si="113"/>
        <v>45.082866298222214</v>
      </c>
      <c r="GR32" s="118">
        <f t="shared" si="113"/>
        <v>10.741702861358778</v>
      </c>
      <c r="GS32" s="118">
        <f t="shared" si="113"/>
        <v>1.9847573145069373</v>
      </c>
      <c r="GT32" s="118">
        <f t="shared" si="113"/>
        <v>0.36168498387036413</v>
      </c>
      <c r="GW32" s="115">
        <f t="shared" si="119"/>
        <v>14</v>
      </c>
      <c r="GX32" s="116">
        <f t="shared" si="312"/>
        <v>16.943415596424568</v>
      </c>
      <c r="GY32" s="116">
        <f t="shared" si="115"/>
        <v>20.402626215266032</v>
      </c>
      <c r="GZ32" s="116">
        <f t="shared" si="313"/>
        <v>2.0402626215266033</v>
      </c>
      <c r="HA32" s="116">
        <f t="shared" si="1"/>
        <v>4.5124500547202038</v>
      </c>
      <c r="HB32" s="116">
        <f t="shared" si="2"/>
        <v>11.692226195803356</v>
      </c>
      <c r="HC32" s="116">
        <f t="shared" si="3"/>
        <v>1.1692226195803355</v>
      </c>
      <c r="HD32" s="116">
        <f t="shared" si="4"/>
        <v>10.885459114911566</v>
      </c>
      <c r="HE32" s="116">
        <f t="shared" si="5"/>
        <v>29.292889373144128</v>
      </c>
      <c r="HF32" s="116">
        <f t="shared" si="6"/>
        <v>2.9292889373144129</v>
      </c>
      <c r="HG32" s="116">
        <f t="shared" si="7"/>
        <v>0.40073371474194558</v>
      </c>
      <c r="HH32" s="116">
        <f t="shared" si="8"/>
        <v>1.0415345568704133</v>
      </c>
      <c r="HI32" s="116">
        <f t="shared" si="9"/>
        <v>0.10415345568704133</v>
      </c>
      <c r="HJ32" s="116">
        <v>4.5124500547202038</v>
      </c>
      <c r="HK32" s="116">
        <v>11.692226195803356</v>
      </c>
      <c r="HL32" s="116">
        <v>1.1692226195803355</v>
      </c>
      <c r="HM32" s="116">
        <f t="shared" si="10"/>
        <v>2.8274510469943714</v>
      </c>
      <c r="HN32" s="116">
        <f t="shared" si="11"/>
        <v>7.5710266452355244</v>
      </c>
      <c r="HO32" s="116">
        <f t="shared" si="12"/>
        <v>0.75710266452355235</v>
      </c>
      <c r="HP32" s="116">
        <f t="shared" si="13"/>
        <v>4.9022635810148723</v>
      </c>
      <c r="HQ32" s="116">
        <f t="shared" si="14"/>
        <v>13.255597281124107</v>
      </c>
      <c r="HR32" s="116">
        <f t="shared" si="15"/>
        <v>1.3255597281124105</v>
      </c>
      <c r="HS32" s="116">
        <f t="shared" si="16"/>
        <v>2.0710049840303615</v>
      </c>
      <c r="HT32" s="116">
        <f t="shared" si="17"/>
        <v>2.4938266041258501</v>
      </c>
      <c r="HU32" s="116">
        <f t="shared" si="18"/>
        <v>0.249382660412585</v>
      </c>
      <c r="HV32" s="116">
        <f t="shared" si="19"/>
        <v>3.1462121647040631</v>
      </c>
      <c r="HW32" s="116">
        <f t="shared" si="20"/>
        <v>8.1521620945650497</v>
      </c>
      <c r="HX32" s="116">
        <f t="shared" si="21"/>
        <v>0.81521620945650497</v>
      </c>
      <c r="HY32" s="116">
        <f t="shared" si="22"/>
        <v>12.393527633986432</v>
      </c>
      <c r="HZ32" s="116">
        <f t="shared" si="23"/>
        <v>33.351118229643781</v>
      </c>
      <c r="IA32" s="116">
        <f t="shared" si="24"/>
        <v>3.3351118229643784</v>
      </c>
      <c r="IB32" s="116">
        <f t="shared" si="25"/>
        <v>0.44335149644489152</v>
      </c>
      <c r="IC32" s="116">
        <f t="shared" si="26"/>
        <v>1.1523011101896456</v>
      </c>
      <c r="ID32" s="116">
        <f t="shared" si="27"/>
        <v>0.11523011101896456</v>
      </c>
      <c r="IE32" s="116">
        <f t="shared" si="28"/>
        <v>9.4081511629677017</v>
      </c>
      <c r="IF32" s="116">
        <f t="shared" si="29"/>
        <v>24.769832093563565</v>
      </c>
      <c r="IG32" s="116">
        <f t="shared" si="30"/>
        <v>2.4769832093563569</v>
      </c>
      <c r="IH32" s="116">
        <f t="shared" si="31"/>
        <v>2.7366151228685673</v>
      </c>
      <c r="II32" s="116">
        <f t="shared" si="32"/>
        <v>7.327796544883439</v>
      </c>
      <c r="IJ32" s="116">
        <f t="shared" si="33"/>
        <v>0.73277965448834392</v>
      </c>
      <c r="IK32" s="116">
        <f t="shared" si="34"/>
        <v>10.600425480438417</v>
      </c>
      <c r="IL32" s="116">
        <f t="shared" si="35"/>
        <v>28.66328357402778</v>
      </c>
      <c r="IM32" s="116">
        <f t="shared" si="36"/>
        <v>2.8663283574027778</v>
      </c>
      <c r="IN32" s="116">
        <f t="shared" si="37"/>
        <v>1.9834663140985578</v>
      </c>
      <c r="IO32" s="116">
        <f t="shared" si="38"/>
        <v>2.3884158177447965</v>
      </c>
      <c r="IP32" s="116">
        <f t="shared" si="39"/>
        <v>0.23884158177447964</v>
      </c>
      <c r="IQ32" s="116">
        <f t="shared" si="40"/>
        <v>5.067138650314055</v>
      </c>
      <c r="IR32" s="116">
        <f t="shared" si="41"/>
        <v>13.129481888225184</v>
      </c>
      <c r="IS32" s="116">
        <f t="shared" si="42"/>
        <v>1.3129481888225183</v>
      </c>
      <c r="IT32" s="116">
        <f t="shared" si="43"/>
        <v>8.9898536792155994</v>
      </c>
      <c r="IU32" s="116">
        <f t="shared" si="44"/>
        <v>24.191794441198873</v>
      </c>
      <c r="IV32" s="116">
        <f t="shared" si="45"/>
        <v>2.4191794441198873</v>
      </c>
      <c r="IW32" s="116">
        <f t="shared" si="46"/>
        <v>1.3834421510179171</v>
      </c>
      <c r="IX32" s="116">
        <f t="shared" si="47"/>
        <v>3.5956615445849716</v>
      </c>
      <c r="IY32" s="116">
        <f t="shared" si="48"/>
        <v>0.35956615445849716</v>
      </c>
      <c r="IZ32" s="116">
        <f t="shared" si="49"/>
        <v>10.902069660194913</v>
      </c>
      <c r="JA32" s="116">
        <f t="shared" si="50"/>
        <v>28.703028924354527</v>
      </c>
      <c r="JB32" s="116">
        <f t="shared" si="51"/>
        <v>2.8703028924354528</v>
      </c>
      <c r="JC32" s="116">
        <f t="shared" si="52"/>
        <v>2.3851344861174884</v>
      </c>
      <c r="JD32" s="116">
        <f t="shared" si="53"/>
        <v>6.3866416948443803</v>
      </c>
      <c r="JE32" s="116">
        <f t="shared" si="54"/>
        <v>0.63866416948443805</v>
      </c>
      <c r="JF32" s="116">
        <f t="shared" si="55"/>
        <v>4.7048619067508106</v>
      </c>
      <c r="JG32" s="116">
        <f t="shared" si="56"/>
        <v>12.869928996446403</v>
      </c>
      <c r="JH32" s="116">
        <f t="shared" si="57"/>
        <v>1.2869928996446403</v>
      </c>
      <c r="JI32" s="116">
        <f t="shared" si="58"/>
        <v>8.020974058961686</v>
      </c>
      <c r="JJ32" s="116">
        <f t="shared" si="59"/>
        <v>9.6585564271866176</v>
      </c>
      <c r="JK32" s="116">
        <f t="shared" si="60"/>
        <v>0.96585564271866176</v>
      </c>
      <c r="JL32" s="116">
        <f t="shared" si="61"/>
        <v>1.1768558121128663</v>
      </c>
      <c r="JM32" s="116">
        <f t="shared" si="62"/>
        <v>3.0493554916305192</v>
      </c>
      <c r="JN32" s="116">
        <f t="shared" si="63"/>
        <v>0.30493554916305188</v>
      </c>
      <c r="JO32" s="116">
        <f t="shared" si="64"/>
        <v>4.3544184636096066</v>
      </c>
      <c r="JP32" s="116">
        <f t="shared" si="65"/>
        <v>11.717787646105055</v>
      </c>
      <c r="JQ32" s="116">
        <f t="shared" si="66"/>
        <v>1.1717787646105056</v>
      </c>
      <c r="JR32" s="116">
        <f t="shared" si="67"/>
        <v>9.4602923216053032</v>
      </c>
      <c r="JS32" s="116">
        <f t="shared" si="68"/>
        <v>24.587952070348717</v>
      </c>
      <c r="JT32" s="116">
        <f t="shared" si="69"/>
        <v>2.4587952070348718</v>
      </c>
      <c r="JU32" s="116">
        <f t="shared" si="70"/>
        <v>2.2126751146708545</v>
      </c>
      <c r="JV32" s="116">
        <f t="shared" si="71"/>
        <v>5.8255432038270012</v>
      </c>
      <c r="JW32" s="116">
        <f t="shared" si="72"/>
        <v>0.58255432038270005</v>
      </c>
      <c r="JX32" s="116">
        <f t="shared" si="73"/>
        <v>3.7989504017080717</v>
      </c>
      <c r="JY32" s="116">
        <f t="shared" si="74"/>
        <v>10.172397059123078</v>
      </c>
      <c r="JZ32" s="116">
        <f t="shared" si="75"/>
        <v>1.0172397059123077</v>
      </c>
      <c r="KA32" s="116">
        <f t="shared" si="76"/>
        <v>7.1478444153583212</v>
      </c>
      <c r="KB32" s="116">
        <f t="shared" si="77"/>
        <v>19.282924296144891</v>
      </c>
      <c r="KC32" s="116">
        <f t="shared" si="78"/>
        <v>1.928292429614489</v>
      </c>
      <c r="KD32" s="116">
        <f t="shared" si="79"/>
        <v>8.0496380583814862</v>
      </c>
      <c r="KE32" s="116">
        <f t="shared" si="80"/>
        <v>13.781546756198495</v>
      </c>
      <c r="KF32" s="116">
        <f t="shared" si="81"/>
        <v>1.3781546756198495</v>
      </c>
      <c r="KG32" s="116">
        <f t="shared" si="82"/>
        <v>10.982526545676865</v>
      </c>
      <c r="KH32" s="116">
        <f t="shared" si="83"/>
        <v>28.373112836227293</v>
      </c>
      <c r="KI32" s="116">
        <f t="shared" si="84"/>
        <v>2.8373112836227294</v>
      </c>
      <c r="KJ32" s="116">
        <f t="shared" si="85"/>
        <v>1.4967379112269539</v>
      </c>
      <c r="KK32" s="116">
        <f t="shared" si="86"/>
        <v>4.132516844346191</v>
      </c>
      <c r="KL32" s="116">
        <f t="shared" si="87"/>
        <v>0.41325168443461913</v>
      </c>
      <c r="KM32" s="116">
        <f t="shared" si="88"/>
        <v>7.1478444153583212</v>
      </c>
      <c r="KN32" s="116">
        <f t="shared" si="89"/>
        <v>19.282924296144891</v>
      </c>
      <c r="KO32" s="116">
        <f t="shared" si="90"/>
        <v>1.928292429614489</v>
      </c>
      <c r="KP32" s="116">
        <f t="shared" si="91"/>
        <v>3.8491784059554046</v>
      </c>
      <c r="KQ32" s="116">
        <f t="shared" si="92"/>
        <v>0</v>
      </c>
      <c r="KR32" s="116">
        <f t="shared" si="93"/>
        <v>0</v>
      </c>
      <c r="KS32" s="116">
        <f t="shared" si="94"/>
        <v>4.5410529193931897</v>
      </c>
      <c r="KT32" s="116">
        <f t="shared" si="95"/>
        <v>12.129530444108235</v>
      </c>
      <c r="KU32" s="116">
        <f t="shared" si="96"/>
        <v>1.2129530444108236</v>
      </c>
      <c r="KV32" s="116">
        <f t="shared" si="97"/>
        <v>4.4932610632032448</v>
      </c>
      <c r="KW32" s="116">
        <f t="shared" si="98"/>
        <v>12.327431642966562</v>
      </c>
      <c r="KX32" s="116">
        <f t="shared" si="99"/>
        <v>1.2327431642966562</v>
      </c>
      <c r="KY32" s="116">
        <f t="shared" si="100"/>
        <v>6.7365623745620056</v>
      </c>
      <c r="KZ32" s="116">
        <f t="shared" si="101"/>
        <v>8.1119160019315792</v>
      </c>
      <c r="LA32" s="116">
        <f t="shared" si="102"/>
        <v>0.81119160019315795</v>
      </c>
      <c r="LB32" s="116">
        <f t="shared" si="103"/>
        <v>13.038202820299517</v>
      </c>
      <c r="LC32" s="116">
        <f t="shared" si="104"/>
        <v>34.213386947244572</v>
      </c>
      <c r="LD32" s="116">
        <f t="shared" si="105"/>
        <v>3.4213386947244575</v>
      </c>
      <c r="LE32" s="116">
        <f t="shared" si="106"/>
        <v>8.5761601529561347</v>
      </c>
      <c r="LF32" s="116">
        <f t="shared" si="107"/>
        <v>23.304757275611387</v>
      </c>
      <c r="LG32" s="116">
        <f t="shared" si="108"/>
        <v>2.3304757275611387</v>
      </c>
      <c r="LH32" s="116">
        <f t="shared" si="109"/>
        <v>226.28265331171735</v>
      </c>
      <c r="LI32" s="116">
        <f t="shared" si="110"/>
        <v>532.07503926079028</v>
      </c>
      <c r="LJ32" s="116">
        <f t="shared" si="111"/>
        <v>53.207503926079021</v>
      </c>
    </row>
    <row r="33" spans="1:322" ht="15" thickBot="1" x14ac:dyDescent="0.35">
      <c r="A33" s="28"/>
      <c r="B33" s="117">
        <v>14</v>
      </c>
      <c r="C33" s="120">
        <f t="shared" si="122"/>
        <v>781.31345686078009</v>
      </c>
      <c r="D33" s="120">
        <f t="shared" si="123"/>
        <v>784.50614043205621</v>
      </c>
      <c r="E33" s="120">
        <f t="shared" si="124"/>
        <v>141.16183141154812</v>
      </c>
      <c r="F33" s="121">
        <f t="shared" si="125"/>
        <v>17.106536375963916</v>
      </c>
      <c r="G33" s="121">
        <f t="shared" si="126"/>
        <v>1.6480449196510589</v>
      </c>
      <c r="H33" s="120">
        <f t="shared" si="127"/>
        <v>131.51877635388175</v>
      </c>
      <c r="I33" s="120">
        <f t="shared" si="128"/>
        <v>141.19784074609711</v>
      </c>
      <c r="J33" s="120">
        <f t="shared" si="129"/>
        <v>38.624980553577942</v>
      </c>
      <c r="K33" s="121">
        <f t="shared" si="130"/>
        <v>8.2213584970827149</v>
      </c>
      <c r="L33" s="121">
        <f t="shared" si="131"/>
        <v>1.7354338493603205</v>
      </c>
      <c r="M33" s="120">
        <f t="shared" si="132"/>
        <v>275.12586717589039</v>
      </c>
      <c r="N33" s="120">
        <f t="shared" si="133"/>
        <v>327.60062739772525</v>
      </c>
      <c r="O33" s="120">
        <f t="shared" si="134"/>
        <v>93.603278072397998</v>
      </c>
      <c r="P33" s="121">
        <f t="shared" si="135"/>
        <v>20.464165334827822</v>
      </c>
      <c r="Q33" s="121">
        <f t="shared" si="136"/>
        <v>4.414362019158153</v>
      </c>
      <c r="R33" s="120">
        <f t="shared" si="137"/>
        <v>11.504238812943358</v>
      </c>
      <c r="S33" s="120">
        <f t="shared" si="138"/>
        <v>12.494594167908357</v>
      </c>
      <c r="T33" s="120">
        <f t="shared" si="139"/>
        <v>3.4326863475164142</v>
      </c>
      <c r="U33" s="121">
        <f t="shared" si="140"/>
        <v>0.73214678639329678</v>
      </c>
      <c r="V33" s="121">
        <f t="shared" si="141"/>
        <v>0.15469388523855829</v>
      </c>
      <c r="W33" s="120">
        <f t="shared" si="142"/>
        <v>41.17194219193356</v>
      </c>
      <c r="X33" s="120">
        <f t="shared" si="143"/>
        <v>46.050079279238844</v>
      </c>
      <c r="Y33" s="120">
        <f t="shared" si="144"/>
        <v>12.825764527963271</v>
      </c>
      <c r="Z33" s="121">
        <f t="shared" si="145"/>
        <v>2.7609777493994958</v>
      </c>
      <c r="AA33" s="121">
        <f t="shared" si="146"/>
        <v>0.58823625146478042</v>
      </c>
      <c r="AB33" s="120">
        <f t="shared" si="147"/>
        <v>73.597376958628956</v>
      </c>
      <c r="AC33" s="120">
        <f t="shared" si="148"/>
        <v>85.627877765400527</v>
      </c>
      <c r="AD33" s="120">
        <f t="shared" si="149"/>
        <v>24.281392096336273</v>
      </c>
      <c r="AE33" s="121">
        <f t="shared" si="150"/>
        <v>5.2911857140327339</v>
      </c>
      <c r="AF33" s="121">
        <f t="shared" si="151"/>
        <v>1.1399204656013953</v>
      </c>
      <c r="AG33" s="120">
        <f t="shared" si="152"/>
        <v>120.3020564466204</v>
      </c>
      <c r="AH33" s="120">
        <f t="shared" si="153"/>
        <v>146.63233722717825</v>
      </c>
      <c r="AI33" s="120">
        <f t="shared" si="154"/>
        <v>42.207609612613581</v>
      </c>
      <c r="AJ33" s="121">
        <f t="shared" si="155"/>
        <v>9.2570101460511136</v>
      </c>
      <c r="AK33" s="121">
        <f t="shared" si="156"/>
        <v>1.9992935675364962</v>
      </c>
      <c r="AL33" s="120">
        <f t="shared" si="157"/>
        <v>95.500464710912311</v>
      </c>
      <c r="AM33" s="120">
        <f t="shared" si="158"/>
        <v>95.890708552298122</v>
      </c>
      <c r="AN33" s="120">
        <f t="shared" si="159"/>
        <v>17.254304761895902</v>
      </c>
      <c r="AO33" s="121">
        <f t="shared" si="160"/>
        <v>2.0909433456613056</v>
      </c>
      <c r="AP33" s="121">
        <f t="shared" si="161"/>
        <v>0.20144162923227232</v>
      </c>
      <c r="AQ33" s="120">
        <f t="shared" si="162"/>
        <v>91.698737722036185</v>
      </c>
      <c r="AR33" s="120">
        <f t="shared" si="163"/>
        <v>98.447264523321778</v>
      </c>
      <c r="AS33" s="120">
        <f t="shared" si="164"/>
        <v>26.930466200286805</v>
      </c>
      <c r="AT33" s="121">
        <f t="shared" si="165"/>
        <v>5.7321716141451216</v>
      </c>
      <c r="AU33" s="121">
        <f t="shared" si="166"/>
        <v>1.2099952402099641</v>
      </c>
      <c r="AV33" s="120">
        <f t="shared" si="167"/>
        <v>313.24172932659809</v>
      </c>
      <c r="AW33" s="120">
        <f t="shared" si="168"/>
        <v>372.98632843176915</v>
      </c>
      <c r="AX33" s="120">
        <f t="shared" si="169"/>
        <v>106.57105053408723</v>
      </c>
      <c r="AY33" s="121">
        <f t="shared" si="170"/>
        <v>23.299265185446082</v>
      </c>
      <c r="AZ33" s="121">
        <f t="shared" si="171"/>
        <v>5.0259265220988496</v>
      </c>
      <c r="BA33" s="120">
        <f t="shared" si="172"/>
        <v>12.727707466446336</v>
      </c>
      <c r="BB33" s="120">
        <f t="shared" si="173"/>
        <v>13.823386498390757</v>
      </c>
      <c r="BC33" s="120">
        <f t="shared" si="174"/>
        <v>3.7977504088403879</v>
      </c>
      <c r="BD33" s="121">
        <f t="shared" si="175"/>
        <v>0.81001014245535374</v>
      </c>
      <c r="BE33" s="121">
        <f t="shared" si="176"/>
        <v>0.17114548386714593</v>
      </c>
      <c r="BF33" s="120">
        <f t="shared" si="177"/>
        <v>259.00570920403641</v>
      </c>
      <c r="BG33" s="120">
        <f t="shared" si="178"/>
        <v>289.69324271902224</v>
      </c>
      <c r="BH33" s="120">
        <f t="shared" si="179"/>
        <v>80.684710528422443</v>
      </c>
      <c r="BI33" s="121">
        <f t="shared" si="180"/>
        <v>17.368843003473511</v>
      </c>
      <c r="BJ33" s="121">
        <f t="shared" si="181"/>
        <v>3.7004945450450277</v>
      </c>
      <c r="BK33" s="120">
        <f t="shared" si="182"/>
        <v>71.232955563472103</v>
      </c>
      <c r="BL33" s="120">
        <f t="shared" si="183"/>
        <v>82.876959260190759</v>
      </c>
      <c r="BM33" s="120">
        <f t="shared" si="184"/>
        <v>23.501317515566321</v>
      </c>
      <c r="BN33" s="121">
        <f t="shared" si="185"/>
        <v>5.1211987766580513</v>
      </c>
      <c r="BO33" s="121">
        <f t="shared" si="186"/>
        <v>1.1032988841126938</v>
      </c>
      <c r="BP33" s="120">
        <f t="shared" si="187"/>
        <v>260.13554012978864</v>
      </c>
      <c r="BQ33" s="120">
        <f t="shared" si="188"/>
        <v>317.07090777796014</v>
      </c>
      <c r="BR33" s="120">
        <f t="shared" si="189"/>
        <v>91.267760905120767</v>
      </c>
      <c r="BS33" s="121">
        <f t="shared" si="190"/>
        <v>20.016925773820297</v>
      </c>
      <c r="BT33" s="121">
        <f t="shared" si="191"/>
        <v>4.3231789001037404</v>
      </c>
      <c r="BU33" s="120">
        <f t="shared" si="192"/>
        <v>91.463785068358661</v>
      </c>
      <c r="BV33" s="120">
        <f t="shared" si="193"/>
        <v>91.837533813360182</v>
      </c>
      <c r="BW33" s="120">
        <f t="shared" si="194"/>
        <v>16.524987883809526</v>
      </c>
      <c r="BX33" s="121">
        <f t="shared" si="195"/>
        <v>2.0025619072807297</v>
      </c>
      <c r="BY33" s="121">
        <f t="shared" si="196"/>
        <v>0.1929269552320334</v>
      </c>
      <c r="BZ33" s="120">
        <f t="shared" si="197"/>
        <v>147.68559581233663</v>
      </c>
      <c r="CA33" s="120">
        <f t="shared" si="198"/>
        <v>158.55444991286453</v>
      </c>
      <c r="CB33" s="120">
        <f t="shared" si="199"/>
        <v>43.372919247257826</v>
      </c>
      <c r="CC33" s="121">
        <f t="shared" si="200"/>
        <v>9.231961106157609</v>
      </c>
      <c r="CD33" s="121">
        <f t="shared" si="201"/>
        <v>1.9487603910337874</v>
      </c>
      <c r="CE33" s="120">
        <f t="shared" si="202"/>
        <v>227.21515584863363</v>
      </c>
      <c r="CF33" s="120">
        <f t="shared" si="203"/>
        <v>270.55190547640086</v>
      </c>
      <c r="CG33" s="120">
        <f t="shared" si="204"/>
        <v>77.303103606634082</v>
      </c>
      <c r="CH33" s="121">
        <f t="shared" si="205"/>
        <v>16.900513803351213</v>
      </c>
      <c r="CI33" s="121">
        <f t="shared" si="206"/>
        <v>3.6456403189238307</v>
      </c>
      <c r="CJ33" s="120">
        <f t="shared" si="207"/>
        <v>39.715772104303703</v>
      </c>
      <c r="CK33" s="120">
        <f t="shared" si="208"/>
        <v>43.134749076149404</v>
      </c>
      <c r="CL33" s="120">
        <f t="shared" si="209"/>
        <v>11.850570115958517</v>
      </c>
      <c r="CM33" s="121">
        <f t="shared" si="210"/>
        <v>2.5275705231865717</v>
      </c>
      <c r="CN33" s="121">
        <f t="shared" si="211"/>
        <v>0.53404551069919992</v>
      </c>
      <c r="CO33" s="120">
        <f t="shared" si="212"/>
        <v>300.13317550053966</v>
      </c>
      <c r="CP33" s="120">
        <f t="shared" si="213"/>
        <v>335.69357650651256</v>
      </c>
      <c r="CQ33" s="120">
        <f t="shared" si="214"/>
        <v>93.496620053886687</v>
      </c>
      <c r="CR33" s="121">
        <f t="shared" si="215"/>
        <v>20.126838213038109</v>
      </c>
      <c r="CS33" s="121">
        <f t="shared" si="216"/>
        <v>4.2880953556582098</v>
      </c>
      <c r="CT33" s="120">
        <f t="shared" si="217"/>
        <v>62.084060503334342</v>
      </c>
      <c r="CU33" s="120">
        <f t="shared" si="218"/>
        <v>72.232551806127262</v>
      </c>
      <c r="CV33" s="120">
        <f t="shared" si="219"/>
        <v>20.482895971435557</v>
      </c>
      <c r="CW33" s="121">
        <f t="shared" si="220"/>
        <v>4.463451111702585</v>
      </c>
      <c r="CX33" s="121">
        <f t="shared" si="221"/>
        <v>0.96159529157089763</v>
      </c>
      <c r="CY33" s="120">
        <f t="shared" si="222"/>
        <v>111.28149795336587</v>
      </c>
      <c r="CZ33" s="120">
        <f t="shared" si="223"/>
        <v>139.1506300648185</v>
      </c>
      <c r="DA33" s="120">
        <f t="shared" si="224"/>
        <v>40.527254129159694</v>
      </c>
      <c r="DB33" s="121">
        <f t="shared" si="225"/>
        <v>8.9646893926885962</v>
      </c>
      <c r="DC33" s="121">
        <f t="shared" si="226"/>
        <v>1.9526198018789032</v>
      </c>
      <c r="DD33" s="120">
        <f t="shared" si="227"/>
        <v>369.87199739823683</v>
      </c>
      <c r="DE33" s="120">
        <f t="shared" si="228"/>
        <v>371.38340647381222</v>
      </c>
      <c r="DF33" s="120">
        <f t="shared" si="229"/>
        <v>66.825687030098067</v>
      </c>
      <c r="DG33" s="121">
        <f t="shared" si="230"/>
        <v>8.0981950616406735</v>
      </c>
      <c r="DH33" s="121">
        <f t="shared" si="231"/>
        <v>0.78018068277297203</v>
      </c>
      <c r="DI33" s="120">
        <f t="shared" si="232"/>
        <v>34.300354458689966</v>
      </c>
      <c r="DJ33" s="120">
        <f t="shared" si="233"/>
        <v>36.824673409074364</v>
      </c>
      <c r="DK33" s="120">
        <f t="shared" si="234"/>
        <v>10.073470577181416</v>
      </c>
      <c r="DL33" s="121">
        <f t="shared" si="235"/>
        <v>2.1441463979494877</v>
      </c>
      <c r="DM33" s="121">
        <f t="shared" si="236"/>
        <v>0.45260454684051571</v>
      </c>
      <c r="DN33" s="120">
        <f t="shared" si="237"/>
        <v>110.05628179763131</v>
      </c>
      <c r="DO33" s="120">
        <f t="shared" si="238"/>
        <v>131.04731785512161</v>
      </c>
      <c r="DP33" s="120">
        <f t="shared" si="239"/>
        <v>37.443330408957706</v>
      </c>
      <c r="DQ33" s="121">
        <f t="shared" si="240"/>
        <v>8.1861075803652827</v>
      </c>
      <c r="DR33" s="121">
        <f t="shared" si="241"/>
        <v>1.7658400328698862</v>
      </c>
      <c r="DS33" s="120">
        <f t="shared" si="242"/>
        <v>271.58548957650231</v>
      </c>
      <c r="DT33" s="120">
        <f t="shared" si="243"/>
        <v>294.96523232230385</v>
      </c>
      <c r="DU33" s="120">
        <f t="shared" si="244"/>
        <v>81.03689582694787</v>
      </c>
      <c r="DV33" s="121">
        <f t="shared" si="245"/>
        <v>17.284102551902183</v>
      </c>
      <c r="DW33" s="121">
        <f t="shared" si="246"/>
        <v>3.6519247592232666</v>
      </c>
      <c r="DX33" s="120">
        <f t="shared" si="247"/>
        <v>60.914783083977383</v>
      </c>
      <c r="DY33" s="120">
        <f t="shared" si="248"/>
        <v>68.132092900013376</v>
      </c>
      <c r="DZ33" s="120">
        <f t="shared" si="249"/>
        <v>18.975997305760416</v>
      </c>
      <c r="EA33" s="121">
        <f t="shared" si="250"/>
        <v>4.0849265725751778</v>
      </c>
      <c r="EB33" s="121">
        <f t="shared" si="251"/>
        <v>0.87030831562591149</v>
      </c>
      <c r="EC33" s="120">
        <f t="shared" si="252"/>
        <v>98.88510185131436</v>
      </c>
      <c r="ED33" s="120">
        <f t="shared" si="253"/>
        <v>115.04922816615101</v>
      </c>
      <c r="EE33" s="120">
        <f t="shared" si="254"/>
        <v>32.624368282685069</v>
      </c>
      <c r="EF33" s="121">
        <f t="shared" si="255"/>
        <v>7.1092131250881678</v>
      </c>
      <c r="EG33" s="121">
        <f t="shared" si="256"/>
        <v>1.5315919670174551</v>
      </c>
      <c r="EH33" s="120">
        <f t="shared" si="257"/>
        <v>177.9396215377227</v>
      </c>
      <c r="EI33" s="120">
        <f t="shared" si="258"/>
        <v>214.43456307552194</v>
      </c>
      <c r="EJ33" s="120">
        <f t="shared" si="259"/>
        <v>61.504127099772255</v>
      </c>
      <c r="EK33" s="121">
        <f t="shared" si="260"/>
        <v>13.468569166652781</v>
      </c>
      <c r="EL33" s="121">
        <f t="shared" si="261"/>
        <v>2.9071775647460552</v>
      </c>
      <c r="EM33" s="120">
        <f t="shared" si="262"/>
        <v>307.94032502283784</v>
      </c>
      <c r="EN33" s="120">
        <f t="shared" si="263"/>
        <v>319.48066069946577</v>
      </c>
      <c r="EO33" s="120">
        <f t="shared" si="264"/>
        <v>69.533535515339608</v>
      </c>
      <c r="EP33" s="121">
        <f t="shared" si="265"/>
        <v>10.837230677895928</v>
      </c>
      <c r="EQ33" s="121">
        <f t="shared" si="266"/>
        <v>1.4721580391512834</v>
      </c>
      <c r="ER33" s="120">
        <f t="shared" si="267"/>
        <v>324.69764457635239</v>
      </c>
      <c r="ES33" s="120">
        <f t="shared" si="268"/>
        <v>344.82293042428898</v>
      </c>
      <c r="ET33" s="120">
        <f t="shared" si="269"/>
        <v>93.939719156224967</v>
      </c>
      <c r="EU33" s="121">
        <f t="shared" si="270"/>
        <v>19.955873605588653</v>
      </c>
      <c r="EV33" s="121">
        <f t="shared" si="271"/>
        <v>4.2086196153193205</v>
      </c>
      <c r="EW33" s="120">
        <f t="shared" si="272"/>
        <v>34.26843483021873</v>
      </c>
      <c r="EX33" s="120">
        <f t="shared" si="273"/>
        <v>43.853189577190889</v>
      </c>
      <c r="EY33" s="120">
        <f t="shared" si="274"/>
        <v>12.899086620408513</v>
      </c>
      <c r="EZ33" s="121">
        <f t="shared" si="275"/>
        <v>2.8728722274236116</v>
      </c>
      <c r="FA33" s="121">
        <f t="shared" si="276"/>
        <v>0.62982230846128984</v>
      </c>
      <c r="FB33" s="120">
        <f t="shared" si="277"/>
        <v>177.9396215377227</v>
      </c>
      <c r="FC33" s="120">
        <f t="shared" si="278"/>
        <v>214.43456307552194</v>
      </c>
      <c r="FD33" s="120">
        <f t="shared" si="279"/>
        <v>61.504127099772255</v>
      </c>
      <c r="FE33" s="121">
        <f t="shared" si="280"/>
        <v>13.468569166652781</v>
      </c>
      <c r="FF33" s="121">
        <f t="shared" si="281"/>
        <v>2.9071775647460552</v>
      </c>
      <c r="FG33" s="120">
        <f t="shared" si="282"/>
        <v>364.67550729275251</v>
      </c>
      <c r="FH33" s="120">
        <f t="shared" si="283"/>
        <v>334.50604317853731</v>
      </c>
      <c r="FI33" s="120">
        <f t="shared" si="284"/>
        <v>10.082359483400637</v>
      </c>
      <c r="FJ33" s="121">
        <f t="shared" si="285"/>
        <v>0</v>
      </c>
      <c r="FK33" s="121">
        <f t="shared" si="286"/>
        <v>0</v>
      </c>
      <c r="FL33" s="120">
        <f t="shared" si="287"/>
        <v>119.90059528909261</v>
      </c>
      <c r="FM33" s="120">
        <f t="shared" si="288"/>
        <v>137.94922622533031</v>
      </c>
      <c r="FN33" s="120">
        <f t="shared" si="289"/>
        <v>38.97215225458126</v>
      </c>
      <c r="FO33" s="121">
        <f t="shared" si="290"/>
        <v>8.478621955726199</v>
      </c>
      <c r="FP33" s="121">
        <f t="shared" si="291"/>
        <v>1.8254542441910182</v>
      </c>
      <c r="FQ33" s="120">
        <f t="shared" si="292"/>
        <v>104.50729282050398</v>
      </c>
      <c r="FR33" s="120">
        <f t="shared" si="293"/>
        <v>132.41251201444004</v>
      </c>
      <c r="FS33" s="120">
        <f t="shared" si="294"/>
        <v>38.727855575243751</v>
      </c>
      <c r="FT33" s="121">
        <f t="shared" si="295"/>
        <v>8.5838944443647431</v>
      </c>
      <c r="FU33" s="121">
        <f t="shared" si="296"/>
        <v>1.8717685993009099</v>
      </c>
      <c r="FV33" s="120">
        <f t="shared" si="297"/>
        <v>310.64378998871928</v>
      </c>
      <c r="FW33" s="120">
        <f t="shared" si="298"/>
        <v>311.91317465899084</v>
      </c>
      <c r="FX33" s="120">
        <f t="shared" si="299"/>
        <v>56.124780555578795</v>
      </c>
      <c r="FY33" s="121">
        <f t="shared" si="300"/>
        <v>6.8014178518829933</v>
      </c>
      <c r="FZ33" s="121">
        <f t="shared" si="301"/>
        <v>0.65524907502429341</v>
      </c>
      <c r="GA33" s="120">
        <f t="shared" si="302"/>
        <v>365.26421815702417</v>
      </c>
      <c r="GB33" s="120">
        <f t="shared" si="303"/>
        <v>403.06842407046906</v>
      </c>
      <c r="GC33" s="120">
        <f t="shared" si="304"/>
        <v>111.72359769740737</v>
      </c>
      <c r="GD33" s="121">
        <f t="shared" si="305"/>
        <v>23.997582275259003</v>
      </c>
      <c r="GE33" s="121">
        <f t="shared" si="306"/>
        <v>5.1079023359927866</v>
      </c>
      <c r="GF33" s="120">
        <f t="shared" si="307"/>
        <v>209.55882211072498</v>
      </c>
      <c r="GG33" s="120">
        <f t="shared" si="308"/>
        <v>255.5901122962222</v>
      </c>
      <c r="GH33" s="120">
        <f t="shared" si="309"/>
        <v>73.795666048655491</v>
      </c>
      <c r="GI33" s="121">
        <f t="shared" si="310"/>
        <v>16.248584631667114</v>
      </c>
      <c r="GJ33" s="121">
        <f t="shared" si="311"/>
        <v>3.5280863219721361</v>
      </c>
      <c r="GK33" s="119">
        <f t="shared" si="117"/>
        <v>6960.6054830448647</v>
      </c>
      <c r="GL33" s="119">
        <f t="shared" si="117"/>
        <v>7655.9210418572457</v>
      </c>
      <c r="GM33" s="119">
        <f t="shared" si="112"/>
        <v>1885.4900110223307</v>
      </c>
      <c r="GN33" s="119">
        <f t="shared" si="112"/>
        <v>374.11023179545094</v>
      </c>
      <c r="GO33" s="119">
        <f t="shared" si="112"/>
        <v>75.10501576093246</v>
      </c>
      <c r="GP33" s="118">
        <f t="shared" si="118"/>
        <v>41.481558301816833</v>
      </c>
      <c r="GQ33" s="118">
        <f t="shared" si="113"/>
        <v>45.625274385323273</v>
      </c>
      <c r="GR33" s="118">
        <f t="shared" si="113"/>
        <v>11.236531650907811</v>
      </c>
      <c r="GS33" s="118">
        <f t="shared" si="113"/>
        <v>2.2295007854317697</v>
      </c>
      <c r="GT33" s="118">
        <f t="shared" si="113"/>
        <v>0.44758650632260105</v>
      </c>
      <c r="GW33" s="115">
        <f t="shared" si="119"/>
        <v>15</v>
      </c>
      <c r="GX33" s="116">
        <f t="shared" si="312"/>
        <v>18.69771401000715</v>
      </c>
      <c r="GY33" s="116">
        <f t="shared" si="115"/>
        <v>27.57171283442813</v>
      </c>
      <c r="GZ33" s="116">
        <f t="shared" si="313"/>
        <v>2.7571712834428133</v>
      </c>
      <c r="HA33" s="116">
        <f t="shared" si="1"/>
        <v>4.8820661172724513</v>
      </c>
      <c r="HB33" s="116">
        <f t="shared" si="2"/>
        <v>13.852121415997418</v>
      </c>
      <c r="HC33" s="116">
        <f t="shared" si="3"/>
        <v>1.3852121415997418</v>
      </c>
      <c r="HD33" s="116">
        <f t="shared" si="4"/>
        <v>11.746369837172356</v>
      </c>
      <c r="HE33" s="116">
        <f t="shared" si="5"/>
        <v>34.557426867079997</v>
      </c>
      <c r="HF33" s="116">
        <f t="shared" si="6"/>
        <v>3.4557426867079997</v>
      </c>
      <c r="HG33" s="116">
        <f t="shared" si="7"/>
        <v>0.43344059232290194</v>
      </c>
      <c r="HH33" s="116">
        <f t="shared" si="8"/>
        <v>1.2335729761991603</v>
      </c>
      <c r="HI33" s="116">
        <f t="shared" si="9"/>
        <v>0.12335729761991601</v>
      </c>
      <c r="HJ33" s="116">
        <v>4.8820661172724513</v>
      </c>
      <c r="HK33" s="116">
        <v>13.852121415997418</v>
      </c>
      <c r="HL33" s="116">
        <v>1.3852121415997418</v>
      </c>
      <c r="HM33" s="116">
        <f t="shared" si="10"/>
        <v>3.0524872790064039</v>
      </c>
      <c r="HN33" s="116">
        <f t="shared" si="11"/>
        <v>8.9357142974601533</v>
      </c>
      <c r="HO33" s="116">
        <f t="shared" si="12"/>
        <v>0.89357142974601533</v>
      </c>
      <c r="HP33" s="116">
        <f t="shared" si="13"/>
        <v>5.2875818754678097</v>
      </c>
      <c r="HQ33" s="116">
        <f t="shared" si="14"/>
        <v>15.631124672257965</v>
      </c>
      <c r="HR33" s="116">
        <f t="shared" si="15"/>
        <v>1.5631124672257966</v>
      </c>
      <c r="HS33" s="116">
        <f t="shared" si="16"/>
        <v>2.2854340486619784</v>
      </c>
      <c r="HT33" s="116">
        <f t="shared" si="17"/>
        <v>3.3701088410063029</v>
      </c>
      <c r="HU33" s="116">
        <f t="shared" si="18"/>
        <v>0.33701088410063029</v>
      </c>
      <c r="HV33" s="116">
        <f t="shared" si="19"/>
        <v>3.403919294571454</v>
      </c>
      <c r="HW33" s="116">
        <f t="shared" si="20"/>
        <v>9.6581042177697967</v>
      </c>
      <c r="HX33" s="116">
        <f t="shared" si="21"/>
        <v>0.96581042177697951</v>
      </c>
      <c r="HY33" s="116">
        <f t="shared" si="22"/>
        <v>13.373708691496288</v>
      </c>
      <c r="HZ33" s="116">
        <f t="shared" si="23"/>
        <v>39.3450033035286</v>
      </c>
      <c r="IA33" s="116">
        <f t="shared" si="24"/>
        <v>3.9345003303528596</v>
      </c>
      <c r="IB33" s="116">
        <f t="shared" si="25"/>
        <v>0.47953673014526693</v>
      </c>
      <c r="IC33" s="116">
        <f t="shared" si="26"/>
        <v>1.3647626961561223</v>
      </c>
      <c r="ID33" s="116">
        <f t="shared" si="27"/>
        <v>0.13647626961561224</v>
      </c>
      <c r="IE33" s="116">
        <f t="shared" si="28"/>
        <v>10.167692909679806</v>
      </c>
      <c r="IF33" s="116">
        <f t="shared" si="29"/>
        <v>29.29261456500867</v>
      </c>
      <c r="IG33" s="116">
        <f t="shared" si="30"/>
        <v>2.9292614565008668</v>
      </c>
      <c r="IH33" s="116">
        <f t="shared" si="31"/>
        <v>2.9544217428530701</v>
      </c>
      <c r="II33" s="116">
        <f t="shared" si="32"/>
        <v>8.6486416470612077</v>
      </c>
      <c r="IJ33" s="116">
        <f t="shared" si="33"/>
        <v>0.86486416470612082</v>
      </c>
      <c r="IK33" s="116">
        <f t="shared" si="34"/>
        <v>11.433619738375974</v>
      </c>
      <c r="IL33" s="116">
        <f t="shared" si="35"/>
        <v>33.800012897187031</v>
      </c>
      <c r="IM33" s="116">
        <f t="shared" si="36"/>
        <v>3.3800012897187028</v>
      </c>
      <c r="IN33" s="116">
        <f t="shared" si="37"/>
        <v>2.1888317428348896</v>
      </c>
      <c r="IO33" s="116">
        <f t="shared" si="38"/>
        <v>3.2276587514401363</v>
      </c>
      <c r="IP33" s="116">
        <f t="shared" si="39"/>
        <v>0.32276587514401367</v>
      </c>
      <c r="IQ33" s="116">
        <f t="shared" si="40"/>
        <v>5.4821894128983999</v>
      </c>
      <c r="IR33" s="116">
        <f t="shared" si="41"/>
        <v>15.554880157049354</v>
      </c>
      <c r="IS33" s="116">
        <f t="shared" si="42"/>
        <v>1.5554880157049353</v>
      </c>
      <c r="IT33" s="116">
        <f t="shared" si="43"/>
        <v>9.7008444920321537</v>
      </c>
      <c r="IU33" s="116">
        <f t="shared" si="44"/>
        <v>28.539559772878441</v>
      </c>
      <c r="IV33" s="116">
        <f t="shared" si="45"/>
        <v>2.853955977287844</v>
      </c>
      <c r="IW33" s="116">
        <f t="shared" si="46"/>
        <v>1.4963552187462352</v>
      </c>
      <c r="IX33" s="116">
        <f t="shared" si="47"/>
        <v>4.2586305789855938</v>
      </c>
      <c r="IY33" s="116">
        <f t="shared" si="48"/>
        <v>0.42586305789855944</v>
      </c>
      <c r="IZ33" s="116">
        <f t="shared" si="49"/>
        <v>11.782218893455049</v>
      </c>
      <c r="JA33" s="116">
        <f t="shared" si="50"/>
        <v>33.943983146655675</v>
      </c>
      <c r="JB33" s="116">
        <f t="shared" si="51"/>
        <v>3.3943983146655676</v>
      </c>
      <c r="JC33" s="116">
        <f t="shared" si="52"/>
        <v>2.5749668364134917</v>
      </c>
      <c r="JD33" s="116">
        <f t="shared" si="53"/>
        <v>7.5378423798428891</v>
      </c>
      <c r="JE33" s="116">
        <f t="shared" si="54"/>
        <v>0.75378423798428884</v>
      </c>
      <c r="JF33" s="116">
        <f t="shared" si="55"/>
        <v>5.0713007920164657</v>
      </c>
      <c r="JG33" s="116">
        <f t="shared" si="56"/>
        <v>15.155150784119989</v>
      </c>
      <c r="JH33" s="116">
        <f t="shared" si="57"/>
        <v>1.5155150784119991</v>
      </c>
      <c r="JI33" s="116">
        <f t="shared" si="58"/>
        <v>8.8514549019147921</v>
      </c>
      <c r="JJ33" s="116">
        <f t="shared" si="59"/>
        <v>13.052385579962809</v>
      </c>
      <c r="JK33" s="116">
        <f t="shared" si="60"/>
        <v>1.3052385579962811</v>
      </c>
      <c r="JL33" s="116">
        <f t="shared" si="61"/>
        <v>1.2732524051366214</v>
      </c>
      <c r="JM33" s="116">
        <f t="shared" si="62"/>
        <v>3.6126603953116723</v>
      </c>
      <c r="JN33" s="116">
        <f t="shared" si="63"/>
        <v>0.3612660395311672</v>
      </c>
      <c r="JO33" s="116">
        <f t="shared" si="64"/>
        <v>4.6988013238048723</v>
      </c>
      <c r="JP33" s="116">
        <f t="shared" si="65"/>
        <v>13.823716208599649</v>
      </c>
      <c r="JQ33" s="116">
        <f t="shared" si="66"/>
        <v>1.382371620859965</v>
      </c>
      <c r="JR33" s="116">
        <f t="shared" si="67"/>
        <v>10.232417579501449</v>
      </c>
      <c r="JS33" s="116">
        <f t="shared" si="68"/>
        <v>29.121485229640943</v>
      </c>
      <c r="JT33" s="116">
        <f t="shared" si="69"/>
        <v>2.9121485229640944</v>
      </c>
      <c r="JU33" s="116">
        <f t="shared" si="70"/>
        <v>2.3913094810189159</v>
      </c>
      <c r="JV33" s="116">
        <f t="shared" si="71"/>
        <v>6.8892429733446692</v>
      </c>
      <c r="JW33" s="116">
        <f t="shared" si="72"/>
        <v>0.68892429733446692</v>
      </c>
      <c r="JX33" s="116">
        <f t="shared" si="73"/>
        <v>4.1013080622977238</v>
      </c>
      <c r="JY33" s="116">
        <f t="shared" si="74"/>
        <v>12.005985198566158</v>
      </c>
      <c r="JZ33" s="116">
        <f t="shared" si="75"/>
        <v>1.2005985198566158</v>
      </c>
      <c r="KA33" s="116">
        <f t="shared" si="76"/>
        <v>7.711347156524341</v>
      </c>
      <c r="KB33" s="116">
        <f t="shared" si="77"/>
        <v>22.743345761867424</v>
      </c>
      <c r="KC33" s="116">
        <f t="shared" si="78"/>
        <v>2.2743345761867428</v>
      </c>
      <c r="KD33" s="116">
        <f t="shared" si="79"/>
        <v>8.8077293170168165</v>
      </c>
      <c r="KE33" s="116">
        <f t="shared" si="80"/>
        <v>17.447907236835608</v>
      </c>
      <c r="KF33" s="116">
        <f t="shared" si="81"/>
        <v>1.7447907236835607</v>
      </c>
      <c r="KG33" s="116">
        <f t="shared" si="82"/>
        <v>11.885187134568545</v>
      </c>
      <c r="KH33" s="116">
        <f t="shared" si="83"/>
        <v>33.623989401014157</v>
      </c>
      <c r="KI33" s="116">
        <f t="shared" si="84"/>
        <v>3.3623989401014156</v>
      </c>
      <c r="KJ33" s="116">
        <f t="shared" si="85"/>
        <v>1.6124141802495251</v>
      </c>
      <c r="KK33" s="116">
        <f t="shared" si="86"/>
        <v>4.8609575003798877</v>
      </c>
      <c r="KL33" s="116">
        <f t="shared" si="87"/>
        <v>0.48609575003798877</v>
      </c>
      <c r="KM33" s="116">
        <f t="shared" si="88"/>
        <v>7.711347156524341</v>
      </c>
      <c r="KN33" s="116">
        <f t="shared" si="89"/>
        <v>22.743345761867424</v>
      </c>
      <c r="KO33" s="116">
        <f t="shared" si="90"/>
        <v>2.2743345761867428</v>
      </c>
      <c r="KP33" s="116">
        <f t="shared" si="91"/>
        <v>4.4599845552962245</v>
      </c>
      <c r="KQ33" s="116">
        <f t="shared" si="92"/>
        <v>0.44362381726962802</v>
      </c>
      <c r="KR33" s="116">
        <f t="shared" si="93"/>
        <v>4.4362381726962802E-2</v>
      </c>
      <c r="KS33" s="116">
        <f t="shared" si="94"/>
        <v>4.9036032088009591</v>
      </c>
      <c r="KT33" s="116">
        <f t="shared" si="95"/>
        <v>14.319107972830476</v>
      </c>
      <c r="KU33" s="116">
        <f t="shared" si="96"/>
        <v>1.4319107972830478</v>
      </c>
      <c r="KV33" s="116">
        <f t="shared" si="97"/>
        <v>4.8420033785767282</v>
      </c>
      <c r="KW33" s="116">
        <f t="shared" si="98"/>
        <v>14.512155377161715</v>
      </c>
      <c r="KX33" s="116">
        <f t="shared" si="99"/>
        <v>1.4512155377161715</v>
      </c>
      <c r="KY33" s="116">
        <f t="shared" si="100"/>
        <v>7.4340569629133677</v>
      </c>
      <c r="KZ33" s="116">
        <f t="shared" si="101"/>
        <v>10.962285746082493</v>
      </c>
      <c r="LA33" s="116">
        <f t="shared" si="102"/>
        <v>1.0962285746082494</v>
      </c>
      <c r="LB33" s="116">
        <f t="shared" si="103"/>
        <v>14.095025034774556</v>
      </c>
      <c r="LC33" s="116">
        <f t="shared" si="104"/>
        <v>40.473089853345002</v>
      </c>
      <c r="LD33" s="116">
        <f t="shared" si="105"/>
        <v>4.0473089853345003</v>
      </c>
      <c r="LE33" s="116">
        <f t="shared" si="106"/>
        <v>9.2488639176683964</v>
      </c>
      <c r="LF33" s="116">
        <f t="shared" si="107"/>
        <v>27.461687321125588</v>
      </c>
      <c r="LG33" s="116">
        <f t="shared" si="108"/>
        <v>2.746168732112559</v>
      </c>
      <c r="LH33" s="116">
        <f t="shared" si="109"/>
        <v>245.63687212929023</v>
      </c>
      <c r="LI33" s="116">
        <f t="shared" si="110"/>
        <v>637.42771955331523</v>
      </c>
      <c r="LJ33" s="116">
        <f t="shared" si="111"/>
        <v>63.742771955331534</v>
      </c>
    </row>
    <row r="34" spans="1:322" ht="15" thickBot="1" x14ac:dyDescent="0.35">
      <c r="A34" s="28"/>
      <c r="B34" s="117">
        <v>15</v>
      </c>
      <c r="C34" s="120">
        <f t="shared" si="122"/>
        <v>746.93566475890577</v>
      </c>
      <c r="D34" s="120">
        <f t="shared" si="123"/>
        <v>793.77973604010469</v>
      </c>
      <c r="E34" s="120">
        <f t="shared" si="124"/>
        <v>160.05490732326581</v>
      </c>
      <c r="F34" s="121">
        <f t="shared" si="125"/>
        <v>22.359690921018053</v>
      </c>
      <c r="G34" s="121">
        <f t="shared" si="126"/>
        <v>2.6060109567050382</v>
      </c>
      <c r="H34" s="120">
        <f t="shared" si="127"/>
        <v>125.73195019431094</v>
      </c>
      <c r="I34" s="120">
        <f t="shared" si="128"/>
        <v>142.4663360017928</v>
      </c>
      <c r="J34" s="120">
        <f t="shared" si="129"/>
        <v>41.44381231309562</v>
      </c>
      <c r="K34" s="121">
        <f t="shared" si="130"/>
        <v>9.4604615656035129</v>
      </c>
      <c r="L34" s="121">
        <f t="shared" si="131"/>
        <v>2.1958299251969526</v>
      </c>
      <c r="M34" s="120">
        <f t="shared" si="132"/>
        <v>263.02032902015122</v>
      </c>
      <c r="N34" s="120">
        <f t="shared" si="133"/>
        <v>329.22294547673721</v>
      </c>
      <c r="O34" s="120">
        <f t="shared" si="134"/>
        <v>99.967953913939695</v>
      </c>
      <c r="P34" s="121">
        <f t="shared" si="135"/>
        <v>23.436716311262977</v>
      </c>
      <c r="Q34" s="121">
        <f t="shared" si="136"/>
        <v>5.5603552779085108</v>
      </c>
      <c r="R34" s="120">
        <f t="shared" si="137"/>
        <v>10.99805230517385</v>
      </c>
      <c r="S34" s="120">
        <f t="shared" si="138"/>
        <v>12.600953662304796</v>
      </c>
      <c r="T34" s="120">
        <f t="shared" si="139"/>
        <v>3.6814751615987591</v>
      </c>
      <c r="U34" s="121">
        <f t="shared" si="140"/>
        <v>0.84218476564599443</v>
      </c>
      <c r="V34" s="121">
        <f t="shared" si="141"/>
        <v>0.1956941052765829</v>
      </c>
      <c r="W34" s="120">
        <f t="shared" si="142"/>
        <v>39.360376735488479</v>
      </c>
      <c r="X34" s="120">
        <f t="shared" si="143"/>
        <v>46.388042198748273</v>
      </c>
      <c r="Y34" s="120">
        <f t="shared" si="144"/>
        <v>13.735033425668529</v>
      </c>
      <c r="Z34" s="121">
        <f t="shared" si="145"/>
        <v>3.1706966346635079</v>
      </c>
      <c r="AA34" s="121">
        <f t="shared" si="146"/>
        <v>0.74285100543115223</v>
      </c>
      <c r="AB34" s="120">
        <f t="shared" si="147"/>
        <v>70.359092372449282</v>
      </c>
      <c r="AC34" s="120">
        <f t="shared" si="148"/>
        <v>86.126070263087385</v>
      </c>
      <c r="AD34" s="120">
        <f t="shared" si="149"/>
        <v>25.953102932590291</v>
      </c>
      <c r="AE34" s="121">
        <f t="shared" si="150"/>
        <v>6.0632605662856962</v>
      </c>
      <c r="AF34" s="121">
        <f t="shared" si="151"/>
        <v>1.4362268655872283</v>
      </c>
      <c r="AG34" s="120">
        <f t="shared" si="152"/>
        <v>115.00876596296909</v>
      </c>
      <c r="AH34" s="120">
        <f t="shared" si="153"/>
        <v>147.23339291955986</v>
      </c>
      <c r="AI34" s="120">
        <f t="shared" si="154"/>
        <v>45.042709580928289</v>
      </c>
      <c r="AJ34" s="121">
        <f t="shared" si="155"/>
        <v>10.595752400827248</v>
      </c>
      <c r="AK34" s="121">
        <f t="shared" si="156"/>
        <v>2.5176861357153584</v>
      </c>
      <c r="AL34" s="120">
        <f t="shared" si="157"/>
        <v>91.298444263632163</v>
      </c>
      <c r="AM34" s="120">
        <f t="shared" si="158"/>
        <v>97.024226325904721</v>
      </c>
      <c r="AN34" s="120">
        <f t="shared" si="159"/>
        <v>19.563618026046022</v>
      </c>
      <c r="AO34" s="121">
        <f t="shared" si="160"/>
        <v>2.7330399278276918</v>
      </c>
      <c r="AP34" s="121">
        <f t="shared" si="161"/>
        <v>0.31853445658930546</v>
      </c>
      <c r="AQ34" s="120">
        <f t="shared" si="162"/>
        <v>87.663993262266587</v>
      </c>
      <c r="AR34" s="120">
        <f t="shared" si="163"/>
        <v>99.331696518345069</v>
      </c>
      <c r="AS34" s="120">
        <f t="shared" si="164"/>
        <v>28.895838152220481</v>
      </c>
      <c r="AT34" s="121">
        <f t="shared" si="165"/>
        <v>6.5961105165656138</v>
      </c>
      <c r="AU34" s="121">
        <f t="shared" si="166"/>
        <v>1.530996850602091</v>
      </c>
      <c r="AV34" s="120">
        <f t="shared" si="167"/>
        <v>299.45909323622777</v>
      </c>
      <c r="AW34" s="120">
        <f t="shared" si="168"/>
        <v>374.83340201232284</v>
      </c>
      <c r="AX34" s="120">
        <f t="shared" si="169"/>
        <v>113.81748682040401</v>
      </c>
      <c r="AY34" s="121">
        <f t="shared" si="170"/>
        <v>26.683632558560937</v>
      </c>
      <c r="AZ34" s="121">
        <f t="shared" si="171"/>
        <v>6.3306853724838303</v>
      </c>
      <c r="BA34" s="120">
        <f t="shared" si="172"/>
        <v>12.167688337922698</v>
      </c>
      <c r="BB34" s="120">
        <f t="shared" si="173"/>
        <v>13.941057258965891</v>
      </c>
      <c r="BC34" s="120">
        <f t="shared" si="174"/>
        <v>4.0729977587999153</v>
      </c>
      <c r="BD34" s="121">
        <f t="shared" si="175"/>
        <v>0.9317505924668309</v>
      </c>
      <c r="BE34" s="121">
        <f t="shared" si="176"/>
        <v>0.21650605184464572</v>
      </c>
      <c r="BF34" s="120">
        <f t="shared" si="177"/>
        <v>247.6094579990588</v>
      </c>
      <c r="BG34" s="120">
        <f t="shared" si="178"/>
        <v>291.81931015699109</v>
      </c>
      <c r="BH34" s="120">
        <f t="shared" si="179"/>
        <v>86.404767032180573</v>
      </c>
      <c r="BI34" s="121">
        <f t="shared" si="180"/>
        <v>19.946315058529581</v>
      </c>
      <c r="BJ34" s="121">
        <f t="shared" si="181"/>
        <v>4.6731497532395441</v>
      </c>
      <c r="BK34" s="120">
        <f t="shared" si="182"/>
        <v>68.098705518679324</v>
      </c>
      <c r="BL34" s="120">
        <f t="shared" si="183"/>
        <v>83.359146608657426</v>
      </c>
      <c r="BM34" s="120">
        <f t="shared" si="184"/>
        <v>25.119322241207506</v>
      </c>
      <c r="BN34" s="121">
        <f t="shared" si="185"/>
        <v>5.8684696158501186</v>
      </c>
      <c r="BO34" s="121">
        <f t="shared" si="186"/>
        <v>1.3900860156055448</v>
      </c>
      <c r="BP34" s="120">
        <f t="shared" si="187"/>
        <v>248.68957636407794</v>
      </c>
      <c r="BQ34" s="120">
        <f t="shared" si="188"/>
        <v>318.37060249477611</v>
      </c>
      <c r="BR34" s="120">
        <f t="shared" si="189"/>
        <v>97.398248474190169</v>
      </c>
      <c r="BS34" s="121">
        <f t="shared" si="190"/>
        <v>22.911759410311674</v>
      </c>
      <c r="BT34" s="121">
        <f t="shared" si="191"/>
        <v>5.4441267434376766</v>
      </c>
      <c r="BU34" s="120">
        <f t="shared" si="192"/>
        <v>87.439378525350875</v>
      </c>
      <c r="BV34" s="120">
        <f t="shared" si="193"/>
        <v>92.923139274340443</v>
      </c>
      <c r="BW34" s="120">
        <f t="shared" si="194"/>
        <v>18.736689498949431</v>
      </c>
      <c r="BX34" s="121">
        <f t="shared" si="195"/>
        <v>2.6175179073606278</v>
      </c>
      <c r="BY34" s="121">
        <f t="shared" si="196"/>
        <v>0.30507042203975426</v>
      </c>
      <c r="BZ34" s="120">
        <f t="shared" si="197"/>
        <v>141.1874295965938</v>
      </c>
      <c r="CA34" s="120">
        <f t="shared" si="198"/>
        <v>159.97887373139565</v>
      </c>
      <c r="CB34" s="120">
        <f t="shared" si="199"/>
        <v>46.538253197590144</v>
      </c>
      <c r="CC34" s="121">
        <f t="shared" si="200"/>
        <v>10.623379731092127</v>
      </c>
      <c r="CD34" s="121">
        <f t="shared" si="201"/>
        <v>2.4657502129786133</v>
      </c>
      <c r="CE34" s="120">
        <f t="shared" si="202"/>
        <v>217.21768899129373</v>
      </c>
      <c r="CF34" s="120">
        <f t="shared" si="203"/>
        <v>271.89171135849591</v>
      </c>
      <c r="CG34" s="120">
        <f t="shared" si="204"/>
        <v>82.559428023186996</v>
      </c>
      <c r="CH34" s="121">
        <f t="shared" si="205"/>
        <v>19.355421589055442</v>
      </c>
      <c r="CI34" s="121">
        <f t="shared" si="206"/>
        <v>4.5920690919114984</v>
      </c>
      <c r="CJ34" s="120">
        <f t="shared" si="207"/>
        <v>37.968278131714335</v>
      </c>
      <c r="CK34" s="120">
        <f t="shared" si="208"/>
        <v>43.501931078301986</v>
      </c>
      <c r="CL34" s="120">
        <f t="shared" si="209"/>
        <v>12.709457001293123</v>
      </c>
      <c r="CM34" s="121">
        <f t="shared" si="210"/>
        <v>2.9074516589902979</v>
      </c>
      <c r="CN34" s="121">
        <f t="shared" si="211"/>
        <v>0.67558945999764797</v>
      </c>
      <c r="CO34" s="120">
        <f t="shared" si="212"/>
        <v>286.92731577851589</v>
      </c>
      <c r="CP34" s="120">
        <f t="shared" si="213"/>
        <v>338.15724178032787</v>
      </c>
      <c r="CQ34" s="120">
        <f t="shared" si="214"/>
        <v>100.12496321972407</v>
      </c>
      <c r="CR34" s="121">
        <f t="shared" si="215"/>
        <v>23.113586555478989</v>
      </c>
      <c r="CS34" s="121">
        <f t="shared" si="216"/>
        <v>5.4151982955883442</v>
      </c>
      <c r="CT34" s="120">
        <f t="shared" si="217"/>
        <v>59.35236184118763</v>
      </c>
      <c r="CU34" s="120">
        <f t="shared" si="218"/>
        <v>72.652808810477893</v>
      </c>
      <c r="CV34" s="120">
        <f t="shared" si="219"/>
        <v>21.893090206488466</v>
      </c>
      <c r="CW34" s="121">
        <f t="shared" si="220"/>
        <v>5.1147452721904045</v>
      </c>
      <c r="CX34" s="121">
        <f t="shared" si="221"/>
        <v>1.2115485538262423</v>
      </c>
      <c r="CY34" s="120">
        <f t="shared" si="222"/>
        <v>106.38511204341776</v>
      </c>
      <c r="CZ34" s="120">
        <f t="shared" si="223"/>
        <v>139.59419581269239</v>
      </c>
      <c r="DA34" s="120">
        <f t="shared" si="224"/>
        <v>43.196875109550852</v>
      </c>
      <c r="DB34" s="121">
        <f t="shared" si="225"/>
        <v>10.245865968381061</v>
      </c>
      <c r="DC34" s="121">
        <f t="shared" si="226"/>
        <v>2.4546424078694646</v>
      </c>
      <c r="DD34" s="120">
        <f t="shared" si="227"/>
        <v>353.59762951271438</v>
      </c>
      <c r="DE34" s="120">
        <f t="shared" si="228"/>
        <v>375.77350535217261</v>
      </c>
      <c r="DF34" s="120">
        <f t="shared" si="229"/>
        <v>75.769625807935739</v>
      </c>
      <c r="DG34" s="121">
        <f t="shared" si="230"/>
        <v>10.585026367513109</v>
      </c>
      <c r="DH34" s="121">
        <f t="shared" si="231"/>
        <v>1.2336796062248498</v>
      </c>
      <c r="DI34" s="120">
        <f t="shared" si="232"/>
        <v>32.791138862507609</v>
      </c>
      <c r="DJ34" s="120">
        <f t="shared" si="233"/>
        <v>37.155499456166339</v>
      </c>
      <c r="DK34" s="120">
        <f t="shared" si="234"/>
        <v>10.808627420875812</v>
      </c>
      <c r="DL34" s="121">
        <f t="shared" si="235"/>
        <v>2.4673069050602985</v>
      </c>
      <c r="DM34" s="121">
        <f t="shared" si="236"/>
        <v>0.572676745125687</v>
      </c>
      <c r="DN34" s="120">
        <f t="shared" si="237"/>
        <v>105.21380539853553</v>
      </c>
      <c r="DO34" s="120">
        <f t="shared" si="238"/>
        <v>131.69628008285349</v>
      </c>
      <c r="DP34" s="120">
        <f t="shared" si="239"/>
        <v>39.989338042327461</v>
      </c>
      <c r="DQ34" s="121">
        <f t="shared" si="240"/>
        <v>9.3751920938589652</v>
      </c>
      <c r="DR34" s="121">
        <f t="shared" si="241"/>
        <v>2.2242620573703422</v>
      </c>
      <c r="DS34" s="120">
        <f t="shared" si="242"/>
        <v>259.6357280351362</v>
      </c>
      <c r="DT34" s="120">
        <f t="shared" si="243"/>
        <v>297.47610642935621</v>
      </c>
      <c r="DU34" s="120">
        <f t="shared" si="244"/>
        <v>86.910159844875892</v>
      </c>
      <c r="DV34" s="121">
        <f t="shared" si="245"/>
        <v>19.881816225381364</v>
      </c>
      <c r="DW34" s="121">
        <f t="shared" si="246"/>
        <v>4.6198345021297893</v>
      </c>
      <c r="DX34" s="120">
        <f t="shared" si="247"/>
        <v>58.234532628282373</v>
      </c>
      <c r="DY34" s="120">
        <f t="shared" si="248"/>
        <v>68.632116382907952</v>
      </c>
      <c r="DZ34" s="120">
        <f t="shared" si="249"/>
        <v>20.321280397107387</v>
      </c>
      <c r="EA34" s="121">
        <f t="shared" si="250"/>
        <v>4.6911145659644262</v>
      </c>
      <c r="EB34" s="121">
        <f t="shared" si="251"/>
        <v>1.0990642036901215</v>
      </c>
      <c r="EC34" s="120">
        <f t="shared" si="252"/>
        <v>94.53415736985653</v>
      </c>
      <c r="ED34" s="120">
        <f t="shared" si="253"/>
        <v>115.718597346292</v>
      </c>
      <c r="EE34" s="120">
        <f t="shared" si="254"/>
        <v>34.870471379563753</v>
      </c>
      <c r="EF34" s="121">
        <f t="shared" si="255"/>
        <v>8.1465693945213733</v>
      </c>
      <c r="EG34" s="121">
        <f t="shared" si="256"/>
        <v>1.9297079020223926</v>
      </c>
      <c r="EH34" s="120">
        <f t="shared" si="257"/>
        <v>170.1102781900629</v>
      </c>
      <c r="EI34" s="120">
        <f t="shared" si="258"/>
        <v>215.40200040476503</v>
      </c>
      <c r="EJ34" s="120">
        <f t="shared" si="259"/>
        <v>65.65985152579897</v>
      </c>
      <c r="EK34" s="121">
        <f t="shared" si="260"/>
        <v>15.420510885710204</v>
      </c>
      <c r="EL34" s="121">
        <f t="shared" si="261"/>
        <v>3.6614174380786109</v>
      </c>
      <c r="EM34" s="120">
        <f t="shared" si="262"/>
        <v>294.39095072183295</v>
      </c>
      <c r="EN34" s="120">
        <f t="shared" si="263"/>
        <v>322.80665385808777</v>
      </c>
      <c r="EO34" s="120">
        <f t="shared" si="264"/>
        <v>76.697441095047566</v>
      </c>
      <c r="EP34" s="121">
        <f t="shared" si="265"/>
        <v>13.289821322608697</v>
      </c>
      <c r="EQ34" s="121">
        <f t="shared" si="266"/>
        <v>2.0790429571134554</v>
      </c>
      <c r="ER34" s="120">
        <f t="shared" si="267"/>
        <v>310.41094821499286</v>
      </c>
      <c r="ES34" s="120">
        <f t="shared" si="268"/>
        <v>348.07529301207126</v>
      </c>
      <c r="ET34" s="120">
        <f t="shared" si="269"/>
        <v>100.84070528692831</v>
      </c>
      <c r="EU34" s="121">
        <f t="shared" si="270"/>
        <v>22.971692326549586</v>
      </c>
      <c r="EV34" s="121">
        <f t="shared" si="271"/>
        <v>5.3261485372322852</v>
      </c>
      <c r="EW34" s="120">
        <f t="shared" si="272"/>
        <v>32.760623697689105</v>
      </c>
      <c r="EX34" s="120">
        <f t="shared" si="273"/>
        <v>43.957698643250403</v>
      </c>
      <c r="EY34" s="120">
        <f t="shared" si="274"/>
        <v>13.734828875580646</v>
      </c>
      <c r="EZ34" s="121">
        <f t="shared" si="275"/>
        <v>3.2795511939858635</v>
      </c>
      <c r="FA34" s="121">
        <f t="shared" si="276"/>
        <v>0.79070315319701212</v>
      </c>
      <c r="FB34" s="120">
        <f t="shared" si="277"/>
        <v>170.1102781900629</v>
      </c>
      <c r="FC34" s="120">
        <f t="shared" si="278"/>
        <v>215.40200040476503</v>
      </c>
      <c r="FD34" s="120">
        <f t="shared" si="279"/>
        <v>65.65985152579897</v>
      </c>
      <c r="FE34" s="121">
        <f t="shared" si="280"/>
        <v>15.420510885710204</v>
      </c>
      <c r="FF34" s="121">
        <f t="shared" si="281"/>
        <v>3.6614174380786109</v>
      </c>
      <c r="FG34" s="120">
        <f t="shared" si="282"/>
        <v>348.6297849718714</v>
      </c>
      <c r="FH34" s="120">
        <f t="shared" si="283"/>
        <v>339.84757211770523</v>
      </c>
      <c r="FI34" s="120">
        <f t="shared" si="284"/>
        <v>20.342929047844201</v>
      </c>
      <c r="FJ34" s="121">
        <f t="shared" si="285"/>
        <v>0.44362381726962802</v>
      </c>
      <c r="FK34" s="121">
        <f t="shared" si="286"/>
        <v>0</v>
      </c>
      <c r="FL34" s="120">
        <f t="shared" si="287"/>
        <v>114.62496909637252</v>
      </c>
      <c r="FM34" s="120">
        <f t="shared" si="288"/>
        <v>138.81047717883979</v>
      </c>
      <c r="FN34" s="120">
        <f t="shared" si="289"/>
        <v>41.671752794590255</v>
      </c>
      <c r="FO34" s="121">
        <f t="shared" si="290"/>
        <v>9.7185938254071065</v>
      </c>
      <c r="FP34" s="121">
        <f t="shared" si="291"/>
        <v>2.3002570737116854</v>
      </c>
      <c r="FQ34" s="120">
        <f t="shared" si="292"/>
        <v>99.908971936401798</v>
      </c>
      <c r="FR34" s="120">
        <f t="shared" si="293"/>
        <v>132.77363251408013</v>
      </c>
      <c r="FS34" s="120">
        <f t="shared" si="294"/>
        <v>41.2610303143951</v>
      </c>
      <c r="FT34" s="121">
        <f t="shared" si="295"/>
        <v>9.8072220007910431</v>
      </c>
      <c r="FU34" s="121">
        <f t="shared" si="296"/>
        <v>2.3524666881853356</v>
      </c>
      <c r="FV34" s="120">
        <f t="shared" si="297"/>
        <v>296.97546322921562</v>
      </c>
      <c r="FW34" s="120">
        <f t="shared" si="298"/>
        <v>315.60027982940676</v>
      </c>
      <c r="FX34" s="120">
        <f t="shared" si="299"/>
        <v>63.636511800221029</v>
      </c>
      <c r="FY34" s="121">
        <f t="shared" si="300"/>
        <v>8.890028796623012</v>
      </c>
      <c r="FZ34" s="121">
        <f t="shared" si="301"/>
        <v>1.036128474729741</v>
      </c>
      <c r="GA34" s="120">
        <f t="shared" si="302"/>
        <v>349.19259255811511</v>
      </c>
      <c r="GB34" s="120">
        <f t="shared" si="303"/>
        <v>406.24186009912313</v>
      </c>
      <c r="GC34" s="120">
        <f t="shared" si="304"/>
        <v>119.70594896897646</v>
      </c>
      <c r="GD34" s="121">
        <f t="shared" si="305"/>
        <v>27.56955596653042</v>
      </c>
      <c r="GE34" s="121">
        <f t="shared" si="306"/>
        <v>6.4517669434072911</v>
      </c>
      <c r="GF34" s="120">
        <f t="shared" si="307"/>
        <v>200.33823393785306</v>
      </c>
      <c r="GG34" s="120">
        <f t="shared" si="308"/>
        <v>256.63181687561496</v>
      </c>
      <c r="GH34" s="120">
        <f t="shared" si="309"/>
        <v>78.727540335993766</v>
      </c>
      <c r="GI34" s="121">
        <f t="shared" si="310"/>
        <v>18.585673198434598</v>
      </c>
      <c r="GJ34" s="121">
        <f t="shared" si="311"/>
        <v>4.4380070613454947</v>
      </c>
      <c r="GK34" s="119">
        <f t="shared" si="117"/>
        <v>6654.3388417908918</v>
      </c>
      <c r="GL34" s="119">
        <f t="shared" si="117"/>
        <v>7717.1982097717882</v>
      </c>
      <c r="GM34" s="119">
        <f t="shared" si="112"/>
        <v>2047.5179238767803</v>
      </c>
      <c r="GN34" s="119">
        <f t="shared" si="112"/>
        <v>436.12161929988827</v>
      </c>
      <c r="GO34" s="119">
        <f t="shared" si="112"/>
        <v>96.055188741477721</v>
      </c>
      <c r="GP34" s="118">
        <f t="shared" si="118"/>
        <v>39.656369736536902</v>
      </c>
      <c r="GQ34" s="118">
        <f t="shared" si="113"/>
        <v>45.990454170272876</v>
      </c>
      <c r="GR34" s="118">
        <f t="shared" si="113"/>
        <v>12.202133038598214</v>
      </c>
      <c r="GS34" s="118">
        <f t="shared" si="113"/>
        <v>2.5990561340875344</v>
      </c>
      <c r="GT34" s="118">
        <f t="shared" si="113"/>
        <v>0.57243855030678026</v>
      </c>
      <c r="GW34" s="115">
        <f t="shared" si="119"/>
        <v>16</v>
      </c>
      <c r="GX34" s="116">
        <f t="shared" ref="GX34:GX57" si="314">IF((F35+G35+E35*$G$11)&gt;F$18*$D$4,C35*$I$9/1000+D35*$I$10/1000+E35*$U$9/1000+F35*$U$11/1000+G35*$U$12/1000,C35*$I$9/1000+D35*$I$10/1000+E35*$I$11/1000+F35*$I$12/1000+G35*$I$13/1000)</f>
        <v>20.519738829901289</v>
      </c>
      <c r="GY34" s="116">
        <f t="shared" si="115"/>
        <v>35.866271448228829</v>
      </c>
      <c r="GZ34" s="116">
        <f t="shared" ref="GZ34:GZ57" si="315">IF((F35+G35+E35*$G$11)&gt;F$18*$D$4,C35*$K$9/1000+D35*$K$10/1000+E35*$W$9/1000+F35*$W$11/1000+G35*$W$12/1000,C35*$K$9/1000+D35*$K$10/1000+E35*$K$11/1000+F35*$K$12/1000+G35*$K$13/1000)</f>
        <v>3.5866271448228835</v>
      </c>
      <c r="HA34" s="116">
        <f t="shared" si="1"/>
        <v>5.2639000572964321</v>
      </c>
      <c r="HB34" s="116">
        <f t="shared" si="2"/>
        <v>16.205435005447423</v>
      </c>
      <c r="HC34" s="116">
        <f t="shared" si="3"/>
        <v>1.6205435005447422</v>
      </c>
      <c r="HD34" s="116">
        <f t="shared" si="4"/>
        <v>12.634679262105186</v>
      </c>
      <c r="HE34" s="116">
        <f t="shared" si="5"/>
        <v>40.268472952724068</v>
      </c>
      <c r="HF34" s="116">
        <f t="shared" si="6"/>
        <v>4.0268472952724075</v>
      </c>
      <c r="HG34" s="116">
        <f t="shared" si="7"/>
        <v>0.46722443606806341</v>
      </c>
      <c r="HH34" s="116">
        <f t="shared" si="8"/>
        <v>1.4427202301856812</v>
      </c>
      <c r="HI34" s="116">
        <f t="shared" si="9"/>
        <v>0.14427202301856812</v>
      </c>
      <c r="HJ34" s="116">
        <v>5.2639000572964321</v>
      </c>
      <c r="HK34" s="116">
        <v>16.205435005447423</v>
      </c>
      <c r="HL34" s="116">
        <v>1.6205435005447422</v>
      </c>
      <c r="HM34" s="116">
        <f t="shared" si="10"/>
        <v>3.2847377352099318</v>
      </c>
      <c r="HN34" s="116">
        <f t="shared" si="11"/>
        <v>10.417193418206125</v>
      </c>
      <c r="HO34" s="116">
        <f t="shared" si="12"/>
        <v>1.0417193418206123</v>
      </c>
      <c r="HP34" s="116">
        <f t="shared" si="13"/>
        <v>5.6850746499512281</v>
      </c>
      <c r="HQ34" s="116">
        <f t="shared" si="14"/>
        <v>18.206366028265137</v>
      </c>
      <c r="HR34" s="116">
        <f t="shared" si="15"/>
        <v>1.8206366028265135</v>
      </c>
      <c r="HS34" s="116">
        <f t="shared" si="16"/>
        <v>2.5081413570882707</v>
      </c>
      <c r="HT34" s="116">
        <f t="shared" si="17"/>
        <v>4.3839582701106785</v>
      </c>
      <c r="HU34" s="116">
        <f t="shared" si="18"/>
        <v>0.43839582701106783</v>
      </c>
      <c r="HV34" s="116">
        <f t="shared" si="19"/>
        <v>3.6701450859779854</v>
      </c>
      <c r="HW34" s="116">
        <f t="shared" si="20"/>
        <v>11.298903285395172</v>
      </c>
      <c r="HX34" s="116">
        <f t="shared" si="21"/>
        <v>1.1298903285395172</v>
      </c>
      <c r="HY34" s="116">
        <f t="shared" si="22"/>
        <v>14.385084260428833</v>
      </c>
      <c r="HZ34" s="116">
        <f t="shared" si="23"/>
        <v>45.847256146905785</v>
      </c>
      <c r="IA34" s="116">
        <f t="shared" si="24"/>
        <v>4.5847256146905782</v>
      </c>
      <c r="IB34" s="116">
        <f t="shared" si="25"/>
        <v>0.51691346469260335</v>
      </c>
      <c r="IC34" s="116">
        <f t="shared" si="26"/>
        <v>1.5961526307214609</v>
      </c>
      <c r="ID34" s="116">
        <f t="shared" si="27"/>
        <v>0.1596152630721461</v>
      </c>
      <c r="IE34" s="116">
        <f t="shared" si="28"/>
        <v>10.951959639998902</v>
      </c>
      <c r="IF34" s="116">
        <f t="shared" si="29"/>
        <v>34.211417957702274</v>
      </c>
      <c r="IG34" s="116">
        <f t="shared" si="30"/>
        <v>3.421141795770227</v>
      </c>
      <c r="IH34" s="116">
        <f t="shared" si="31"/>
        <v>3.1792108197197884</v>
      </c>
      <c r="II34" s="116">
        <f t="shared" si="32"/>
        <v>10.082526124161944</v>
      </c>
      <c r="IJ34" s="116">
        <f t="shared" si="33"/>
        <v>1.0082526124161946</v>
      </c>
      <c r="IK34" s="116">
        <f t="shared" si="34"/>
        <v>12.293139522510446</v>
      </c>
      <c r="IL34" s="116">
        <f t="shared" si="35"/>
        <v>39.368594357028847</v>
      </c>
      <c r="IM34" s="116">
        <f t="shared" si="36"/>
        <v>3.9368594357028845</v>
      </c>
      <c r="IN34" s="116">
        <f t="shared" si="37"/>
        <v>2.4021255048361079</v>
      </c>
      <c r="IO34" s="116">
        <f t="shared" si="38"/>
        <v>4.1986540922061071</v>
      </c>
      <c r="IP34" s="116">
        <f t="shared" si="39"/>
        <v>0.41986540922061066</v>
      </c>
      <c r="IQ34" s="116">
        <f t="shared" si="40"/>
        <v>5.9109599238259012</v>
      </c>
      <c r="IR34" s="116">
        <f t="shared" si="41"/>
        <v>18.197472562684478</v>
      </c>
      <c r="IS34" s="116">
        <f t="shared" si="42"/>
        <v>1.8197472562684478</v>
      </c>
      <c r="IT34" s="116">
        <f t="shared" si="43"/>
        <v>10.434462768276919</v>
      </c>
      <c r="IU34" s="116">
        <f t="shared" si="44"/>
        <v>33.256078214885768</v>
      </c>
      <c r="IV34" s="116">
        <f t="shared" si="45"/>
        <v>3.3256078214885769</v>
      </c>
      <c r="IW34" s="116">
        <f t="shared" si="46"/>
        <v>1.6129862675976065</v>
      </c>
      <c r="IX34" s="116">
        <f t="shared" si="47"/>
        <v>4.9806639799459473</v>
      </c>
      <c r="IY34" s="116">
        <f t="shared" si="48"/>
        <v>0.49806639799459479</v>
      </c>
      <c r="IZ34" s="116">
        <f t="shared" si="49"/>
        <v>12.691019185670491</v>
      </c>
      <c r="JA34" s="116">
        <f t="shared" si="50"/>
        <v>39.64384237543036</v>
      </c>
      <c r="JB34" s="116">
        <f t="shared" si="51"/>
        <v>3.9643842375430358</v>
      </c>
      <c r="JC34" s="116">
        <f t="shared" si="52"/>
        <v>2.7708848428795658</v>
      </c>
      <c r="JD34" s="116">
        <f t="shared" si="53"/>
        <v>8.787564084171045</v>
      </c>
      <c r="JE34" s="116">
        <f t="shared" si="54"/>
        <v>0.87875640841710445</v>
      </c>
      <c r="JF34" s="116">
        <f t="shared" si="55"/>
        <v>5.4492007866197607</v>
      </c>
      <c r="JG34" s="116">
        <f t="shared" si="56"/>
        <v>17.629581783169566</v>
      </c>
      <c r="JH34" s="116">
        <f t="shared" si="57"/>
        <v>1.7629581783169566</v>
      </c>
      <c r="JI34" s="116">
        <f t="shared" si="58"/>
        <v>9.7139972701867023</v>
      </c>
      <c r="JJ34" s="116">
        <f t="shared" si="59"/>
        <v>16.979010592092713</v>
      </c>
      <c r="JK34" s="116">
        <f t="shared" si="60"/>
        <v>1.6979010592092711</v>
      </c>
      <c r="JL34" s="116">
        <f t="shared" si="61"/>
        <v>1.3728354445342816</v>
      </c>
      <c r="JM34" s="116">
        <f t="shared" si="62"/>
        <v>4.2264091885135846</v>
      </c>
      <c r="JN34" s="116">
        <f t="shared" si="63"/>
        <v>0.42264091885135846</v>
      </c>
      <c r="JO34" s="116">
        <f t="shared" si="64"/>
        <v>5.0541442561050109</v>
      </c>
      <c r="JP34" s="116">
        <f t="shared" si="65"/>
        <v>16.108257839718156</v>
      </c>
      <c r="JQ34" s="116">
        <f t="shared" si="66"/>
        <v>1.6108257839718156</v>
      </c>
      <c r="JR34" s="116">
        <f t="shared" si="67"/>
        <v>11.02996723858735</v>
      </c>
      <c r="JS34" s="116">
        <f t="shared" si="68"/>
        <v>34.058913971436837</v>
      </c>
      <c r="JT34" s="116">
        <f t="shared" si="69"/>
        <v>3.4058913971436837</v>
      </c>
      <c r="JU34" s="116">
        <f t="shared" si="70"/>
        <v>2.5757588427885194</v>
      </c>
      <c r="JV34" s="116">
        <f t="shared" si="71"/>
        <v>8.0460817265114013</v>
      </c>
      <c r="JW34" s="116">
        <f t="shared" si="72"/>
        <v>0.80460817265114015</v>
      </c>
      <c r="JX34" s="116">
        <f t="shared" si="73"/>
        <v>4.4133587217880743</v>
      </c>
      <c r="JY34" s="116">
        <f t="shared" si="74"/>
        <v>13.99649382536016</v>
      </c>
      <c r="JZ34" s="116">
        <f t="shared" si="75"/>
        <v>1.3996493825360159</v>
      </c>
      <c r="KA34" s="116">
        <f t="shared" si="76"/>
        <v>8.2927167737628036</v>
      </c>
      <c r="KB34" s="116">
        <f t="shared" si="77"/>
        <v>26.495927838602348</v>
      </c>
      <c r="KC34" s="116">
        <f t="shared" si="78"/>
        <v>2.6495927838602351</v>
      </c>
      <c r="KD34" s="116">
        <f t="shared" si="79"/>
        <v>9.593611222088489</v>
      </c>
      <c r="KE34" s="116">
        <f t="shared" si="80"/>
        <v>21.566824639083787</v>
      </c>
      <c r="KF34" s="116">
        <f t="shared" si="81"/>
        <v>2.1566824639083788</v>
      </c>
      <c r="KG34" s="116">
        <f t="shared" si="82"/>
        <v>12.817795355498513</v>
      </c>
      <c r="KH34" s="116">
        <f t="shared" si="83"/>
        <v>39.347395203925778</v>
      </c>
      <c r="KI34" s="116">
        <f t="shared" si="84"/>
        <v>3.9347395203925783</v>
      </c>
      <c r="KJ34" s="116">
        <f t="shared" si="85"/>
        <v>1.7316768191524672</v>
      </c>
      <c r="KK34" s="116">
        <f t="shared" si="86"/>
        <v>5.648944837768644</v>
      </c>
      <c r="KL34" s="116">
        <f t="shared" si="87"/>
        <v>0.56489448377686446</v>
      </c>
      <c r="KM34" s="116">
        <f t="shared" si="88"/>
        <v>8.2927167737628036</v>
      </c>
      <c r="KN34" s="116">
        <f t="shared" si="89"/>
        <v>26.495927838602348</v>
      </c>
      <c r="KO34" s="116">
        <f t="shared" si="90"/>
        <v>2.6495927838602351</v>
      </c>
      <c r="KP34" s="116">
        <f t="shared" si="91"/>
        <v>5.0956252902764785</v>
      </c>
      <c r="KQ34" s="116">
        <f t="shared" si="92"/>
        <v>1.363555629141872</v>
      </c>
      <c r="KR34" s="116">
        <f t="shared" si="93"/>
        <v>0.13635556291418721</v>
      </c>
      <c r="KS34" s="116">
        <f t="shared" si="94"/>
        <v>5.2778175875626561</v>
      </c>
      <c r="KT34" s="116">
        <f t="shared" si="95"/>
        <v>16.696906350015244</v>
      </c>
      <c r="KU34" s="116">
        <f t="shared" si="96"/>
        <v>1.6696906350015244</v>
      </c>
      <c r="KV34" s="116">
        <f t="shared" si="97"/>
        <v>5.201608285742866</v>
      </c>
      <c r="KW34" s="116">
        <f t="shared" si="98"/>
        <v>16.876845143039397</v>
      </c>
      <c r="KX34" s="116">
        <f t="shared" si="99"/>
        <v>1.6876845143039396</v>
      </c>
      <c r="KY34" s="116">
        <f t="shared" si="100"/>
        <v>8.1584790121374393</v>
      </c>
      <c r="KZ34" s="116">
        <f t="shared" si="101"/>
        <v>14.260133877903108</v>
      </c>
      <c r="LA34" s="116">
        <f t="shared" si="102"/>
        <v>1.4260133877903107</v>
      </c>
      <c r="LB34" s="116">
        <f t="shared" si="103"/>
        <v>15.18640195757132</v>
      </c>
      <c r="LC34" s="116">
        <f t="shared" si="104"/>
        <v>47.284046742105666</v>
      </c>
      <c r="LD34" s="116">
        <f t="shared" si="105"/>
        <v>4.7284046742105659</v>
      </c>
      <c r="LE34" s="116">
        <f t="shared" si="106"/>
        <v>9.9427818248522595</v>
      </c>
      <c r="LF34" s="116">
        <f t="shared" si="107"/>
        <v>31.966496795021648</v>
      </c>
      <c r="LG34" s="116">
        <f t="shared" si="108"/>
        <v>3.1966496795021646</v>
      </c>
      <c r="LH34" s="116">
        <f t="shared" si="109"/>
        <v>265.64678113434974</v>
      </c>
      <c r="LI34" s="116">
        <f t="shared" si="110"/>
        <v>753.51273199186676</v>
      </c>
      <c r="LJ34" s="116">
        <f t="shared" si="111"/>
        <v>75.351273199186679</v>
      </c>
    </row>
    <row r="35" spans="1:322" ht="15" thickBot="1" x14ac:dyDescent="0.35">
      <c r="A35" s="28"/>
      <c r="B35" s="117">
        <v>16</v>
      </c>
      <c r="C35" s="120">
        <f t="shared" si="122"/>
        <v>714.07049550951388</v>
      </c>
      <c r="D35" s="120">
        <f t="shared" si="123"/>
        <v>801.24395373621326</v>
      </c>
      <c r="E35" s="120">
        <f t="shared" si="124"/>
        <v>178.41344295432546</v>
      </c>
      <c r="F35" s="121">
        <f t="shared" si="125"/>
        <v>28.149964151664733</v>
      </c>
      <c r="G35" s="121">
        <f t="shared" si="126"/>
        <v>3.8581536482820491</v>
      </c>
      <c r="H35" s="120">
        <f t="shared" si="127"/>
        <v>120.19974438576125</v>
      </c>
      <c r="I35" s="120">
        <f t="shared" si="128"/>
        <v>143.4396190582851</v>
      </c>
      <c r="J35" s="120">
        <f t="shared" si="129"/>
        <v>44.179207323376779</v>
      </c>
      <c r="K35" s="121">
        <f t="shared" si="130"/>
        <v>10.754203459705924</v>
      </c>
      <c r="L35" s="121">
        <f t="shared" si="131"/>
        <v>2.7256157728707495</v>
      </c>
      <c r="M35" s="120">
        <f t="shared" si="132"/>
        <v>251.44743454326456</v>
      </c>
      <c r="N35" s="120">
        <f t="shared" si="133"/>
        <v>330.26070569836821</v>
      </c>
      <c r="O35" s="120">
        <f t="shared" si="134"/>
        <v>106.10449819698194</v>
      </c>
      <c r="P35" s="121">
        <f t="shared" si="135"/>
        <v>26.522850170045597</v>
      </c>
      <c r="Q35" s="121">
        <f t="shared" si="136"/>
        <v>6.872811391339237</v>
      </c>
      <c r="R35" s="120">
        <f t="shared" si="137"/>
        <v>10.514138003746201</v>
      </c>
      <c r="S35" s="120">
        <f t="shared" si="138"/>
        <v>12.681637446538693</v>
      </c>
      <c r="T35" s="120">
        <f t="shared" si="139"/>
        <v>3.922720771682167</v>
      </c>
      <c r="U35" s="121">
        <f t="shared" si="140"/>
        <v>0.95700732588016413</v>
      </c>
      <c r="V35" s="121">
        <f t="shared" si="141"/>
        <v>0.24285645215275858</v>
      </c>
      <c r="W35" s="120">
        <f t="shared" si="142"/>
        <v>37.628520159126985</v>
      </c>
      <c r="X35" s="120">
        <f t="shared" si="143"/>
        <v>46.63548142474982</v>
      </c>
      <c r="Y35" s="120">
        <f t="shared" si="144"/>
        <v>14.615109305299057</v>
      </c>
      <c r="Z35" s="121">
        <f t="shared" si="145"/>
        <v>3.5974790938517667</v>
      </c>
      <c r="AA35" s="121">
        <f t="shared" si="146"/>
        <v>0.92041001697230862</v>
      </c>
      <c r="AB35" s="120">
        <f t="shared" si="147"/>
        <v>67.263292308061509</v>
      </c>
      <c r="AC35" s="120">
        <f t="shared" si="148"/>
        <v>86.465836079056359</v>
      </c>
      <c r="AD35" s="120">
        <f t="shared" si="149"/>
        <v>27.567200651975114</v>
      </c>
      <c r="AE35" s="121">
        <f t="shared" si="150"/>
        <v>6.8656545036076695</v>
      </c>
      <c r="AF35" s="121">
        <f t="shared" si="151"/>
        <v>1.7757694572992273</v>
      </c>
      <c r="AG35" s="120">
        <f t="shared" si="152"/>
        <v>109.94838026059846</v>
      </c>
      <c r="AH35" s="120">
        <f t="shared" si="153"/>
        <v>147.58231004850458</v>
      </c>
      <c r="AI35" s="120">
        <f t="shared" si="154"/>
        <v>47.772298932793362</v>
      </c>
      <c r="AJ35" s="121">
        <f t="shared" si="155"/>
        <v>11.984269487941766</v>
      </c>
      <c r="AK35" s="121">
        <f t="shared" si="156"/>
        <v>3.1110482701616844</v>
      </c>
      <c r="AL35" s="120">
        <f t="shared" si="157"/>
        <v>87.281312716032346</v>
      </c>
      <c r="AM35" s="120">
        <f t="shared" si="158"/>
        <v>97.936582631075581</v>
      </c>
      <c r="AN35" s="120">
        <f t="shared" si="159"/>
        <v>21.807594075328947</v>
      </c>
      <c r="AO35" s="121">
        <f t="shared" si="160"/>
        <v>3.4407888850153658</v>
      </c>
      <c r="AP35" s="121">
        <f t="shared" si="161"/>
        <v>0.47158469254765623</v>
      </c>
      <c r="AQ35" s="120">
        <f t="shared" si="162"/>
        <v>83.80677755872685</v>
      </c>
      <c r="AR35" s="120">
        <f t="shared" si="163"/>
        <v>100.01029793329775</v>
      </c>
      <c r="AS35" s="120">
        <f t="shared" si="164"/>
        <v>30.80303556210982</v>
      </c>
      <c r="AT35" s="121">
        <f t="shared" si="165"/>
        <v>7.4981452063356411</v>
      </c>
      <c r="AU35" s="121">
        <f t="shared" si="166"/>
        <v>1.9003790395297653</v>
      </c>
      <c r="AV35" s="120">
        <f t="shared" si="167"/>
        <v>286.28289313383374</v>
      </c>
      <c r="AW35" s="120">
        <f t="shared" si="168"/>
        <v>376.01493325032254</v>
      </c>
      <c r="AX35" s="120">
        <f t="shared" si="169"/>
        <v>120.80418626470056</v>
      </c>
      <c r="AY35" s="121">
        <f t="shared" si="170"/>
        <v>30.197318555379301</v>
      </c>
      <c r="AZ35" s="121">
        <f t="shared" si="171"/>
        <v>7.824968795763243</v>
      </c>
      <c r="BA35" s="120">
        <f t="shared" si="172"/>
        <v>11.632310051054098</v>
      </c>
      <c r="BB35" s="120">
        <f t="shared" si="173"/>
        <v>14.030321713547581</v>
      </c>
      <c r="BC35" s="120">
        <f t="shared" si="174"/>
        <v>4.3398996896996271</v>
      </c>
      <c r="BD35" s="121">
        <f t="shared" si="175"/>
        <v>1.0587844606758845</v>
      </c>
      <c r="BE35" s="121">
        <f t="shared" si="176"/>
        <v>0.26868408502278823</v>
      </c>
      <c r="BF35" s="120">
        <f t="shared" si="177"/>
        <v>236.71464184710021</v>
      </c>
      <c r="BG35" s="120">
        <f t="shared" si="178"/>
        <v>293.37590838392595</v>
      </c>
      <c r="BH35" s="120">
        <f t="shared" si="179"/>
        <v>91.941175207788334</v>
      </c>
      <c r="BI35" s="121">
        <f t="shared" si="180"/>
        <v>22.63113116466787</v>
      </c>
      <c r="BJ35" s="121">
        <f t="shared" si="181"/>
        <v>5.7901433965172009</v>
      </c>
      <c r="BK35" s="120">
        <f t="shared" si="182"/>
        <v>65.102362475857433</v>
      </c>
      <c r="BL35" s="120">
        <f t="shared" si="183"/>
        <v>83.68799696000228</v>
      </c>
      <c r="BM35" s="120">
        <f t="shared" si="184"/>
        <v>26.68156475407141</v>
      </c>
      <c r="BN35" s="121">
        <f t="shared" si="185"/>
        <v>6.6450854959756418</v>
      </c>
      <c r="BO35" s="121">
        <f t="shared" si="186"/>
        <v>1.7187203140931515</v>
      </c>
      <c r="BP35" s="120">
        <f t="shared" si="187"/>
        <v>237.7472350040585</v>
      </c>
      <c r="BQ35" s="120">
        <f t="shared" si="188"/>
        <v>319.12508457496273</v>
      </c>
      <c r="BR35" s="120">
        <f t="shared" si="189"/>
        <v>103.30058482115864</v>
      </c>
      <c r="BS35" s="121">
        <f t="shared" si="190"/>
        <v>25.914223816198586</v>
      </c>
      <c r="BT35" s="121">
        <f t="shared" si="191"/>
        <v>6.7271852704151307</v>
      </c>
      <c r="BU35" s="120">
        <f t="shared" si="192"/>
        <v>83.592045870235438</v>
      </c>
      <c r="BV35" s="120">
        <f t="shared" si="193"/>
        <v>93.796931472676988</v>
      </c>
      <c r="BW35" s="120">
        <f t="shared" si="194"/>
        <v>20.885815617774551</v>
      </c>
      <c r="BX35" s="121">
        <f t="shared" si="195"/>
        <v>3.2953512425022078</v>
      </c>
      <c r="BY35" s="121">
        <f t="shared" si="196"/>
        <v>0.45165142485194942</v>
      </c>
      <c r="BZ35" s="120">
        <f t="shared" si="197"/>
        <v>134.97518269434366</v>
      </c>
      <c r="CA35" s="120">
        <f t="shared" si="198"/>
        <v>161.07179667424111</v>
      </c>
      <c r="CB35" s="120">
        <f t="shared" si="199"/>
        <v>49.609894016300835</v>
      </c>
      <c r="CC35" s="121">
        <f t="shared" si="200"/>
        <v>12.076153606844933</v>
      </c>
      <c r="CD35" s="121">
        <f t="shared" si="201"/>
        <v>3.0606594779197724</v>
      </c>
      <c r="CE35" s="120">
        <f t="shared" si="202"/>
        <v>207.6601106756768</v>
      </c>
      <c r="CF35" s="120">
        <f t="shared" si="203"/>
        <v>272.74875491064097</v>
      </c>
      <c r="CG35" s="120">
        <f t="shared" si="204"/>
        <v>87.627347953638633</v>
      </c>
      <c r="CH35" s="121">
        <f t="shared" si="205"/>
        <v>21.904132813088562</v>
      </c>
      <c r="CI35" s="121">
        <f t="shared" si="206"/>
        <v>5.675972700898603</v>
      </c>
      <c r="CJ35" s="120">
        <f t="shared" si="207"/>
        <v>36.297673893918905</v>
      </c>
      <c r="CK35" s="120">
        <f t="shared" si="208"/>
        <v>43.780473521591752</v>
      </c>
      <c r="CL35" s="120">
        <f t="shared" si="209"/>
        <v>13.542302687741888</v>
      </c>
      <c r="CM35" s="121">
        <f t="shared" si="210"/>
        <v>3.3038504741437382</v>
      </c>
      <c r="CN35" s="121">
        <f t="shared" si="211"/>
        <v>0.83840675290110467</v>
      </c>
      <c r="CO35" s="120">
        <f t="shared" si="212"/>
        <v>274.3025138842612</v>
      </c>
      <c r="CP35" s="120">
        <f t="shared" si="213"/>
        <v>339.96101193761206</v>
      </c>
      <c r="CQ35" s="120">
        <f t="shared" si="214"/>
        <v>106.54049657502669</v>
      </c>
      <c r="CR35" s="121">
        <f t="shared" si="215"/>
        <v>26.224724090040024</v>
      </c>
      <c r="CS35" s="121">
        <f t="shared" si="216"/>
        <v>6.7095591426951673</v>
      </c>
      <c r="CT35" s="120">
        <f t="shared" si="217"/>
        <v>56.740857920175372</v>
      </c>
      <c r="CU35" s="120">
        <f t="shared" si="218"/>
        <v>72.939422849554859</v>
      </c>
      <c r="CV35" s="120">
        <f t="shared" si="219"/>
        <v>23.254684119338265</v>
      </c>
      <c r="CW35" s="121">
        <f t="shared" si="220"/>
        <v>5.7916155060332342</v>
      </c>
      <c r="CX35" s="121">
        <f t="shared" si="221"/>
        <v>1.497974289068905</v>
      </c>
      <c r="CY35" s="120">
        <f t="shared" si="222"/>
        <v>101.70416711350738</v>
      </c>
      <c r="CZ35" s="120">
        <f t="shared" si="223"/>
        <v>139.80812647659658</v>
      </c>
      <c r="DA35" s="120">
        <f t="shared" si="224"/>
        <v>45.763226870736773</v>
      </c>
      <c r="DB35" s="121">
        <f t="shared" si="225"/>
        <v>11.572759978971959</v>
      </c>
      <c r="DC35" s="121">
        <f t="shared" si="226"/>
        <v>3.0284109020988041</v>
      </c>
      <c r="DD35" s="120">
        <f t="shared" si="227"/>
        <v>338.03933381415493</v>
      </c>
      <c r="DE35" s="120">
        <f t="shared" si="228"/>
        <v>379.30704887946251</v>
      </c>
      <c r="DF35" s="120">
        <f t="shared" si="229"/>
        <v>84.460514443656095</v>
      </c>
      <c r="DG35" s="121">
        <f t="shared" si="230"/>
        <v>13.326128426481546</v>
      </c>
      <c r="DH35" s="121">
        <f t="shared" si="231"/>
        <v>1.8264410828055839</v>
      </c>
      <c r="DI35" s="120">
        <f t="shared" si="232"/>
        <v>31.348328752557272</v>
      </c>
      <c r="DJ35" s="120">
        <f t="shared" si="233"/>
        <v>37.409333583519349</v>
      </c>
      <c r="DK35" s="120">
        <f t="shared" si="234"/>
        <v>11.522023796954599</v>
      </c>
      <c r="DL35" s="121">
        <f t="shared" si="235"/>
        <v>2.8047173248954573</v>
      </c>
      <c r="DM35" s="121">
        <f t="shared" si="236"/>
        <v>0.71084593180906375</v>
      </c>
      <c r="DN35" s="120">
        <f t="shared" si="237"/>
        <v>100.58439796099996</v>
      </c>
      <c r="DO35" s="120">
        <f t="shared" si="238"/>
        <v>132.11140655773775</v>
      </c>
      <c r="DP35" s="120">
        <f t="shared" si="239"/>
        <v>42.444088131116359</v>
      </c>
      <c r="DQ35" s="121">
        <f t="shared" si="240"/>
        <v>10.60971221046527</v>
      </c>
      <c r="DR35" s="121">
        <f t="shared" si="241"/>
        <v>2.749272814626444</v>
      </c>
      <c r="DS35" s="120">
        <f t="shared" si="242"/>
        <v>248.2117560015902</v>
      </c>
      <c r="DT35" s="120">
        <f t="shared" si="243"/>
        <v>299.38084305716279</v>
      </c>
      <c r="DU35" s="120">
        <f t="shared" si="244"/>
        <v>92.605348217440749</v>
      </c>
      <c r="DV35" s="121">
        <f t="shared" si="245"/>
        <v>22.592481549934547</v>
      </c>
      <c r="DW35" s="121">
        <f t="shared" si="246"/>
        <v>5.733216210751146</v>
      </c>
      <c r="DX35" s="120">
        <f t="shared" si="247"/>
        <v>55.672213192637948</v>
      </c>
      <c r="DY35" s="120">
        <f t="shared" si="248"/>
        <v>68.998208094299315</v>
      </c>
      <c r="DZ35" s="120">
        <f t="shared" si="249"/>
        <v>21.623371783887713</v>
      </c>
      <c r="EA35" s="121">
        <f t="shared" si="250"/>
        <v>5.322548487743143</v>
      </c>
      <c r="EB35" s="121">
        <f t="shared" si="251"/>
        <v>1.3617666193841294</v>
      </c>
      <c r="EC35" s="120">
        <f t="shared" si="252"/>
        <v>90.374654445582834</v>
      </c>
      <c r="ED35" s="120">
        <f t="shared" si="253"/>
        <v>116.17510515548433</v>
      </c>
      <c r="EE35" s="120">
        <f t="shared" si="254"/>
        <v>37.039165753944289</v>
      </c>
      <c r="EF35" s="121">
        <f t="shared" si="255"/>
        <v>9.2246622491289809</v>
      </c>
      <c r="EG35" s="121">
        <f t="shared" si="256"/>
        <v>2.3859157881155895</v>
      </c>
      <c r="EH35" s="120">
        <f t="shared" si="257"/>
        <v>162.62542594970012</v>
      </c>
      <c r="EI35" s="120">
        <f t="shared" si="258"/>
        <v>215.9939886321753</v>
      </c>
      <c r="EJ35" s="120">
        <f t="shared" si="259"/>
        <v>69.663682071616293</v>
      </c>
      <c r="EK35" s="121">
        <f t="shared" si="260"/>
        <v>17.445995743245586</v>
      </c>
      <c r="EL35" s="121">
        <f t="shared" si="261"/>
        <v>4.5249660476783822</v>
      </c>
      <c r="EM35" s="120">
        <f t="shared" si="262"/>
        <v>281.43774889007227</v>
      </c>
      <c r="EN35" s="120">
        <f t="shared" si="263"/>
        <v>325.43004276638959</v>
      </c>
      <c r="EO35" s="120">
        <f t="shared" si="264"/>
        <v>83.652566610324271</v>
      </c>
      <c r="EP35" s="121">
        <f t="shared" si="265"/>
        <v>15.920278736724702</v>
      </c>
      <c r="EQ35" s="121">
        <f t="shared" si="266"/>
        <v>2.8232729511795425</v>
      </c>
      <c r="ER35" s="120">
        <f t="shared" si="267"/>
        <v>296.75286649353313</v>
      </c>
      <c r="ES35" s="120">
        <f t="shared" si="268"/>
        <v>350.59496535714464</v>
      </c>
      <c r="ET35" s="120">
        <f t="shared" si="269"/>
        <v>107.54212363068974</v>
      </c>
      <c r="EU35" s="121">
        <f t="shared" si="270"/>
        <v>26.122268588887653</v>
      </c>
      <c r="EV35" s="121">
        <f t="shared" si="271"/>
        <v>6.6125633075190624</v>
      </c>
      <c r="EW35" s="120">
        <f t="shared" si="272"/>
        <v>31.319156254990784</v>
      </c>
      <c r="EX35" s="120">
        <f t="shared" si="273"/>
        <v>43.992519729364709</v>
      </c>
      <c r="EY35" s="120">
        <f t="shared" si="274"/>
        <v>14.53714276163911</v>
      </c>
      <c r="EZ35" s="121">
        <f t="shared" si="275"/>
        <v>3.7002287976482036</v>
      </c>
      <c r="FA35" s="121">
        <f t="shared" si="276"/>
        <v>0.97435802006022043</v>
      </c>
      <c r="FB35" s="120">
        <f t="shared" si="277"/>
        <v>162.62542594970012</v>
      </c>
      <c r="FC35" s="120">
        <f t="shared" si="278"/>
        <v>215.9939886321753</v>
      </c>
      <c r="FD35" s="120">
        <f t="shared" si="279"/>
        <v>69.663682071616293</v>
      </c>
      <c r="FE35" s="121">
        <f t="shared" si="280"/>
        <v>17.445995743245586</v>
      </c>
      <c r="FF35" s="121">
        <f t="shared" si="281"/>
        <v>4.5249660476783822</v>
      </c>
      <c r="FG35" s="120">
        <f t="shared" si="282"/>
        <v>333.29007443310906</v>
      </c>
      <c r="FH35" s="120">
        <f t="shared" si="283"/>
        <v>344.31216034870101</v>
      </c>
      <c r="FI35" s="120">
        <f t="shared" si="284"/>
        <v>30.322962477505623</v>
      </c>
      <c r="FJ35" s="121">
        <f t="shared" si="285"/>
        <v>1.3138697616076738</v>
      </c>
      <c r="FK35" s="121">
        <f t="shared" si="286"/>
        <v>2.484293376709917E-2</v>
      </c>
      <c r="FL35" s="120">
        <f t="shared" si="287"/>
        <v>109.58147045613212</v>
      </c>
      <c r="FM35" s="120">
        <f t="shared" si="288"/>
        <v>139.4120405493573</v>
      </c>
      <c r="FN35" s="120">
        <f t="shared" si="289"/>
        <v>44.28013094135116</v>
      </c>
      <c r="FO35" s="121">
        <f t="shared" si="290"/>
        <v>11.007909694146278</v>
      </c>
      <c r="FP35" s="121">
        <f t="shared" si="291"/>
        <v>2.8444983279344833</v>
      </c>
      <c r="FQ35" s="120">
        <f t="shared" si="292"/>
        <v>95.51297717120012</v>
      </c>
      <c r="FR35" s="120">
        <f t="shared" si="293"/>
        <v>132.92087103883125</v>
      </c>
      <c r="FS35" s="120">
        <f t="shared" si="294"/>
        <v>43.694301221012282</v>
      </c>
      <c r="FT35" s="121">
        <f t="shared" si="295"/>
        <v>11.073502902580129</v>
      </c>
      <c r="FU35" s="121">
        <f t="shared" si="296"/>
        <v>2.9016711202296341</v>
      </c>
      <c r="FV35" s="120">
        <f t="shared" si="297"/>
        <v>283.90854284713009</v>
      </c>
      <c r="FW35" s="120">
        <f t="shared" si="298"/>
        <v>318.56799125695119</v>
      </c>
      <c r="FX35" s="120">
        <f t="shared" si="299"/>
        <v>70.935714235552311</v>
      </c>
      <c r="FY35" s="121">
        <f t="shared" si="300"/>
        <v>11.192193703221848</v>
      </c>
      <c r="FZ35" s="121">
        <f t="shared" si="301"/>
        <v>1.5339700873406297</v>
      </c>
      <c r="GA35" s="120">
        <f t="shared" si="302"/>
        <v>333.82811848555804</v>
      </c>
      <c r="GB35" s="120">
        <f t="shared" si="303"/>
        <v>408.60659464850823</v>
      </c>
      <c r="GC35" s="120">
        <f t="shared" si="304"/>
        <v>127.43862673751343</v>
      </c>
      <c r="GD35" s="121">
        <f t="shared" si="305"/>
        <v>31.292722587039677</v>
      </c>
      <c r="GE35" s="121">
        <f t="shared" si="306"/>
        <v>7.9956620775329945</v>
      </c>
      <c r="GF35" s="120">
        <f t="shared" si="307"/>
        <v>191.52335164458751</v>
      </c>
      <c r="GG35" s="120">
        <f t="shared" si="308"/>
        <v>257.23448102886084</v>
      </c>
      <c r="GH35" s="120">
        <f t="shared" si="309"/>
        <v>83.475746701229724</v>
      </c>
      <c r="GI35" s="121">
        <f t="shared" si="310"/>
        <v>21.008887274105984</v>
      </c>
      <c r="GJ35" s="121">
        <f t="shared" si="311"/>
        <v>5.478804760457832</v>
      </c>
      <c r="GK35" s="119">
        <f t="shared" si="117"/>
        <v>6361.5479327520916</v>
      </c>
      <c r="GL35" s="119">
        <f t="shared" si="117"/>
        <v>7763.0387760978892</v>
      </c>
      <c r="GM35" s="119">
        <f t="shared" si="112"/>
        <v>2204.3774779388996</v>
      </c>
      <c r="GN35" s="119">
        <f t="shared" si="112"/>
        <v>501.78959726967292</v>
      </c>
      <c r="GO35" s="119">
        <f t="shared" si="112"/>
        <v>120.47799942227148</v>
      </c>
      <c r="GP35" s="118">
        <f t="shared" si="118"/>
        <v>37.911489468129268</v>
      </c>
      <c r="GQ35" s="118">
        <f t="shared" si="113"/>
        <v>46.263639905231756</v>
      </c>
      <c r="GR35" s="118">
        <f t="shared" si="113"/>
        <v>13.136933718348626</v>
      </c>
      <c r="GS35" s="118">
        <f t="shared" si="113"/>
        <v>2.9904028442769546</v>
      </c>
      <c r="GT35" s="118">
        <f t="shared" si="113"/>
        <v>0.71798569381568222</v>
      </c>
      <c r="GW35" s="115">
        <f t="shared" si="119"/>
        <v>17</v>
      </c>
      <c r="GX35" s="116">
        <f t="shared" si="314"/>
        <v>22.409671482456666</v>
      </c>
      <c r="GY35" s="116">
        <f t="shared" si="115"/>
        <v>45.292860930712379</v>
      </c>
      <c r="GZ35" s="116">
        <f t="shared" si="315"/>
        <v>4.5292860930712378</v>
      </c>
      <c r="HA35" s="116">
        <f t="shared" si="1"/>
        <v>5.6578084527065542</v>
      </c>
      <c r="HB35" s="116">
        <f t="shared" si="2"/>
        <v>18.751555521419533</v>
      </c>
      <c r="HC35" s="116">
        <f t="shared" si="3"/>
        <v>1.8751555521419532</v>
      </c>
      <c r="HD35" s="116">
        <f t="shared" si="4"/>
        <v>13.550007693583751</v>
      </c>
      <c r="HE35" s="116">
        <f t="shared" si="5"/>
        <v>46.422350482913828</v>
      </c>
      <c r="HF35" s="116">
        <f t="shared" si="6"/>
        <v>4.6422350482913828</v>
      </c>
      <c r="HG35" s="116">
        <f t="shared" si="7"/>
        <v>0.50207237944391103</v>
      </c>
      <c r="HH35" s="116">
        <f t="shared" si="8"/>
        <v>1.6689123543889859</v>
      </c>
      <c r="HI35" s="116">
        <f t="shared" si="9"/>
        <v>0.16689123543889856</v>
      </c>
      <c r="HJ35" s="116">
        <v>5.6578084527065542</v>
      </c>
      <c r="HK35" s="116">
        <v>18.751555521419533</v>
      </c>
      <c r="HL35" s="116">
        <v>1.8751555521419532</v>
      </c>
      <c r="HM35" s="116">
        <f t="shared" si="10"/>
        <v>3.5241053606612192</v>
      </c>
      <c r="HN35" s="116">
        <f t="shared" si="11"/>
        <v>12.01462689909506</v>
      </c>
      <c r="HO35" s="116">
        <f t="shared" si="12"/>
        <v>1.2014626899095058</v>
      </c>
      <c r="HP35" s="116">
        <f t="shared" si="13"/>
        <v>6.0945682609125953</v>
      </c>
      <c r="HQ35" s="116">
        <f t="shared" si="14"/>
        <v>20.979466272632784</v>
      </c>
      <c r="HR35" s="116">
        <f t="shared" si="15"/>
        <v>2.0979466272632781</v>
      </c>
      <c r="HS35" s="116">
        <f t="shared" si="16"/>
        <v>2.7391490851729121</v>
      </c>
      <c r="HT35" s="116">
        <f t="shared" si="17"/>
        <v>5.536176586986012</v>
      </c>
      <c r="HU35" s="116">
        <f t="shared" si="18"/>
        <v>0.55361765869860113</v>
      </c>
      <c r="HV35" s="116">
        <f t="shared" si="19"/>
        <v>3.9447895408505675</v>
      </c>
      <c r="HW35" s="116">
        <f t="shared" si="20"/>
        <v>13.0741329816828</v>
      </c>
      <c r="HX35" s="116">
        <f t="shared" si="21"/>
        <v>1.30741329816828</v>
      </c>
      <c r="HY35" s="116">
        <f t="shared" si="22"/>
        <v>15.427222041660597</v>
      </c>
      <c r="HZ35" s="116">
        <f t="shared" si="23"/>
        <v>52.853690181653846</v>
      </c>
      <c r="IA35" s="116">
        <f t="shared" si="24"/>
        <v>5.285369018165385</v>
      </c>
      <c r="IB35" s="116">
        <f t="shared" si="25"/>
        <v>0.55546746520553214</v>
      </c>
      <c r="IC35" s="116">
        <f t="shared" si="26"/>
        <v>1.846400146866094</v>
      </c>
      <c r="ID35" s="116">
        <f t="shared" si="27"/>
        <v>0.1846400146866094</v>
      </c>
      <c r="IE35" s="116">
        <f t="shared" si="28"/>
        <v>11.760640165122327</v>
      </c>
      <c r="IF35" s="116">
        <f t="shared" si="29"/>
        <v>39.524173012066356</v>
      </c>
      <c r="IG35" s="116">
        <f t="shared" si="30"/>
        <v>3.9524173012066361</v>
      </c>
      <c r="IH35" s="116">
        <f t="shared" si="31"/>
        <v>3.4108884165543887</v>
      </c>
      <c r="II35" s="116">
        <f t="shared" si="32"/>
        <v>11.628639761115721</v>
      </c>
      <c r="IJ35" s="116">
        <f t="shared" si="33"/>
        <v>1.1628639761115722</v>
      </c>
      <c r="IK35" s="116">
        <f t="shared" si="34"/>
        <v>13.178609354145442</v>
      </c>
      <c r="IL35" s="116">
        <f t="shared" si="35"/>
        <v>45.365016622866946</v>
      </c>
      <c r="IM35" s="116">
        <f t="shared" si="36"/>
        <v>4.5365016622866943</v>
      </c>
      <c r="IN35" s="116">
        <f t="shared" si="37"/>
        <v>2.6233688386211549</v>
      </c>
      <c r="IO35" s="116">
        <f t="shared" si="38"/>
        <v>5.3021696489683103</v>
      </c>
      <c r="IP35" s="116">
        <f t="shared" si="39"/>
        <v>0.53021696489683101</v>
      </c>
      <c r="IQ35" s="116">
        <f t="shared" si="40"/>
        <v>6.3532891309886335</v>
      </c>
      <c r="IR35" s="116">
        <f t="shared" si="41"/>
        <v>21.05657250138503</v>
      </c>
      <c r="IS35" s="116">
        <f t="shared" si="42"/>
        <v>2.1056572501385031</v>
      </c>
      <c r="IT35" s="116">
        <f t="shared" si="43"/>
        <v>11.190394932511138</v>
      </c>
      <c r="IU35" s="116">
        <f t="shared" si="44"/>
        <v>38.338312962378822</v>
      </c>
      <c r="IV35" s="116">
        <f t="shared" si="45"/>
        <v>3.8338312962378827</v>
      </c>
      <c r="IW35" s="116">
        <f t="shared" si="46"/>
        <v>1.7332908787868053</v>
      </c>
      <c r="IX35" s="116">
        <f t="shared" si="47"/>
        <v>5.7615409247586395</v>
      </c>
      <c r="IY35" s="116">
        <f t="shared" si="48"/>
        <v>0.57615409247586402</v>
      </c>
      <c r="IZ35" s="116">
        <f t="shared" si="49"/>
        <v>13.628109934428991</v>
      </c>
      <c r="JA35" s="116">
        <f t="shared" si="50"/>
        <v>45.800208773773775</v>
      </c>
      <c r="JB35" s="116">
        <f t="shared" si="51"/>
        <v>4.5800208773773772</v>
      </c>
      <c r="JC35" s="116">
        <f t="shared" si="52"/>
        <v>2.9728066335082035</v>
      </c>
      <c r="JD35" s="116">
        <f t="shared" si="53"/>
        <v>10.135100653759789</v>
      </c>
      <c r="JE35" s="116">
        <f t="shared" si="54"/>
        <v>1.0135100653759788</v>
      </c>
      <c r="JF35" s="116">
        <f t="shared" si="55"/>
        <v>5.838391577037612</v>
      </c>
      <c r="JG35" s="116">
        <f t="shared" si="56"/>
        <v>20.291238324304416</v>
      </c>
      <c r="JH35" s="116">
        <f t="shared" si="57"/>
        <v>2.0291238324304413</v>
      </c>
      <c r="JI35" s="116">
        <f t="shared" si="58"/>
        <v>10.60868705059498</v>
      </c>
      <c r="JJ35" s="116">
        <f t="shared" si="59"/>
        <v>21.441536419496547</v>
      </c>
      <c r="JK35" s="116">
        <f t="shared" si="60"/>
        <v>2.1441536419496545</v>
      </c>
      <c r="JL35" s="116">
        <f t="shared" si="61"/>
        <v>1.4755675255450267</v>
      </c>
      <c r="JM35" s="116">
        <f t="shared" si="62"/>
        <v>4.890442405773733</v>
      </c>
      <c r="JN35" s="116">
        <f t="shared" si="63"/>
        <v>0.48904424057737328</v>
      </c>
      <c r="JO35" s="116">
        <f t="shared" si="64"/>
        <v>5.4202953738688171</v>
      </c>
      <c r="JP35" s="116">
        <f t="shared" si="65"/>
        <v>18.569941601273335</v>
      </c>
      <c r="JQ35" s="116">
        <f t="shared" si="66"/>
        <v>1.8569941601273334</v>
      </c>
      <c r="JR35" s="116">
        <f t="shared" si="67"/>
        <v>11.852637553099221</v>
      </c>
      <c r="JS35" s="116">
        <f t="shared" si="68"/>
        <v>39.398728259800563</v>
      </c>
      <c r="JT35" s="116">
        <f t="shared" si="69"/>
        <v>3.9398728259800571</v>
      </c>
      <c r="JU35" s="116">
        <f t="shared" si="70"/>
        <v>2.7659500124098972</v>
      </c>
      <c r="JV35" s="116">
        <f t="shared" si="71"/>
        <v>9.2955728003160765</v>
      </c>
      <c r="JW35" s="116">
        <f t="shared" si="72"/>
        <v>0.92955728003160765</v>
      </c>
      <c r="JX35" s="116">
        <f t="shared" si="73"/>
        <v>4.734971977596949</v>
      </c>
      <c r="JY35" s="116">
        <f t="shared" si="74"/>
        <v>16.142798204484929</v>
      </c>
      <c r="JZ35" s="116">
        <f t="shared" si="75"/>
        <v>1.6142798204484929</v>
      </c>
      <c r="KA35" s="116">
        <f t="shared" si="76"/>
        <v>8.8917019433495863</v>
      </c>
      <c r="KB35" s="116">
        <f t="shared" si="77"/>
        <v>30.538105611375215</v>
      </c>
      <c r="KC35" s="116">
        <f t="shared" si="78"/>
        <v>3.0538105611375217</v>
      </c>
      <c r="KD35" s="116">
        <f t="shared" si="79"/>
        <v>10.40718349380947</v>
      </c>
      <c r="KE35" s="116">
        <f t="shared" si="80"/>
        <v>26.139073179194636</v>
      </c>
      <c r="KF35" s="116">
        <f t="shared" si="81"/>
        <v>2.6139073179194634</v>
      </c>
      <c r="KG35" s="116">
        <f t="shared" si="82"/>
        <v>13.780005548498098</v>
      </c>
      <c r="KH35" s="116">
        <f t="shared" si="83"/>
        <v>45.54209568465383</v>
      </c>
      <c r="KI35" s="116">
        <f t="shared" si="84"/>
        <v>4.5542095684653834</v>
      </c>
      <c r="KJ35" s="116">
        <f t="shared" si="85"/>
        <v>1.8544706685006858</v>
      </c>
      <c r="KK35" s="116">
        <f t="shared" si="86"/>
        <v>6.4957919319490642</v>
      </c>
      <c r="KL35" s="116">
        <f t="shared" si="87"/>
        <v>0.64957919319490642</v>
      </c>
      <c r="KM35" s="116">
        <f t="shared" si="88"/>
        <v>8.8917019433495863</v>
      </c>
      <c r="KN35" s="116">
        <f t="shared" si="89"/>
        <v>30.538105611375215</v>
      </c>
      <c r="KO35" s="116">
        <f t="shared" si="90"/>
        <v>3.0538105611375217</v>
      </c>
      <c r="KP35" s="116">
        <f t="shared" si="91"/>
        <v>5.7570606763888987</v>
      </c>
      <c r="KQ35" s="116">
        <f t="shared" si="92"/>
        <v>2.771342684802149</v>
      </c>
      <c r="KR35" s="116">
        <f t="shared" si="93"/>
        <v>0.27713426848021488</v>
      </c>
      <c r="KS35" s="116">
        <f t="shared" si="94"/>
        <v>5.6635414288247228</v>
      </c>
      <c r="KT35" s="116">
        <f t="shared" si="95"/>
        <v>19.261675054306885</v>
      </c>
      <c r="KU35" s="116">
        <f t="shared" si="96"/>
        <v>1.9261675054306888</v>
      </c>
      <c r="KV35" s="116">
        <f t="shared" si="97"/>
        <v>5.5719117895685741</v>
      </c>
      <c r="KW35" s="116">
        <f t="shared" si="98"/>
        <v>19.419510559308424</v>
      </c>
      <c r="KX35" s="116">
        <f t="shared" si="99"/>
        <v>1.9419510559308424</v>
      </c>
      <c r="KY35" s="116">
        <f t="shared" si="100"/>
        <v>8.9099006558553295</v>
      </c>
      <c r="KZ35" s="116">
        <f t="shared" si="101"/>
        <v>18.008068151647834</v>
      </c>
      <c r="LA35" s="116">
        <f t="shared" si="102"/>
        <v>1.8008068151647834</v>
      </c>
      <c r="LB35" s="116">
        <f t="shared" si="103"/>
        <v>16.311906996165007</v>
      </c>
      <c r="LC35" s="116">
        <f t="shared" si="104"/>
        <v>54.643738783430479</v>
      </c>
      <c r="LD35" s="116">
        <f t="shared" si="105"/>
        <v>5.4643738783430473</v>
      </c>
      <c r="LE35" s="116">
        <f t="shared" si="106"/>
        <v>10.65760864677052</v>
      </c>
      <c r="LF35" s="116">
        <f t="shared" si="107"/>
        <v>36.815927337225688</v>
      </c>
      <c r="LG35" s="116">
        <f t="shared" si="108"/>
        <v>3.6815927337225691</v>
      </c>
      <c r="LH35" s="116">
        <f t="shared" si="109"/>
        <v>286.30756336126092</v>
      </c>
      <c r="LI35" s="116">
        <f t="shared" si="110"/>
        <v>880.30715534556339</v>
      </c>
      <c r="LJ35" s="116">
        <f t="shared" si="111"/>
        <v>88.03071553455635</v>
      </c>
    </row>
    <row r="36" spans="1:322" ht="15" thickBot="1" x14ac:dyDescent="0.35">
      <c r="A36" s="28"/>
      <c r="B36" s="117">
        <v>17</v>
      </c>
      <c r="C36" s="120">
        <f t="shared" si="122"/>
        <v>682.65139370709528</v>
      </c>
      <c r="D36" s="120">
        <f t="shared" si="123"/>
        <v>807.02324901907298</v>
      </c>
      <c r="E36" s="120">
        <f t="shared" si="124"/>
        <v>196.20305798389396</v>
      </c>
      <c r="F36" s="121">
        <f t="shared" si="125"/>
        <v>34.423757649161828</v>
      </c>
      <c r="G36" s="121">
        <f t="shared" si="126"/>
        <v>5.4345516407752736</v>
      </c>
      <c r="H36" s="120">
        <f t="shared" si="127"/>
        <v>114.91095563278775</v>
      </c>
      <c r="I36" s="120">
        <f t="shared" si="128"/>
        <v>144.13834000139346</v>
      </c>
      <c r="J36" s="120">
        <f t="shared" si="129"/>
        <v>46.825390011013326</v>
      </c>
      <c r="K36" s="121">
        <f t="shared" si="130"/>
        <v>12.095853188190969</v>
      </c>
      <c r="L36" s="121">
        <f t="shared" si="131"/>
        <v>3.3278511666142814</v>
      </c>
      <c r="M36" s="120">
        <f t="shared" si="132"/>
        <v>240.38374742336092</v>
      </c>
      <c r="N36" s="120">
        <f t="shared" si="133"/>
        <v>330.75605023592408</v>
      </c>
      <c r="O36" s="120">
        <f t="shared" si="134"/>
        <v>112.00424285866251</v>
      </c>
      <c r="P36" s="121">
        <f t="shared" si="135"/>
        <v>29.706168481190247</v>
      </c>
      <c r="Q36" s="121">
        <f t="shared" si="136"/>
        <v>8.3580910008617906</v>
      </c>
      <c r="R36" s="120">
        <f t="shared" si="137"/>
        <v>10.051515931581367</v>
      </c>
      <c r="S36" s="120">
        <f t="shared" si="138"/>
        <v>12.738447120414286</v>
      </c>
      <c r="T36" s="120">
        <f t="shared" si="139"/>
        <v>4.1559334560173902</v>
      </c>
      <c r="U36" s="121">
        <f t="shared" si="140"/>
        <v>1.0760146295848902</v>
      </c>
      <c r="V36" s="121">
        <f t="shared" si="141"/>
        <v>0.29644886240204776</v>
      </c>
      <c r="W36" s="120">
        <f t="shared" si="142"/>
        <v>35.972865272125397</v>
      </c>
      <c r="X36" s="120">
        <f t="shared" si="143"/>
        <v>46.798800906159414</v>
      </c>
      <c r="Y36" s="120">
        <f t="shared" si="144"/>
        <v>15.464379901457892</v>
      </c>
      <c r="Z36" s="121">
        <f t="shared" si="145"/>
        <v>4.0390850740292263</v>
      </c>
      <c r="AA36" s="121">
        <f t="shared" si="146"/>
        <v>1.1218688462280075</v>
      </c>
      <c r="AB36" s="120">
        <f t="shared" si="147"/>
        <v>64.303707446506806</v>
      </c>
      <c r="AC36" s="120">
        <f t="shared" si="148"/>
        <v>86.658514186081263</v>
      </c>
      <c r="AD36" s="120">
        <f t="shared" si="149"/>
        <v>29.12115057781801</v>
      </c>
      <c r="AE36" s="121">
        <f t="shared" si="150"/>
        <v>7.694134680092545</v>
      </c>
      <c r="AF36" s="121">
        <f t="shared" si="151"/>
        <v>2.1602461095012568</v>
      </c>
      <c r="AG36" s="120">
        <f t="shared" si="152"/>
        <v>105.11065152913211</v>
      </c>
      <c r="AH36" s="120">
        <f t="shared" si="153"/>
        <v>147.69740485841876</v>
      </c>
      <c r="AI36" s="120">
        <f t="shared" si="154"/>
        <v>50.3929517013026</v>
      </c>
      <c r="AJ36" s="121">
        <f t="shared" si="155"/>
        <v>13.415131549659936</v>
      </c>
      <c r="AK36" s="121">
        <f t="shared" si="156"/>
        <v>3.7821673614864233</v>
      </c>
      <c r="AL36" s="120">
        <f t="shared" si="157"/>
        <v>83.440934956526917</v>
      </c>
      <c r="AM36" s="120">
        <f t="shared" si="158"/>
        <v>98.64298974638659</v>
      </c>
      <c r="AN36" s="120">
        <f t="shared" si="159"/>
        <v>23.982030580208892</v>
      </c>
      <c r="AO36" s="121">
        <f t="shared" si="160"/>
        <v>4.2076388467689787</v>
      </c>
      <c r="AP36" s="121">
        <f t="shared" si="161"/>
        <v>0.66426887010851665</v>
      </c>
      <c r="AQ36" s="120">
        <f t="shared" si="162"/>
        <v>80.119279346142861</v>
      </c>
      <c r="AR36" s="120">
        <f t="shared" si="163"/>
        <v>100.4974666120162</v>
      </c>
      <c r="AS36" s="120">
        <f t="shared" si="164"/>
        <v>32.648031531242516</v>
      </c>
      <c r="AT36" s="121">
        <f t="shared" si="165"/>
        <v>8.433582639513677</v>
      </c>
      <c r="AU36" s="121">
        <f t="shared" si="166"/>
        <v>2.3202751710845613</v>
      </c>
      <c r="AV36" s="120">
        <f t="shared" si="167"/>
        <v>273.68644583594505</v>
      </c>
      <c r="AW36" s="120">
        <f t="shared" si="168"/>
        <v>376.5789026842009</v>
      </c>
      <c r="AX36" s="120">
        <f t="shared" si="169"/>
        <v>127.52127993306405</v>
      </c>
      <c r="AY36" s="121">
        <f t="shared" si="170"/>
        <v>33.821652911924879</v>
      </c>
      <c r="AZ36" s="121">
        <f t="shared" si="171"/>
        <v>9.5160186348644835</v>
      </c>
      <c r="BA36" s="120">
        <f t="shared" si="172"/>
        <v>11.120488408807718</v>
      </c>
      <c r="BB36" s="120">
        <f t="shared" si="173"/>
        <v>14.093173060960439</v>
      </c>
      <c r="BC36" s="120">
        <f t="shared" si="174"/>
        <v>4.5979143981863668</v>
      </c>
      <c r="BD36" s="121">
        <f t="shared" si="175"/>
        <v>1.1904481172248185</v>
      </c>
      <c r="BE36" s="121">
        <f t="shared" si="176"/>
        <v>0.32797601482063776</v>
      </c>
      <c r="BF36" s="120">
        <f t="shared" si="177"/>
        <v>226.2991976058278</v>
      </c>
      <c r="BG36" s="120">
        <f t="shared" si="178"/>
        <v>294.40332355691271</v>
      </c>
      <c r="BH36" s="120">
        <f t="shared" si="179"/>
        <v>97.283792566931282</v>
      </c>
      <c r="BI36" s="121">
        <f t="shared" si="180"/>
        <v>25.409199528589156</v>
      </c>
      <c r="BJ36" s="121">
        <f t="shared" si="181"/>
        <v>7.057486741738602</v>
      </c>
      <c r="BK36" s="120">
        <f t="shared" si="182"/>
        <v>62.237858526919702</v>
      </c>
      <c r="BL36" s="120">
        <f t="shared" si="183"/>
        <v>83.874485006219928</v>
      </c>
      <c r="BM36" s="120">
        <f t="shared" si="184"/>
        <v>28.18559180761234</v>
      </c>
      <c r="BN36" s="121">
        <f t="shared" si="185"/>
        <v>7.4469495573801474</v>
      </c>
      <c r="BO36" s="121">
        <f t="shared" si="186"/>
        <v>2.0908451018677874</v>
      </c>
      <c r="BP36" s="120">
        <f t="shared" si="187"/>
        <v>227.2863566638799</v>
      </c>
      <c r="BQ36" s="120">
        <f t="shared" si="188"/>
        <v>319.37396020874246</v>
      </c>
      <c r="BR36" s="120">
        <f t="shared" si="189"/>
        <v>108.96736179542646</v>
      </c>
      <c r="BS36" s="121">
        <f t="shared" si="190"/>
        <v>29.008253014622444</v>
      </c>
      <c r="BT36" s="121">
        <f t="shared" si="191"/>
        <v>8.1783818041222514</v>
      </c>
      <c r="BU36" s="120">
        <f t="shared" si="192"/>
        <v>79.913995851945074</v>
      </c>
      <c r="BV36" s="120">
        <f t="shared" si="193"/>
        <v>94.473479683841688</v>
      </c>
      <c r="BW36" s="120">
        <f t="shared" si="194"/>
        <v>22.968341537718132</v>
      </c>
      <c r="BX36" s="121">
        <f t="shared" si="195"/>
        <v>4.0297874601041643</v>
      </c>
      <c r="BY36" s="121">
        <f t="shared" si="196"/>
        <v>0.636191094432073</v>
      </c>
      <c r="BZ36" s="120">
        <f t="shared" si="197"/>
        <v>129.03627465579254</v>
      </c>
      <c r="CA36" s="120">
        <f t="shared" si="198"/>
        <v>161.85640721921652</v>
      </c>
      <c r="CB36" s="120">
        <f t="shared" si="199"/>
        <v>52.581356173159314</v>
      </c>
      <c r="CC36" s="121">
        <f t="shared" si="200"/>
        <v>13.582724341578853</v>
      </c>
      <c r="CD36" s="121">
        <f t="shared" si="201"/>
        <v>3.7369240799030887</v>
      </c>
      <c r="CE36" s="120">
        <f t="shared" si="202"/>
        <v>198.52306580594703</v>
      </c>
      <c r="CF36" s="120">
        <f t="shared" si="203"/>
        <v>273.15783962323025</v>
      </c>
      <c r="CG36" s="120">
        <f t="shared" si="204"/>
        <v>92.499704800819046</v>
      </c>
      <c r="CH36" s="121">
        <f t="shared" si="205"/>
        <v>24.533104685515699</v>
      </c>
      <c r="CI36" s="121">
        <f t="shared" si="206"/>
        <v>6.9026041384315624</v>
      </c>
      <c r="CJ36" s="120">
        <f t="shared" si="207"/>
        <v>34.700576242586472</v>
      </c>
      <c r="CK36" s="120">
        <f t="shared" si="208"/>
        <v>43.976596020233245</v>
      </c>
      <c r="CL36" s="120">
        <f t="shared" si="209"/>
        <v>14.34741652217218</v>
      </c>
      <c r="CM36" s="121">
        <f t="shared" si="210"/>
        <v>3.7146961658523319</v>
      </c>
      <c r="CN36" s="121">
        <f t="shared" si="211"/>
        <v>1.0234223794531541</v>
      </c>
      <c r="CO36" s="120">
        <f t="shared" si="212"/>
        <v>262.23320327335369</v>
      </c>
      <c r="CP36" s="120">
        <f t="shared" si="213"/>
        <v>341.15157016651597</v>
      </c>
      <c r="CQ36" s="120">
        <f t="shared" si="214"/>
        <v>112.7314671077291</v>
      </c>
      <c r="CR36" s="121">
        <f t="shared" si="215"/>
        <v>29.443921390298957</v>
      </c>
      <c r="CS36" s="121">
        <f t="shared" si="216"/>
        <v>8.1781436917374091</v>
      </c>
      <c r="CT36" s="120">
        <f t="shared" si="217"/>
        <v>54.244260171687657</v>
      </c>
      <c r="CU36" s="120">
        <f t="shared" si="218"/>
        <v>73.101959066856821</v>
      </c>
      <c r="CV36" s="120">
        <f t="shared" si="219"/>
        <v>24.565539549273137</v>
      </c>
      <c r="CW36" s="121">
        <f t="shared" si="220"/>
        <v>6.4904911389462558</v>
      </c>
      <c r="CX36" s="121">
        <f t="shared" si="221"/>
        <v>1.8223047574067661</v>
      </c>
      <c r="CY36" s="120">
        <f t="shared" si="222"/>
        <v>97.229183760513052</v>
      </c>
      <c r="CZ36" s="120">
        <f t="shared" si="223"/>
        <v>139.8092497823398</v>
      </c>
      <c r="DA36" s="120">
        <f t="shared" si="224"/>
        <v>48.22350493567545</v>
      </c>
      <c r="DB36" s="121">
        <f t="shared" si="225"/>
        <v>12.938267402461948</v>
      </c>
      <c r="DC36" s="121">
        <f t="shared" si="226"/>
        <v>3.6764854609212341</v>
      </c>
      <c r="DD36" s="120">
        <f t="shared" si="227"/>
        <v>323.16560312633209</v>
      </c>
      <c r="DE36" s="120">
        <f t="shared" si="228"/>
        <v>382.04295400314254</v>
      </c>
      <c r="DF36" s="120">
        <f t="shared" si="229"/>
        <v>92.882077372278019</v>
      </c>
      <c r="DG36" s="121">
        <f t="shared" si="230"/>
        <v>16.296127870119445</v>
      </c>
      <c r="DH36" s="121">
        <f t="shared" si="231"/>
        <v>2.5727042746885505</v>
      </c>
      <c r="DI36" s="120">
        <f t="shared" si="232"/>
        <v>29.969002287444752</v>
      </c>
      <c r="DJ36" s="120">
        <f t="shared" si="233"/>
        <v>37.591561373959252</v>
      </c>
      <c r="DK36" s="120">
        <f t="shared" si="234"/>
        <v>12.212153424561215</v>
      </c>
      <c r="DL36" s="121">
        <f t="shared" si="235"/>
        <v>3.1546222017673142</v>
      </c>
      <c r="DM36" s="121">
        <f t="shared" si="236"/>
        <v>0.86791010200320939</v>
      </c>
      <c r="DN36" s="120">
        <f t="shared" si="237"/>
        <v>96.158684450715967</v>
      </c>
      <c r="DO36" s="120">
        <f t="shared" si="238"/>
        <v>132.30955505817414</v>
      </c>
      <c r="DP36" s="120">
        <f t="shared" si="239"/>
        <v>44.80411326319485</v>
      </c>
      <c r="DQ36" s="121">
        <f t="shared" si="240"/>
        <v>11.883108204448336</v>
      </c>
      <c r="DR36" s="121">
        <f t="shared" si="241"/>
        <v>3.3434166984124989</v>
      </c>
      <c r="DS36" s="120">
        <f t="shared" si="242"/>
        <v>237.29043873752022</v>
      </c>
      <c r="DT36" s="120">
        <f t="shared" si="243"/>
        <v>300.72197334340353</v>
      </c>
      <c r="DU36" s="120">
        <f t="shared" si="244"/>
        <v>98.110899873702564</v>
      </c>
      <c r="DV36" s="121">
        <f t="shared" si="245"/>
        <v>25.401937904705605</v>
      </c>
      <c r="DW36" s="121">
        <f t="shared" si="246"/>
        <v>6.9983951775474811</v>
      </c>
      <c r="DX36" s="120">
        <f t="shared" si="247"/>
        <v>53.222635812161876</v>
      </c>
      <c r="DY36" s="120">
        <f t="shared" si="248"/>
        <v>69.239842815757811</v>
      </c>
      <c r="DZ36" s="120">
        <f t="shared" si="249"/>
        <v>22.879886084414231</v>
      </c>
      <c r="EA36" s="121">
        <f t="shared" si="250"/>
        <v>5.9759141309205859</v>
      </c>
      <c r="EB36" s="121">
        <f t="shared" si="251"/>
        <v>1.6598293346977453</v>
      </c>
      <c r="EC36" s="120">
        <f t="shared" si="252"/>
        <v>86.398169649977191</v>
      </c>
      <c r="ED36" s="120">
        <f t="shared" si="253"/>
        <v>116.43398658611447</v>
      </c>
      <c r="EE36" s="120">
        <f t="shared" si="254"/>
        <v>39.127045825746237</v>
      </c>
      <c r="EF36" s="121">
        <f t="shared" si="255"/>
        <v>10.337804456351305</v>
      </c>
      <c r="EG36" s="121">
        <f t="shared" si="256"/>
        <v>2.9024968740668124</v>
      </c>
      <c r="EH36" s="120">
        <f t="shared" si="257"/>
        <v>155.46990720791331</v>
      </c>
      <c r="EI36" s="120">
        <f t="shared" si="258"/>
        <v>216.2376997377325</v>
      </c>
      <c r="EJ36" s="120">
        <f t="shared" si="259"/>
        <v>73.510287696694789</v>
      </c>
      <c r="EK36" s="121">
        <f t="shared" si="260"/>
        <v>19.534221992774945</v>
      </c>
      <c r="EL36" s="121">
        <f t="shared" si="261"/>
        <v>5.5019418093001349</v>
      </c>
      <c r="EM36" s="120">
        <f t="shared" si="262"/>
        <v>269.05448793890906</v>
      </c>
      <c r="EN36" s="120">
        <f t="shared" si="263"/>
        <v>327.39954234902825</v>
      </c>
      <c r="EO36" s="120">
        <f t="shared" si="264"/>
        <v>90.385615047994463</v>
      </c>
      <c r="EP36" s="121">
        <f t="shared" si="265"/>
        <v>18.709456058322385</v>
      </c>
      <c r="EQ36" s="121">
        <f t="shared" si="266"/>
        <v>3.7148085604361256</v>
      </c>
      <c r="ER36" s="120">
        <f t="shared" si="267"/>
        <v>283.69574036781768</v>
      </c>
      <c r="ES36" s="120">
        <f t="shared" si="268"/>
        <v>352.43305259143148</v>
      </c>
      <c r="ET36" s="120">
        <f t="shared" si="269"/>
        <v>114.02930908236802</v>
      </c>
      <c r="EU36" s="121">
        <f t="shared" si="270"/>
        <v>29.391274987660292</v>
      </c>
      <c r="EV36" s="121">
        <f t="shared" si="271"/>
        <v>8.0754103484967708</v>
      </c>
      <c r="EW36" s="120">
        <f t="shared" si="272"/>
        <v>29.941113379771188</v>
      </c>
      <c r="EX36" s="120">
        <f t="shared" si="273"/>
        <v>43.96280197324463</v>
      </c>
      <c r="EY36" s="120">
        <f t="shared" si="274"/>
        <v>15.305269111466659</v>
      </c>
      <c r="EZ36" s="121">
        <f t="shared" si="275"/>
        <v>4.1326502664920248</v>
      </c>
      <c r="FA36" s="121">
        <f t="shared" si="276"/>
        <v>1.1815708327285199</v>
      </c>
      <c r="FB36" s="120">
        <f t="shared" si="277"/>
        <v>155.46990720791331</v>
      </c>
      <c r="FC36" s="120">
        <f t="shared" si="278"/>
        <v>216.2376997377325</v>
      </c>
      <c r="FD36" s="120">
        <f t="shared" si="279"/>
        <v>73.510287696694789</v>
      </c>
      <c r="FE36" s="121">
        <f t="shared" si="280"/>
        <v>19.534221992774945</v>
      </c>
      <c r="FF36" s="121">
        <f t="shared" si="281"/>
        <v>5.5019418093001349</v>
      </c>
      <c r="FG36" s="120">
        <f t="shared" si="282"/>
        <v>318.62531115805223</v>
      </c>
      <c r="FH36" s="120">
        <f t="shared" si="283"/>
        <v>347.95893449259933</v>
      </c>
      <c r="FI36" s="120">
        <f t="shared" si="284"/>
        <v>40.006741259653808</v>
      </c>
      <c r="FJ36" s="121">
        <f t="shared" si="285"/>
        <v>2.5745034039678911</v>
      </c>
      <c r="FK36" s="121">
        <f t="shared" si="286"/>
        <v>9.8419640417128904E-2</v>
      </c>
      <c r="FL36" s="120">
        <f t="shared" si="287"/>
        <v>104.7598857560623</v>
      </c>
      <c r="FM36" s="120">
        <f t="shared" si="288"/>
        <v>139.77243995184767</v>
      </c>
      <c r="FN36" s="120">
        <f t="shared" si="289"/>
        <v>46.79299047751114</v>
      </c>
      <c r="FO36" s="121">
        <f t="shared" si="290"/>
        <v>12.339792512693537</v>
      </c>
      <c r="FP36" s="121">
        <f t="shared" si="291"/>
        <v>3.4609412708066749</v>
      </c>
      <c r="FQ36" s="120">
        <f t="shared" si="292"/>
        <v>91.31040617566731</v>
      </c>
      <c r="FR36" s="120">
        <f t="shared" si="293"/>
        <v>132.86997416112143</v>
      </c>
      <c r="FS36" s="120">
        <f t="shared" si="294"/>
        <v>46.02521984053034</v>
      </c>
      <c r="FT36" s="121">
        <f t="shared" si="295"/>
        <v>12.375935993760182</v>
      </c>
      <c r="FU36" s="121">
        <f t="shared" si="296"/>
        <v>3.5217872827741212</v>
      </c>
      <c r="FV36" s="120">
        <f t="shared" si="297"/>
        <v>271.41656696185635</v>
      </c>
      <c r="FW36" s="120">
        <f t="shared" si="298"/>
        <v>320.86579142200247</v>
      </c>
      <c r="FX36" s="120">
        <f t="shared" si="299"/>
        <v>78.008718529410444</v>
      </c>
      <c r="FY36" s="121">
        <f t="shared" si="300"/>
        <v>13.686602282205726</v>
      </c>
      <c r="FZ36" s="121">
        <f t="shared" si="301"/>
        <v>2.1607329347210533</v>
      </c>
      <c r="GA36" s="120">
        <f t="shared" si="302"/>
        <v>319.13968127219346</v>
      </c>
      <c r="GB36" s="120">
        <f t="shared" si="303"/>
        <v>410.21962083312053</v>
      </c>
      <c r="GC36" s="120">
        <f t="shared" si="304"/>
        <v>134.90673818981509</v>
      </c>
      <c r="GD36" s="121">
        <f t="shared" si="305"/>
        <v>35.147629698616043</v>
      </c>
      <c r="GE36" s="121">
        <f t="shared" si="306"/>
        <v>9.7480545424072158</v>
      </c>
      <c r="GF36" s="120">
        <f t="shared" si="307"/>
        <v>183.09632417222565</v>
      </c>
      <c r="GG36" s="120">
        <f t="shared" si="308"/>
        <v>257.43000510829916</v>
      </c>
      <c r="GH36" s="120">
        <f t="shared" si="309"/>
        <v>88.034317239299156</v>
      </c>
      <c r="GI36" s="121">
        <f t="shared" si="310"/>
        <v>23.505322441610154</v>
      </c>
      <c r="GJ36" s="121">
        <f t="shared" si="311"/>
        <v>6.6553024478077667</v>
      </c>
      <c r="GK36" s="119">
        <f t="shared" si="117"/>
        <v>6081.6398237109961</v>
      </c>
      <c r="GL36" s="119">
        <f t="shared" si="117"/>
        <v>7794.5296443038505</v>
      </c>
      <c r="GM36" s="119">
        <f t="shared" si="117"/>
        <v>2355.8021097447199</v>
      </c>
      <c r="GN36" s="119">
        <f t="shared" si="117"/>
        <v>570.68198885188281</v>
      </c>
      <c r="GO36" s="119">
        <f t="shared" si="117"/>
        <v>148.57821686937316</v>
      </c>
      <c r="GP36" s="118">
        <f t="shared" si="118"/>
        <v>36.243383931531561</v>
      </c>
      <c r="GQ36" s="118">
        <f t="shared" si="118"/>
        <v>46.451308964862044</v>
      </c>
      <c r="GR36" s="118">
        <f t="shared" si="118"/>
        <v>14.0393451117087</v>
      </c>
      <c r="GS36" s="118">
        <f t="shared" si="118"/>
        <v>3.4009653686047843</v>
      </c>
      <c r="GT36" s="118">
        <f t="shared" si="118"/>
        <v>0.88544825309519171</v>
      </c>
      <c r="GW36" s="115">
        <f t="shared" si="119"/>
        <v>18</v>
      </c>
      <c r="GX36" s="116">
        <f t="shared" si="314"/>
        <v>24.367447624832074</v>
      </c>
      <c r="GY36" s="116">
        <f t="shared" si="115"/>
        <v>55.853525910356765</v>
      </c>
      <c r="GZ36" s="116">
        <f t="shared" si="315"/>
        <v>5.5853525910356776</v>
      </c>
      <c r="HA36" s="116">
        <f t="shared" si="1"/>
        <v>6.0636189842648633</v>
      </c>
      <c r="HB36" s="116">
        <f t="shared" si="2"/>
        <v>21.489240460442812</v>
      </c>
      <c r="HC36" s="116">
        <f t="shared" si="3"/>
        <v>2.1489240460442813</v>
      </c>
      <c r="HD36" s="116">
        <f t="shared" si="4"/>
        <v>14.491908164535733</v>
      </c>
      <c r="HE36" s="116">
        <f t="shared" si="5"/>
        <v>53.014082603641626</v>
      </c>
      <c r="HF36" s="116">
        <f t="shared" si="6"/>
        <v>5.3014082603641626</v>
      </c>
      <c r="HG36" s="116">
        <f t="shared" si="7"/>
        <v>0.53796899429685074</v>
      </c>
      <c r="HH36" s="116">
        <f t="shared" si="8"/>
        <v>1.9120302457105049</v>
      </c>
      <c r="HI36" s="116">
        <f t="shared" si="9"/>
        <v>0.19120302457105048</v>
      </c>
      <c r="HJ36" s="116">
        <v>6.0636189842648633</v>
      </c>
      <c r="HK36" s="116">
        <v>21.489240460442812</v>
      </c>
      <c r="HL36" s="116">
        <v>2.1489240460442813</v>
      </c>
      <c r="HM36" s="116">
        <f t="shared" si="10"/>
        <v>3.7704755755755839</v>
      </c>
      <c r="HN36" s="116">
        <f t="shared" si="11"/>
        <v>13.726829066604234</v>
      </c>
      <c r="HO36" s="116">
        <f t="shared" si="12"/>
        <v>1.3726829066604234</v>
      </c>
      <c r="HP36" s="116">
        <f t="shared" si="13"/>
        <v>6.5158588562251509</v>
      </c>
      <c r="HQ36" s="116">
        <f t="shared" si="14"/>
        <v>23.948003514271051</v>
      </c>
      <c r="HR36" s="116">
        <f t="shared" si="15"/>
        <v>2.3948003514271052</v>
      </c>
      <c r="HS36" s="116">
        <f t="shared" si="16"/>
        <v>2.9784493682475244</v>
      </c>
      <c r="HT36" s="116">
        <f t="shared" si="17"/>
        <v>6.8270137079342659</v>
      </c>
      <c r="HU36" s="116">
        <f t="shared" si="18"/>
        <v>0.68270137079342663</v>
      </c>
      <c r="HV36" s="116">
        <f t="shared" si="19"/>
        <v>4.227732513176262</v>
      </c>
      <c r="HW36" s="116">
        <f t="shared" si="20"/>
        <v>14.982926996870235</v>
      </c>
      <c r="HX36" s="116">
        <f t="shared" si="21"/>
        <v>1.4982926996870236</v>
      </c>
      <c r="HY36" s="116">
        <f t="shared" si="22"/>
        <v>16.499613145423709</v>
      </c>
      <c r="HZ36" s="116">
        <f t="shared" si="23"/>
        <v>60.358639061776458</v>
      </c>
      <c r="IA36" s="116">
        <f t="shared" si="24"/>
        <v>6.0358639061776458</v>
      </c>
      <c r="IB36" s="116">
        <f t="shared" si="25"/>
        <v>0.59518166275590589</v>
      </c>
      <c r="IC36" s="116">
        <f t="shared" si="26"/>
        <v>2.1153734749508839</v>
      </c>
      <c r="ID36" s="116">
        <f t="shared" si="27"/>
        <v>0.2115373474950884</v>
      </c>
      <c r="IE36" s="116">
        <f t="shared" si="28"/>
        <v>12.593363927229086</v>
      </c>
      <c r="IF36" s="116">
        <f t="shared" si="29"/>
        <v>45.227575058612331</v>
      </c>
      <c r="IG36" s="116">
        <f t="shared" si="30"/>
        <v>4.5227575058612324</v>
      </c>
      <c r="IH36" s="116">
        <f t="shared" si="31"/>
        <v>3.6493436346122703</v>
      </c>
      <c r="II36" s="116">
        <f t="shared" si="32"/>
        <v>13.285834975863953</v>
      </c>
      <c r="IJ36" s="116">
        <f t="shared" si="33"/>
        <v>1.3285834975863953</v>
      </c>
      <c r="IK36" s="116">
        <f t="shared" si="34"/>
        <v>14.089588432976562</v>
      </c>
      <c r="IL36" s="116">
        <f t="shared" si="35"/>
        <v>51.784042710684567</v>
      </c>
      <c r="IM36" s="116">
        <f t="shared" si="36"/>
        <v>5.178404271068457</v>
      </c>
      <c r="IN36" s="116">
        <f t="shared" si="37"/>
        <v>2.8525542119508907</v>
      </c>
      <c r="IO36" s="116">
        <f t="shared" si="38"/>
        <v>6.5384447743937404</v>
      </c>
      <c r="IP36" s="116">
        <f t="shared" si="39"/>
        <v>0.65384447743937402</v>
      </c>
      <c r="IQ36" s="116">
        <f t="shared" si="40"/>
        <v>6.8089835329715713</v>
      </c>
      <c r="IR36" s="116">
        <f t="shared" si="41"/>
        <v>24.130784736132455</v>
      </c>
      <c r="IS36" s="116">
        <f t="shared" si="42"/>
        <v>2.4130784736132456</v>
      </c>
      <c r="IT36" s="116">
        <f t="shared" si="43"/>
        <v>11.968271852984181</v>
      </c>
      <c r="IU36" s="116">
        <f t="shared" si="44"/>
        <v>43.782153836003744</v>
      </c>
      <c r="IV36" s="116">
        <f t="shared" si="45"/>
        <v>4.3782153836003745</v>
      </c>
      <c r="IW36" s="116">
        <f t="shared" si="46"/>
        <v>1.8572157901169937</v>
      </c>
      <c r="IX36" s="116">
        <f t="shared" si="47"/>
        <v>6.6008502370219464</v>
      </c>
      <c r="IY36" s="116">
        <f t="shared" si="48"/>
        <v>0.66008502370219468</v>
      </c>
      <c r="IZ36" s="116">
        <f t="shared" si="49"/>
        <v>14.593061741105085</v>
      </c>
      <c r="JA36" s="116">
        <f t="shared" si="50"/>
        <v>52.409252924370591</v>
      </c>
      <c r="JB36" s="116">
        <f t="shared" si="51"/>
        <v>5.2409252924370593</v>
      </c>
      <c r="JC36" s="116">
        <f t="shared" si="52"/>
        <v>3.180635552975823</v>
      </c>
      <c r="JD36" s="116">
        <f t="shared" si="53"/>
        <v>11.579451897708797</v>
      </c>
      <c r="JE36" s="116">
        <f t="shared" si="54"/>
        <v>1.1579451897708797</v>
      </c>
      <c r="JF36" s="116">
        <f t="shared" si="55"/>
        <v>6.2386742659259058</v>
      </c>
      <c r="JG36" s="116">
        <f t="shared" si="56"/>
        <v>23.137615516012005</v>
      </c>
      <c r="JH36" s="116">
        <f t="shared" si="57"/>
        <v>2.3137615516012007</v>
      </c>
      <c r="JI36" s="116">
        <f t="shared" si="58"/>
        <v>11.53549378338627</v>
      </c>
      <c r="JJ36" s="116">
        <f t="shared" si="59"/>
        <v>26.440930984603465</v>
      </c>
      <c r="JK36" s="116">
        <f t="shared" si="60"/>
        <v>2.6440930984603463</v>
      </c>
      <c r="JL36" s="116">
        <f t="shared" si="61"/>
        <v>1.5814037069741018</v>
      </c>
      <c r="JM36" s="116">
        <f t="shared" si="62"/>
        <v>5.6044359997533952</v>
      </c>
      <c r="JN36" s="116">
        <f t="shared" si="63"/>
        <v>0.56044359997533966</v>
      </c>
      <c r="JO36" s="116">
        <f t="shared" si="64"/>
        <v>5.7970758806255338</v>
      </c>
      <c r="JP36" s="116">
        <f t="shared" si="65"/>
        <v>21.206776644303012</v>
      </c>
      <c r="JQ36" s="116">
        <f t="shared" si="66"/>
        <v>2.1206776644303011</v>
      </c>
      <c r="JR36" s="116">
        <f t="shared" si="67"/>
        <v>12.70006430401178</v>
      </c>
      <c r="JS36" s="116">
        <f t="shared" si="68"/>
        <v>45.138116376906993</v>
      </c>
      <c r="JT36" s="116">
        <f t="shared" si="69"/>
        <v>4.5138116376906998</v>
      </c>
      <c r="JU36" s="116">
        <f t="shared" si="70"/>
        <v>2.9617958394902852</v>
      </c>
      <c r="JV36" s="116">
        <f t="shared" si="71"/>
        <v>10.636938979361855</v>
      </c>
      <c r="JW36" s="116">
        <f t="shared" si="72"/>
        <v>1.0636938979361856</v>
      </c>
      <c r="JX36" s="116">
        <f t="shared" si="73"/>
        <v>5.0659938808453759</v>
      </c>
      <c r="JY36" s="116">
        <f t="shared" si="74"/>
        <v>18.443305270373436</v>
      </c>
      <c r="JZ36" s="116">
        <f t="shared" si="75"/>
        <v>1.8443305270373438</v>
      </c>
      <c r="KA36" s="116">
        <f t="shared" si="76"/>
        <v>9.5080072342776329</v>
      </c>
      <c r="KB36" s="116">
        <f t="shared" si="77"/>
        <v>34.866474701625179</v>
      </c>
      <c r="KC36" s="116">
        <f t="shared" si="78"/>
        <v>3.4866474701625179</v>
      </c>
      <c r="KD36" s="116">
        <f t="shared" si="79"/>
        <v>11.248260189741538</v>
      </c>
      <c r="KE36" s="116">
        <f t="shared" si="80"/>
        <v>31.163769780572444</v>
      </c>
      <c r="KF36" s="116">
        <f t="shared" si="81"/>
        <v>3.1163769780572443</v>
      </c>
      <c r="KG36" s="116">
        <f t="shared" si="82"/>
        <v>14.77140160148908</v>
      </c>
      <c r="KH36" s="116">
        <f t="shared" si="83"/>
        <v>52.205296683587008</v>
      </c>
      <c r="KI36" s="116">
        <f t="shared" si="84"/>
        <v>5.2205296683587008</v>
      </c>
      <c r="KJ36" s="116">
        <f t="shared" si="85"/>
        <v>1.9807315784511201</v>
      </c>
      <c r="KK36" s="116">
        <f t="shared" si="86"/>
        <v>7.4006521877771512</v>
      </c>
      <c r="KL36" s="116">
        <f t="shared" si="87"/>
        <v>0.74006521877771525</v>
      </c>
      <c r="KM36" s="116">
        <f t="shared" si="88"/>
        <v>9.5080072342776329</v>
      </c>
      <c r="KN36" s="116">
        <f t="shared" si="89"/>
        <v>34.866474701625179</v>
      </c>
      <c r="KO36" s="116">
        <f t="shared" si="90"/>
        <v>3.4866474701625179</v>
      </c>
      <c r="KP36" s="116">
        <f t="shared" si="91"/>
        <v>6.4450752992824265</v>
      </c>
      <c r="KQ36" s="116">
        <f t="shared" si="92"/>
        <v>4.6758114908491173</v>
      </c>
      <c r="KR36" s="116">
        <f t="shared" si="93"/>
        <v>0.46758114908491177</v>
      </c>
      <c r="KS36" s="116">
        <f t="shared" si="94"/>
        <v>6.0605919188173623</v>
      </c>
      <c r="KT36" s="116">
        <f t="shared" si="95"/>
        <v>22.011595016028217</v>
      </c>
      <c r="KU36" s="116">
        <f t="shared" si="96"/>
        <v>2.2011595016028216</v>
      </c>
      <c r="KV36" s="116">
        <f t="shared" si="97"/>
        <v>5.9527226604263275</v>
      </c>
      <c r="KW36" s="116">
        <f t="shared" si="98"/>
        <v>22.137672647942331</v>
      </c>
      <c r="KX36" s="116">
        <f t="shared" si="99"/>
        <v>2.213767264794233</v>
      </c>
      <c r="KY36" s="116">
        <f t="shared" si="100"/>
        <v>9.6882963118837644</v>
      </c>
      <c r="KZ36" s="116">
        <f t="shared" si="101"/>
        <v>22.206901494745413</v>
      </c>
      <c r="LA36" s="116">
        <f t="shared" si="102"/>
        <v>2.220690149474541</v>
      </c>
      <c r="LB36" s="116">
        <f t="shared" si="103"/>
        <v>17.471031120921008</v>
      </c>
      <c r="LC36" s="116">
        <f t="shared" si="104"/>
        <v>62.547902526904835</v>
      </c>
      <c r="LD36" s="116">
        <f t="shared" si="105"/>
        <v>6.2547902526904835</v>
      </c>
      <c r="LE36" s="116">
        <f t="shared" si="106"/>
        <v>11.392986739544394</v>
      </c>
      <c r="LF36" s="116">
        <f t="shared" si="107"/>
        <v>42.005735352485019</v>
      </c>
      <c r="LG36" s="116">
        <f t="shared" si="108"/>
        <v>4.2005735352485019</v>
      </c>
      <c r="LH36" s="116">
        <f t="shared" si="109"/>
        <v>307.61250610089257</v>
      </c>
      <c r="LI36" s="116">
        <f t="shared" si="110"/>
        <v>1017.7517030092498</v>
      </c>
      <c r="LJ36" s="116">
        <f t="shared" si="111"/>
        <v>101.775170300925</v>
      </c>
    </row>
    <row r="37" spans="1:322" ht="15" thickBot="1" x14ac:dyDescent="0.35">
      <c r="A37" s="28"/>
      <c r="B37" s="117">
        <v>18</v>
      </c>
      <c r="C37" s="120">
        <f t="shared" si="122"/>
        <v>652.6147323839831</v>
      </c>
      <c r="D37" s="120">
        <f t="shared" si="123"/>
        <v>811.23516637357477</v>
      </c>
      <c r="E37" s="120">
        <f t="shared" si="124"/>
        <v>213.39486740121296</v>
      </c>
      <c r="F37" s="121">
        <f t="shared" si="125"/>
        <v>41.128961772100098</v>
      </c>
      <c r="G37" s="121">
        <f t="shared" si="126"/>
        <v>7.3622820691283364</v>
      </c>
      <c r="H37" s="120">
        <f t="shared" si="127"/>
        <v>109.85487358494508</v>
      </c>
      <c r="I37" s="120">
        <f t="shared" si="128"/>
        <v>144.58199516919152</v>
      </c>
      <c r="J37" s="120">
        <f t="shared" si="129"/>
        <v>49.377499730573334</v>
      </c>
      <c r="K37" s="121">
        <f t="shared" si="130"/>
        <v>13.47880257013686</v>
      </c>
      <c r="L37" s="121">
        <f t="shared" si="131"/>
        <v>4.0052189451529756</v>
      </c>
      <c r="M37" s="120">
        <f t="shared" si="132"/>
        <v>229.80686253673304</v>
      </c>
      <c r="N37" s="120">
        <f t="shared" si="133"/>
        <v>330.74874151500239</v>
      </c>
      <c r="O37" s="120">
        <f t="shared" si="134"/>
        <v>117.66024978043092</v>
      </c>
      <c r="P37" s="121">
        <f t="shared" si="135"/>
        <v>32.97080973202474</v>
      </c>
      <c r="Q37" s="121">
        <f t="shared" si="136"/>
        <v>10.021636435808444</v>
      </c>
      <c r="R37" s="120">
        <f t="shared" si="137"/>
        <v>9.6092492305917858</v>
      </c>
      <c r="S37" s="120">
        <f t="shared" si="138"/>
        <v>12.773083513550608</v>
      </c>
      <c r="T37" s="120">
        <f t="shared" si="139"/>
        <v>4.3807026918058822</v>
      </c>
      <c r="U37" s="121">
        <f t="shared" si="140"/>
        <v>1.1986188823929016</v>
      </c>
      <c r="V37" s="121">
        <f t="shared" si="141"/>
        <v>0.35670568165880162</v>
      </c>
      <c r="W37" s="120">
        <f t="shared" si="142"/>
        <v>34.390059200151875</v>
      </c>
      <c r="X37" s="120">
        <f t="shared" si="143"/>
        <v>46.884045349135825</v>
      </c>
      <c r="Y37" s="120">
        <f t="shared" si="144"/>
        <v>16.281508814790847</v>
      </c>
      <c r="Z37" s="121">
        <f t="shared" si="145"/>
        <v>4.4933290255477365</v>
      </c>
      <c r="AA37" s="121">
        <f t="shared" si="146"/>
        <v>1.3480576103736441</v>
      </c>
      <c r="AB37" s="120">
        <f t="shared" si="147"/>
        <v>61.474344318860503</v>
      </c>
      <c r="AC37" s="120">
        <f t="shared" si="148"/>
        <v>86.714804859772968</v>
      </c>
      <c r="AD37" s="120">
        <f t="shared" si="149"/>
        <v>30.612892406348617</v>
      </c>
      <c r="AE37" s="121">
        <f t="shared" si="150"/>
        <v>8.5445937634313545</v>
      </c>
      <c r="AF37" s="121">
        <f t="shared" si="151"/>
        <v>2.5911176515864396</v>
      </c>
      <c r="AG37" s="120">
        <f t="shared" si="152"/>
        <v>100.4857828618503</v>
      </c>
      <c r="AH37" s="120">
        <f t="shared" si="153"/>
        <v>147.59595657023118</v>
      </c>
      <c r="AI37" s="120">
        <f t="shared" si="154"/>
        <v>52.901978781914686</v>
      </c>
      <c r="AJ37" s="121">
        <f t="shared" si="155"/>
        <v>14.881174057736294</v>
      </c>
      <c r="AK37" s="121">
        <f t="shared" si="156"/>
        <v>4.5334147282673793</v>
      </c>
      <c r="AL37" s="120">
        <f t="shared" si="157"/>
        <v>79.769533818439726</v>
      </c>
      <c r="AM37" s="120">
        <f t="shared" si="158"/>
        <v>99.157815212589412</v>
      </c>
      <c r="AN37" s="120">
        <f t="shared" si="159"/>
        <v>26.083396906564072</v>
      </c>
      <c r="AO37" s="121">
        <f t="shared" si="160"/>
        <v>5.027220416879107</v>
      </c>
      <c r="AP37" s="121">
        <f t="shared" si="161"/>
        <v>0.89989664552757942</v>
      </c>
      <c r="AQ37" s="120">
        <f t="shared" si="162"/>
        <v>76.594031054912577</v>
      </c>
      <c r="AR37" s="120">
        <f t="shared" si="163"/>
        <v>100.80679597166196</v>
      </c>
      <c r="AS37" s="120">
        <f t="shared" si="164"/>
        <v>34.42743707545236</v>
      </c>
      <c r="AT37" s="121">
        <f t="shared" si="165"/>
        <v>9.3978153990755811</v>
      </c>
      <c r="AU37" s="121">
        <f t="shared" si="166"/>
        <v>2.7925557988973271</v>
      </c>
      <c r="AV37" s="120">
        <f t="shared" si="167"/>
        <v>261.64424221916346</v>
      </c>
      <c r="AW37" s="120">
        <f t="shared" si="168"/>
        <v>376.57058141508804</v>
      </c>
      <c r="AX37" s="120">
        <f t="shared" si="169"/>
        <v>133.96086850190366</v>
      </c>
      <c r="AY37" s="121">
        <f t="shared" si="170"/>
        <v>37.538576665911904</v>
      </c>
      <c r="AZ37" s="121">
        <f t="shared" si="171"/>
        <v>11.410031197932277</v>
      </c>
      <c r="BA37" s="120">
        <f t="shared" si="172"/>
        <v>10.631186918820179</v>
      </c>
      <c r="BB37" s="120">
        <f t="shared" si="173"/>
        <v>14.131493012997243</v>
      </c>
      <c r="BC37" s="120">
        <f t="shared" si="174"/>
        <v>4.8465877026169011</v>
      </c>
      <c r="BD37" s="121">
        <f t="shared" si="175"/>
        <v>1.3260912561804288</v>
      </c>
      <c r="BE37" s="121">
        <f t="shared" si="176"/>
        <v>0.39464110938522762</v>
      </c>
      <c r="BF37" s="120">
        <f t="shared" si="177"/>
        <v>216.34203291117137</v>
      </c>
      <c r="BG37" s="120">
        <f t="shared" si="178"/>
        <v>294.93958189774787</v>
      </c>
      <c r="BH37" s="120">
        <f t="shared" si="179"/>
        <v>102.42421204780752</v>
      </c>
      <c r="BI37" s="121">
        <f t="shared" si="180"/>
        <v>28.266771227933138</v>
      </c>
      <c r="BJ37" s="121">
        <f t="shared" si="181"/>
        <v>8.4804019153395949</v>
      </c>
      <c r="BK37" s="120">
        <f t="shared" si="182"/>
        <v>59.499392751735229</v>
      </c>
      <c r="BL37" s="120">
        <f t="shared" si="183"/>
        <v>83.928967261205358</v>
      </c>
      <c r="BM37" s="120">
        <f t="shared" si="184"/>
        <v>29.629409288276435</v>
      </c>
      <c r="BN37" s="121">
        <f t="shared" si="185"/>
        <v>8.2700864217018015</v>
      </c>
      <c r="BO37" s="121">
        <f t="shared" si="186"/>
        <v>2.5078742770810756</v>
      </c>
      <c r="BP37" s="120">
        <f t="shared" si="187"/>
        <v>217.28575697066918</v>
      </c>
      <c r="BQ37" s="120">
        <f t="shared" si="188"/>
        <v>319.15459317527336</v>
      </c>
      <c r="BR37" s="120">
        <f t="shared" si="189"/>
        <v>114.39276460310745</v>
      </c>
      <c r="BS37" s="121">
        <f t="shared" si="190"/>
        <v>32.17835476480235</v>
      </c>
      <c r="BT37" s="121">
        <f t="shared" si="191"/>
        <v>9.8028439729411083</v>
      </c>
      <c r="BU37" s="120">
        <f t="shared" si="192"/>
        <v>76.397780034459487</v>
      </c>
      <c r="BV37" s="120">
        <f t="shared" si="193"/>
        <v>94.966544151444339</v>
      </c>
      <c r="BW37" s="120">
        <f t="shared" si="194"/>
        <v>24.980885859941466</v>
      </c>
      <c r="BX37" s="121">
        <f t="shared" si="195"/>
        <v>4.8147263899979285</v>
      </c>
      <c r="BY37" s="121">
        <f t="shared" si="196"/>
        <v>0.86185919219790619</v>
      </c>
      <c r="BZ37" s="120">
        <f t="shared" si="197"/>
        <v>123.35867857093766</v>
      </c>
      <c r="CA37" s="120">
        <f t="shared" si="198"/>
        <v>162.35459827305647</v>
      </c>
      <c r="CB37" s="120">
        <f t="shared" si="199"/>
        <v>55.447181532555234</v>
      </c>
      <c r="CC37" s="121">
        <f t="shared" si="200"/>
        <v>15.135671450069447</v>
      </c>
      <c r="CD37" s="121">
        <f t="shared" si="201"/>
        <v>4.4975566430315048</v>
      </c>
      <c r="CE37" s="120">
        <f t="shared" si="202"/>
        <v>189.78805091048534</v>
      </c>
      <c r="CF37" s="120">
        <f t="shared" si="203"/>
        <v>273.15180365074855</v>
      </c>
      <c r="CG37" s="120">
        <f t="shared" si="204"/>
        <v>97.170768657526381</v>
      </c>
      <c r="CH37" s="121">
        <f t="shared" si="205"/>
        <v>27.229237834362856</v>
      </c>
      <c r="CI37" s="121">
        <f t="shared" si="206"/>
        <v>8.2764580008204423</v>
      </c>
      <c r="CJ37" s="120">
        <f t="shared" si="207"/>
        <v>33.173750887912668</v>
      </c>
      <c r="CK37" s="120">
        <f t="shared" si="208"/>
        <v>44.096170302259587</v>
      </c>
      <c r="CL37" s="120">
        <f t="shared" si="209"/>
        <v>15.123381267844067</v>
      </c>
      <c r="CM37" s="121">
        <f t="shared" si="210"/>
        <v>4.1379595075401774</v>
      </c>
      <c r="CN37" s="121">
        <f t="shared" si="211"/>
        <v>1.2314453647408847</v>
      </c>
      <c r="CO37" s="120">
        <f t="shared" si="212"/>
        <v>250.69494232932612</v>
      </c>
      <c r="CP37" s="120">
        <f t="shared" si="213"/>
        <v>341.772980865215</v>
      </c>
      <c r="CQ37" s="120">
        <f t="shared" si="214"/>
        <v>118.68813280031753</v>
      </c>
      <c r="CR37" s="121">
        <f t="shared" si="215"/>
        <v>32.755246345182293</v>
      </c>
      <c r="CS37" s="121">
        <f t="shared" si="216"/>
        <v>9.8270032895941508</v>
      </c>
      <c r="CT37" s="120">
        <f t="shared" si="217"/>
        <v>51.8575127241334</v>
      </c>
      <c r="CU37" s="120">
        <f t="shared" si="218"/>
        <v>73.149443824271657</v>
      </c>
      <c r="CV37" s="120">
        <f t="shared" si="219"/>
        <v>25.823918499244535</v>
      </c>
      <c r="CW37" s="121">
        <f t="shared" si="220"/>
        <v>7.2079073753332832</v>
      </c>
      <c r="CX37" s="121">
        <f t="shared" si="221"/>
        <v>2.1857722611877564</v>
      </c>
      <c r="CY37" s="120">
        <f t="shared" si="222"/>
        <v>92.951099675050472</v>
      </c>
      <c r="CZ37" s="120">
        <f t="shared" si="223"/>
        <v>139.6134378747675</v>
      </c>
      <c r="DA37" s="120">
        <f t="shared" si="224"/>
        <v>50.575566711540603</v>
      </c>
      <c r="DB37" s="121">
        <f t="shared" si="225"/>
        <v>14.335558645093798</v>
      </c>
      <c r="DC37" s="121">
        <f t="shared" si="226"/>
        <v>4.4010284354591036</v>
      </c>
      <c r="DD37" s="120">
        <f t="shared" si="227"/>
        <v>308.94631658877347</v>
      </c>
      <c r="DE37" s="120">
        <f t="shared" si="228"/>
        <v>384.03686601260057</v>
      </c>
      <c r="DF37" s="120">
        <f t="shared" si="229"/>
        <v>101.02064049599834</v>
      </c>
      <c r="DG37" s="121">
        <f t="shared" si="230"/>
        <v>19.470356113772986</v>
      </c>
      <c r="DH37" s="121">
        <f t="shared" si="231"/>
        <v>3.4852874354152394</v>
      </c>
      <c r="DI37" s="120">
        <f t="shared" si="232"/>
        <v>28.650366186797182</v>
      </c>
      <c r="DJ37" s="120">
        <f t="shared" si="233"/>
        <v>37.707267510640122</v>
      </c>
      <c r="DK37" s="120">
        <f t="shared" si="234"/>
        <v>12.877748637847217</v>
      </c>
      <c r="DL37" s="121">
        <f t="shared" si="235"/>
        <v>3.5152981091490378</v>
      </c>
      <c r="DM37" s="121">
        <f t="shared" si="236"/>
        <v>1.0445689453021789</v>
      </c>
      <c r="DN37" s="120">
        <f t="shared" si="237"/>
        <v>91.927702334884458</v>
      </c>
      <c r="DO37" s="120">
        <f t="shared" si="238"/>
        <v>132.30663141214407</v>
      </c>
      <c r="DP37" s="120">
        <f t="shared" si="239"/>
        <v>47.066638041475848</v>
      </c>
      <c r="DQ37" s="121">
        <f t="shared" si="240"/>
        <v>13.189035128579802</v>
      </c>
      <c r="DR37" s="121">
        <f t="shared" si="241"/>
        <v>4.0088707578616054</v>
      </c>
      <c r="DS37" s="120">
        <f t="shared" si="242"/>
        <v>226.84965943306932</v>
      </c>
      <c r="DT37" s="120">
        <f t="shared" si="243"/>
        <v>301.53964950086549</v>
      </c>
      <c r="DU37" s="120">
        <f t="shared" si="244"/>
        <v>103.41712342624855</v>
      </c>
      <c r="DV37" s="121">
        <f t="shared" si="245"/>
        <v>28.296308976485001</v>
      </c>
      <c r="DW37" s="121">
        <f t="shared" si="246"/>
        <v>8.4209037002109959</v>
      </c>
      <c r="DX37" s="120">
        <f t="shared" si="247"/>
        <v>50.880839836426752</v>
      </c>
      <c r="DY37" s="120">
        <f t="shared" si="248"/>
        <v>69.365963821388689</v>
      </c>
      <c r="DZ37" s="120">
        <f t="shared" si="249"/>
        <v>24.088846066804255</v>
      </c>
      <c r="EA37" s="121">
        <f t="shared" si="250"/>
        <v>6.6479779273032591</v>
      </c>
      <c r="EB37" s="121">
        <f t="shared" si="251"/>
        <v>1.9944805260292982</v>
      </c>
      <c r="EC37" s="120">
        <f t="shared" si="252"/>
        <v>82.596650185378195</v>
      </c>
      <c r="ED37" s="120">
        <f t="shared" si="253"/>
        <v>116.50961847995781</v>
      </c>
      <c r="EE37" s="120">
        <f t="shared" si="254"/>
        <v>41.131343380169071</v>
      </c>
      <c r="EF37" s="121">
        <f t="shared" si="255"/>
        <v>11.480477423128466</v>
      </c>
      <c r="EG37" s="121">
        <f t="shared" si="256"/>
        <v>3.4814139236224855</v>
      </c>
      <c r="EH37" s="120">
        <f t="shared" si="257"/>
        <v>148.62923129076512</v>
      </c>
      <c r="EI37" s="120">
        <f t="shared" si="258"/>
        <v>216.15876926327323</v>
      </c>
      <c r="EJ37" s="120">
        <f t="shared" si="259"/>
        <v>77.195441429647659</v>
      </c>
      <c r="EK37" s="121">
        <f t="shared" si="260"/>
        <v>21.674758219834118</v>
      </c>
      <c r="EL37" s="121">
        <f t="shared" si="261"/>
        <v>6.5958582408955317</v>
      </c>
      <c r="EM37" s="120">
        <f t="shared" si="262"/>
        <v>257.21609046959708</v>
      </c>
      <c r="EN37" s="120">
        <f t="shared" si="263"/>
        <v>328.76115446317135</v>
      </c>
      <c r="EO37" s="120">
        <f t="shared" si="264"/>
        <v>96.885433341051609</v>
      </c>
      <c r="EP37" s="121">
        <f t="shared" si="265"/>
        <v>21.638693581168088</v>
      </c>
      <c r="EQ37" s="121">
        <f t="shared" si="266"/>
        <v>4.7625380997021791</v>
      </c>
      <c r="ER37" s="120">
        <f t="shared" si="267"/>
        <v>271.21312779163367</v>
      </c>
      <c r="ES37" s="120">
        <f t="shared" si="268"/>
        <v>353.63780748468963</v>
      </c>
      <c r="ET37" s="120">
        <f t="shared" si="269"/>
        <v>120.28987716566964</v>
      </c>
      <c r="EU37" s="121">
        <f t="shared" si="270"/>
        <v>32.762653187975509</v>
      </c>
      <c r="EV37" s="121">
        <f t="shared" si="271"/>
        <v>9.7213217478057476</v>
      </c>
      <c r="EW37" s="120">
        <f t="shared" si="272"/>
        <v>28.623704391061256</v>
      </c>
      <c r="EX37" s="120">
        <f t="shared" si="273"/>
        <v>43.873401298810734</v>
      </c>
      <c r="EY37" s="120">
        <f t="shared" si="274"/>
        <v>16.038646933705952</v>
      </c>
      <c r="EZ37" s="121">
        <f t="shared" si="275"/>
        <v>4.5746536924730048</v>
      </c>
      <c r="FA37" s="121">
        <f t="shared" si="276"/>
        <v>1.4129992476520734</v>
      </c>
      <c r="FB37" s="120">
        <f t="shared" si="277"/>
        <v>148.62923129076512</v>
      </c>
      <c r="FC37" s="120">
        <f t="shared" si="278"/>
        <v>216.15876926327323</v>
      </c>
      <c r="FD37" s="120">
        <f t="shared" si="279"/>
        <v>77.195441429647659</v>
      </c>
      <c r="FE37" s="121">
        <f t="shared" si="280"/>
        <v>21.674758219834118</v>
      </c>
      <c r="FF37" s="121">
        <f t="shared" si="281"/>
        <v>6.5958582408955317</v>
      </c>
      <c r="FG37" s="120">
        <f t="shared" si="282"/>
        <v>304.60579746709794</v>
      </c>
      <c r="FH37" s="120">
        <f t="shared" si="283"/>
        <v>350.84376227979044</v>
      </c>
      <c r="FI37" s="120">
        <f t="shared" si="284"/>
        <v>49.381130547992214</v>
      </c>
      <c r="FJ37" s="121">
        <f t="shared" si="285"/>
        <v>4.1906278287704559</v>
      </c>
      <c r="FK37" s="121">
        <f t="shared" si="286"/>
        <v>0.2425918310393308</v>
      </c>
      <c r="FL37" s="120">
        <f t="shared" si="287"/>
        <v>100.15045078279556</v>
      </c>
      <c r="FM37" s="120">
        <f t="shared" si="288"/>
        <v>139.90915684665526</v>
      </c>
      <c r="FN37" s="120">
        <f t="shared" si="289"/>
        <v>49.206816974959771</v>
      </c>
      <c r="FO37" s="121">
        <f t="shared" si="290"/>
        <v>13.707655712993189</v>
      </c>
      <c r="FP37" s="121">
        <f t="shared" si="291"/>
        <v>4.1519696515175131</v>
      </c>
      <c r="FQ37" s="120">
        <f t="shared" si="292"/>
        <v>87.292748303937941</v>
      </c>
      <c r="FR37" s="120">
        <f t="shared" si="293"/>
        <v>132.6357928596949</v>
      </c>
      <c r="FS37" s="120">
        <f t="shared" si="294"/>
        <v>48.251949340702893</v>
      </c>
      <c r="FT37" s="121">
        <f t="shared" si="295"/>
        <v>13.707993251092946</v>
      </c>
      <c r="FU37" s="121">
        <f t="shared" si="296"/>
        <v>4.2148396984246919</v>
      </c>
      <c r="FV37" s="120">
        <f t="shared" si="297"/>
        <v>259.47423801553464</v>
      </c>
      <c r="FW37" s="120">
        <f t="shared" si="298"/>
        <v>322.54041504282003</v>
      </c>
      <c r="FX37" s="120">
        <f t="shared" si="299"/>
        <v>84.844040239620469</v>
      </c>
      <c r="FY37" s="121">
        <f t="shared" si="300"/>
        <v>16.352536169696265</v>
      </c>
      <c r="FZ37" s="121">
        <f t="shared" si="301"/>
        <v>2.927182662524574</v>
      </c>
      <c r="GA37" s="120">
        <f t="shared" si="302"/>
        <v>305.0975352962169</v>
      </c>
      <c r="GB37" s="120">
        <f t="shared" si="303"/>
        <v>411.13473894243714</v>
      </c>
      <c r="GC37" s="120">
        <f t="shared" si="304"/>
        <v>142.09786957612309</v>
      </c>
      <c r="GD37" s="121">
        <f t="shared" si="305"/>
        <v>39.115258915845409</v>
      </c>
      <c r="GE37" s="121">
        <f t="shared" si="306"/>
        <v>11.716321805529715</v>
      </c>
      <c r="GF37" s="120">
        <f t="shared" si="307"/>
        <v>175.04008590864771</v>
      </c>
      <c r="GG37" s="120">
        <f t="shared" si="308"/>
        <v>257.24848320841153</v>
      </c>
      <c r="GH37" s="120">
        <f t="shared" si="309"/>
        <v>92.398567444235567</v>
      </c>
      <c r="GI37" s="121">
        <f t="shared" si="310"/>
        <v>26.062534343409148</v>
      </c>
      <c r="GJ37" s="121">
        <f t="shared" si="311"/>
        <v>7.9716005045379354</v>
      </c>
      <c r="GK37" s="119">
        <f t="shared" si="117"/>
        <v>5814.0476714677152</v>
      </c>
      <c r="GL37" s="119">
        <f t="shared" si="117"/>
        <v>7812.696847929411</v>
      </c>
      <c r="GM37" s="119">
        <f t="shared" si="117"/>
        <v>2501.5717655336753</v>
      </c>
      <c r="GN37" s="119">
        <f t="shared" si="117"/>
        <v>642.37909030494484</v>
      </c>
      <c r="GO37" s="119">
        <f t="shared" si="117"/>
        <v>180.53640824507855</v>
      </c>
      <c r="GP37" s="118">
        <f t="shared" si="118"/>
        <v>34.648675038544191</v>
      </c>
      <c r="GQ37" s="118">
        <f t="shared" si="118"/>
        <v>46.559575970973846</v>
      </c>
      <c r="GR37" s="118">
        <f t="shared" si="118"/>
        <v>14.908055813669101</v>
      </c>
      <c r="GS37" s="118">
        <f t="shared" si="118"/>
        <v>3.8282424928780978</v>
      </c>
      <c r="GT37" s="118">
        <f t="shared" si="118"/>
        <v>1.0759023137370594</v>
      </c>
      <c r="GW37" s="115">
        <f t="shared" si="119"/>
        <v>19</v>
      </c>
      <c r="GX37" s="116">
        <f t="shared" si="314"/>
        <v>26.392770014245635</v>
      </c>
      <c r="GY37" s="116">
        <f t="shared" si="115"/>
        <v>67.54612193524774</v>
      </c>
      <c r="GZ37" s="116">
        <f t="shared" si="315"/>
        <v>6.7546121935247747</v>
      </c>
      <c r="HA37" s="116">
        <f t="shared" si="1"/>
        <v>6.4811318762588312</v>
      </c>
      <c r="HB37" s="116">
        <f t="shared" si="2"/>
        <v>24.416663392515702</v>
      </c>
      <c r="HC37" s="116">
        <f t="shared" si="3"/>
        <v>2.4416663392515701</v>
      </c>
      <c r="HD37" s="116">
        <f t="shared" si="4"/>
        <v>15.459870657207386</v>
      </c>
      <c r="HE37" s="116">
        <f t="shared" si="5"/>
        <v>60.037498938973975</v>
      </c>
      <c r="HF37" s="116">
        <f t="shared" si="6"/>
        <v>6.0037498938973979</v>
      </c>
      <c r="HG37" s="116">
        <f t="shared" si="7"/>
        <v>0.57489642251902906</v>
      </c>
      <c r="HH37" s="116">
        <f t="shared" si="8"/>
        <v>2.1719038215639661</v>
      </c>
      <c r="HI37" s="116">
        <f t="shared" si="9"/>
        <v>0.21719038215639663</v>
      </c>
      <c r="HJ37" s="116">
        <v>6.4811318762588312</v>
      </c>
      <c r="HK37" s="116">
        <v>24.416663392515702</v>
      </c>
      <c r="HL37" s="116">
        <v>2.4416663392515701</v>
      </c>
      <c r="HM37" s="116">
        <f t="shared" si="10"/>
        <v>4.0237173256655741</v>
      </c>
      <c r="HN37" s="116">
        <f t="shared" si="11"/>
        <v>15.552293583235729</v>
      </c>
      <c r="HO37" s="116">
        <f t="shared" si="12"/>
        <v>1.5552293583235728</v>
      </c>
      <c r="HP37" s="116">
        <f t="shared" si="13"/>
        <v>6.9487143531377971</v>
      </c>
      <c r="HQ37" s="116">
        <f t="shared" si="14"/>
        <v>27.109036327908527</v>
      </c>
      <c r="HR37" s="116">
        <f t="shared" si="15"/>
        <v>2.7109036327908527</v>
      </c>
      <c r="HS37" s="116">
        <f t="shared" si="16"/>
        <v>3.2260058741287163</v>
      </c>
      <c r="HT37" s="116">
        <f t="shared" si="17"/>
        <v>8.256207515168315</v>
      </c>
      <c r="HU37" s="116">
        <f t="shared" si="18"/>
        <v>0.82562075151683156</v>
      </c>
      <c r="HV37" s="116">
        <f t="shared" si="19"/>
        <v>4.5188347134849689</v>
      </c>
      <c r="HW37" s="116">
        <f t="shared" si="20"/>
        <v>17.024011890538368</v>
      </c>
      <c r="HX37" s="116">
        <f t="shared" si="21"/>
        <v>1.7024011890538371</v>
      </c>
      <c r="HY37" s="116">
        <f t="shared" si="22"/>
        <v>17.601676896244747</v>
      </c>
      <c r="HZ37" s="116">
        <f t="shared" si="23"/>
        <v>68.355077569151291</v>
      </c>
      <c r="IA37" s="116">
        <f t="shared" si="24"/>
        <v>6.8355077569151286</v>
      </c>
      <c r="IB37" s="116">
        <f t="shared" si="25"/>
        <v>0.63603630003719069</v>
      </c>
      <c r="IC37" s="116">
        <f t="shared" si="26"/>
        <v>2.4028844442121313</v>
      </c>
      <c r="ID37" s="116">
        <f t="shared" si="27"/>
        <v>0.24028844442121317</v>
      </c>
      <c r="IE37" s="116">
        <f t="shared" si="28"/>
        <v>13.449704271920723</v>
      </c>
      <c r="IF37" s="116">
        <f t="shared" si="29"/>
        <v>51.317179577480111</v>
      </c>
      <c r="IG37" s="116">
        <f t="shared" si="30"/>
        <v>5.1317179577480108</v>
      </c>
      <c r="IH37" s="116">
        <f t="shared" si="31"/>
        <v>3.8944496299131153</v>
      </c>
      <c r="II37" s="116">
        <f t="shared" si="32"/>
        <v>15.052653824163418</v>
      </c>
      <c r="IJ37" s="116">
        <f t="shared" si="33"/>
        <v>1.5052653824163418</v>
      </c>
      <c r="IK37" s="116">
        <f t="shared" si="34"/>
        <v>15.025574914117735</v>
      </c>
      <c r="IL37" s="116">
        <f t="shared" si="35"/>
        <v>58.619312220050219</v>
      </c>
      <c r="IM37" s="116">
        <f t="shared" si="36"/>
        <v>5.8619312220050208</v>
      </c>
      <c r="IN37" s="116">
        <f t="shared" si="37"/>
        <v>3.089646828355761</v>
      </c>
      <c r="IO37" s="116">
        <f t="shared" si="38"/>
        <v>7.9072284300710489</v>
      </c>
      <c r="IP37" s="116">
        <f t="shared" si="39"/>
        <v>0.79072284300710483</v>
      </c>
      <c r="IQ37" s="116">
        <f t="shared" si="40"/>
        <v>7.2778187968243069</v>
      </c>
      <c r="IR37" s="116">
        <f t="shared" si="41"/>
        <v>27.418058324768776</v>
      </c>
      <c r="IS37" s="116">
        <f t="shared" si="42"/>
        <v>2.7418058324768779</v>
      </c>
      <c r="IT37" s="116">
        <f t="shared" si="43"/>
        <v>12.767672326976742</v>
      </c>
      <c r="IU37" s="116">
        <f t="shared" si="44"/>
        <v>49.582504975659219</v>
      </c>
      <c r="IV37" s="116">
        <f t="shared" si="45"/>
        <v>4.9582504975659223</v>
      </c>
      <c r="IW37" s="116">
        <f t="shared" si="46"/>
        <v>1.9846993505260495</v>
      </c>
      <c r="IX37" s="116">
        <f t="shared" si="47"/>
        <v>7.4980047452293359</v>
      </c>
      <c r="IY37" s="116">
        <f t="shared" si="48"/>
        <v>0.74980047452293352</v>
      </c>
      <c r="IZ37" s="116">
        <f t="shared" si="49"/>
        <v>15.585380202931184</v>
      </c>
      <c r="JA37" s="116">
        <f t="shared" si="50"/>
        <v>59.465824562914776</v>
      </c>
      <c r="JB37" s="116">
        <f t="shared" si="51"/>
        <v>5.9465824562914777</v>
      </c>
      <c r="JC37" s="116">
        <f t="shared" si="52"/>
        <v>3.3942610486697133</v>
      </c>
      <c r="JD37" s="116">
        <f t="shared" si="53"/>
        <v>13.119347124694219</v>
      </c>
      <c r="JE37" s="116">
        <f t="shared" si="54"/>
        <v>1.3119347124694221</v>
      </c>
      <c r="JF37" s="116">
        <f t="shared" si="55"/>
        <v>6.6498233254405443</v>
      </c>
      <c r="JG37" s="116">
        <f t="shared" si="56"/>
        <v>26.165731735445043</v>
      </c>
      <c r="JH37" s="116">
        <f t="shared" si="57"/>
        <v>2.6165731735445039</v>
      </c>
      <c r="JI37" s="116">
        <f t="shared" si="58"/>
        <v>12.494276754509782</v>
      </c>
      <c r="JJ37" s="116">
        <f t="shared" si="59"/>
        <v>31.976179108798679</v>
      </c>
      <c r="JK37" s="116">
        <f t="shared" si="60"/>
        <v>3.1976179108798677</v>
      </c>
      <c r="JL37" s="116">
        <f t="shared" si="61"/>
        <v>1.6902918869244101</v>
      </c>
      <c r="JM37" s="116">
        <f t="shared" si="62"/>
        <v>6.3679136339310194</v>
      </c>
      <c r="JN37" s="116">
        <f t="shared" si="63"/>
        <v>0.63679136339310194</v>
      </c>
      <c r="JO37" s="116">
        <f t="shared" si="64"/>
        <v>6.1842817582717213</v>
      </c>
      <c r="JP37" s="116">
        <f t="shared" si="65"/>
        <v>24.016294685328418</v>
      </c>
      <c r="JQ37" s="116">
        <f t="shared" si="66"/>
        <v>2.4016294685328416</v>
      </c>
      <c r="JR37" s="116">
        <f t="shared" si="67"/>
        <v>13.571825907329501</v>
      </c>
      <c r="JS37" s="116">
        <f t="shared" si="68"/>
        <v>51.273063110345092</v>
      </c>
      <c r="JT37" s="116">
        <f t="shared" si="69"/>
        <v>5.1273063110345092</v>
      </c>
      <c r="JU37" s="116">
        <f t="shared" si="70"/>
        <v>3.1631959804495575</v>
      </c>
      <c r="JV37" s="116">
        <f t="shared" si="71"/>
        <v>12.069134970230225</v>
      </c>
      <c r="JW37" s="116">
        <f t="shared" si="72"/>
        <v>1.2069134970230224</v>
      </c>
      <c r="JX37" s="116">
        <f t="shared" si="73"/>
        <v>5.4062483475871792</v>
      </c>
      <c r="JY37" s="116">
        <f t="shared" si="74"/>
        <v>20.895991114796068</v>
      </c>
      <c r="JZ37" s="116">
        <f t="shared" si="75"/>
        <v>2.0895991114796066</v>
      </c>
      <c r="KA37" s="116">
        <f t="shared" si="76"/>
        <v>10.141295937878855</v>
      </c>
      <c r="KB37" s="116">
        <f t="shared" si="77"/>
        <v>39.476860584840388</v>
      </c>
      <c r="KC37" s="116">
        <f t="shared" si="78"/>
        <v>3.947686058484039</v>
      </c>
      <c r="KD37" s="116">
        <f t="shared" si="79"/>
        <v>12.116574184665874</v>
      </c>
      <c r="KE37" s="116">
        <f t="shared" si="80"/>
        <v>36.638495688124124</v>
      </c>
      <c r="KF37" s="116">
        <f t="shared" si="81"/>
        <v>3.6638495688124122</v>
      </c>
      <c r="KG37" s="116">
        <f t="shared" si="82"/>
        <v>15.791500358914936</v>
      </c>
      <c r="KH37" s="116">
        <f t="shared" si="83"/>
        <v>59.332759857403097</v>
      </c>
      <c r="KI37" s="116">
        <f t="shared" si="84"/>
        <v>5.933275985740309</v>
      </c>
      <c r="KJ37" s="116">
        <f t="shared" si="85"/>
        <v>2.1103870459776668</v>
      </c>
      <c r="KK37" s="116">
        <f t="shared" si="86"/>
        <v>8.3625332596387025</v>
      </c>
      <c r="KL37" s="116">
        <f t="shared" si="87"/>
        <v>0.83625332596387025</v>
      </c>
      <c r="KM37" s="116">
        <f t="shared" si="88"/>
        <v>10.141295937878855</v>
      </c>
      <c r="KN37" s="116">
        <f t="shared" si="89"/>
        <v>39.476860584840388</v>
      </c>
      <c r="KO37" s="116">
        <f t="shared" si="90"/>
        <v>3.947686058484039</v>
      </c>
      <c r="KP37" s="116">
        <f t="shared" si="91"/>
        <v>7.1602878689327785</v>
      </c>
      <c r="KQ37" s="116">
        <f t="shared" si="92"/>
        <v>7.0832563933719204</v>
      </c>
      <c r="KR37" s="116">
        <f t="shared" si="93"/>
        <v>0.70832563933719195</v>
      </c>
      <c r="KS37" s="116">
        <f t="shared" si="94"/>
        <v>6.4687597072631853</v>
      </c>
      <c r="KT37" s="116">
        <f t="shared" si="95"/>
        <v>24.944323682854062</v>
      </c>
      <c r="KU37" s="116">
        <f t="shared" si="96"/>
        <v>2.4944323682854064</v>
      </c>
      <c r="KV37" s="116">
        <f t="shared" si="97"/>
        <v>6.3438243352961354</v>
      </c>
      <c r="KW37" s="116">
        <f t="shared" si="98"/>
        <v>25.028406040994462</v>
      </c>
      <c r="KX37" s="116">
        <f t="shared" si="99"/>
        <v>2.502840604099446</v>
      </c>
      <c r="KY37" s="116">
        <f t="shared" si="100"/>
        <v>10.493547798942874</v>
      </c>
      <c r="KZ37" s="116">
        <f t="shared" si="101"/>
        <v>26.855781290791704</v>
      </c>
      <c r="LA37" s="116">
        <f t="shared" si="102"/>
        <v>2.68557812907917</v>
      </c>
      <c r="LB37" s="116">
        <f t="shared" si="103"/>
        <v>18.663187265293871</v>
      </c>
      <c r="LC37" s="116">
        <f t="shared" si="104"/>
        <v>70.990663287541594</v>
      </c>
      <c r="LD37" s="116">
        <f t="shared" si="105"/>
        <v>7.0990663287541587</v>
      </c>
      <c r="LE37" s="116">
        <f t="shared" si="106"/>
        <v>12.148509476551377</v>
      </c>
      <c r="LF37" s="116">
        <f t="shared" si="107"/>
        <v>47.530774243262293</v>
      </c>
      <c r="LG37" s="116">
        <f t="shared" si="108"/>
        <v>4.7530774243262286</v>
      </c>
      <c r="LH37" s="116">
        <f t="shared" si="109"/>
        <v>329.55310755753305</v>
      </c>
      <c r="LI37" s="116">
        <f t="shared" si="110"/>
        <v>1165.7534998685999</v>
      </c>
      <c r="LJ37" s="116">
        <f t="shared" si="111"/>
        <v>116.57534998685995</v>
      </c>
    </row>
    <row r="38" spans="1:322" ht="15" thickBot="1" x14ac:dyDescent="0.35">
      <c r="A38" s="28"/>
      <c r="B38" s="117">
        <v>19</v>
      </c>
      <c r="C38" s="120">
        <f t="shared" si="122"/>
        <v>623.89968415908777</v>
      </c>
      <c r="D38" s="120">
        <f t="shared" si="123"/>
        <v>813.9906892745156</v>
      </c>
      <c r="E38" s="120">
        <f t="shared" si="124"/>
        <v>229.96501855951396</v>
      </c>
      <c r="F38" s="121">
        <f t="shared" si="125"/>
        <v>48.21511407851586</v>
      </c>
      <c r="G38" s="121">
        <f t="shared" si="126"/>
        <v>9.6655039283659416</v>
      </c>
      <c r="H38" s="120">
        <f t="shared" si="127"/>
        <v>105.02125914720749</v>
      </c>
      <c r="I38" s="120">
        <f t="shared" si="128"/>
        <v>144.78898576151497</v>
      </c>
      <c r="J38" s="120">
        <f t="shared" si="129"/>
        <v>51.831513587842238</v>
      </c>
      <c r="K38" s="121">
        <f t="shared" si="130"/>
        <v>14.896599614354422</v>
      </c>
      <c r="L38" s="121">
        <f t="shared" si="131"/>
        <v>4.7600318890806399</v>
      </c>
      <c r="M38" s="120">
        <f t="shared" si="132"/>
        <v>219.69536058511676</v>
      </c>
      <c r="N38" s="120">
        <f t="shared" si="133"/>
        <v>330.2762837381386</v>
      </c>
      <c r="O38" s="120">
        <f t="shared" si="134"/>
        <v>123.06715851857203</v>
      </c>
      <c r="P38" s="121">
        <f t="shared" si="135"/>
        <v>36.301495377370316</v>
      </c>
      <c r="Q38" s="121">
        <f t="shared" si="136"/>
        <v>11.86800178080183</v>
      </c>
      <c r="R38" s="120">
        <f t="shared" si="137"/>
        <v>9.1864422644457466</v>
      </c>
      <c r="S38" s="120">
        <f t="shared" si="138"/>
        <v>12.787151807263028</v>
      </c>
      <c r="T38" s="120">
        <f t="shared" si="139"/>
        <v>4.5966904458000428</v>
      </c>
      <c r="U38" s="121">
        <f t="shared" si="140"/>
        <v>1.3242471434183578</v>
      </c>
      <c r="V38" s="121">
        <f t="shared" si="141"/>
        <v>0.42382833907280409</v>
      </c>
      <c r="W38" s="120">
        <f t="shared" si="142"/>
        <v>32.876896595345194</v>
      </c>
      <c r="X38" s="120">
        <f t="shared" si="143"/>
        <v>46.896918502770156</v>
      </c>
      <c r="Y38" s="120">
        <f t="shared" si="144"/>
        <v>17.065411878112396</v>
      </c>
      <c r="Z38" s="121">
        <f t="shared" si="145"/>
        <v>4.9580889879678605</v>
      </c>
      <c r="AA38" s="121">
        <f t="shared" si="146"/>
        <v>1.5996840358043174</v>
      </c>
      <c r="AB38" s="120">
        <f t="shared" si="147"/>
        <v>58.769473168830636</v>
      </c>
      <c r="AC38" s="120">
        <f t="shared" si="148"/>
        <v>86.644802254290084</v>
      </c>
      <c r="AD38" s="120">
        <f t="shared" si="149"/>
        <v>32.040798895982014</v>
      </c>
      <c r="AE38" s="121">
        <f t="shared" si="150"/>
        <v>9.4130637785585378</v>
      </c>
      <c r="AF38" s="121">
        <f t="shared" si="151"/>
        <v>3.0696149023385955</v>
      </c>
      <c r="AG38" s="120">
        <f t="shared" si="152"/>
        <v>96.064408415928881</v>
      </c>
      <c r="AH38" s="120">
        <f t="shared" si="153"/>
        <v>147.29426040590519</v>
      </c>
      <c r="AI38" s="120">
        <f t="shared" si="154"/>
        <v>55.297362325757838</v>
      </c>
      <c r="AJ38" s="121">
        <f t="shared" si="155"/>
        <v>16.375515376907305</v>
      </c>
      <c r="AK38" s="121">
        <f t="shared" si="156"/>
        <v>5.3667604755006115</v>
      </c>
      <c r="AL38" s="120">
        <f t="shared" si="157"/>
        <v>76.259674330428368</v>
      </c>
      <c r="AM38" s="120">
        <f t="shared" si="158"/>
        <v>99.494624613797896</v>
      </c>
      <c r="AN38" s="120">
        <f t="shared" si="159"/>
        <v>28.108777529478111</v>
      </c>
      <c r="AO38" s="121">
        <f t="shared" si="160"/>
        <v>5.8933655374226959</v>
      </c>
      <c r="AP38" s="121">
        <f t="shared" si="161"/>
        <v>1.1814209888728096</v>
      </c>
      <c r="AQ38" s="120">
        <f t="shared" si="162"/>
        <v>73.223893688496418</v>
      </c>
      <c r="AR38" s="120">
        <f t="shared" si="163"/>
        <v>100.95111586698494</v>
      </c>
      <c r="AS38" s="120">
        <f t="shared" si="164"/>
        <v>36.138447315225633</v>
      </c>
      <c r="AT38" s="121">
        <f t="shared" si="165"/>
        <v>10.386344968047251</v>
      </c>
      <c r="AU38" s="121">
        <f t="shared" si="166"/>
        <v>3.3188334612455597</v>
      </c>
      <c r="AV38" s="120">
        <f t="shared" si="167"/>
        <v>250.13189556152025</v>
      </c>
      <c r="AW38" s="120">
        <f t="shared" si="168"/>
        <v>376.03266946744844</v>
      </c>
      <c r="AX38" s="120">
        <f t="shared" si="169"/>
        <v>140.11684889310271</v>
      </c>
      <c r="AY38" s="121">
        <f t="shared" si="170"/>
        <v>41.330694586704595</v>
      </c>
      <c r="AZ38" s="121">
        <f t="shared" si="171"/>
        <v>13.512191491223344</v>
      </c>
      <c r="BA38" s="120">
        <f t="shared" si="172"/>
        <v>10.16341469439209</v>
      </c>
      <c r="BB38" s="120">
        <f t="shared" si="173"/>
        <v>14.147057461009419</v>
      </c>
      <c r="BC38" s="120">
        <f t="shared" si="174"/>
        <v>5.085545620117669</v>
      </c>
      <c r="BD38" s="121">
        <f t="shared" si="175"/>
        <v>1.4650800047494683</v>
      </c>
      <c r="BE38" s="121">
        <f t="shared" si="176"/>
        <v>0.46890221973133162</v>
      </c>
      <c r="BF38" s="120">
        <f t="shared" si="177"/>
        <v>206.82298346307982</v>
      </c>
      <c r="BG38" s="120">
        <f t="shared" si="178"/>
        <v>295.02056472511146</v>
      </c>
      <c r="BH38" s="120">
        <f t="shared" si="179"/>
        <v>107.35561333843192</v>
      </c>
      <c r="BI38" s="121">
        <f t="shared" si="180"/>
        <v>31.190497369272411</v>
      </c>
      <c r="BJ38" s="121">
        <f t="shared" si="181"/>
        <v>10.06334110410385</v>
      </c>
      <c r="BK38" s="120">
        <f t="shared" si="182"/>
        <v>56.881419470658876</v>
      </c>
      <c r="BL38" s="120">
        <f t="shared" si="183"/>
        <v>83.861213589923125</v>
      </c>
      <c r="BM38" s="120">
        <f t="shared" si="184"/>
        <v>31.011442231950841</v>
      </c>
      <c r="BN38" s="121">
        <f t="shared" si="185"/>
        <v>9.1106555907706639</v>
      </c>
      <c r="BO38" s="121">
        <f t="shared" si="186"/>
        <v>2.9709991166963765</v>
      </c>
      <c r="BP38" s="120">
        <f t="shared" si="187"/>
        <v>207.72518366395974</v>
      </c>
      <c r="BQ38" s="120">
        <f t="shared" si="188"/>
        <v>318.50221950037405</v>
      </c>
      <c r="BR38" s="120">
        <f t="shared" si="189"/>
        <v>119.57242994217947</v>
      </c>
      <c r="BS38" s="121">
        <f t="shared" si="190"/>
        <v>35.40964854051014</v>
      </c>
      <c r="BT38" s="121">
        <f t="shared" si="191"/>
        <v>11.604831839770039</v>
      </c>
      <c r="BU38" s="120">
        <f t="shared" si="192"/>
        <v>73.03627771294326</v>
      </c>
      <c r="BV38" s="120">
        <f t="shared" si="193"/>
        <v>95.289117060114336</v>
      </c>
      <c r="BW38" s="120">
        <f t="shared" si="194"/>
        <v>26.920656294950259</v>
      </c>
      <c r="BX38" s="121">
        <f t="shared" si="195"/>
        <v>5.6442606899954688</v>
      </c>
      <c r="BY38" s="121">
        <f t="shared" si="196"/>
        <v>1.1314838700377901</v>
      </c>
      <c r="BZ38" s="120">
        <f t="shared" si="197"/>
        <v>117.9308967138164</v>
      </c>
      <c r="CA38" s="120">
        <f t="shared" si="198"/>
        <v>162.58703298543992</v>
      </c>
      <c r="CB38" s="120">
        <f t="shared" si="199"/>
        <v>58.202852689860613</v>
      </c>
      <c r="CC38" s="121">
        <f t="shared" si="200"/>
        <v>16.727749836297988</v>
      </c>
      <c r="CD38" s="121">
        <f t="shared" si="201"/>
        <v>5.3451542442353936</v>
      </c>
      <c r="CE38" s="120">
        <f t="shared" si="202"/>
        <v>181.43737667042399</v>
      </c>
      <c r="CF38" s="120">
        <f t="shared" si="203"/>
        <v>272.76162017398599</v>
      </c>
      <c r="CG38" s="120">
        <f t="shared" si="204"/>
        <v>101.63611255341917</v>
      </c>
      <c r="CH38" s="121">
        <f t="shared" si="205"/>
        <v>29.979914336569696</v>
      </c>
      <c r="CI38" s="121">
        <f t="shared" si="206"/>
        <v>9.8012953195447619</v>
      </c>
      <c r="CJ38" s="120">
        <f t="shared" si="207"/>
        <v>31.714105848844508</v>
      </c>
      <c r="CK38" s="120">
        <f t="shared" si="208"/>
        <v>44.144737891655438</v>
      </c>
      <c r="CL38" s="120">
        <f t="shared" si="209"/>
        <v>15.869029941731235</v>
      </c>
      <c r="CM38" s="121">
        <f t="shared" si="210"/>
        <v>4.5716625509030662</v>
      </c>
      <c r="CN38" s="121">
        <f t="shared" si="211"/>
        <v>1.4631710971631346</v>
      </c>
      <c r="CO38" s="120">
        <f t="shared" si="212"/>
        <v>239.66436486683577</v>
      </c>
      <c r="CP38" s="120">
        <f t="shared" si="213"/>
        <v>341.86682294001844</v>
      </c>
      <c r="CQ38" s="120">
        <f t="shared" si="214"/>
        <v>124.40259034479044</v>
      </c>
      <c r="CR38" s="121">
        <f t="shared" si="215"/>
        <v>36.143230393066055</v>
      </c>
      <c r="CS38" s="121">
        <f t="shared" si="216"/>
        <v>11.66129708492436</v>
      </c>
      <c r="CT38" s="120">
        <f t="shared" si="217"/>
        <v>49.57578216427153</v>
      </c>
      <c r="CU38" s="120">
        <f t="shared" si="218"/>
        <v>73.090392181756826</v>
      </c>
      <c r="CV38" s="120">
        <f t="shared" si="219"/>
        <v>27.028448287654466</v>
      </c>
      <c r="CW38" s="121">
        <f t="shared" si="220"/>
        <v>7.9405169762813781</v>
      </c>
      <c r="CX38" s="121">
        <f t="shared" si="221"/>
        <v>2.5894150742064204</v>
      </c>
      <c r="CY38" s="120">
        <f t="shared" si="222"/>
        <v>88.861251289348246</v>
      </c>
      <c r="CZ38" s="120">
        <f t="shared" si="223"/>
        <v>139.23565624847717</v>
      </c>
      <c r="DA38" s="120">
        <f t="shared" si="224"/>
        <v>52.817871788225375</v>
      </c>
      <c r="DB38" s="121">
        <f t="shared" si="225"/>
        <v>15.758092296276331</v>
      </c>
      <c r="DC38" s="121">
        <f t="shared" si="226"/>
        <v>5.2038197195843559</v>
      </c>
      <c r="DD38" s="120">
        <f t="shared" si="227"/>
        <v>295.35267865886743</v>
      </c>
      <c r="DE38" s="120">
        <f t="shared" si="228"/>
        <v>385.3413242301034</v>
      </c>
      <c r="DF38" s="120">
        <f t="shared" si="229"/>
        <v>108.86491202657763</v>
      </c>
      <c r="DG38" s="121">
        <f t="shared" si="230"/>
        <v>22.824924353225626</v>
      </c>
      <c r="DH38" s="121">
        <f t="shared" si="231"/>
        <v>4.5756273777865264</v>
      </c>
      <c r="DI38" s="120">
        <f t="shared" si="232"/>
        <v>27.389750074578107</v>
      </c>
      <c r="DJ38" s="120">
        <f t="shared" si="233"/>
        <v>37.76125106251871</v>
      </c>
      <c r="DK38" s="120">
        <f t="shared" si="234"/>
        <v>13.517760258122424</v>
      </c>
      <c r="DL38" s="121">
        <f t="shared" si="235"/>
        <v>3.8850623551019692</v>
      </c>
      <c r="DM38" s="121">
        <f t="shared" si="236"/>
        <v>1.2414256394145251</v>
      </c>
      <c r="DN38" s="120">
        <f t="shared" si="237"/>
        <v>87.882883432149541</v>
      </c>
      <c r="DO38" s="120">
        <f t="shared" si="238"/>
        <v>132.11763810969035</v>
      </c>
      <c r="DP38" s="120">
        <f t="shared" si="239"/>
        <v>49.229518172839519</v>
      </c>
      <c r="DQ38" s="121">
        <f t="shared" si="240"/>
        <v>14.52138123520427</v>
      </c>
      <c r="DR38" s="121">
        <f t="shared" si="241"/>
        <v>4.7474567250620741</v>
      </c>
      <c r="DS38" s="120">
        <f t="shared" si="242"/>
        <v>216.86827441801427</v>
      </c>
      <c r="DT38" s="120">
        <f t="shared" si="243"/>
        <v>301.87176573189282</v>
      </c>
      <c r="DU38" s="120">
        <f t="shared" si="244"/>
        <v>108.51603877952131</v>
      </c>
      <c r="DV38" s="121">
        <f t="shared" si="245"/>
        <v>31.262069104556776</v>
      </c>
      <c r="DW38" s="121">
        <f t="shared" si="246"/>
        <v>10.005497002894156</v>
      </c>
      <c r="DX38" s="120">
        <f t="shared" si="247"/>
        <v>48.642082883623971</v>
      </c>
      <c r="DY38" s="120">
        <f t="shared" si="248"/>
        <v>69.385009931907021</v>
      </c>
      <c r="DZ38" s="120">
        <f t="shared" si="249"/>
        <v>25.248647682149304</v>
      </c>
      <c r="EA38" s="121">
        <f t="shared" si="250"/>
        <v>7.3356003903136635</v>
      </c>
      <c r="EB38" s="121">
        <f t="shared" si="251"/>
        <v>2.3667672899582808</v>
      </c>
      <c r="EC38" s="120">
        <f t="shared" si="252"/>
        <v>78.962397577221552</v>
      </c>
      <c r="ED38" s="120">
        <f t="shared" si="253"/>
        <v>116.41556329675579</v>
      </c>
      <c r="EE38" s="120">
        <f t="shared" si="254"/>
        <v>43.049872062800283</v>
      </c>
      <c r="EF38" s="121">
        <f t="shared" si="255"/>
        <v>12.647349796160709</v>
      </c>
      <c r="EG38" s="121">
        <f t="shared" si="256"/>
        <v>4.1243206593176795</v>
      </c>
      <c r="EH38" s="120">
        <f t="shared" si="257"/>
        <v>142.08954511397144</v>
      </c>
      <c r="EI38" s="120">
        <f t="shared" si="258"/>
        <v>215.78137482364212</v>
      </c>
      <c r="EJ38" s="120">
        <f t="shared" si="259"/>
        <v>80.715922623167899</v>
      </c>
      <c r="EK38" s="121">
        <f t="shared" si="260"/>
        <v>23.857571182427904</v>
      </c>
      <c r="EL38" s="121">
        <f t="shared" si="261"/>
        <v>7.809644701206242</v>
      </c>
      <c r="EM38" s="120">
        <f t="shared" si="262"/>
        <v>245.89858248893481</v>
      </c>
      <c r="EN38" s="120">
        <f t="shared" si="263"/>
        <v>329.55830550101211</v>
      </c>
      <c r="EO38" s="120">
        <f t="shared" si="264"/>
        <v>103.14283121686681</v>
      </c>
      <c r="EP38" s="121">
        <f t="shared" si="265"/>
        <v>24.689885807628944</v>
      </c>
      <c r="EQ38" s="121">
        <f t="shared" si="266"/>
        <v>5.9743049402475918</v>
      </c>
      <c r="ER38" s="120">
        <f t="shared" si="267"/>
        <v>259.2797501688018</v>
      </c>
      <c r="ES38" s="120">
        <f t="shared" si="268"/>
        <v>354.25477526801143</v>
      </c>
      <c r="ET38" s="120">
        <f t="shared" si="269"/>
        <v>126.31353240989024</v>
      </c>
      <c r="EU38" s="121">
        <f t="shared" si="270"/>
        <v>36.220699204738345</v>
      </c>
      <c r="EV38" s="121">
        <f t="shared" si="271"/>
        <v>11.556030326332376</v>
      </c>
      <c r="EW38" s="120">
        <f t="shared" si="272"/>
        <v>27.364261397854559</v>
      </c>
      <c r="EX38" s="120">
        <f t="shared" si="273"/>
        <v>43.728895450455489</v>
      </c>
      <c r="EY38" s="120">
        <f t="shared" si="274"/>
        <v>16.736895310184835</v>
      </c>
      <c r="EZ38" s="121">
        <f t="shared" si="275"/>
        <v>5.0241735507775784</v>
      </c>
      <c r="FA38" s="121">
        <f t="shared" si="276"/>
        <v>1.6691798544305616</v>
      </c>
      <c r="FB38" s="120">
        <f t="shared" si="277"/>
        <v>142.08954511397144</v>
      </c>
      <c r="FC38" s="120">
        <f t="shared" si="278"/>
        <v>215.78137482364212</v>
      </c>
      <c r="FD38" s="120">
        <f t="shared" si="279"/>
        <v>80.715922623167899</v>
      </c>
      <c r="FE38" s="121">
        <f t="shared" si="280"/>
        <v>23.857571182427904</v>
      </c>
      <c r="FF38" s="121">
        <f t="shared" si="281"/>
        <v>7.809644701206242</v>
      </c>
      <c r="FG38" s="120">
        <f t="shared" si="282"/>
        <v>291.20314237854564</v>
      </c>
      <c r="FH38" s="120">
        <f t="shared" si="283"/>
        <v>353.01941697538945</v>
      </c>
      <c r="FI38" s="120">
        <f t="shared" si="284"/>
        <v>58.435361196833846</v>
      </c>
      <c r="FJ38" s="121">
        <f t="shared" si="285"/>
        <v>6.1287224144709675</v>
      </c>
      <c r="FK38" s="121">
        <f t="shared" si="286"/>
        <v>0.4772669894504763</v>
      </c>
      <c r="FL38" s="120">
        <f t="shared" si="287"/>
        <v>95.743830948352553</v>
      </c>
      <c r="FM38" s="120">
        <f t="shared" si="288"/>
        <v>139.83868366200531</v>
      </c>
      <c r="FN38" s="120">
        <f t="shared" si="289"/>
        <v>51.51881004715451</v>
      </c>
      <c r="FO38" s="121">
        <f t="shared" si="290"/>
        <v>15.1051269399638</v>
      </c>
      <c r="FP38" s="121">
        <f t="shared" si="291"/>
        <v>4.9195983714451312</v>
      </c>
      <c r="FQ38" s="120">
        <f t="shared" si="292"/>
        <v>83.451867378564671</v>
      </c>
      <c r="FR38" s="120">
        <f t="shared" si="293"/>
        <v>132.23232841355792</v>
      </c>
      <c r="FS38" s="120">
        <f t="shared" si="294"/>
        <v>50.373208941222202</v>
      </c>
      <c r="FT38" s="121">
        <f t="shared" si="295"/>
        <v>15.063431400022667</v>
      </c>
      <c r="FU38" s="121">
        <f t="shared" si="296"/>
        <v>4.9824873204858964</v>
      </c>
      <c r="FV38" s="120">
        <f t="shared" si="297"/>
        <v>248.05737154285112</v>
      </c>
      <c r="FW38" s="120">
        <f t="shared" si="298"/>
        <v>323.63598823413332</v>
      </c>
      <c r="FX38" s="120">
        <f t="shared" si="299"/>
        <v>91.432195750447406</v>
      </c>
      <c r="FY38" s="121">
        <f t="shared" si="300"/>
        <v>19.169931914736573</v>
      </c>
      <c r="FZ38" s="121">
        <f t="shared" si="301"/>
        <v>3.8429246880275647</v>
      </c>
      <c r="GA38" s="120">
        <f t="shared" si="302"/>
        <v>291.67324374318332</v>
      </c>
      <c r="GB38" s="120">
        <f t="shared" si="303"/>
        <v>411.40271884931269</v>
      </c>
      <c r="GC38" s="120">
        <f t="shared" si="304"/>
        <v>149.00187496093167</v>
      </c>
      <c r="GD38" s="121">
        <f t="shared" si="305"/>
        <v>43.177110677907478</v>
      </c>
      <c r="GE38" s="121">
        <f t="shared" si="306"/>
        <v>13.906776304817058</v>
      </c>
      <c r="GF38" s="120">
        <f t="shared" si="307"/>
        <v>167.33832212866722</v>
      </c>
      <c r="GG38" s="120">
        <f t="shared" si="308"/>
        <v>256.71829552572285</v>
      </c>
      <c r="GH38" s="120">
        <f t="shared" si="309"/>
        <v>96.564981939358375</v>
      </c>
      <c r="GI38" s="121">
        <f t="shared" si="310"/>
        <v>28.668569387724599</v>
      </c>
      <c r="GJ38" s="121">
        <f t="shared" si="311"/>
        <v>9.4311024277688471</v>
      </c>
      <c r="GK38" s="119">
        <f t="shared" si="117"/>
        <v>5558.2295739231331</v>
      </c>
      <c r="GL38" s="119">
        <f t="shared" si="117"/>
        <v>7818.5086463402467</v>
      </c>
      <c r="GM38" s="119">
        <f t="shared" si="117"/>
        <v>2641.508906983936</v>
      </c>
      <c r="GN38" s="119">
        <f t="shared" si="117"/>
        <v>716.47501893134961</v>
      </c>
      <c r="GO38" s="119">
        <f t="shared" si="117"/>
        <v>216.50963730215548</v>
      </c>
      <c r="GP38" s="118">
        <f t="shared" si="118"/>
        <v>33.124133336848232</v>
      </c>
      <c r="GQ38" s="118">
        <f t="shared" si="118"/>
        <v>46.594211241598607</v>
      </c>
      <c r="GR38" s="118">
        <f t="shared" si="118"/>
        <v>15.74200778893883</v>
      </c>
      <c r="GS38" s="118">
        <f t="shared" si="118"/>
        <v>4.2698153690783647</v>
      </c>
      <c r="GT38" s="118">
        <f t="shared" si="118"/>
        <v>1.290283893338233</v>
      </c>
      <c r="GW38" s="115">
        <f t="shared" si="119"/>
        <v>20</v>
      </c>
      <c r="GX38" s="116">
        <f t="shared" si="314"/>
        <v>28.485121637217624</v>
      </c>
      <c r="GY38" s="116">
        <f t="shared" si="115"/>
        <v>80.364629140263247</v>
      </c>
      <c r="GZ38" s="116">
        <f t="shared" si="315"/>
        <v>8.0364629140263233</v>
      </c>
      <c r="HA38" s="116">
        <f t="shared" si="1"/>
        <v>6.9101214197919791</v>
      </c>
      <c r="HB38" s="116">
        <f t="shared" si="2"/>
        <v>27.531459568784605</v>
      </c>
      <c r="HC38" s="116">
        <f t="shared" si="3"/>
        <v>2.7531459568784609</v>
      </c>
      <c r="HD38" s="116">
        <f t="shared" si="4"/>
        <v>16.453326381903786</v>
      </c>
      <c r="HE38" s="116">
        <f t="shared" si="5"/>
        <v>67.485337654923882</v>
      </c>
      <c r="HF38" s="116">
        <f t="shared" si="6"/>
        <v>6.7485337654923878</v>
      </c>
      <c r="HG38" s="116">
        <f t="shared" si="7"/>
        <v>0.61283451441258474</v>
      </c>
      <c r="HH38" s="116">
        <f t="shared" si="8"/>
        <v>2.448316041210596</v>
      </c>
      <c r="HI38" s="116">
        <f t="shared" si="9"/>
        <v>0.24483160412105959</v>
      </c>
      <c r="HJ38" s="116">
        <v>6.9101214197919791</v>
      </c>
      <c r="HK38" s="116">
        <v>27.531459568784605</v>
      </c>
      <c r="HL38" s="116">
        <v>2.7531459568784609</v>
      </c>
      <c r="HM38" s="116">
        <f t="shared" si="10"/>
        <v>4.2836841554764398</v>
      </c>
      <c r="HN38" s="116">
        <f t="shared" si="11"/>
        <v>17.489220306258215</v>
      </c>
      <c r="HO38" s="116">
        <f t="shared" si="12"/>
        <v>1.7489220306258217</v>
      </c>
      <c r="HP38" s="116">
        <f t="shared" si="13"/>
        <v>7.3928764293877123</v>
      </c>
      <c r="HQ38" s="116">
        <f t="shared" si="14"/>
        <v>30.459149131348681</v>
      </c>
      <c r="HR38" s="116">
        <f t="shared" si="15"/>
        <v>3.0459149131348684</v>
      </c>
      <c r="HS38" s="116">
        <f t="shared" si="16"/>
        <v>3.4817554079141848</v>
      </c>
      <c r="HT38" s="116">
        <f t="shared" si="17"/>
        <v>9.8230221965610234</v>
      </c>
      <c r="HU38" s="116">
        <f t="shared" si="18"/>
        <v>0.98230221965610232</v>
      </c>
      <c r="HV38" s="116">
        <f t="shared" si="19"/>
        <v>4.8179387709322077</v>
      </c>
      <c r="HW38" s="116">
        <f t="shared" si="20"/>
        <v>19.195738890618944</v>
      </c>
      <c r="HX38" s="116">
        <f t="shared" si="21"/>
        <v>1.9195738890618941</v>
      </c>
      <c r="HY38" s="116">
        <f t="shared" si="22"/>
        <v>18.732765704460526</v>
      </c>
      <c r="HZ38" s="116">
        <f t="shared" si="23"/>
        <v>76.83473781730325</v>
      </c>
      <c r="IA38" s="116">
        <f t="shared" si="24"/>
        <v>7.683473781730326</v>
      </c>
      <c r="IB38" s="116">
        <f t="shared" si="25"/>
        <v>0.67800908444367125</v>
      </c>
      <c r="IC38" s="116">
        <f t="shared" si="26"/>
        <v>2.7086929317632791</v>
      </c>
      <c r="ID38" s="116">
        <f t="shared" si="27"/>
        <v>0.27086929317632791</v>
      </c>
      <c r="IE38" s="116">
        <f t="shared" si="28"/>
        <v>14.329181842105097</v>
      </c>
      <c r="IF38" s="116">
        <f t="shared" si="29"/>
        <v>57.787494417050368</v>
      </c>
      <c r="IG38" s="116">
        <f t="shared" si="30"/>
        <v>5.7787494417050373</v>
      </c>
      <c r="IH38" s="116">
        <f t="shared" si="31"/>
        <v>4.1460646520939139</v>
      </c>
      <c r="II38" s="116">
        <f t="shared" si="32"/>
        <v>16.92735399545241</v>
      </c>
      <c r="IJ38" s="116">
        <f t="shared" si="33"/>
        <v>1.6927353995452412</v>
      </c>
      <c r="IK38" s="116">
        <f t="shared" si="34"/>
        <v>15.986010213590008</v>
      </c>
      <c r="IL38" s="116">
        <f t="shared" si="35"/>
        <v>65.863439455774682</v>
      </c>
      <c r="IM38" s="116">
        <f t="shared" si="36"/>
        <v>6.5863439455774682</v>
      </c>
      <c r="IN38" s="116">
        <f t="shared" si="37"/>
        <v>3.3345861640992678</v>
      </c>
      <c r="IO38" s="116">
        <f t="shared" si="38"/>
        <v>9.4078159056886062</v>
      </c>
      <c r="IP38" s="116">
        <f t="shared" si="39"/>
        <v>0.94078159056886079</v>
      </c>
      <c r="IQ38" s="116">
        <f t="shared" si="40"/>
        <v>7.7595414686007116</v>
      </c>
      <c r="IR38" s="116">
        <f t="shared" si="41"/>
        <v>30.915737833955326</v>
      </c>
      <c r="IS38" s="116">
        <f t="shared" si="42"/>
        <v>3.0915737833955328</v>
      </c>
      <c r="IT38" s="116">
        <f t="shared" si="43"/>
        <v>13.588126614436741</v>
      </c>
      <c r="IU38" s="116">
        <f t="shared" si="44"/>
        <v>55.733369130857561</v>
      </c>
      <c r="IV38" s="116">
        <f t="shared" si="45"/>
        <v>5.5733369130857557</v>
      </c>
      <c r="IW38" s="116">
        <f t="shared" si="46"/>
        <v>2.1156719977577261</v>
      </c>
      <c r="IX38" s="116">
        <f t="shared" si="47"/>
        <v>8.4522551655160818</v>
      </c>
      <c r="IY38" s="116">
        <f t="shared" si="48"/>
        <v>0.84522551655160816</v>
      </c>
      <c r="IZ38" s="116">
        <f t="shared" si="49"/>
        <v>16.604509845795523</v>
      </c>
      <c r="JA38" s="116">
        <f t="shared" si="50"/>
        <v>66.963559440097256</v>
      </c>
      <c r="JB38" s="116">
        <f t="shared" si="51"/>
        <v>6.696355944009726</v>
      </c>
      <c r="JC38" s="116">
        <f t="shared" si="52"/>
        <v>3.6135595761146573</v>
      </c>
      <c r="JD38" s="116">
        <f t="shared" si="53"/>
        <v>14.753267800022773</v>
      </c>
      <c r="JE38" s="116">
        <f t="shared" si="54"/>
        <v>1.4753267800022773</v>
      </c>
      <c r="JF38" s="116">
        <f t="shared" si="55"/>
        <v>7.0715885507991514</v>
      </c>
      <c r="JG38" s="116">
        <f t="shared" si="56"/>
        <v>29.372171262718435</v>
      </c>
      <c r="JH38" s="116">
        <f t="shared" si="57"/>
        <v>2.9372171262718436</v>
      </c>
      <c r="JI38" s="116">
        <f t="shared" si="58"/>
        <v>13.484791210970752</v>
      </c>
      <c r="JJ38" s="116">
        <f t="shared" si="59"/>
        <v>38.044431001748727</v>
      </c>
      <c r="JK38" s="116">
        <f t="shared" si="60"/>
        <v>3.8044431001748729</v>
      </c>
      <c r="JL38" s="116">
        <f t="shared" si="61"/>
        <v>1.802173200073689</v>
      </c>
      <c r="JM38" s="116">
        <f t="shared" si="62"/>
        <v>7.1802585771741159</v>
      </c>
      <c r="JN38" s="116">
        <f t="shared" si="63"/>
        <v>0.71802585771741168</v>
      </c>
      <c r="JO38" s="116">
        <f t="shared" si="64"/>
        <v>6.5816854786596615</v>
      </c>
      <c r="JP38" s="116">
        <f t="shared" si="65"/>
        <v>26.995590834104796</v>
      </c>
      <c r="JQ38" s="116">
        <f t="shared" si="66"/>
        <v>2.6995590834104797</v>
      </c>
      <c r="JR38" s="116">
        <f t="shared" si="67"/>
        <v>14.467446680510715</v>
      </c>
      <c r="JS38" s="116">
        <f t="shared" si="68"/>
        <v>57.798444686499202</v>
      </c>
      <c r="JT38" s="116">
        <f t="shared" si="69"/>
        <v>5.7798444686499204</v>
      </c>
      <c r="JU38" s="116">
        <f t="shared" si="70"/>
        <v>3.3700376967176786</v>
      </c>
      <c r="JV38" s="116">
        <f t="shared" si="71"/>
        <v>13.590869090102361</v>
      </c>
      <c r="JW38" s="116">
        <f t="shared" si="72"/>
        <v>1.359086909010236</v>
      </c>
      <c r="JX38" s="116">
        <f t="shared" si="73"/>
        <v>5.7555386009376637</v>
      </c>
      <c r="JY38" s="116">
        <f t="shared" si="74"/>
        <v>23.498437074144281</v>
      </c>
      <c r="JZ38" s="116">
        <f t="shared" si="75"/>
        <v>2.3498437074144278</v>
      </c>
      <c r="KA38" s="116">
        <f t="shared" si="76"/>
        <v>10.791192925895832</v>
      </c>
      <c r="KB38" s="116">
        <f t="shared" si="77"/>
        <v>44.364385166475742</v>
      </c>
      <c r="KC38" s="116">
        <f t="shared" si="78"/>
        <v>4.4364385166475735</v>
      </c>
      <c r="KD38" s="116">
        <f t="shared" si="79"/>
        <v>13.01178178120213</v>
      </c>
      <c r="KE38" s="116">
        <f t="shared" si="80"/>
        <v>42.559413866893486</v>
      </c>
      <c r="KF38" s="116">
        <f t="shared" si="81"/>
        <v>4.255941386689349</v>
      </c>
      <c r="KG38" s="116">
        <f t="shared" si="82"/>
        <v>16.839755248180555</v>
      </c>
      <c r="KH38" s="116">
        <f t="shared" si="83"/>
        <v>66.918914438903613</v>
      </c>
      <c r="KI38" s="116">
        <f t="shared" si="84"/>
        <v>6.6918914438903609</v>
      </c>
      <c r="KJ38" s="116">
        <f t="shared" si="85"/>
        <v>2.2433568487360667</v>
      </c>
      <c r="KK38" s="116">
        <f t="shared" si="86"/>
        <v>9.3803103721303778</v>
      </c>
      <c r="KL38" s="116">
        <f t="shared" si="87"/>
        <v>0.93803103721303782</v>
      </c>
      <c r="KM38" s="116">
        <f t="shared" si="88"/>
        <v>10.791192925895832</v>
      </c>
      <c r="KN38" s="116">
        <f t="shared" si="89"/>
        <v>44.364385166475742</v>
      </c>
      <c r="KO38" s="116">
        <f t="shared" si="90"/>
        <v>4.4364385166475735</v>
      </c>
      <c r="KP38" s="116">
        <f t="shared" si="91"/>
        <v>7.9031607454619088</v>
      </c>
      <c r="KQ38" s="116">
        <f t="shared" si="92"/>
        <v>9.9976207412429829</v>
      </c>
      <c r="KR38" s="116">
        <f t="shared" si="93"/>
        <v>0.99976207412429829</v>
      </c>
      <c r="KS38" s="116">
        <f t="shared" si="94"/>
        <v>6.8878106009353637</v>
      </c>
      <c r="KT38" s="116">
        <f t="shared" si="95"/>
        <v>28.057038433566834</v>
      </c>
      <c r="KU38" s="116">
        <f t="shared" si="96"/>
        <v>2.8057038433566834</v>
      </c>
      <c r="KV38" s="116">
        <f t="shared" si="97"/>
        <v>6.7449768128228733</v>
      </c>
      <c r="KW38" s="116">
        <f t="shared" si="98"/>
        <v>28.088379392809507</v>
      </c>
      <c r="KX38" s="116">
        <f t="shared" si="99"/>
        <v>2.8088379392809508</v>
      </c>
      <c r="KY38" s="116">
        <f t="shared" si="100"/>
        <v>11.325449556734926</v>
      </c>
      <c r="KZ38" s="116">
        <f t="shared" si="101"/>
        <v>31.952314091036634</v>
      </c>
      <c r="LA38" s="116">
        <f t="shared" si="102"/>
        <v>3.1952314091036635</v>
      </c>
      <c r="LB38" s="116">
        <f t="shared" si="103"/>
        <v>19.887714917378322</v>
      </c>
      <c r="LC38" s="116">
        <f t="shared" si="104"/>
        <v>79.964663983785414</v>
      </c>
      <c r="LD38" s="116">
        <f t="shared" si="105"/>
        <v>7.9964663983785407</v>
      </c>
      <c r="LE38" s="116">
        <f t="shared" si="106"/>
        <v>12.923724705398762</v>
      </c>
      <c r="LF38" s="116">
        <f t="shared" si="107"/>
        <v>53.385073334306639</v>
      </c>
      <c r="LG38" s="116">
        <f t="shared" si="108"/>
        <v>5.3385073334306643</v>
      </c>
      <c r="LH38" s="116">
        <f t="shared" si="109"/>
        <v>352.11918578763817</v>
      </c>
      <c r="LI38" s="116">
        <f t="shared" si="110"/>
        <v>1324.1887579063541</v>
      </c>
      <c r="LJ38" s="116">
        <f t="shared" si="111"/>
        <v>132.41887579063541</v>
      </c>
    </row>
    <row r="39" spans="1:322" ht="15" thickBot="1" x14ac:dyDescent="0.35">
      <c r="A39" s="28"/>
      <c r="B39" s="117">
        <v>20</v>
      </c>
      <c r="C39" s="120">
        <f t="shared" si="122"/>
        <v>596.44809805608793</v>
      </c>
      <c r="D39" s="120">
        <f t="shared" si="123"/>
        <v>815.39457332073096</v>
      </c>
      <c r="E39" s="120">
        <f t="shared" si="124"/>
        <v>245.89425979967982</v>
      </c>
      <c r="F39" s="121">
        <f t="shared" si="125"/>
        <v>55.633528506737584</v>
      </c>
      <c r="G39" s="121">
        <f t="shared" si="126"/>
        <v>12.36555031676283</v>
      </c>
      <c r="H39" s="120">
        <f t="shared" si="127"/>
        <v>100.40032374473036</v>
      </c>
      <c r="I39" s="120">
        <f t="shared" si="128"/>
        <v>144.77667361962361</v>
      </c>
      <c r="J39" s="120">
        <f t="shared" si="129"/>
        <v>54.184174534345658</v>
      </c>
      <c r="K39" s="121">
        <f t="shared" si="130"/>
        <v>16.342976633815631</v>
      </c>
      <c r="L39" s="121">
        <f t="shared" si="131"/>
        <v>5.5942414674844878</v>
      </c>
      <c r="M39" s="120">
        <f t="shared" si="132"/>
        <v>210.02876471937162</v>
      </c>
      <c r="N39" s="120">
        <f t="shared" si="133"/>
        <v>329.37403852426331</v>
      </c>
      <c r="O39" s="120">
        <f t="shared" si="134"/>
        <v>128.22104462337529</v>
      </c>
      <c r="P39" s="121">
        <f t="shared" si="135"/>
        <v>39.683566611054744</v>
      </c>
      <c r="Q39" s="121">
        <f t="shared" si="136"/>
        <v>13.900885521934567</v>
      </c>
      <c r="R39" s="120">
        <f t="shared" si="137"/>
        <v>8.7822388048101327</v>
      </c>
      <c r="S39" s="120">
        <f t="shared" si="138"/>
        <v>12.782166409066223</v>
      </c>
      <c r="T39" s="120">
        <f t="shared" si="139"/>
        <v>4.8036249240172575</v>
      </c>
      <c r="U39" s="121">
        <f t="shared" si="140"/>
        <v>1.4523436830021317</v>
      </c>
      <c r="V39" s="121">
        <f t="shared" si="141"/>
        <v>0.49798617910423215</v>
      </c>
      <c r="W39" s="120">
        <f t="shared" si="142"/>
        <v>31.430313145150006</v>
      </c>
      <c r="X39" s="120">
        <f t="shared" si="143"/>
        <v>46.842800560876704</v>
      </c>
      <c r="Y39" s="120">
        <f t="shared" si="144"/>
        <v>17.815235147564092</v>
      </c>
      <c r="Z39" s="121">
        <f t="shared" si="145"/>
        <v>5.431314127278605</v>
      </c>
      <c r="AA39" s="121">
        <f t="shared" si="146"/>
        <v>1.8773370191305176</v>
      </c>
      <c r="AB39" s="120">
        <f t="shared" si="147"/>
        <v>56.183616349402087</v>
      </c>
      <c r="AC39" s="120">
        <f t="shared" si="148"/>
        <v>86.458025401581338</v>
      </c>
      <c r="AD39" s="120">
        <f t="shared" si="149"/>
        <v>33.403637416696085</v>
      </c>
      <c r="AE39" s="121">
        <f t="shared" si="150"/>
        <v>10.295727358382468</v>
      </c>
      <c r="AF39" s="121">
        <f t="shared" si="151"/>
        <v>3.5967464739378734</v>
      </c>
      <c r="AG39" s="120">
        <f t="shared" si="152"/>
        <v>91.837574445628007</v>
      </c>
      <c r="AH39" s="120">
        <f t="shared" si="153"/>
        <v>146.80767804321709</v>
      </c>
      <c r="AI39" s="120">
        <f t="shared" si="154"/>
        <v>57.577694716413461</v>
      </c>
      <c r="AJ39" s="121">
        <f t="shared" si="155"/>
        <v>17.891570458133842</v>
      </c>
      <c r="AK39" s="121">
        <f t="shared" si="156"/>
        <v>6.2837893366074207</v>
      </c>
      <c r="AL39" s="120">
        <f t="shared" si="157"/>
        <v>72.904248659889518</v>
      </c>
      <c r="AM39" s="120">
        <f t="shared" si="158"/>
        <v>99.66622229669521</v>
      </c>
      <c r="AN39" s="120">
        <f t="shared" si="159"/>
        <v>30.055819305822606</v>
      </c>
      <c r="AO39" s="121">
        <f t="shared" si="160"/>
        <v>6.8001232786240617</v>
      </c>
      <c r="AP39" s="121">
        <f t="shared" si="161"/>
        <v>1.5114494589684806</v>
      </c>
      <c r="AQ39" s="120">
        <f t="shared" si="162"/>
        <v>70.002042366202573</v>
      </c>
      <c r="AR39" s="120">
        <f t="shared" si="163"/>
        <v>100.94253148153526</v>
      </c>
      <c r="AS39" s="120">
        <f t="shared" si="164"/>
        <v>37.778791341099222</v>
      </c>
      <c r="AT39" s="121">
        <f t="shared" si="165"/>
        <v>11.394801331706532</v>
      </c>
      <c r="AU39" s="121">
        <f t="shared" si="166"/>
        <v>3.9004687794562058</v>
      </c>
      <c r="AV39" s="120">
        <f t="shared" si="167"/>
        <v>239.12609215681334</v>
      </c>
      <c r="AW39" s="120">
        <f t="shared" si="168"/>
        <v>375.00542744919699</v>
      </c>
      <c r="AX39" s="120">
        <f t="shared" si="169"/>
        <v>145.98475296476454</v>
      </c>
      <c r="AY39" s="121">
        <f t="shared" si="170"/>
        <v>45.181317041145654</v>
      </c>
      <c r="AZ39" s="121">
        <f t="shared" si="171"/>
        <v>15.826710388078801</v>
      </c>
      <c r="BA39" s="120">
        <f t="shared" si="172"/>
        <v>9.7162244478388384</v>
      </c>
      <c r="BB39" s="120">
        <f t="shared" si="173"/>
        <v>14.14154186881037</v>
      </c>
      <c r="BC39" s="120">
        <f t="shared" si="174"/>
        <v>5.3144874515847924</v>
      </c>
      <c r="BD39" s="121">
        <f t="shared" si="175"/>
        <v>1.6067995317686754</v>
      </c>
      <c r="BE39" s="121">
        <f t="shared" si="176"/>
        <v>0.55094669999730184</v>
      </c>
      <c r="BF39" s="120">
        <f t="shared" si="177"/>
        <v>197.72277219070429</v>
      </c>
      <c r="BG39" s="120">
        <f t="shared" si="178"/>
        <v>294.6801179262834</v>
      </c>
      <c r="BH39" s="120">
        <f t="shared" si="179"/>
        <v>112.07262442274448</v>
      </c>
      <c r="BI39" s="121">
        <f t="shared" si="180"/>
        <v>34.16747650348416</v>
      </c>
      <c r="BJ39" s="121">
        <f t="shared" si="181"/>
        <v>11.810008956783106</v>
      </c>
      <c r="BK39" s="120">
        <f t="shared" si="182"/>
        <v>54.378637013949884</v>
      </c>
      <c r="BL39" s="120">
        <f t="shared" si="183"/>
        <v>83.680437211754565</v>
      </c>
      <c r="BM39" s="120">
        <f t="shared" si="184"/>
        <v>32.330497608622544</v>
      </c>
      <c r="BN39" s="121">
        <f t="shared" si="185"/>
        <v>9.9649623358933432</v>
      </c>
      <c r="BO39" s="121">
        <f t="shared" si="186"/>
        <v>3.4811958297795336</v>
      </c>
      <c r="BP39" s="120">
        <f t="shared" si="187"/>
        <v>198.58527558274551</v>
      </c>
      <c r="BQ39" s="120">
        <f t="shared" si="188"/>
        <v>317.45005655757632</v>
      </c>
      <c r="BR39" s="120">
        <f t="shared" si="189"/>
        <v>124.50331404873553</v>
      </c>
      <c r="BS39" s="121">
        <f t="shared" si="190"/>
        <v>38.687895139697467</v>
      </c>
      <c r="BT39" s="121">
        <f t="shared" si="191"/>
        <v>13.587772158038607</v>
      </c>
      <c r="BU39" s="120">
        <f t="shared" si="192"/>
        <v>69.822681493573754</v>
      </c>
      <c r="BV39" s="120">
        <f t="shared" si="193"/>
        <v>95.453461533560187</v>
      </c>
      <c r="BW39" s="120">
        <f t="shared" si="194"/>
        <v>28.785399163896106</v>
      </c>
      <c r="BX39" s="121">
        <f t="shared" si="195"/>
        <v>6.5126909683335334</v>
      </c>
      <c r="BY39" s="121">
        <f t="shared" si="196"/>
        <v>1.4475624686775364</v>
      </c>
      <c r="BZ39" s="120">
        <f t="shared" si="197"/>
        <v>112.74193725840847</v>
      </c>
      <c r="CA39" s="120">
        <f t="shared" si="198"/>
        <v>162.57320738531374</v>
      </c>
      <c r="CB39" s="120">
        <f t="shared" si="199"/>
        <v>60.844712227040823</v>
      </c>
      <c r="CC39" s="121">
        <f t="shared" si="200"/>
        <v>18.351921363819166</v>
      </c>
      <c r="CD39" s="121">
        <f t="shared" si="201"/>
        <v>6.281908235068081</v>
      </c>
      <c r="CE39" s="120">
        <f t="shared" si="202"/>
        <v>173.45413209692532</v>
      </c>
      <c r="CF39" s="120">
        <f t="shared" si="203"/>
        <v>272.0164929019171</v>
      </c>
      <c r="CG39" s="120">
        <f t="shared" si="204"/>
        <v>105.89249544663627</v>
      </c>
      <c r="CH39" s="121">
        <f t="shared" si="205"/>
        <v>32.77302808607223</v>
      </c>
      <c r="CI39" s="121">
        <f t="shared" si="206"/>
        <v>11.480170522392665</v>
      </c>
      <c r="CJ39" s="120">
        <f t="shared" si="207"/>
        <v>30.318685191495348</v>
      </c>
      <c r="CK39" s="120">
        <f t="shared" si="208"/>
        <v>44.127526936471618</v>
      </c>
      <c r="CL39" s="120">
        <f t="shared" si="209"/>
        <v>16.583424236828034</v>
      </c>
      <c r="CM39" s="121">
        <f t="shared" si="210"/>
        <v>5.0138867654886683</v>
      </c>
      <c r="CN39" s="121">
        <f t="shared" si="211"/>
        <v>1.7191842000137063</v>
      </c>
      <c r="CO39" s="120">
        <f t="shared" si="212"/>
        <v>229.11913281269497</v>
      </c>
      <c r="CP39" s="120">
        <f t="shared" si="213"/>
        <v>341.47231666007866</v>
      </c>
      <c r="CQ39" s="120">
        <f t="shared" si="214"/>
        <v>129.86861470370025</v>
      </c>
      <c r="CR39" s="121">
        <f t="shared" si="215"/>
        <v>39.592923466225137</v>
      </c>
      <c r="CS39" s="121">
        <f t="shared" si="216"/>
        <v>13.685317986936059</v>
      </c>
      <c r="CT39" s="120">
        <f t="shared" si="217"/>
        <v>47.394447749043579</v>
      </c>
      <c r="CU39" s="120">
        <f t="shared" si="218"/>
        <v>72.932834047168555</v>
      </c>
      <c r="CV39" s="120">
        <f t="shared" si="219"/>
        <v>28.178089112813886</v>
      </c>
      <c r="CW39" s="121">
        <f t="shared" si="220"/>
        <v>8.6850997502664171</v>
      </c>
      <c r="CX39" s="121">
        <f t="shared" si="221"/>
        <v>3.0340840248781777</v>
      </c>
      <c r="CY39" s="120">
        <f t="shared" si="222"/>
        <v>84.951356232616916</v>
      </c>
      <c r="CZ39" s="120">
        <f t="shared" si="223"/>
        <v>138.69001030525723</v>
      </c>
      <c r="DA39" s="120">
        <f t="shared" si="224"/>
        <v>54.949426429494721</v>
      </c>
      <c r="DB39" s="121">
        <f t="shared" si="225"/>
        <v>17.199625486366774</v>
      </c>
      <c r="DC39" s="121">
        <f t="shared" si="226"/>
        <v>6.0862728881758308</v>
      </c>
      <c r="DD39" s="120">
        <f t="shared" si="227"/>
        <v>282.35716079787727</v>
      </c>
      <c r="DE39" s="120">
        <f t="shared" si="228"/>
        <v>386.00591971573022</v>
      </c>
      <c r="DF39" s="120">
        <f t="shared" si="229"/>
        <v>116.40577827277153</v>
      </c>
      <c r="DG39" s="121">
        <f t="shared" si="230"/>
        <v>26.336784718614403</v>
      </c>
      <c r="DH39" s="121">
        <f t="shared" si="231"/>
        <v>5.8538231415671618</v>
      </c>
      <c r="DI39" s="120">
        <f t="shared" si="232"/>
        <v>26.184601071296669</v>
      </c>
      <c r="DJ39" s="120">
        <f t="shared" si="233"/>
        <v>37.758040031799545</v>
      </c>
      <c r="DK39" s="120">
        <f t="shared" si="234"/>
        <v>14.131338840765636</v>
      </c>
      <c r="DL39" s="121">
        <f t="shared" si="235"/>
        <v>4.262280314573645</v>
      </c>
      <c r="DM39" s="121">
        <f t="shared" si="236"/>
        <v>1.4589891313002354</v>
      </c>
      <c r="DN39" s="120">
        <f t="shared" si="237"/>
        <v>84.016036561134953</v>
      </c>
      <c r="DO39" s="120">
        <f t="shared" si="238"/>
        <v>131.75672056119484</v>
      </c>
      <c r="DP39" s="120">
        <f t="shared" si="239"/>
        <v>51.291183792744675</v>
      </c>
      <c r="DQ39" s="121">
        <f t="shared" si="240"/>
        <v>15.87428268563777</v>
      </c>
      <c r="DR39" s="121">
        <f t="shared" si="241"/>
        <v>5.5606540742335131</v>
      </c>
      <c r="DS39" s="120">
        <f t="shared" si="242"/>
        <v>207.32607034362164</v>
      </c>
      <c r="DT39" s="120">
        <f t="shared" si="243"/>
        <v>301.75407330286487</v>
      </c>
      <c r="DU39" s="120">
        <f t="shared" si="244"/>
        <v>113.40122957664293</v>
      </c>
      <c r="DV39" s="121">
        <f t="shared" si="245"/>
        <v>34.286098941000532</v>
      </c>
      <c r="DW39" s="121">
        <f t="shared" si="246"/>
        <v>11.756172872749335</v>
      </c>
      <c r="DX39" s="120">
        <f t="shared" si="247"/>
        <v>46.501831236744515</v>
      </c>
      <c r="DY39" s="120">
        <f t="shared" si="248"/>
        <v>69.30494126096545</v>
      </c>
      <c r="DZ39" s="120">
        <f t="shared" si="249"/>
        <v>26.358027501955757</v>
      </c>
      <c r="EA39" s="121">
        <f t="shared" si="250"/>
        <v>8.0357472664706684</v>
      </c>
      <c r="EB39" s="121">
        <f t="shared" si="251"/>
        <v>2.7775609118158462</v>
      </c>
      <c r="EC39" s="120">
        <f t="shared" si="252"/>
        <v>75.488052083823803</v>
      </c>
      <c r="ED39" s="120">
        <f t="shared" si="253"/>
        <v>116.16461076465735</v>
      </c>
      <c r="EE39" s="120">
        <f t="shared" si="254"/>
        <v>44.880975717533254</v>
      </c>
      <c r="EF39" s="121">
        <f t="shared" si="255"/>
        <v>13.833292578338922</v>
      </c>
      <c r="EG39" s="121">
        <f t="shared" si="256"/>
        <v>4.8325722479026796</v>
      </c>
      <c r="EH39" s="120">
        <f t="shared" si="257"/>
        <v>135.83760512895668</v>
      </c>
      <c r="EI39" s="120">
        <f t="shared" si="258"/>
        <v>215.12831081430031</v>
      </c>
      <c r="EJ39" s="120">
        <f t="shared" si="259"/>
        <v>84.069426022105063</v>
      </c>
      <c r="EK39" s="121">
        <f t="shared" si="260"/>
        <v>26.073047791631328</v>
      </c>
      <c r="EL39" s="121">
        <f t="shared" si="261"/>
        <v>9.1456686874222051</v>
      </c>
      <c r="EM39" s="120">
        <f t="shared" si="262"/>
        <v>235.07904485942166</v>
      </c>
      <c r="EN39" s="120">
        <f t="shared" si="263"/>
        <v>329.83197735449289</v>
      </c>
      <c r="EO39" s="120">
        <f t="shared" si="264"/>
        <v>109.15041241935705</v>
      </c>
      <c r="EP39" s="121">
        <f t="shared" si="265"/>
        <v>27.845536775943859</v>
      </c>
      <c r="EQ39" s="121">
        <f t="shared" si="266"/>
        <v>7.3569385454748124</v>
      </c>
      <c r="ER39" s="120">
        <f t="shared" si="267"/>
        <v>247.87144116137452</v>
      </c>
      <c r="ES39" s="120">
        <f t="shared" si="268"/>
        <v>354.32693146686233</v>
      </c>
      <c r="ET39" s="120">
        <f t="shared" si="269"/>
        <v>132.09188979243143</v>
      </c>
      <c r="EU39" s="121">
        <f t="shared" si="270"/>
        <v>39.750135475308163</v>
      </c>
      <c r="EV39" s="121">
        <f t="shared" si="271"/>
        <v>13.584389481797723</v>
      </c>
      <c r="EW39" s="120">
        <f t="shared" si="272"/>
        <v>26.160233896348956</v>
      </c>
      <c r="EX39" s="120">
        <f t="shared" si="273"/>
        <v>43.533598297546511</v>
      </c>
      <c r="EY39" s="120">
        <f t="shared" si="274"/>
        <v>17.399796570951274</v>
      </c>
      <c r="EZ39" s="121">
        <f t="shared" si="275"/>
        <v>5.4792432255821666</v>
      </c>
      <c r="FA39" s="121">
        <f t="shared" si="276"/>
        <v>1.950533573274106</v>
      </c>
      <c r="FB39" s="120">
        <f t="shared" si="277"/>
        <v>135.83760512895668</v>
      </c>
      <c r="FC39" s="120">
        <f t="shared" si="278"/>
        <v>215.12831081430031</v>
      </c>
      <c r="FD39" s="120">
        <f t="shared" si="279"/>
        <v>84.069426022105063</v>
      </c>
      <c r="FE39" s="121">
        <f t="shared" si="280"/>
        <v>26.073047791631328</v>
      </c>
      <c r="FF39" s="121">
        <f t="shared" si="281"/>
        <v>9.1456686874222051</v>
      </c>
      <c r="FG39" s="120">
        <f t="shared" si="282"/>
        <v>278.39020411388964</v>
      </c>
      <c r="FH39" s="120">
        <f t="shared" si="283"/>
        <v>354.53573389683299</v>
      </c>
      <c r="FI39" s="120">
        <f t="shared" si="284"/>
        <v>67.160826647385619</v>
      </c>
      <c r="FJ39" s="121">
        <f t="shared" si="285"/>
        <v>8.3566698519212821</v>
      </c>
      <c r="FK39" s="121">
        <f t="shared" si="286"/>
        <v>0.82047544466085043</v>
      </c>
      <c r="FL39" s="120">
        <f t="shared" si="287"/>
        <v>91.531102386625037</v>
      </c>
      <c r="FM39" s="120">
        <f t="shared" si="288"/>
        <v>139.57657434654865</v>
      </c>
      <c r="FN39" s="120">
        <f t="shared" si="289"/>
        <v>53.72682028226388</v>
      </c>
      <c r="FO39" s="121">
        <f t="shared" si="290"/>
        <v>16.526067473400627</v>
      </c>
      <c r="FP39" s="121">
        <f t="shared" si="291"/>
        <v>5.7654854800831039</v>
      </c>
      <c r="FQ39" s="120">
        <f t="shared" si="292"/>
        <v>79.779985213907821</v>
      </c>
      <c r="FR39" s="120">
        <f t="shared" si="293"/>
        <v>131.67277606898091</v>
      </c>
      <c r="FS39" s="120">
        <f t="shared" si="294"/>
        <v>52.388222257042273</v>
      </c>
      <c r="FT39" s="121">
        <f t="shared" si="295"/>
        <v>16.436300435035175</v>
      </c>
      <c r="FU39" s="121">
        <f t="shared" si="296"/>
        <v>5.8260394788871661</v>
      </c>
      <c r="FV39" s="120">
        <f t="shared" si="297"/>
        <v>237.14284719496567</v>
      </c>
      <c r="FW39" s="120">
        <f t="shared" si="298"/>
        <v>324.19416095852648</v>
      </c>
      <c r="FX39" s="120">
        <f t="shared" si="299"/>
        <v>97.765530760919972</v>
      </c>
      <c r="FY39" s="121">
        <f t="shared" si="300"/>
        <v>22.119432340531009</v>
      </c>
      <c r="FZ39" s="121">
        <f t="shared" si="301"/>
        <v>4.916440875252813</v>
      </c>
      <c r="GA39" s="120">
        <f t="shared" si="302"/>
        <v>278.83962101848323</v>
      </c>
      <c r="GB39" s="120">
        <f t="shared" si="303"/>
        <v>411.07145457083476</v>
      </c>
      <c r="GC39" s="120">
        <f t="shared" si="304"/>
        <v>155.61067946582867</v>
      </c>
      <c r="GD39" s="121">
        <f t="shared" si="305"/>
        <v>47.315274978225652</v>
      </c>
      <c r="GE39" s="121">
        <f t="shared" si="306"/>
        <v>16.324694502779877</v>
      </c>
      <c r="GF39" s="120">
        <f t="shared" si="307"/>
        <v>159.97543595500585</v>
      </c>
      <c r="GG39" s="120">
        <f t="shared" si="308"/>
        <v>255.86619624256107</v>
      </c>
      <c r="GH39" s="120">
        <f t="shared" si="309"/>
        <v>100.53110819084974</v>
      </c>
      <c r="GI39" s="121">
        <f t="shared" si="310"/>
        <v>31.31198870734379</v>
      </c>
      <c r="GJ39" s="121">
        <f t="shared" si="311"/>
        <v>11.036542313481425</v>
      </c>
      <c r="GK39" s="119">
        <f t="shared" si="117"/>
        <v>5313.6674726705151</v>
      </c>
      <c r="GL39" s="119">
        <f t="shared" si="117"/>
        <v>7812.8784709099791</v>
      </c>
      <c r="GM39" s="119">
        <f t="shared" si="117"/>
        <v>2775.47479175953</v>
      </c>
      <c r="GN39" s="119">
        <f t="shared" si="117"/>
        <v>792.5788097784872</v>
      </c>
      <c r="GO39" s="119">
        <f t="shared" si="117"/>
        <v>256.63223836231106</v>
      </c>
      <c r="GP39" s="118">
        <f t="shared" si="118"/>
        <v>31.666671470026905</v>
      </c>
      <c r="GQ39" s="118">
        <f t="shared" si="118"/>
        <v>46.560658348688797</v>
      </c>
      <c r="GR39" s="118">
        <f t="shared" si="118"/>
        <v>16.540374205956677</v>
      </c>
      <c r="GS39" s="118">
        <f t="shared" si="118"/>
        <v>4.7233540511232848</v>
      </c>
      <c r="GT39" s="118">
        <f t="shared" si="118"/>
        <v>1.5293935540066215</v>
      </c>
      <c r="GW39" s="115">
        <f t="shared" si="119"/>
        <v>21</v>
      </c>
      <c r="GX39" s="116">
        <f t="shared" si="314"/>
        <v>30.64377898540987</v>
      </c>
      <c r="GY39" s="116">
        <f t="shared" si="115"/>
        <v>94.299454167826454</v>
      </c>
      <c r="GZ39" s="116">
        <f t="shared" si="315"/>
        <v>9.4299454167826458</v>
      </c>
      <c r="HA39" s="116">
        <f t="shared" si="1"/>
        <v>7.3503375575977072</v>
      </c>
      <c r="HB39" s="116">
        <f t="shared" si="2"/>
        <v>30.830769939789491</v>
      </c>
      <c r="HC39" s="116">
        <f t="shared" si="3"/>
        <v>3.0830769939789491</v>
      </c>
      <c r="HD39" s="116">
        <f t="shared" si="4"/>
        <v>17.471652078884699</v>
      </c>
      <c r="HE39" s="116">
        <f t="shared" si="5"/>
        <v>75.349343348571466</v>
      </c>
      <c r="HF39" s="116">
        <f t="shared" si="6"/>
        <v>7.5349343348571463</v>
      </c>
      <c r="HG39" s="116">
        <f t="shared" si="7"/>
        <v>0.65176097194795579</v>
      </c>
      <c r="HH39" s="116">
        <f t="shared" si="8"/>
        <v>2.7410067841154744</v>
      </c>
      <c r="HI39" s="116">
        <f t="shared" si="9"/>
        <v>0.27410067841154745</v>
      </c>
      <c r="HJ39" s="116">
        <v>7.3503375575977072</v>
      </c>
      <c r="HK39" s="116">
        <v>30.830769939789491</v>
      </c>
      <c r="HL39" s="116">
        <v>3.0830769939789491</v>
      </c>
      <c r="HM39" s="116">
        <f t="shared" si="10"/>
        <v>4.5502152947078729</v>
      </c>
      <c r="HN39" s="116">
        <f t="shared" si="11"/>
        <v>19.53554108466226</v>
      </c>
      <c r="HO39" s="116">
        <f t="shared" si="12"/>
        <v>1.9535541084662258</v>
      </c>
      <c r="HP39" s="116">
        <f t="shared" si="13"/>
        <v>7.848062512980766</v>
      </c>
      <c r="HQ39" s="116">
        <f t="shared" si="14"/>
        <v>33.994495644526367</v>
      </c>
      <c r="HR39" s="116">
        <f t="shared" si="15"/>
        <v>3.3994495644526368</v>
      </c>
      <c r="HS39" s="116">
        <f t="shared" si="16"/>
        <v>3.7456095346974099</v>
      </c>
      <c r="HT39" s="116">
        <f t="shared" si="17"/>
        <v>11.526285149620165</v>
      </c>
      <c r="HU39" s="116">
        <f t="shared" si="18"/>
        <v>1.1526285149620163</v>
      </c>
      <c r="HV39" s="116">
        <f t="shared" si="19"/>
        <v>5.1248703382776775</v>
      </c>
      <c r="HW39" s="116">
        <f t="shared" si="20"/>
        <v>21.496114584202875</v>
      </c>
      <c r="HX39" s="116">
        <f t="shared" si="21"/>
        <v>2.1496114584202877</v>
      </c>
      <c r="HY39" s="116">
        <f t="shared" si="22"/>
        <v>19.892169964097388</v>
      </c>
      <c r="HZ39" s="116">
        <f t="shared" si="23"/>
        <v>85.788220702057046</v>
      </c>
      <c r="IA39" s="116">
        <f t="shared" si="24"/>
        <v>8.5788220702057032</v>
      </c>
      <c r="IB39" s="116">
        <f t="shared" si="25"/>
        <v>0.7210753465641887</v>
      </c>
      <c r="IC39" s="116">
        <f t="shared" si="26"/>
        <v>3.0325111534120559</v>
      </c>
      <c r="ID39" s="116">
        <f t="shared" si="27"/>
        <v>0.30325111534120558</v>
      </c>
      <c r="IE39" s="116">
        <f t="shared" si="28"/>
        <v>15.231268054964197</v>
      </c>
      <c r="IF39" s="116">
        <f t="shared" si="29"/>
        <v>64.632068575846233</v>
      </c>
      <c r="IG39" s="116">
        <f t="shared" si="30"/>
        <v>6.4632068575846233</v>
      </c>
      <c r="IH39" s="116">
        <f t="shared" si="31"/>
        <v>4.4040330958310694</v>
      </c>
      <c r="II39" s="116">
        <f t="shared" si="32"/>
        <v>18.90793378104183</v>
      </c>
      <c r="IJ39" s="116">
        <f t="shared" si="33"/>
        <v>1.890793378104183</v>
      </c>
      <c r="IK39" s="116">
        <f t="shared" si="34"/>
        <v>16.970283310929638</v>
      </c>
      <c r="IL39" s="116">
        <f t="shared" si="35"/>
        <v>73.508107401742109</v>
      </c>
      <c r="IM39" s="116">
        <f t="shared" si="36"/>
        <v>7.3508107401742091</v>
      </c>
      <c r="IN39" s="116">
        <f t="shared" si="37"/>
        <v>3.5872875223026361</v>
      </c>
      <c r="IO39" s="116">
        <f t="shared" si="38"/>
        <v>11.039084163126713</v>
      </c>
      <c r="IP39" s="116">
        <f t="shared" si="39"/>
        <v>1.1039084163126711</v>
      </c>
      <c r="IQ39" s="116">
        <f t="shared" si="40"/>
        <v>8.2538707529844899</v>
      </c>
      <c r="IR39" s="116">
        <f t="shared" si="41"/>
        <v>34.620612768318999</v>
      </c>
      <c r="IS39" s="116">
        <f t="shared" si="42"/>
        <v>3.4620612768318999</v>
      </c>
      <c r="IT39" s="116">
        <f t="shared" si="43"/>
        <v>14.429119990738444</v>
      </c>
      <c r="IU39" s="116">
        <f t="shared" si="44"/>
        <v>62.227928503329601</v>
      </c>
      <c r="IV39" s="116">
        <f t="shared" si="45"/>
        <v>6.2227928503329606</v>
      </c>
      <c r="IW39" s="116">
        <f t="shared" si="46"/>
        <v>2.2500567529284257</v>
      </c>
      <c r="IX39" s="116">
        <f t="shared" si="47"/>
        <v>9.4627034908038787</v>
      </c>
      <c r="IY39" s="116">
        <f t="shared" si="48"/>
        <v>0.94627034908038787</v>
      </c>
      <c r="IZ39" s="116">
        <f t="shared" si="49"/>
        <v>17.649838153317013</v>
      </c>
      <c r="JA39" s="116">
        <f t="shared" si="50"/>
        <v>74.894982201168673</v>
      </c>
      <c r="JB39" s="116">
        <f t="shared" si="51"/>
        <v>7.4894982201168681</v>
      </c>
      <c r="JC39" s="116">
        <f t="shared" si="52"/>
        <v>3.8383955153542946</v>
      </c>
      <c r="JD39" s="116">
        <f t="shared" si="53"/>
        <v>16.479469307001501</v>
      </c>
      <c r="JE39" s="116">
        <f t="shared" si="54"/>
        <v>1.6479469307001504</v>
      </c>
      <c r="JF39" s="116">
        <f t="shared" si="55"/>
        <v>7.5036970016007754</v>
      </c>
      <c r="JG39" s="116">
        <f t="shared" si="56"/>
        <v>32.753125052852745</v>
      </c>
      <c r="JH39" s="116">
        <f t="shared" si="57"/>
        <v>3.2753125052852745</v>
      </c>
      <c r="JI39" s="116">
        <f t="shared" si="58"/>
        <v>14.506694645582289</v>
      </c>
      <c r="JJ39" s="116">
        <f t="shared" si="59"/>
        <v>44.641145189993082</v>
      </c>
      <c r="JK39" s="116">
        <f t="shared" si="60"/>
        <v>4.4641145189993079</v>
      </c>
      <c r="JL39" s="116">
        <f t="shared" si="61"/>
        <v>1.9169824309970593</v>
      </c>
      <c r="JM39" s="116">
        <f t="shared" si="62"/>
        <v>8.0407251837839269</v>
      </c>
      <c r="JN39" s="116">
        <f t="shared" si="63"/>
        <v>0.80407251837839278</v>
      </c>
      <c r="JO39" s="116">
        <f t="shared" si="64"/>
        <v>6.9890377244484991</v>
      </c>
      <c r="JP39" s="116">
        <f t="shared" si="65"/>
        <v>30.141362751381273</v>
      </c>
      <c r="JQ39" s="116">
        <f t="shared" si="66"/>
        <v>3.0141362751381271</v>
      </c>
      <c r="JR39" s="116">
        <f t="shared" si="67"/>
        <v>15.38640022442779</v>
      </c>
      <c r="JS39" s="116">
        <f t="shared" si="68"/>
        <v>64.708120328567517</v>
      </c>
      <c r="JT39" s="116">
        <f t="shared" si="69"/>
        <v>6.4708120328567524</v>
      </c>
      <c r="JU39" s="116">
        <f t="shared" si="70"/>
        <v>3.5821966724724197</v>
      </c>
      <c r="JV39" s="116">
        <f t="shared" si="71"/>
        <v>15.200624147110771</v>
      </c>
      <c r="JW39" s="116">
        <f t="shared" si="72"/>
        <v>1.5200624147110768</v>
      </c>
      <c r="JX39" s="116">
        <f t="shared" si="73"/>
        <v>6.1136486306505793</v>
      </c>
      <c r="JY39" s="116">
        <f t="shared" si="74"/>
        <v>26.247864390102723</v>
      </c>
      <c r="JZ39" s="116">
        <f t="shared" si="75"/>
        <v>2.6247864390102724</v>
      </c>
      <c r="KA39" s="116">
        <f t="shared" si="76"/>
        <v>11.457287514876642</v>
      </c>
      <c r="KB39" s="116">
        <f t="shared" si="77"/>
        <v>49.523530587779717</v>
      </c>
      <c r="KC39" s="116">
        <f t="shared" si="78"/>
        <v>4.9523530587779714</v>
      </c>
      <c r="KD39" s="116">
        <f t="shared" si="79"/>
        <v>13.933467405221897</v>
      </c>
      <c r="KE39" s="116">
        <f t="shared" si="80"/>
        <v>48.921382072798053</v>
      </c>
      <c r="KF39" s="116">
        <f t="shared" si="81"/>
        <v>4.892138207279805</v>
      </c>
      <c r="KG39" s="116">
        <f t="shared" si="82"/>
        <v>17.91556007077422</v>
      </c>
      <c r="KH39" s="116">
        <f t="shared" si="83"/>
        <v>74.956965176387854</v>
      </c>
      <c r="KI39" s="116">
        <f t="shared" si="84"/>
        <v>7.4956965176387849</v>
      </c>
      <c r="KJ39" s="116">
        <f t="shared" si="85"/>
        <v>2.3795536719906729</v>
      </c>
      <c r="KK39" s="116">
        <f t="shared" si="86"/>
        <v>10.452739041884836</v>
      </c>
      <c r="KL39" s="116">
        <f t="shared" si="87"/>
        <v>1.0452739041884835</v>
      </c>
      <c r="KM39" s="116">
        <f t="shared" si="88"/>
        <v>11.457287514876642</v>
      </c>
      <c r="KN39" s="116">
        <f t="shared" si="89"/>
        <v>49.523530587779717</v>
      </c>
      <c r="KO39" s="116">
        <f t="shared" si="90"/>
        <v>4.9523530587779714</v>
      </c>
      <c r="KP39" s="116">
        <f t="shared" si="91"/>
        <v>8.6740093444549746</v>
      </c>
      <c r="KQ39" s="116">
        <f t="shared" si="92"/>
        <v>13.420670625435541</v>
      </c>
      <c r="KR39" s="116">
        <f t="shared" si="93"/>
        <v>1.3420670625435542</v>
      </c>
      <c r="KS39" s="116">
        <f t="shared" si="94"/>
        <v>7.3174872836210856</v>
      </c>
      <c r="KT39" s="116">
        <f t="shared" si="95"/>
        <v>31.346478304496877</v>
      </c>
      <c r="KU39" s="116">
        <f t="shared" si="96"/>
        <v>3.1346478304496879</v>
      </c>
      <c r="KV39" s="116">
        <f t="shared" si="97"/>
        <v>7.1559185310869786</v>
      </c>
      <c r="KW39" s="116">
        <f t="shared" si="98"/>
        <v>31.313893996481333</v>
      </c>
      <c r="KX39" s="116">
        <f t="shared" si="99"/>
        <v>3.1313893996481337</v>
      </c>
      <c r="KY39" s="116">
        <f t="shared" si="100"/>
        <v>12.183713924308623</v>
      </c>
      <c r="KZ39" s="116">
        <f t="shared" si="101"/>
        <v>37.492685655586847</v>
      </c>
      <c r="LA39" s="116">
        <f t="shared" si="102"/>
        <v>3.749268565558685</v>
      </c>
      <c r="LB39" s="116">
        <f t="shared" si="103"/>
        <v>21.143884847180011</v>
      </c>
      <c r="LC39" s="116">
        <f t="shared" si="104"/>
        <v>89.461189279062509</v>
      </c>
      <c r="LD39" s="116">
        <f t="shared" si="105"/>
        <v>8.9461189279062516</v>
      </c>
      <c r="LE39" s="116">
        <f t="shared" si="106"/>
        <v>13.718138203190437</v>
      </c>
      <c r="LF39" s="116">
        <f t="shared" si="107"/>
        <v>59.561913462315282</v>
      </c>
      <c r="LG39" s="116">
        <f t="shared" si="108"/>
        <v>5.9561913462315283</v>
      </c>
      <c r="LH39" s="116">
        <f t="shared" si="109"/>
        <v>375.29898893387508</v>
      </c>
      <c r="LI39" s="116">
        <f t="shared" si="110"/>
        <v>1492.9053485247532</v>
      </c>
      <c r="LJ39" s="116">
        <f t="shared" si="111"/>
        <v>149.2905348524753</v>
      </c>
    </row>
    <row r="40" spans="1:322" ht="15" thickBot="1" x14ac:dyDescent="0.35">
      <c r="A40" s="28"/>
      <c r="B40" s="117">
        <v>21</v>
      </c>
      <c r="C40" s="120">
        <f t="shared" si="122"/>
        <v>570.20438174162007</v>
      </c>
      <c r="D40" s="120">
        <f t="shared" si="123"/>
        <v>815.54566328893543</v>
      </c>
      <c r="E40" s="120">
        <f t="shared" si="124"/>
        <v>261.16753871475731</v>
      </c>
      <c r="F40" s="121">
        <f t="shared" si="125"/>
        <v>63.337398341546184</v>
      </c>
      <c r="G40" s="121">
        <f t="shared" si="126"/>
        <v>15.481027913140135</v>
      </c>
      <c r="H40" s="120">
        <f t="shared" si="127"/>
        <v>95.982709499962212</v>
      </c>
      <c r="I40" s="120">
        <f t="shared" si="128"/>
        <v>144.5614343085638</v>
      </c>
      <c r="J40" s="120">
        <f t="shared" si="129"/>
        <v>56.432924410662402</v>
      </c>
      <c r="K40" s="121">
        <f t="shared" si="130"/>
        <v>17.811873621833165</v>
      </c>
      <c r="L40" s="121">
        <f t="shared" si="131"/>
        <v>6.509448158978163</v>
      </c>
      <c r="M40" s="120">
        <f t="shared" si="132"/>
        <v>200.78749907171925</v>
      </c>
      <c r="N40" s="120">
        <f t="shared" si="133"/>
        <v>328.07533493913922</v>
      </c>
      <c r="O40" s="120">
        <f t="shared" si="134"/>
        <v>133.11928789272321</v>
      </c>
      <c r="P40" s="121">
        <f t="shared" si="135"/>
        <v>43.103012844264192</v>
      </c>
      <c r="Q40" s="121">
        <f t="shared" si="136"/>
        <v>16.123165252153633</v>
      </c>
      <c r="R40" s="120">
        <f t="shared" si="137"/>
        <v>8.3958202973984868</v>
      </c>
      <c r="S40" s="120">
        <f t="shared" si="138"/>
        <v>12.75955559138775</v>
      </c>
      <c r="T40" s="120">
        <f t="shared" si="139"/>
        <v>5.0012947524506171</v>
      </c>
      <c r="U40" s="121">
        <f t="shared" si="140"/>
        <v>1.5823719334107715</v>
      </c>
      <c r="V40" s="121">
        <f t="shared" si="141"/>
        <v>0.57931742535235153</v>
      </c>
      <c r="W40" s="120">
        <f t="shared" si="142"/>
        <v>30.047379366763405</v>
      </c>
      <c r="X40" s="120">
        <f t="shared" si="143"/>
        <v>46.726764721315249</v>
      </c>
      <c r="Y40" s="120">
        <f t="shared" si="144"/>
        <v>18.530334419019326</v>
      </c>
      <c r="Z40" s="121">
        <f t="shared" si="145"/>
        <v>5.9110308826438223</v>
      </c>
      <c r="AA40" s="121">
        <f t="shared" si="146"/>
        <v>2.1814906102581197</v>
      </c>
      <c r="AB40" s="120">
        <f t="shared" si="147"/>
        <v>53.711537230028391</v>
      </c>
      <c r="AC40" s="120">
        <f t="shared" si="148"/>
        <v>86.163447708104428</v>
      </c>
      <c r="AD40" s="120">
        <f t="shared" si="149"/>
        <v>34.700534183212064</v>
      </c>
      <c r="AE40" s="121">
        <f t="shared" si="150"/>
        <v>11.188926672647677</v>
      </c>
      <c r="AF40" s="121">
        <f t="shared" si="151"/>
        <v>4.1733072060072915</v>
      </c>
      <c r="AG40" s="120">
        <f t="shared" si="152"/>
        <v>87.796721170020376</v>
      </c>
      <c r="AH40" s="120">
        <f t="shared" si="153"/>
        <v>146.1506856214418</v>
      </c>
      <c r="AI40" s="120">
        <f t="shared" si="154"/>
        <v>59.742121846274209</v>
      </c>
      <c r="AJ40" s="121">
        <f t="shared" si="155"/>
        <v>19.423061080000537</v>
      </c>
      <c r="AK40" s="121">
        <f t="shared" si="156"/>
        <v>7.2857172822629162</v>
      </c>
      <c r="AL40" s="120">
        <f t="shared" si="157"/>
        <v>69.69646171885438</v>
      </c>
      <c r="AM40" s="120">
        <f t="shared" si="158"/>
        <v>99.684690124236099</v>
      </c>
      <c r="AN40" s="120">
        <f t="shared" si="159"/>
        <v>31.922682369860656</v>
      </c>
      <c r="AO40" s="121">
        <f t="shared" si="160"/>
        <v>7.7417724244773085</v>
      </c>
      <c r="AP40" s="121">
        <f t="shared" si="161"/>
        <v>1.8922563625714282</v>
      </c>
      <c r="AQ40" s="120">
        <f t="shared" si="162"/>
        <v>66.921952502089653</v>
      </c>
      <c r="AR40" s="120">
        <f t="shared" si="163"/>
        <v>100.79246033823902</v>
      </c>
      <c r="AS40" s="120">
        <f t="shared" si="164"/>
        <v>39.346685529499986</v>
      </c>
      <c r="AT40" s="121">
        <f t="shared" si="165"/>
        <v>12.418959276139331</v>
      </c>
      <c r="AU40" s="121">
        <f t="shared" si="166"/>
        <v>4.5385776540317719</v>
      </c>
      <c r="AV40" s="120">
        <f t="shared" si="167"/>
        <v>228.60454410191355</v>
      </c>
      <c r="AW40" s="120">
        <f t="shared" si="168"/>
        <v>373.52680182572243</v>
      </c>
      <c r="AX40" s="120">
        <f t="shared" si="169"/>
        <v>151.56159751268919</v>
      </c>
      <c r="AY40" s="121">
        <f t="shared" si="170"/>
        <v>49.074492417291133</v>
      </c>
      <c r="AZ40" s="121">
        <f t="shared" si="171"/>
        <v>18.356864142382957</v>
      </c>
      <c r="BA40" s="120">
        <f t="shared" si="172"/>
        <v>9.2887105721339296</v>
      </c>
      <c r="BB40" s="120">
        <f t="shared" si="173"/>
        <v>14.116526404713346</v>
      </c>
      <c r="BC40" s="120">
        <f t="shared" si="174"/>
        <v>5.5331793435169931</v>
      </c>
      <c r="BD40" s="121">
        <f t="shared" si="175"/>
        <v>1.7506562058593604</v>
      </c>
      <c r="BE40" s="121">
        <f t="shared" si="176"/>
        <v>0.64092747377634762</v>
      </c>
      <c r="BF40" s="120">
        <f t="shared" si="177"/>
        <v>189.02297021431329</v>
      </c>
      <c r="BG40" s="120">
        <f t="shared" si="178"/>
        <v>293.9501561290333</v>
      </c>
      <c r="BH40" s="120">
        <f t="shared" si="179"/>
        <v>116.5711927217848</v>
      </c>
      <c r="BI40" s="121">
        <f t="shared" si="180"/>
        <v>37.185293293889799</v>
      </c>
      <c r="BJ40" s="121">
        <f t="shared" si="181"/>
        <v>13.723387640978219</v>
      </c>
      <c r="BK40" s="120">
        <f t="shared" si="182"/>
        <v>51.985976985336087</v>
      </c>
      <c r="BL40" s="120">
        <f t="shared" si="183"/>
        <v>83.395323249592209</v>
      </c>
      <c r="BM40" s="120">
        <f t="shared" si="184"/>
        <v>33.585729704619297</v>
      </c>
      <c r="BN40" s="121">
        <f t="shared" si="185"/>
        <v>10.829466339862709</v>
      </c>
      <c r="BO40" s="121">
        <f t="shared" si="186"/>
        <v>4.0392337205895608</v>
      </c>
      <c r="BP40" s="120">
        <f t="shared" si="187"/>
        <v>189.8475234571047</v>
      </c>
      <c r="BQ40" s="120">
        <f t="shared" si="188"/>
        <v>316.02940687337463</v>
      </c>
      <c r="BR40" s="120">
        <f t="shared" si="189"/>
        <v>129.18357004043361</v>
      </c>
      <c r="BS40" s="121">
        <f t="shared" si="190"/>
        <v>41.999518830018772</v>
      </c>
      <c r="BT40" s="121">
        <f t="shared" si="191"/>
        <v>15.754294285861665</v>
      </c>
      <c r="BU40" s="120">
        <f t="shared" si="192"/>
        <v>66.750483507856501</v>
      </c>
      <c r="BV40" s="120">
        <f t="shared" si="193"/>
        <v>95.471148750203497</v>
      </c>
      <c r="BW40" s="120">
        <f t="shared" si="194"/>
        <v>30.573352369758602</v>
      </c>
      <c r="BX40" s="121">
        <f t="shared" si="195"/>
        <v>7.4145378373182833</v>
      </c>
      <c r="BY40" s="121">
        <f t="shared" si="196"/>
        <v>1.8122731629042144</v>
      </c>
      <c r="BZ40" s="120">
        <f t="shared" si="197"/>
        <v>107.78129201903849</v>
      </c>
      <c r="CA40" s="120">
        <f t="shared" si="198"/>
        <v>162.33150998835367</v>
      </c>
      <c r="CB40" s="120">
        <f t="shared" si="199"/>
        <v>63.36988752538106</v>
      </c>
      <c r="CC40" s="121">
        <f t="shared" si="200"/>
        <v>20.00138110543509</v>
      </c>
      <c r="CD40" s="121">
        <f t="shared" si="201"/>
        <v>7.3096158314419544</v>
      </c>
      <c r="CE40" s="120">
        <f t="shared" si="202"/>
        <v>165.82215028466061</v>
      </c>
      <c r="CF40" s="120">
        <f t="shared" si="203"/>
        <v>270.94394694132046</v>
      </c>
      <c r="CG40" s="120">
        <f t="shared" si="204"/>
        <v>109.93775341984562</v>
      </c>
      <c r="CH40" s="121">
        <f t="shared" si="205"/>
        <v>35.59700831290418</v>
      </c>
      <c r="CI40" s="121">
        <f t="shared" si="206"/>
        <v>13.31546009521271</v>
      </c>
      <c r="CJ40" s="120">
        <f t="shared" si="207"/>
        <v>28.984663043069553</v>
      </c>
      <c r="CK40" s="120">
        <f t="shared" si="208"/>
        <v>44.049468222930322</v>
      </c>
      <c r="CL40" s="120">
        <f t="shared" si="209"/>
        <v>17.265834432374692</v>
      </c>
      <c r="CM40" s="121">
        <f t="shared" si="210"/>
        <v>5.4627797730417358</v>
      </c>
      <c r="CN40" s="121">
        <f t="shared" si="211"/>
        <v>1.9999618588810717</v>
      </c>
      <c r="CO40" s="120">
        <f t="shared" si="212"/>
        <v>219.03789096893638</v>
      </c>
      <c r="CP40" s="120">
        <f t="shared" si="213"/>
        <v>340.62644437071469</v>
      </c>
      <c r="CQ40" s="120">
        <f t="shared" si="214"/>
        <v>135.08150978985995</v>
      </c>
      <c r="CR40" s="121">
        <f t="shared" si="215"/>
        <v>43.089938799079341</v>
      </c>
      <c r="CS40" s="121">
        <f t="shared" si="216"/>
        <v>15.902521701044668</v>
      </c>
      <c r="CT40" s="120">
        <f t="shared" si="217"/>
        <v>45.30909204808566</v>
      </c>
      <c r="CU40" s="120">
        <f t="shared" si="218"/>
        <v>72.684339058617084</v>
      </c>
      <c r="CV40" s="120">
        <f t="shared" si="219"/>
        <v>29.272103881359467</v>
      </c>
      <c r="CW40" s="121">
        <f t="shared" si="220"/>
        <v>9.4385700852153089</v>
      </c>
      <c r="CX40" s="121">
        <f t="shared" si="221"/>
        <v>3.5204496108930972</v>
      </c>
      <c r="CY40" s="120">
        <f t="shared" si="222"/>
        <v>81.213496558381763</v>
      </c>
      <c r="CZ40" s="120">
        <f t="shared" si="223"/>
        <v>137.98978964972414</v>
      </c>
      <c r="DA40" s="120">
        <f t="shared" si="224"/>
        <v>56.969731996365184</v>
      </c>
      <c r="DB40" s="121">
        <f t="shared" si="225"/>
        <v>18.654221222028003</v>
      </c>
      <c r="DC40" s="121">
        <f t="shared" si="226"/>
        <v>7.0494519154123703</v>
      </c>
      <c r="DD40" s="120">
        <f t="shared" si="227"/>
        <v>269.93344572277067</v>
      </c>
      <c r="DE40" s="120">
        <f t="shared" si="228"/>
        <v>386.07744535993345</v>
      </c>
      <c r="DF40" s="120">
        <f t="shared" si="229"/>
        <v>123.63611345967294</v>
      </c>
      <c r="DG40" s="121">
        <f t="shared" si="230"/>
        <v>29.983779018373944</v>
      </c>
      <c r="DH40" s="121">
        <f t="shared" si="231"/>
        <v>7.3286830858095682</v>
      </c>
      <c r="DI40" s="120">
        <f t="shared" si="232"/>
        <v>25.032478624159616</v>
      </c>
      <c r="DJ40" s="120">
        <f t="shared" si="233"/>
        <v>37.701905197919011</v>
      </c>
      <c r="DK40" s="120">
        <f t="shared" si="234"/>
        <v>14.717817212789534</v>
      </c>
      <c r="DL40" s="121">
        <f t="shared" si="235"/>
        <v>4.6453715259512087</v>
      </c>
      <c r="DM40" s="121">
        <f t="shared" si="236"/>
        <v>1.6976768289163595</v>
      </c>
      <c r="DN40" s="120">
        <f t="shared" si="237"/>
        <v>80.319330952445014</v>
      </c>
      <c r="DO40" s="120">
        <f t="shared" si="238"/>
        <v>131.23721111192654</v>
      </c>
      <c r="DP40" s="120">
        <f t="shared" si="239"/>
        <v>53.250586763822142</v>
      </c>
      <c r="DQ40" s="121">
        <f t="shared" si="240"/>
        <v>17.242134942122817</v>
      </c>
      <c r="DR40" s="121">
        <f t="shared" si="241"/>
        <v>6.4496139046292278</v>
      </c>
      <c r="DS40" s="120">
        <f t="shared" si="242"/>
        <v>198.20372324850229</v>
      </c>
      <c r="DT40" s="120">
        <f t="shared" si="243"/>
        <v>301.22029005229251</v>
      </c>
      <c r="DU40" s="120">
        <f t="shared" si="244"/>
        <v>118.06770582096232</v>
      </c>
      <c r="DV40" s="121">
        <f t="shared" si="245"/>
        <v>37.355731501676786</v>
      </c>
      <c r="DW40" s="121">
        <f t="shared" si="246"/>
        <v>13.676194413445366</v>
      </c>
      <c r="DX40" s="120">
        <f t="shared" si="247"/>
        <v>44.455750662327752</v>
      </c>
      <c r="DY40" s="120">
        <f t="shared" si="248"/>
        <v>69.133263715031319</v>
      </c>
      <c r="DZ40" s="120">
        <f t="shared" si="249"/>
        <v>27.416032412220595</v>
      </c>
      <c r="EA40" s="121">
        <f t="shared" si="250"/>
        <v>8.7454986296343638</v>
      </c>
      <c r="EB40" s="121">
        <f t="shared" si="251"/>
        <v>3.2275627587382036</v>
      </c>
      <c r="EC40" s="120">
        <f t="shared" si="252"/>
        <v>72.166577792135556</v>
      </c>
      <c r="ED40" s="120">
        <f t="shared" si="253"/>
        <v>115.76881751187656</v>
      </c>
      <c r="EE40" s="120">
        <f t="shared" si="254"/>
        <v>46.62348033043083</v>
      </c>
      <c r="EF40" s="121">
        <f t="shared" si="255"/>
        <v>15.033391125523405</v>
      </c>
      <c r="EG40" s="121">
        <f t="shared" si="256"/>
        <v>5.6072366322896592</v>
      </c>
      <c r="EH40" s="120">
        <f t="shared" si="257"/>
        <v>129.86075050328259</v>
      </c>
      <c r="EI40" s="120">
        <f t="shared" si="258"/>
        <v>214.22105949391678</v>
      </c>
      <c r="EJ40" s="120">
        <f t="shared" si="259"/>
        <v>87.254477223190051</v>
      </c>
      <c r="EK40" s="121">
        <f t="shared" si="260"/>
        <v>28.312011860272598</v>
      </c>
      <c r="EL40" s="121">
        <f t="shared" si="261"/>
        <v>10.60575936375356</v>
      </c>
      <c r="EM40" s="120">
        <f t="shared" si="262"/>
        <v>224.73556688560708</v>
      </c>
      <c r="EN40" s="120">
        <f t="shared" si="263"/>
        <v>329.62083205296369</v>
      </c>
      <c r="EO40" s="120">
        <f t="shared" si="264"/>
        <v>114.9024175482491</v>
      </c>
      <c r="EP40" s="121">
        <f t="shared" si="265"/>
        <v>31.088804862942713</v>
      </c>
      <c r="EQ40" s="121">
        <f t="shared" si="266"/>
        <v>8.9162886049276686</v>
      </c>
      <c r="ER40" s="120">
        <f t="shared" si="267"/>
        <v>236.96509775027403</v>
      </c>
      <c r="ES40" s="120">
        <f t="shared" si="268"/>
        <v>353.89481307102318</v>
      </c>
      <c r="ET40" s="120">
        <f t="shared" si="269"/>
        <v>137.61830844850405</v>
      </c>
      <c r="EU40" s="121">
        <f t="shared" si="270"/>
        <v>43.33617103955789</v>
      </c>
      <c r="EV40" s="121">
        <f t="shared" si="271"/>
        <v>15.81039706841498</v>
      </c>
      <c r="EW40" s="120">
        <f t="shared" si="272"/>
        <v>25.009183604909602</v>
      </c>
      <c r="EX40" s="120">
        <f t="shared" si="273"/>
        <v>43.291573443464372</v>
      </c>
      <c r="EY40" s="120">
        <f t="shared" si="274"/>
        <v>18.027280667350908</v>
      </c>
      <c r="EZ40" s="121">
        <f t="shared" si="275"/>
        <v>5.9379966540714211</v>
      </c>
      <c r="FA40" s="121">
        <f t="shared" si="276"/>
        <v>2.2573711939067076</v>
      </c>
      <c r="FB40" s="120">
        <f t="shared" si="277"/>
        <v>129.86075050328259</v>
      </c>
      <c r="FC40" s="120">
        <f t="shared" si="278"/>
        <v>214.22105949391678</v>
      </c>
      <c r="FD40" s="120">
        <f t="shared" si="279"/>
        <v>87.254477223190051</v>
      </c>
      <c r="FE40" s="121">
        <f t="shared" si="280"/>
        <v>28.312011860272598</v>
      </c>
      <c r="FF40" s="121">
        <f t="shared" si="281"/>
        <v>10.60575936375356</v>
      </c>
      <c r="FG40" s="120">
        <f t="shared" si="282"/>
        <v>266.14103513287847</v>
      </c>
      <c r="FH40" s="120">
        <f t="shared" si="283"/>
        <v>355.43975939314549</v>
      </c>
      <c r="FI40" s="120">
        <f t="shared" si="284"/>
        <v>75.550893759599305</v>
      </c>
      <c r="FJ40" s="121">
        <f t="shared" si="285"/>
        <v>10.843772712698657</v>
      </c>
      <c r="FK40" s="121">
        <f t="shared" si="286"/>
        <v>1.2884489563684423</v>
      </c>
      <c r="FL40" s="120">
        <f t="shared" si="287"/>
        <v>87.503733881613528</v>
      </c>
      <c r="FM40" s="120">
        <f t="shared" si="288"/>
        <v>139.1374924724706</v>
      </c>
      <c r="FN40" s="120">
        <f t="shared" si="289"/>
        <v>55.829290568933828</v>
      </c>
      <c r="FO40" s="121">
        <f t="shared" si="290"/>
        <v>17.964587787309799</v>
      </c>
      <c r="FP40" s="121">
        <f t="shared" si="291"/>
        <v>6.6909452585935387</v>
      </c>
      <c r="FQ40" s="120">
        <f t="shared" si="292"/>
        <v>76.269665864495877</v>
      </c>
      <c r="FR40" s="120">
        <f t="shared" si="293"/>
        <v>130.96956658418546</v>
      </c>
      <c r="FS40" s="120">
        <f t="shared" si="294"/>
        <v>54.296669311939802</v>
      </c>
      <c r="FT40" s="121">
        <f t="shared" si="295"/>
        <v>17.820949389983063</v>
      </c>
      <c r="FU40" s="121">
        <f t="shared" si="296"/>
        <v>6.7464723032491358</v>
      </c>
      <c r="FV40" s="120">
        <f t="shared" si="297"/>
        <v>226.70856191838718</v>
      </c>
      <c r="FW40" s="120">
        <f t="shared" si="298"/>
        <v>324.25423308443209</v>
      </c>
      <c r="FX40" s="120">
        <f t="shared" si="299"/>
        <v>103.83806055811233</v>
      </c>
      <c r="FY40" s="121">
        <f t="shared" si="300"/>
        <v>25.182427482941748</v>
      </c>
      <c r="FZ40" s="121">
        <f t="shared" si="301"/>
        <v>6.1551290863225496</v>
      </c>
      <c r="GA40" s="120">
        <f t="shared" si="302"/>
        <v>266.57067769366995</v>
      </c>
      <c r="GB40" s="120">
        <f t="shared" si="303"/>
        <v>410.18611134938129</v>
      </c>
      <c r="GC40" s="120">
        <f t="shared" si="304"/>
        <v>161.91809611559893</v>
      </c>
      <c r="GD40" s="121">
        <f t="shared" si="305"/>
        <v>51.512489475941479</v>
      </c>
      <c r="GE40" s="121">
        <f t="shared" si="306"/>
        <v>18.974349901560515</v>
      </c>
      <c r="GF40" s="120">
        <f t="shared" si="307"/>
        <v>152.93651677298558</v>
      </c>
      <c r="GG40" s="120">
        <f t="shared" si="308"/>
        <v>254.71739714481939</v>
      </c>
      <c r="GH40" s="120">
        <f t="shared" si="309"/>
        <v>104.29545771021429</v>
      </c>
      <c r="GI40" s="121">
        <f t="shared" si="310"/>
        <v>33.981886100129927</v>
      </c>
      <c r="GJ40" s="121">
        <f t="shared" si="311"/>
        <v>12.790013681092677</v>
      </c>
      <c r="GK40" s="119">
        <f t="shared" si="117"/>
        <v>5079.8661038730133</v>
      </c>
      <c r="GL40" s="119">
        <f t="shared" si="117"/>
        <v>7796.6677286383592</v>
      </c>
      <c r="GM40" s="119">
        <f t="shared" si="117"/>
        <v>2903.3660119912292</v>
      </c>
      <c r="GN40" s="119">
        <f t="shared" si="117"/>
        <v>870.31528726831107</v>
      </c>
      <c r="GO40" s="119">
        <f t="shared" si="117"/>
        <v>301.01665170990628</v>
      </c>
      <c r="GP40" s="118">
        <f t="shared" si="118"/>
        <v>30.273337925345729</v>
      </c>
      <c r="GQ40" s="118">
        <f t="shared" si="118"/>
        <v>46.464050826211917</v>
      </c>
      <c r="GR40" s="118">
        <f t="shared" si="118"/>
        <v>17.302538808052617</v>
      </c>
      <c r="GS40" s="118">
        <f t="shared" si="118"/>
        <v>5.1866226893224736</v>
      </c>
      <c r="GT40" s="118">
        <f t="shared" si="118"/>
        <v>1.793901380869525</v>
      </c>
      <c r="GW40" s="115">
        <f t="shared" si="119"/>
        <v>22</v>
      </c>
      <c r="GX40" s="116">
        <f t="shared" si="314"/>
        <v>32.867825378271135</v>
      </c>
      <c r="GY40" s="116">
        <f t="shared" si="115"/>
        <v>109.33772017840236</v>
      </c>
      <c r="GZ40" s="116">
        <f t="shared" si="315"/>
        <v>10.933772017840235</v>
      </c>
      <c r="HA40" s="116">
        <f t="shared" si="1"/>
        <v>7.8015075116783752</v>
      </c>
      <c r="HB40" s="116">
        <f t="shared" si="2"/>
        <v>34.311283536681294</v>
      </c>
      <c r="HC40" s="116">
        <f t="shared" si="3"/>
        <v>3.4311283536681292</v>
      </c>
      <c r="HD40" s="116">
        <f t="shared" si="4"/>
        <v>18.514174312490223</v>
      </c>
      <c r="HE40" s="116">
        <f t="shared" si="5"/>
        <v>83.620360735130078</v>
      </c>
      <c r="HF40" s="116">
        <f t="shared" si="6"/>
        <v>8.362036073513007</v>
      </c>
      <c r="HG40" s="116">
        <f t="shared" si="7"/>
        <v>0.69165149531827919</v>
      </c>
      <c r="HH40" s="116">
        <f t="shared" si="8"/>
        <v>3.049676581494305</v>
      </c>
      <c r="HI40" s="116">
        <f t="shared" si="9"/>
        <v>0.3049676581494305</v>
      </c>
      <c r="HJ40" s="116">
        <v>7.8015075116783752</v>
      </c>
      <c r="HK40" s="116">
        <v>34.311283536681294</v>
      </c>
      <c r="HL40" s="116">
        <v>3.4311283536681292</v>
      </c>
      <c r="HM40" s="116">
        <f t="shared" si="10"/>
        <v>4.8231367487253527</v>
      </c>
      <c r="HN40" s="116">
        <f t="shared" si="11"/>
        <v>21.688944482391861</v>
      </c>
      <c r="HO40" s="116">
        <f t="shared" si="12"/>
        <v>2.1688944482391861</v>
      </c>
      <c r="HP40" s="116">
        <f t="shared" si="13"/>
        <v>113.51461309941153</v>
      </c>
      <c r="HQ40" s="116">
        <f t="shared" si="14"/>
        <v>207.37567040507642</v>
      </c>
      <c r="HR40" s="116">
        <f t="shared" si="15"/>
        <v>20.737567040507642</v>
      </c>
      <c r="HS40" s="116">
        <f t="shared" si="16"/>
        <v>4.0174562080034946</v>
      </c>
      <c r="HT40" s="116">
        <f t="shared" si="17"/>
        <v>13.364422429664762</v>
      </c>
      <c r="HU40" s="116">
        <f t="shared" si="18"/>
        <v>1.3364422429664762</v>
      </c>
      <c r="HV40" s="116">
        <f t="shared" si="19"/>
        <v>5.439439226722822</v>
      </c>
      <c r="HW40" s="116">
        <f t="shared" si="20"/>
        <v>23.922830466964676</v>
      </c>
      <c r="HX40" s="116">
        <f t="shared" si="21"/>
        <v>2.3922830466964671</v>
      </c>
      <c r="HY40" s="116">
        <f t="shared" si="22"/>
        <v>21.079122941903904</v>
      </c>
      <c r="HZ40" s="116">
        <f t="shared" si="23"/>
        <v>95.205102567983673</v>
      </c>
      <c r="IA40" s="116">
        <f t="shared" si="24"/>
        <v>9.5205102567983673</v>
      </c>
      <c r="IB40" s="116">
        <f t="shared" si="25"/>
        <v>0.76520820232251041</v>
      </c>
      <c r="IC40" s="116">
        <f t="shared" si="26"/>
        <v>3.3740077920549272</v>
      </c>
      <c r="ID40" s="116">
        <f t="shared" si="27"/>
        <v>0.33740077920549272</v>
      </c>
      <c r="IE40" s="116">
        <f t="shared" si="28"/>
        <v>16.155388628137366</v>
      </c>
      <c r="IF40" s="116">
        <f t="shared" si="29"/>
        <v>71.843577480062606</v>
      </c>
      <c r="IG40" s="116">
        <f t="shared" si="30"/>
        <v>7.1843577480062599</v>
      </c>
      <c r="IH40" s="116">
        <f t="shared" si="31"/>
        <v>4.6681865563174902</v>
      </c>
      <c r="II40" s="116">
        <f t="shared" si="32"/>
        <v>20.99215600307739</v>
      </c>
      <c r="IJ40" s="116">
        <f t="shared" si="33"/>
        <v>2.0992156003077391</v>
      </c>
      <c r="IK40" s="116">
        <f t="shared" si="34"/>
        <v>245.45869009597422</v>
      </c>
      <c r="IL40" s="116">
        <f t="shared" si="35"/>
        <v>448.41945037355219</v>
      </c>
      <c r="IM40" s="116">
        <f t="shared" si="36"/>
        <v>44.841945037355224</v>
      </c>
      <c r="IN40" s="116">
        <f t="shared" si="37"/>
        <v>3.8476435925488048</v>
      </c>
      <c r="IO40" s="116">
        <f t="shared" si="38"/>
        <v>12.799525786285916</v>
      </c>
      <c r="IP40" s="116">
        <f t="shared" si="39"/>
        <v>1.2799525786285915</v>
      </c>
      <c r="IQ40" s="116">
        <f t="shared" si="40"/>
        <v>8.7605003410042332</v>
      </c>
      <c r="IR40" s="116">
        <f t="shared" si="41"/>
        <v>38.528965161340125</v>
      </c>
      <c r="IS40" s="116">
        <f t="shared" si="42"/>
        <v>3.8528965161340123</v>
      </c>
      <c r="IT40" s="116">
        <f t="shared" si="43"/>
        <v>15.290096293024508</v>
      </c>
      <c r="IU40" s="116">
        <f t="shared" si="44"/>
        <v>69.058622119325435</v>
      </c>
      <c r="IV40" s="116">
        <f t="shared" si="45"/>
        <v>6.9058622119325435</v>
      </c>
      <c r="IW40" s="116">
        <f t="shared" si="46"/>
        <v>2.3877697264729854</v>
      </c>
      <c r="IX40" s="116">
        <f t="shared" si="47"/>
        <v>10.528315873118704</v>
      </c>
      <c r="IY40" s="116">
        <f t="shared" si="48"/>
        <v>1.0528315873118703</v>
      </c>
      <c r="IZ40" s="116">
        <f t="shared" si="49"/>
        <v>18.720699652950398</v>
      </c>
      <c r="JA40" s="116">
        <f t="shared" si="50"/>
        <v>83.251605204670966</v>
      </c>
      <c r="JB40" s="116">
        <f t="shared" si="51"/>
        <v>8.3251605204670955</v>
      </c>
      <c r="JC40" s="116">
        <f t="shared" si="52"/>
        <v>4.0686220908666781</v>
      </c>
      <c r="JD40" s="116">
        <f t="shared" si="53"/>
        <v>18.296001802553377</v>
      </c>
      <c r="JE40" s="116">
        <f t="shared" si="54"/>
        <v>1.8296001802553377</v>
      </c>
      <c r="JF40" s="116">
        <f t="shared" si="55"/>
        <v>7.9458549200734696</v>
      </c>
      <c r="JG40" s="116">
        <f t="shared" si="56"/>
        <v>36.304429649126376</v>
      </c>
      <c r="JH40" s="116">
        <f t="shared" si="57"/>
        <v>3.6304429649126373</v>
      </c>
      <c r="JI40" s="116">
        <f t="shared" si="58"/>
        <v>15.559553103875199</v>
      </c>
      <c r="JJ40" s="116">
        <f t="shared" si="59"/>
        <v>51.760225807247636</v>
      </c>
      <c r="JK40" s="116">
        <f t="shared" si="60"/>
        <v>5.176022580724764</v>
      </c>
      <c r="JL40" s="116">
        <f t="shared" si="61"/>
        <v>2.0346484386584898</v>
      </c>
      <c r="JM40" s="116">
        <f t="shared" si="62"/>
        <v>8.9484499465999345</v>
      </c>
      <c r="JN40" s="116">
        <f t="shared" si="63"/>
        <v>0.89484499465999345</v>
      </c>
      <c r="JO40" s="116">
        <f t="shared" si="64"/>
        <v>7.4060691068471378</v>
      </c>
      <c r="JP40" s="116">
        <f t="shared" si="65"/>
        <v>33.449948125748321</v>
      </c>
      <c r="JQ40" s="116">
        <f t="shared" si="66"/>
        <v>3.3449948125748321</v>
      </c>
      <c r="JR40" s="116">
        <f t="shared" si="67"/>
        <v>16.328112883139575</v>
      </c>
      <c r="JS40" s="116">
        <f t="shared" si="68"/>
        <v>71.995020348783754</v>
      </c>
      <c r="JT40" s="116">
        <f t="shared" si="69"/>
        <v>7.1995020348783765</v>
      </c>
      <c r="JU40" s="116">
        <f t="shared" si="70"/>
        <v>3.7995378439519221</v>
      </c>
      <c r="JV40" s="116">
        <f t="shared" si="71"/>
        <v>16.896677496508001</v>
      </c>
      <c r="JW40" s="116">
        <f t="shared" si="72"/>
        <v>1.6896677496508001</v>
      </c>
      <c r="JX40" s="116">
        <f t="shared" si="73"/>
        <v>6.4803446583242001</v>
      </c>
      <c r="JY40" s="116">
        <f t="shared" si="74"/>
        <v>29.14116742767099</v>
      </c>
      <c r="JZ40" s="116">
        <f t="shared" si="75"/>
        <v>2.9141167427670989</v>
      </c>
      <c r="KA40" s="116">
        <f t="shared" si="76"/>
        <v>12.139136317558844</v>
      </c>
      <c r="KB40" s="116">
        <f t="shared" si="77"/>
        <v>54.94820024977534</v>
      </c>
      <c r="KC40" s="116">
        <f t="shared" si="78"/>
        <v>5.4948200249775336</v>
      </c>
      <c r="KD40" s="116">
        <f t="shared" si="79"/>
        <v>14.881148345517984</v>
      </c>
      <c r="KE40" s="116">
        <f t="shared" si="80"/>
        <v>55.7180615172458</v>
      </c>
      <c r="KF40" s="116">
        <f t="shared" si="81"/>
        <v>5.57180615172458</v>
      </c>
      <c r="KG40" s="116">
        <f t="shared" si="82"/>
        <v>19.018252910923483</v>
      </c>
      <c r="KH40" s="116">
        <f t="shared" si="83"/>
        <v>83.438996326337275</v>
      </c>
      <c r="KI40" s="116">
        <f t="shared" si="84"/>
        <v>8.3438996326337271</v>
      </c>
      <c r="KJ40" s="116">
        <f t="shared" si="85"/>
        <v>34.512792853575554</v>
      </c>
      <c r="KK40" s="116">
        <f t="shared" si="86"/>
        <v>62.985654750643903</v>
      </c>
      <c r="KL40" s="116">
        <f t="shared" si="87"/>
        <v>6.2985654750643914</v>
      </c>
      <c r="KM40" s="116">
        <f t="shared" si="88"/>
        <v>12.139136317558844</v>
      </c>
      <c r="KN40" s="116">
        <f t="shared" si="89"/>
        <v>54.94820024977534</v>
      </c>
      <c r="KO40" s="116">
        <f t="shared" si="90"/>
        <v>5.4948200249775336</v>
      </c>
      <c r="KP40" s="116">
        <f t="shared" si="91"/>
        <v>9.4730113853988982</v>
      </c>
      <c r="KQ40" s="116">
        <f t="shared" si="92"/>
        <v>17.352161222769034</v>
      </c>
      <c r="KR40" s="116">
        <f t="shared" si="93"/>
        <v>1.7352161222769036</v>
      </c>
      <c r="KS40" s="116">
        <f t="shared" si="94"/>
        <v>7.7575110477543463</v>
      </c>
      <c r="KT40" s="116">
        <f t="shared" si="95"/>
        <v>34.808984005619308</v>
      </c>
      <c r="KU40" s="116">
        <f t="shared" si="96"/>
        <v>3.480898400561931</v>
      </c>
      <c r="KV40" s="116">
        <f t="shared" si="97"/>
        <v>103.71757486610169</v>
      </c>
      <c r="KW40" s="116">
        <f t="shared" si="98"/>
        <v>189.34357067899643</v>
      </c>
      <c r="KX40" s="116">
        <f t="shared" si="99"/>
        <v>18.934357067899644</v>
      </c>
      <c r="KY40" s="116">
        <f t="shared" si="100"/>
        <v>13.067976437033106</v>
      </c>
      <c r="KZ40" s="116">
        <f t="shared" si="101"/>
        <v>43.47177625918853</v>
      </c>
      <c r="LA40" s="116">
        <f t="shared" si="102"/>
        <v>4.347177625918853</v>
      </c>
      <c r="LB40" s="116">
        <f t="shared" si="103"/>
        <v>22.430903920412021</v>
      </c>
      <c r="LC40" s="116">
        <f t="shared" si="104"/>
        <v>99.470284918801582</v>
      </c>
      <c r="LD40" s="116">
        <f t="shared" si="105"/>
        <v>9.9470284918801575</v>
      </c>
      <c r="LE40" s="116">
        <f t="shared" si="106"/>
        <v>198.48376892856297</v>
      </c>
      <c r="LF40" s="116">
        <f t="shared" si="107"/>
        <v>362.51562630824208</v>
      </c>
      <c r="LG40" s="116">
        <f t="shared" si="108"/>
        <v>36.25156263082421</v>
      </c>
      <c r="LH40" s="116">
        <f t="shared" si="109"/>
        <v>1043.8485738990901</v>
      </c>
      <c r="LI40" s="116">
        <f t="shared" si="110"/>
        <v>2710.7769578055922</v>
      </c>
      <c r="LJ40" s="116">
        <f t="shared" si="111"/>
        <v>271.07769578055928</v>
      </c>
    </row>
    <row r="41" spans="1:322" ht="15" thickBot="1" x14ac:dyDescent="0.35">
      <c r="A41" s="28"/>
      <c r="B41" s="117">
        <v>22</v>
      </c>
      <c r="C41" s="120">
        <f t="shared" si="122"/>
        <v>545.11538894498881</v>
      </c>
      <c r="D41" s="120">
        <f t="shared" si="123"/>
        <v>814.53719486032071</v>
      </c>
      <c r="E41" s="120">
        <f t="shared" si="124"/>
        <v>275.77362823655392</v>
      </c>
      <c r="F41" s="121">
        <f t="shared" si="125"/>
        <v>71.281875737868916</v>
      </c>
      <c r="G41" s="121">
        <f t="shared" si="126"/>
        <v>19.027922220266721</v>
      </c>
      <c r="H41" s="120">
        <f t="shared" si="127"/>
        <v>91.759470281963871</v>
      </c>
      <c r="I41" s="120">
        <f t="shared" si="128"/>
        <v>144.15870762868809</v>
      </c>
      <c r="J41" s="120">
        <f t="shared" si="129"/>
        <v>58.575841634467295</v>
      </c>
      <c r="K41" s="121">
        <f t="shared" si="130"/>
        <v>19.297457373079652</v>
      </c>
      <c r="L41" s="121">
        <f t="shared" si="131"/>
        <v>7.5069130818008203</v>
      </c>
      <c r="M41" s="120">
        <f t="shared" si="132"/>
        <v>191.9528491125636</v>
      </c>
      <c r="N41" s="120">
        <f t="shared" si="133"/>
        <v>326.41157418024238</v>
      </c>
      <c r="O41" s="120">
        <f t="shared" si="134"/>
        <v>137.76044994349581</v>
      </c>
      <c r="P41" s="121">
        <f t="shared" si="135"/>
        <v>46.546492792265212</v>
      </c>
      <c r="Q41" s="121">
        <f t="shared" si="136"/>
        <v>18.536933971432429</v>
      </c>
      <c r="R41" s="120">
        <f t="shared" si="137"/>
        <v>8.0264042043129535</v>
      </c>
      <c r="S41" s="120">
        <f t="shared" si="138"/>
        <v>12.720665905548875</v>
      </c>
      <c r="T41" s="120">
        <f t="shared" si="139"/>
        <v>5.1895435622671977</v>
      </c>
      <c r="U41" s="121">
        <f t="shared" si="140"/>
        <v>1.7138160742475954</v>
      </c>
      <c r="V41" s="121">
        <f t="shared" si="141"/>
        <v>0.66793025362335479</v>
      </c>
      <c r="W41" s="120">
        <f t="shared" si="142"/>
        <v>28.725294674625815</v>
      </c>
      <c r="X41" s="120">
        <f t="shared" si="143"/>
        <v>46.553592942370749</v>
      </c>
      <c r="Y41" s="120">
        <f t="shared" si="144"/>
        <v>19.210256175664561</v>
      </c>
      <c r="Z41" s="121">
        <f t="shared" si="145"/>
        <v>6.3953478676526183</v>
      </c>
      <c r="AA41" s="121">
        <f t="shared" si="146"/>
        <v>2.5125083396861738</v>
      </c>
      <c r="AB41" s="120">
        <f t="shared" si="147"/>
        <v>51.348229591907142</v>
      </c>
      <c r="AC41" s="120">
        <f t="shared" si="148"/>
        <v>85.769525019566345</v>
      </c>
      <c r="AD41" s="120">
        <f t="shared" si="149"/>
        <v>35.93094100581007</v>
      </c>
      <c r="AE41" s="121">
        <f t="shared" si="150"/>
        <v>12.089170283040737</v>
      </c>
      <c r="AF41" s="121">
        <f t="shared" si="151"/>
        <v>4.7998870996755612</v>
      </c>
      <c r="AG41" s="120">
        <f t="shared" si="152"/>
        <v>83.933665438539478</v>
      </c>
      <c r="AH41" s="120">
        <f t="shared" si="153"/>
        <v>145.33691941303655</v>
      </c>
      <c r="AI41" s="120">
        <f t="shared" si="154"/>
        <v>61.790290424924279</v>
      </c>
      <c r="AJ41" s="121">
        <f t="shared" si="155"/>
        <v>20.964023020756571</v>
      </c>
      <c r="AK41" s="121">
        <f t="shared" si="156"/>
        <v>8.373408702742946</v>
      </c>
      <c r="AL41" s="120">
        <f t="shared" si="157"/>
        <v>66.629817403224791</v>
      </c>
      <c r="AM41" s="120">
        <f t="shared" si="158"/>
        <v>99.561424355890125</v>
      </c>
      <c r="AN41" s="120">
        <f t="shared" si="159"/>
        <v>33.707994429562341</v>
      </c>
      <c r="AO41" s="121">
        <f t="shared" si="160"/>
        <v>8.7128311929804472</v>
      </c>
      <c r="AP41" s="121">
        <f t="shared" si="161"/>
        <v>2.3257956183421573</v>
      </c>
      <c r="AQ41" s="120">
        <f t="shared" si="162"/>
        <v>63.977386591997707</v>
      </c>
      <c r="AR41" s="120">
        <f t="shared" si="163"/>
        <v>100.51166751750731</v>
      </c>
      <c r="AS41" s="120">
        <f t="shared" si="164"/>
        <v>40.840790097025632</v>
      </c>
      <c r="AT41" s="121">
        <f t="shared" si="165"/>
        <v>13.454751719973526</v>
      </c>
      <c r="AU41" s="121">
        <f t="shared" si="166"/>
        <v>5.2340393734955741</v>
      </c>
      <c r="AV41" s="120">
        <f t="shared" si="167"/>
        <v>218.54594416142933</v>
      </c>
      <c r="AW41" s="120">
        <f t="shared" si="168"/>
        <v>371.63254410778353</v>
      </c>
      <c r="AX41" s="120">
        <f t="shared" si="169"/>
        <v>156.84574488055398</v>
      </c>
      <c r="AY41" s="121">
        <f t="shared" si="170"/>
        <v>52.995031132481152</v>
      </c>
      <c r="AZ41" s="121">
        <f t="shared" si="171"/>
        <v>21.10503571775126</v>
      </c>
      <c r="BA41" s="120">
        <f t="shared" si="172"/>
        <v>8.8800073069600369</v>
      </c>
      <c r="BB41" s="120">
        <f t="shared" si="173"/>
        <v>14.073500824936412</v>
      </c>
      <c r="BC41" s="120">
        <f t="shared" si="174"/>
        <v>5.741448297353072</v>
      </c>
      <c r="BD41" s="121">
        <f t="shared" si="175"/>
        <v>1.8960793494459838</v>
      </c>
      <c r="BE41" s="121">
        <f t="shared" si="176"/>
        <v>0.73896422130447181</v>
      </c>
      <c r="BF41" s="120">
        <f t="shared" si="177"/>
        <v>180.7059595248835</v>
      </c>
      <c r="BG41" s="120">
        <f t="shared" si="178"/>
        <v>292.86076182233398</v>
      </c>
      <c r="BH41" s="120">
        <f t="shared" si="179"/>
        <v>120.84846523815533</v>
      </c>
      <c r="BI41" s="121">
        <f t="shared" si="180"/>
        <v>40.232049349190504</v>
      </c>
      <c r="BJ41" s="121">
        <f t="shared" si="181"/>
        <v>15.805764065436048</v>
      </c>
      <c r="BK41" s="120">
        <f t="shared" si="182"/>
        <v>49.698593997981298</v>
      </c>
      <c r="BL41" s="120">
        <f t="shared" si="183"/>
        <v>83.014055892960045</v>
      </c>
      <c r="BM41" s="120">
        <f t="shared" si="184"/>
        <v>34.776607941603004</v>
      </c>
      <c r="BN41" s="121">
        <f t="shared" si="185"/>
        <v>11.700788331833646</v>
      </c>
      <c r="BO41" s="121">
        <f t="shared" si="186"/>
        <v>4.6456838356218721</v>
      </c>
      <c r="BP41" s="120">
        <f t="shared" si="187"/>
        <v>181.49423242499208</v>
      </c>
      <c r="BQ41" s="120">
        <f t="shared" si="188"/>
        <v>314.26975688553927</v>
      </c>
      <c r="BR41" s="120">
        <f t="shared" si="189"/>
        <v>133.61243397860252</v>
      </c>
      <c r="BS41" s="121">
        <f t="shared" si="190"/>
        <v>45.331622857316802</v>
      </c>
      <c r="BT41" s="121">
        <f t="shared" si="191"/>
        <v>18.106267340342715</v>
      </c>
      <c r="BU41" s="120">
        <f t="shared" si="192"/>
        <v>63.813462233510812</v>
      </c>
      <c r="BV41" s="120">
        <f t="shared" si="193"/>
        <v>95.353093264542665</v>
      </c>
      <c r="BW41" s="120">
        <f t="shared" si="194"/>
        <v>32.283201625495735</v>
      </c>
      <c r="BX41" s="121">
        <f t="shared" si="195"/>
        <v>8.344551222697838</v>
      </c>
      <c r="BY41" s="121">
        <f t="shared" si="196"/>
        <v>2.2274872817940383</v>
      </c>
      <c r="BZ41" s="120">
        <f t="shared" si="197"/>
        <v>103.0389151702008</v>
      </c>
      <c r="CA41" s="120">
        <f t="shared" si="198"/>
        <v>161.87927851756405</v>
      </c>
      <c r="CB41" s="120">
        <f t="shared" si="199"/>
        <v>65.776220793891611</v>
      </c>
      <c r="CC41" s="121">
        <f t="shared" si="200"/>
        <v>21.66957881464749</v>
      </c>
      <c r="CD41" s="121">
        <f t="shared" si="201"/>
        <v>8.429693173346319</v>
      </c>
      <c r="CE41" s="120">
        <f t="shared" si="202"/>
        <v>158.52597567213553</v>
      </c>
      <c r="CF41" s="120">
        <f t="shared" si="203"/>
        <v>269.56991525172327</v>
      </c>
      <c r="CG41" s="120">
        <f t="shared" si="204"/>
        <v>113.77069857149466</v>
      </c>
      <c r="CH41" s="121">
        <f t="shared" si="205"/>
        <v>38.440836997854746</v>
      </c>
      <c r="CI41" s="121">
        <f t="shared" si="206"/>
        <v>15.308892560735345</v>
      </c>
      <c r="CJ41" s="120">
        <f t="shared" si="207"/>
        <v>27.70933786917449</v>
      </c>
      <c r="CK41" s="120">
        <f t="shared" si="208"/>
        <v>43.915210413691611</v>
      </c>
      <c r="CL41" s="120">
        <f t="shared" si="209"/>
        <v>17.915720700483977</v>
      </c>
      <c r="CM41" s="121">
        <f t="shared" si="210"/>
        <v>5.9165608207758851</v>
      </c>
      <c r="CN41" s="121">
        <f t="shared" si="211"/>
        <v>2.3058775261714088</v>
      </c>
      <c r="CO41" s="120">
        <f t="shared" si="212"/>
        <v>209.40022376630318</v>
      </c>
      <c r="CP41" s="120">
        <f t="shared" si="213"/>
        <v>339.36406535348505</v>
      </c>
      <c r="CQ41" s="120">
        <f t="shared" si="214"/>
        <v>140.03796957896898</v>
      </c>
      <c r="CR41" s="121">
        <f t="shared" si="215"/>
        <v>46.620488657084735</v>
      </c>
      <c r="CS41" s="121">
        <f t="shared" si="216"/>
        <v>18.315558273793112</v>
      </c>
      <c r="CT41" s="120">
        <f t="shared" si="217"/>
        <v>43.315491997969886</v>
      </c>
      <c r="CU41" s="120">
        <f t="shared" si="218"/>
        <v>72.352040258857116</v>
      </c>
      <c r="CV41" s="120">
        <f t="shared" si="219"/>
        <v>30.310030160455394</v>
      </c>
      <c r="CW41" s="121">
        <f t="shared" si="220"/>
        <v>10.197982731223068</v>
      </c>
      <c r="CX41" s="121">
        <f t="shared" si="221"/>
        <v>4.0490095356651548</v>
      </c>
      <c r="CY41" s="120">
        <f t="shared" si="222"/>
        <v>77.640102709812965</v>
      </c>
      <c r="CZ41" s="120">
        <f t="shared" si="223"/>
        <v>137.14751022950176</v>
      </c>
      <c r="DA41" s="120">
        <f t="shared" si="224"/>
        <v>58.878737057316286</v>
      </c>
      <c r="DB41" s="121">
        <f t="shared" si="225"/>
        <v>20.116253041434501</v>
      </c>
      <c r="DC41" s="121">
        <f t="shared" si="226"/>
        <v>8.0940883038459379</v>
      </c>
      <c r="DD41" s="120">
        <f t="shared" si="227"/>
        <v>258.05637411096876</v>
      </c>
      <c r="DE41" s="120">
        <f t="shared" si="228"/>
        <v>385.60003872021747</v>
      </c>
      <c r="DF41" s="120">
        <f t="shared" si="229"/>
        <v>130.55060271896519</v>
      </c>
      <c r="DG41" s="121">
        <f t="shared" si="230"/>
        <v>33.744676385570614</v>
      </c>
      <c r="DH41" s="121">
        <f t="shared" si="231"/>
        <v>9.0077747108385093</v>
      </c>
      <c r="DI41" s="120">
        <f t="shared" si="232"/>
        <v>23.931049564696593</v>
      </c>
      <c r="DJ41" s="120">
        <f t="shared" si="233"/>
        <v>37.596873291048624</v>
      </c>
      <c r="DK41" s="120">
        <f t="shared" si="234"/>
        <v>15.276694221760202</v>
      </c>
      <c r="DL41" s="121">
        <f t="shared" si="235"/>
        <v>5.0328146778606797</v>
      </c>
      <c r="DM41" s="121">
        <f t="shared" si="236"/>
        <v>1.9578176343696272</v>
      </c>
      <c r="DN41" s="120">
        <f t="shared" si="237"/>
        <v>76.785280390537437</v>
      </c>
      <c r="DO41" s="120">
        <f t="shared" si="238"/>
        <v>130.57167091825247</v>
      </c>
      <c r="DP41" s="120">
        <f t="shared" si="239"/>
        <v>55.107151701795615</v>
      </c>
      <c r="DQ41" s="121">
        <f t="shared" si="240"/>
        <v>18.619601202972113</v>
      </c>
      <c r="DR41" s="121">
        <f t="shared" si="241"/>
        <v>7.4151734613881057</v>
      </c>
      <c r="DS41" s="120">
        <f t="shared" si="242"/>
        <v>189.48275942556819</v>
      </c>
      <c r="DT41" s="120">
        <f t="shared" si="243"/>
        <v>300.30220459355326</v>
      </c>
      <c r="DU41" s="120">
        <f t="shared" si="244"/>
        <v>122.51177604651333</v>
      </c>
      <c r="DV41" s="121">
        <f t="shared" si="245"/>
        <v>40.458789593705227</v>
      </c>
      <c r="DW41" s="121">
        <f t="shared" si="246"/>
        <v>15.768115377539266</v>
      </c>
      <c r="DX41" s="120">
        <f t="shared" si="247"/>
        <v>42.499697633185328</v>
      </c>
      <c r="DY41" s="120">
        <f t="shared" si="248"/>
        <v>68.877052305292736</v>
      </c>
      <c r="DZ41" s="120">
        <f t="shared" si="249"/>
        <v>28.421991424963892</v>
      </c>
      <c r="EA41" s="121">
        <f t="shared" si="250"/>
        <v>9.4620561325125454</v>
      </c>
      <c r="EB41" s="121">
        <f t="shared" si="251"/>
        <v>3.717310681997728</v>
      </c>
      <c r="EC41" s="120">
        <f t="shared" si="252"/>
        <v>68.991248369281593</v>
      </c>
      <c r="ED41" s="120">
        <f t="shared" si="253"/>
        <v>115.23954477435048</v>
      </c>
      <c r="EE41" s="120">
        <f t="shared" si="254"/>
        <v>48.276649356271918</v>
      </c>
      <c r="EF41" s="121">
        <f t="shared" si="255"/>
        <v>16.242954357033049</v>
      </c>
      <c r="EG41" s="121">
        <f t="shared" si="256"/>
        <v>6.44910653531897</v>
      </c>
      <c r="EH41" s="120">
        <f t="shared" si="257"/>
        <v>124.14687748113815</v>
      </c>
      <c r="EI41" s="120">
        <f t="shared" si="258"/>
        <v>213.07985861225589</v>
      </c>
      <c r="EJ41" s="120">
        <f t="shared" si="259"/>
        <v>90.270354129175018</v>
      </c>
      <c r="EK41" s="121">
        <f t="shared" si="260"/>
        <v>30.565736193917694</v>
      </c>
      <c r="EL41" s="121">
        <f t="shared" si="261"/>
        <v>12.191232027928825</v>
      </c>
      <c r="EM41" s="120">
        <f t="shared" si="262"/>
        <v>214.84720194264037</v>
      </c>
      <c r="EN41" s="120">
        <f t="shared" si="263"/>
        <v>328.96133037023554</v>
      </c>
      <c r="EO41" s="120">
        <f t="shared" si="264"/>
        <v>120.39457780182097</v>
      </c>
      <c r="EP41" s="121">
        <f t="shared" si="265"/>
        <v>34.40353816274088</v>
      </c>
      <c r="EQ41" s="121">
        <f t="shared" si="266"/>
        <v>10.65726167725246</v>
      </c>
      <c r="ER41" s="120">
        <f t="shared" si="267"/>
        <v>226.53863344926197</v>
      </c>
      <c r="ES41" s="120">
        <f t="shared" si="268"/>
        <v>352.99664335376247</v>
      </c>
      <c r="ET41" s="120">
        <f t="shared" si="269"/>
        <v>142.88773689504262</v>
      </c>
      <c r="EU41" s="121">
        <f t="shared" si="270"/>
        <v>46.964551033076823</v>
      </c>
      <c r="EV41" s="121">
        <f t="shared" si="271"/>
        <v>18.237222646630222</v>
      </c>
      <c r="EW41" s="120">
        <f t="shared" si="272"/>
        <v>23.908779526293578</v>
      </c>
      <c r="EX41" s="120">
        <f t="shared" si="273"/>
        <v>43.006647171889533</v>
      </c>
      <c r="EY41" s="120">
        <f t="shared" si="274"/>
        <v>18.619410668178325</v>
      </c>
      <c r="EZ41" s="121">
        <f t="shared" si="275"/>
        <v>6.3986691908068609</v>
      </c>
      <c r="FA41" s="121">
        <f t="shared" si="276"/>
        <v>2.5898990065347069</v>
      </c>
      <c r="FB41" s="120">
        <f t="shared" si="277"/>
        <v>124.14687748113815</v>
      </c>
      <c r="FC41" s="120">
        <f t="shared" si="278"/>
        <v>213.07985861225589</v>
      </c>
      <c r="FD41" s="120">
        <f t="shared" si="279"/>
        <v>90.270354129175018</v>
      </c>
      <c r="FE41" s="121">
        <f t="shared" si="280"/>
        <v>30.565736193917694</v>
      </c>
      <c r="FF41" s="121">
        <f t="shared" si="281"/>
        <v>12.191232027928825</v>
      </c>
      <c r="FG41" s="120">
        <f t="shared" si="282"/>
        <v>254.43082958703181</v>
      </c>
      <c r="FH41" s="120">
        <f t="shared" si="283"/>
        <v>355.77589263841145</v>
      </c>
      <c r="FI41" s="120">
        <f t="shared" si="284"/>
        <v>83.600726734757586</v>
      </c>
      <c r="FJ41" s="121">
        <f t="shared" si="285"/>
        <v>13.560760766209901</v>
      </c>
      <c r="FK41" s="121">
        <f t="shared" si="286"/>
        <v>1.895700228279567</v>
      </c>
      <c r="FL41" s="120">
        <f t="shared" si="287"/>
        <v>83.653569590822528</v>
      </c>
      <c r="FM41" s="120">
        <f t="shared" si="288"/>
        <v>138.53525700414252</v>
      </c>
      <c r="FN41" s="120">
        <f t="shared" si="289"/>
        <v>57.825201543019801</v>
      </c>
      <c r="FO41" s="121">
        <f t="shared" si="290"/>
        <v>19.415059656253536</v>
      </c>
      <c r="FP41" s="121">
        <f t="shared" si="291"/>
        <v>7.6969621746828878</v>
      </c>
      <c r="FQ41" s="120">
        <f t="shared" si="292"/>
        <v>72.91380056645805</v>
      </c>
      <c r="FR41" s="120">
        <f t="shared" si="293"/>
        <v>130.13440575152933</v>
      </c>
      <c r="FS41" s="120">
        <f t="shared" si="294"/>
        <v>56.098641992908384</v>
      </c>
      <c r="FT41" s="121">
        <f t="shared" si="295"/>
        <v>19.212029673869363</v>
      </c>
      <c r="FU41" s="121">
        <f t="shared" si="296"/>
        <v>7.7444454690881877</v>
      </c>
      <c r="FV41" s="120">
        <f t="shared" si="297"/>
        <v>216.73338519397814</v>
      </c>
      <c r="FW41" s="120">
        <f t="shared" si="298"/>
        <v>323.85327435013932</v>
      </c>
      <c r="FX41" s="120">
        <f t="shared" si="299"/>
        <v>109.64532135225721</v>
      </c>
      <c r="FY41" s="121">
        <f t="shared" si="300"/>
        <v>28.341086208453952</v>
      </c>
      <c r="FZ41" s="121">
        <f t="shared" si="301"/>
        <v>7.5653450253672876</v>
      </c>
      <c r="GA41" s="120">
        <f t="shared" si="302"/>
        <v>254.84156787514846</v>
      </c>
      <c r="GB41" s="120">
        <f t="shared" si="303"/>
        <v>408.78926560472252</v>
      </c>
      <c r="GC41" s="120">
        <f t="shared" si="304"/>
        <v>167.91965544969278</v>
      </c>
      <c r="GD41" s="121">
        <f t="shared" si="305"/>
        <v>55.752186294375107</v>
      </c>
      <c r="GE41" s="121">
        <f t="shared" si="306"/>
        <v>21.859049312213237</v>
      </c>
      <c r="GF41" s="120">
        <f t="shared" si="307"/>
        <v>146.2073100349742</v>
      </c>
      <c r="GG41" s="120">
        <f t="shared" si="308"/>
        <v>253.29564717419652</v>
      </c>
      <c r="GH41" s="120">
        <f t="shared" si="309"/>
        <v>107.85741427959908</v>
      </c>
      <c r="GI41" s="121">
        <f t="shared" si="310"/>
        <v>36.667900617772077</v>
      </c>
      <c r="GJ41" s="121">
        <f t="shared" si="311"/>
        <v>14.692999302699953</v>
      </c>
      <c r="GK41" s="119">
        <f t="shared" si="117"/>
        <v>4856.3519953026016</v>
      </c>
      <c r="GL41" s="119">
        <f t="shared" si="117"/>
        <v>7770.6884698923468</v>
      </c>
      <c r="GM41" s="119">
        <f t="shared" si="117"/>
        <v>3025.111274780043</v>
      </c>
      <c r="GN41" s="119">
        <f t="shared" si="117"/>
        <v>949.32573570889986</v>
      </c>
      <c r="GO41" s="119">
        <f t="shared" si="117"/>
        <v>349.7543077969317</v>
      </c>
      <c r="GP41" s="118">
        <f t="shared" si="118"/>
        <v>28.941311056630521</v>
      </c>
      <c r="GQ41" s="118">
        <f t="shared" si="118"/>
        <v>46.309228068488359</v>
      </c>
      <c r="GR41" s="118">
        <f t="shared" si="118"/>
        <v>18.028076726937087</v>
      </c>
      <c r="GS41" s="118">
        <f t="shared" si="118"/>
        <v>5.6574835262747314</v>
      </c>
      <c r="GT41" s="118">
        <f t="shared" si="118"/>
        <v>2.0843522514715831</v>
      </c>
      <c r="GW41" s="115">
        <f t="shared" si="119"/>
        <v>23</v>
      </c>
      <c r="GX41" s="116">
        <f t="shared" si="314"/>
        <v>35.156164245080632</v>
      </c>
      <c r="GY41" s="116">
        <f t="shared" si="115"/>
        <v>125.46354486213139</v>
      </c>
      <c r="GZ41" s="116">
        <f t="shared" si="315"/>
        <v>12.54635448621314</v>
      </c>
      <c r="HA41" s="116">
        <f t="shared" si="1"/>
        <v>8.2633374372522344</v>
      </c>
      <c r="HB41" s="116">
        <f t="shared" si="2"/>
        <v>37.96927818149031</v>
      </c>
      <c r="HC41" s="116">
        <f t="shared" si="3"/>
        <v>3.7969278181490309</v>
      </c>
      <c r="HD41" s="116">
        <f t="shared" si="4"/>
        <v>269.39201429213364</v>
      </c>
      <c r="HE41" s="116">
        <f t="shared" si="5"/>
        <v>490.00870686532022</v>
      </c>
      <c r="HF41" s="116">
        <f t="shared" si="6"/>
        <v>49.000870686532025</v>
      </c>
      <c r="HG41" s="116">
        <f t="shared" si="7"/>
        <v>10.014778747384373</v>
      </c>
      <c r="HH41" s="116">
        <f t="shared" si="8"/>
        <v>18.248414259575082</v>
      </c>
      <c r="HI41" s="116">
        <f t="shared" si="9"/>
        <v>1.8248414259575085</v>
      </c>
      <c r="HJ41" s="116">
        <v>8.2633374372522344</v>
      </c>
      <c r="HK41" s="116">
        <v>37.96927818149031</v>
      </c>
      <c r="HL41" s="116">
        <v>3.7969278181490309</v>
      </c>
      <c r="HM41" s="116">
        <f t="shared" si="10"/>
        <v>70.109667001176931</v>
      </c>
      <c r="HN41" s="116">
        <f t="shared" si="11"/>
        <v>127.55988828488249</v>
      </c>
      <c r="HO41" s="116">
        <f t="shared" si="12"/>
        <v>12.755988828488249</v>
      </c>
      <c r="HP41" s="116">
        <f t="shared" si="13"/>
        <v>1.8214267569612876</v>
      </c>
      <c r="HQ41" s="116">
        <f t="shared" si="14"/>
        <v>0</v>
      </c>
      <c r="HR41" s="116">
        <f t="shared" si="15"/>
        <v>0</v>
      </c>
      <c r="HS41" s="116">
        <f t="shared" si="16"/>
        <v>4.2971613932621802</v>
      </c>
      <c r="HT41" s="116">
        <f t="shared" si="17"/>
        <v>15.335492731372408</v>
      </c>
      <c r="HU41" s="116">
        <f t="shared" si="18"/>
        <v>1.5335492731372407</v>
      </c>
      <c r="HV41" s="116">
        <f t="shared" si="19"/>
        <v>5.7614405590910192</v>
      </c>
      <c r="HW41" s="116">
        <f t="shared" si="20"/>
        <v>26.473291327552317</v>
      </c>
      <c r="HX41" s="116">
        <f t="shared" si="21"/>
        <v>2.6473291327552317</v>
      </c>
      <c r="HY41" s="116">
        <f t="shared" si="22"/>
        <v>306.71351003755535</v>
      </c>
      <c r="HZ41" s="116">
        <f t="shared" si="23"/>
        <v>557.89437866798153</v>
      </c>
      <c r="IA41" s="116">
        <f t="shared" si="24"/>
        <v>55.789437866798153</v>
      </c>
      <c r="IB41" s="116">
        <f t="shared" si="25"/>
        <v>11.079844247885557</v>
      </c>
      <c r="IC41" s="116">
        <f t="shared" si="26"/>
        <v>20.189121783623325</v>
      </c>
      <c r="ID41" s="116">
        <f t="shared" si="27"/>
        <v>2.0189121783623327</v>
      </c>
      <c r="IE41" s="116">
        <f t="shared" si="28"/>
        <v>234.31912290020446</v>
      </c>
      <c r="IF41" s="116">
        <f t="shared" si="29"/>
        <v>426.69192254916521</v>
      </c>
      <c r="IG41" s="116">
        <f t="shared" si="30"/>
        <v>42.669192254916531</v>
      </c>
      <c r="IH41" s="116">
        <f t="shared" si="31"/>
        <v>67.857293295547592</v>
      </c>
      <c r="II41" s="116">
        <f t="shared" si="32"/>
        <v>123.46184374188014</v>
      </c>
      <c r="IJ41" s="116">
        <f t="shared" si="33"/>
        <v>12.346184374188015</v>
      </c>
      <c r="IK41" s="116">
        <f t="shared" si="34"/>
        <v>3.9385680280470745</v>
      </c>
      <c r="IL41" s="116">
        <f t="shared" si="35"/>
        <v>0</v>
      </c>
      <c r="IM41" s="116">
        <f t="shared" si="36"/>
        <v>0</v>
      </c>
      <c r="IN41" s="116">
        <f t="shared" si="37"/>
        <v>4.1155260057333622</v>
      </c>
      <c r="IO41" s="116">
        <f t="shared" si="38"/>
        <v>14.687281526278806</v>
      </c>
      <c r="IP41" s="116">
        <f t="shared" si="39"/>
        <v>1.4687281526278806</v>
      </c>
      <c r="IQ41" s="116">
        <f t="shared" si="40"/>
        <v>9.2791002672901914</v>
      </c>
      <c r="IR41" s="116">
        <f t="shared" si="41"/>
        <v>42.636615289891623</v>
      </c>
      <c r="IS41" s="116">
        <f t="shared" si="42"/>
        <v>4.2636615289891617</v>
      </c>
      <c r="IT41" s="116">
        <f t="shared" si="43"/>
        <v>222.47980220861032</v>
      </c>
      <c r="IU41" s="116">
        <f t="shared" si="44"/>
        <v>404.67806913412545</v>
      </c>
      <c r="IV41" s="116">
        <f t="shared" si="45"/>
        <v>40.467806913412545</v>
      </c>
      <c r="IW41" s="116">
        <f t="shared" si="46"/>
        <v>34.573749456473521</v>
      </c>
      <c r="IX41" s="116">
        <f t="shared" si="47"/>
        <v>62.998506357743381</v>
      </c>
      <c r="IY41" s="116">
        <f t="shared" si="48"/>
        <v>6.2998506357743382</v>
      </c>
      <c r="IZ41" s="116">
        <f t="shared" si="49"/>
        <v>271.52661094871189</v>
      </c>
      <c r="JA41" s="116">
        <f t="shared" si="50"/>
        <v>494.44625011808625</v>
      </c>
      <c r="JB41" s="116">
        <f t="shared" si="51"/>
        <v>49.444625011808625</v>
      </c>
      <c r="JC41" s="116">
        <f t="shared" si="52"/>
        <v>59.141955703346007</v>
      </c>
      <c r="JD41" s="116">
        <f t="shared" si="53"/>
        <v>107.60486513709502</v>
      </c>
      <c r="JE41" s="116">
        <f t="shared" si="54"/>
        <v>10.760486513709502</v>
      </c>
      <c r="JF41" s="116">
        <f t="shared" si="55"/>
        <v>8.3977496169176788</v>
      </c>
      <c r="JG41" s="116">
        <f t="shared" si="56"/>
        <v>40.021604249968618</v>
      </c>
      <c r="JH41" s="116">
        <f t="shared" si="57"/>
        <v>4.0021604249968625</v>
      </c>
      <c r="JI41" s="116">
        <f t="shared" si="58"/>
        <v>16.642847471786819</v>
      </c>
      <c r="JJ41" s="116">
        <f t="shared" si="59"/>
        <v>59.394154204474056</v>
      </c>
      <c r="JK41" s="116">
        <f t="shared" si="60"/>
        <v>5.9394154204474052</v>
      </c>
      <c r="JL41" s="116">
        <f t="shared" si="61"/>
        <v>2.1550945877633905</v>
      </c>
      <c r="JM41" s="116">
        <f t="shared" si="62"/>
        <v>9.9024621143175811</v>
      </c>
      <c r="JN41" s="116">
        <f t="shared" si="63"/>
        <v>0.99024621143175806</v>
      </c>
      <c r="JO41" s="116">
        <f t="shared" si="64"/>
        <v>107.7626169552868</v>
      </c>
      <c r="JP41" s="116">
        <f t="shared" si="65"/>
        <v>196.01405305734346</v>
      </c>
      <c r="JQ41" s="116">
        <f t="shared" si="66"/>
        <v>19.601405305734346</v>
      </c>
      <c r="JR41" s="116">
        <f t="shared" si="67"/>
        <v>236.42316830633126</v>
      </c>
      <c r="JS41" s="116">
        <f t="shared" si="68"/>
        <v>430.79812591386337</v>
      </c>
      <c r="JT41" s="116">
        <f t="shared" si="69"/>
        <v>43.079812591386329</v>
      </c>
      <c r="JU41" s="116">
        <f t="shared" si="70"/>
        <v>55.108818210063447</v>
      </c>
      <c r="JV41" s="116">
        <f t="shared" si="71"/>
        <v>100.35240530274235</v>
      </c>
      <c r="JW41" s="116">
        <f t="shared" si="72"/>
        <v>10.035240530274235</v>
      </c>
      <c r="JX41" s="116">
        <f t="shared" si="73"/>
        <v>94.199030572383407</v>
      </c>
      <c r="JY41" s="116">
        <f t="shared" si="74"/>
        <v>171.38888730074478</v>
      </c>
      <c r="JZ41" s="116">
        <f t="shared" si="75"/>
        <v>17.138888730074477</v>
      </c>
      <c r="KA41" s="116">
        <f t="shared" si="76"/>
        <v>176.72039862104259</v>
      </c>
      <c r="KB41" s="116">
        <f t="shared" si="77"/>
        <v>321.40049541759208</v>
      </c>
      <c r="KC41" s="116">
        <f t="shared" si="78"/>
        <v>32.140049541759204</v>
      </c>
      <c r="KD41" s="116">
        <f t="shared" si="79"/>
        <v>15.854279502122001</v>
      </c>
      <c r="KE41" s="116">
        <f t="shared" si="80"/>
        <v>62.94202107763941</v>
      </c>
      <c r="KF41" s="116">
        <f t="shared" si="81"/>
        <v>6.2942021077639403</v>
      </c>
      <c r="KG41" s="116">
        <f t="shared" si="82"/>
        <v>20.147120120088296</v>
      </c>
      <c r="KH41" s="116">
        <f t="shared" si="83"/>
        <v>92.356071607571437</v>
      </c>
      <c r="KI41" s="116">
        <f t="shared" si="84"/>
        <v>9.2356071607571444</v>
      </c>
      <c r="KJ41" s="116">
        <f t="shared" si="85"/>
        <v>0.53956063206976779</v>
      </c>
      <c r="KK41" s="116">
        <f t="shared" si="86"/>
        <v>0</v>
      </c>
      <c r="KL41" s="116">
        <f t="shared" si="87"/>
        <v>0</v>
      </c>
      <c r="KM41" s="116">
        <f t="shared" si="88"/>
        <v>12.836266064444356</v>
      </c>
      <c r="KN41" s="116">
        <f t="shared" si="89"/>
        <v>60.631777058318434</v>
      </c>
      <c r="KO41" s="116">
        <f t="shared" si="90"/>
        <v>6.0631777058318432</v>
      </c>
      <c r="KP41" s="116">
        <f t="shared" si="91"/>
        <v>120.63563357740264</v>
      </c>
      <c r="KQ41" s="116">
        <f t="shared" si="92"/>
        <v>228.84934108091443</v>
      </c>
      <c r="KR41" s="116">
        <f t="shared" si="93"/>
        <v>22.884934108091443</v>
      </c>
      <c r="KS41" s="116">
        <f t="shared" si="94"/>
        <v>112.70869424509155</v>
      </c>
      <c r="KT41" s="116">
        <f t="shared" si="95"/>
        <v>205.09331974247681</v>
      </c>
      <c r="KU41" s="116">
        <f t="shared" si="96"/>
        <v>20.509331974247683</v>
      </c>
      <c r="KV41" s="116">
        <f t="shared" si="97"/>
        <v>1.6321762063005285</v>
      </c>
      <c r="KW41" s="116">
        <f t="shared" si="98"/>
        <v>0</v>
      </c>
      <c r="KX41" s="116">
        <f t="shared" si="99"/>
        <v>0</v>
      </c>
      <c r="KY41" s="116">
        <f t="shared" si="100"/>
        <v>13.977801107428942</v>
      </c>
      <c r="KZ41" s="116">
        <f t="shared" si="101"/>
        <v>49.883271226361259</v>
      </c>
      <c r="LA41" s="116">
        <f t="shared" si="102"/>
        <v>4.9883271226361261</v>
      </c>
      <c r="LB41" s="116">
        <f t="shared" si="103"/>
        <v>325.13428729829661</v>
      </c>
      <c r="LC41" s="116">
        <f t="shared" si="104"/>
        <v>592.16781034535927</v>
      </c>
      <c r="LD41" s="116">
        <f t="shared" si="105"/>
        <v>59.216781034535927</v>
      </c>
      <c r="LE41" s="116">
        <f t="shared" si="106"/>
        <v>3.1749619895041539</v>
      </c>
      <c r="LF41" s="116">
        <f t="shared" si="107"/>
        <v>0</v>
      </c>
      <c r="LG41" s="116">
        <f t="shared" si="108"/>
        <v>0</v>
      </c>
      <c r="LH41" s="116">
        <f t="shared" si="109"/>
        <v>2962.1549160533245</v>
      </c>
      <c r="LI41" s="116">
        <f t="shared" si="110"/>
        <v>5755.512548699372</v>
      </c>
      <c r="LJ41" s="116">
        <f t="shared" si="111"/>
        <v>575.55125486993734</v>
      </c>
    </row>
    <row r="42" spans="1:322" ht="15" thickBot="1" x14ac:dyDescent="0.35">
      <c r="A42" s="28"/>
      <c r="B42" s="117">
        <v>23</v>
      </c>
      <c r="C42" s="120">
        <f>+(C41*$D$9)+(IF(F41+G41+C41*(SUM($G$9:$H$9))+D41*(SUM($G$10:$H$10))+E41*(SUM($G$11:$H$11))&gt;(F$18*$D$4),(E41*$P$9+F41*$P$11+G41*$P$12),0))</f>
        <v>521.13031183140924</v>
      </c>
      <c r="D42" s="120">
        <f>C41*$E$9+D41*$E$10+(IF((F41+G41+C41*SUM($G$9:$H$9)+D41*SUM($G$10:$H$10)+E41*SUM($G$11:$H$11))&gt;(F$18*$D$4),(E41*$Q$9+F41*$Q$11+G41*$Q$12),0))</f>
        <v>812.45708173836988</v>
      </c>
      <c r="E42" s="120">
        <f t="shared" si="124"/>
        <v>289.70477882967583</v>
      </c>
      <c r="F42" s="121">
        <f>IF(F41+G41+(E41*$G$11)&gt;(F$18*$D$4),0,((C41*$G$9+D41*$G$10+F41*$G$12)+(E41*$G$11)))</f>
        <v>79.424130338956616</v>
      </c>
      <c r="G42" s="121">
        <f>IF(F41+G41+(E41*$G$11)&gt;(F$18*$D$4),C41*$H$9+D41*$H$10+E41*$H$11,C41*$H$9+D41*$H$10+E41*$H$11+F41*$H$12+G41)</f>
        <v>23.019707261587381</v>
      </c>
      <c r="H42" s="120">
        <f t="shared" si="127"/>
        <v>87.722053589557461</v>
      </c>
      <c r="I42" s="120">
        <f t="shared" si="128"/>
        <v>143.5830456769765</v>
      </c>
      <c r="J42" s="120">
        <f t="shared" si="129"/>
        <v>60.611583246668751</v>
      </c>
      <c r="K42" s="121">
        <f t="shared" si="130"/>
        <v>20.79413679210375</v>
      </c>
      <c r="L42" s="121">
        <f t="shared" si="131"/>
        <v>8.5875706946932802</v>
      </c>
      <c r="M42" s="120">
        <f t="shared" si="132"/>
        <v>183.5069237516108</v>
      </c>
      <c r="N42" s="120">
        <f t="shared" si="133"/>
        <v>324.4123291674274</v>
      </c>
      <c r="O42" s="120">
        <f t="shared" si="134"/>
        <v>142.14416051974973</v>
      </c>
      <c r="P42" s="121">
        <f t="shared" si="135"/>
        <v>50.001348993412172</v>
      </c>
      <c r="Q42" s="121">
        <f t="shared" si="136"/>
        <v>21.143537567799282</v>
      </c>
      <c r="R42" s="120">
        <f t="shared" si="137"/>
        <v>7.6732424193231834</v>
      </c>
      <c r="S42" s="120">
        <f t="shared" si="138"/>
        <v>12.66676638156108</v>
      </c>
      <c r="T42" s="120">
        <f t="shared" si="139"/>
        <v>5.3682649545050047</v>
      </c>
      <c r="U42" s="121">
        <f t="shared" si="140"/>
        <v>1.8461822908294867</v>
      </c>
      <c r="V42" s="121">
        <f t="shared" si="141"/>
        <v>0.76390395378122011</v>
      </c>
      <c r="W42" s="120">
        <f t="shared" si="142"/>
        <v>27.461381708942277</v>
      </c>
      <c r="X42" s="120">
        <f t="shared" si="143"/>
        <v>46.32779093389842</v>
      </c>
      <c r="Y42" s="120">
        <f t="shared" si="144"/>
        <v>19.854719878091181</v>
      </c>
      <c r="Z42" s="121">
        <f t="shared" si="145"/>
        <v>6.8824596587933122</v>
      </c>
      <c r="AA42" s="121">
        <f t="shared" si="146"/>
        <v>2.8706478202747205</v>
      </c>
      <c r="AB42" s="120">
        <f t="shared" si="147"/>
        <v>49.088907489863224</v>
      </c>
      <c r="AC42" s="120">
        <f t="shared" si="148"/>
        <v>85.284222320984128</v>
      </c>
      <c r="AD42" s="120">
        <f t="shared" si="149"/>
        <v>37.094604402180543</v>
      </c>
      <c r="AE42" s="121">
        <f t="shared" si="150"/>
        <v>12.993138151446098</v>
      </c>
      <c r="AF42" s="121">
        <f t="shared" si="151"/>
        <v>5.4768806355258421</v>
      </c>
      <c r="AG42" s="120">
        <f t="shared" si="152"/>
        <v>156.85875698873974</v>
      </c>
      <c r="AH42" s="120">
        <f t="shared" si="153"/>
        <v>158.8887685900429</v>
      </c>
      <c r="AI42" s="120">
        <f t="shared" si="154"/>
        <v>4.6507814212171699</v>
      </c>
      <c r="AJ42" s="121">
        <f t="shared" si="155"/>
        <v>0</v>
      </c>
      <c r="AK42" s="121">
        <f t="shared" si="156"/>
        <v>0</v>
      </c>
      <c r="AL42" s="120">
        <f t="shared" si="157"/>
        <v>63.698105437482901</v>
      </c>
      <c r="AM42" s="120">
        <f t="shared" si="158"/>
        <v>99.307170742243542</v>
      </c>
      <c r="AN42" s="120">
        <f t="shared" si="159"/>
        <v>35.410808254050082</v>
      </c>
      <c r="AO42" s="121">
        <f t="shared" si="160"/>
        <v>9.7080644010742834</v>
      </c>
      <c r="AP42" s="121">
        <f t="shared" si="161"/>
        <v>2.8137141651490625</v>
      </c>
      <c r="AQ42" s="120">
        <f t="shared" si="162"/>
        <v>61.162381581949802</v>
      </c>
      <c r="AR42" s="120">
        <f t="shared" si="163"/>
        <v>100.11029916699496</v>
      </c>
      <c r="AS42" s="120">
        <f t="shared" si="164"/>
        <v>42.260168693316736</v>
      </c>
      <c r="AT42" s="121">
        <f t="shared" si="165"/>
        <v>14.498280387924135</v>
      </c>
      <c r="AU42" s="121">
        <f t="shared" si="166"/>
        <v>5.9875054698140913</v>
      </c>
      <c r="AV42" s="120">
        <f t="shared" si="167"/>
        <v>208.92992261832643</v>
      </c>
      <c r="AW42" s="120">
        <f t="shared" si="168"/>
        <v>369.3563242394373</v>
      </c>
      <c r="AX42" s="120">
        <f t="shared" si="169"/>
        <v>161.83677351725868</v>
      </c>
      <c r="AY42" s="121">
        <f t="shared" si="170"/>
        <v>56.928522163806576</v>
      </c>
      <c r="AZ42" s="121">
        <f t="shared" si="171"/>
        <v>24.072757461170205</v>
      </c>
      <c r="BA42" s="120">
        <f t="shared" si="172"/>
        <v>8.4892869854537949</v>
      </c>
      <c r="BB42" s="120">
        <f t="shared" si="173"/>
        <v>14.013869120044689</v>
      </c>
      <c r="BC42" s="120">
        <f t="shared" si="174"/>
        <v>5.939176598667502</v>
      </c>
      <c r="BD42" s="121">
        <f t="shared" si="175"/>
        <v>2.0425226309605438</v>
      </c>
      <c r="BE42" s="121">
        <f t="shared" si="176"/>
        <v>0.84514466487344686</v>
      </c>
      <c r="BF42" s="120">
        <f t="shared" si="177"/>
        <v>172.7548973057886</v>
      </c>
      <c r="BG42" s="120">
        <f t="shared" si="178"/>
        <v>291.44027966311415</v>
      </c>
      <c r="BH42" s="120">
        <f t="shared" si="179"/>
        <v>124.90267714599116</v>
      </c>
      <c r="BI42" s="121">
        <f t="shared" si="180"/>
        <v>43.296387056114668</v>
      </c>
      <c r="BJ42" s="121">
        <f t="shared" si="181"/>
        <v>18.058758828990715</v>
      </c>
      <c r="BK42" s="120">
        <f t="shared" si="182"/>
        <v>47.511855862070121</v>
      </c>
      <c r="BL42" s="120">
        <f t="shared" si="183"/>
        <v>82.544344240296496</v>
      </c>
      <c r="BM42" s="120">
        <f t="shared" si="184"/>
        <v>35.902886980747191</v>
      </c>
      <c r="BN42" s="121">
        <f t="shared" si="185"/>
        <v>12.575714934681493</v>
      </c>
      <c r="BO42" s="121">
        <f t="shared" si="186"/>
        <v>5.3009279822045565</v>
      </c>
      <c r="BP42" s="120">
        <f t="shared" si="187"/>
        <v>339.18403956343491</v>
      </c>
      <c r="BQ42" s="120">
        <f t="shared" si="188"/>
        <v>343.57364170302117</v>
      </c>
      <c r="BR42" s="120">
        <f t="shared" si="189"/>
        <v>10.056632220337256</v>
      </c>
      <c r="BS42" s="121">
        <f t="shared" si="190"/>
        <v>0</v>
      </c>
      <c r="BT42" s="121">
        <f t="shared" si="191"/>
        <v>0</v>
      </c>
      <c r="BU42" s="120">
        <f t="shared" si="192"/>
        <v>61.005669895236331</v>
      </c>
      <c r="BV42" s="120">
        <f t="shared" si="193"/>
        <v>95.109586618351784</v>
      </c>
      <c r="BW42" s="120">
        <f t="shared" si="194"/>
        <v>33.914039738439286</v>
      </c>
      <c r="BX42" s="121">
        <f t="shared" si="195"/>
        <v>9.2977172257485705</v>
      </c>
      <c r="BY42" s="121">
        <f t="shared" si="196"/>
        <v>2.6947821502651172</v>
      </c>
      <c r="BZ42" s="120">
        <f t="shared" si="197"/>
        <v>98.505202902711957</v>
      </c>
      <c r="CA42" s="120">
        <f t="shared" si="198"/>
        <v>161.23285387249081</v>
      </c>
      <c r="CB42" s="120">
        <f t="shared" si="199"/>
        <v>68.062203991522424</v>
      </c>
      <c r="CC42" s="121">
        <f t="shared" si="200"/>
        <v>23.350236115958463</v>
      </c>
      <c r="CD42" s="121">
        <f t="shared" si="201"/>
        <v>9.643189586966578</v>
      </c>
      <c r="CE42" s="120">
        <f t="shared" si="202"/>
        <v>151.55083274256157</v>
      </c>
      <c r="CF42" s="120">
        <f t="shared" si="203"/>
        <v>267.91882089324207</v>
      </c>
      <c r="CG42" s="120">
        <f t="shared" si="204"/>
        <v>117.39102512240405</v>
      </c>
      <c r="CH42" s="121">
        <f t="shared" si="205"/>
        <v>41.294060863120649</v>
      </c>
      <c r="CI42" s="121">
        <f t="shared" si="206"/>
        <v>17.46157943261521</v>
      </c>
      <c r="CJ42" s="120">
        <f t="shared" si="207"/>
        <v>26.490127002930812</v>
      </c>
      <c r="CK42" s="120">
        <f t="shared" si="208"/>
        <v>43.729134546697153</v>
      </c>
      <c r="CL42" s="120">
        <f t="shared" si="209"/>
        <v>18.532715722900814</v>
      </c>
      <c r="CM42" s="121">
        <f t="shared" si="210"/>
        <v>6.3735251256337309</v>
      </c>
      <c r="CN42" s="121">
        <f t="shared" si="211"/>
        <v>2.6372049321348583</v>
      </c>
      <c r="CO42" s="120">
        <f t="shared" si="212"/>
        <v>200.18661392058584</v>
      </c>
      <c r="CP42" s="120">
        <f t="shared" si="213"/>
        <v>337.71802510789081</v>
      </c>
      <c r="CQ42" s="120">
        <f t="shared" si="214"/>
        <v>144.73594900880587</v>
      </c>
      <c r="CR42" s="121">
        <f t="shared" si="215"/>
        <v>50.171411953762622</v>
      </c>
      <c r="CS42" s="121">
        <f t="shared" si="216"/>
        <v>20.926305638589856</v>
      </c>
      <c r="CT42" s="120">
        <f t="shared" si="217"/>
        <v>41.409610350059211</v>
      </c>
      <c r="CU42" s="120">
        <f t="shared" si="218"/>
        <v>71.942656618484364</v>
      </c>
      <c r="CV42" s="120">
        <f t="shared" si="219"/>
        <v>31.291654121678782</v>
      </c>
      <c r="CW42" s="121">
        <f t="shared" si="220"/>
        <v>10.960537025334613</v>
      </c>
      <c r="CX42" s="121">
        <f t="shared" si="221"/>
        <v>4.620096568613647</v>
      </c>
      <c r="CY42" s="120">
        <f t="shared" si="222"/>
        <v>74.223938190581194</v>
      </c>
      <c r="CZ42" s="120">
        <f t="shared" si="223"/>
        <v>136.17495442138946</v>
      </c>
      <c r="DA42" s="120">
        <f t="shared" si="224"/>
        <v>60.676792954138421</v>
      </c>
      <c r="DB42" s="121">
        <f t="shared" si="225"/>
        <v>21.580407301636082</v>
      </c>
      <c r="DC42" s="121">
        <f t="shared" si="226"/>
        <v>9.2205984741662697</v>
      </c>
      <c r="DD42" s="120">
        <f t="shared" si="227"/>
        <v>246.70189365008613</v>
      </c>
      <c r="DE42" s="120">
        <f t="shared" si="228"/>
        <v>384.61531794205308</v>
      </c>
      <c r="DF42" s="120">
        <f t="shared" si="229"/>
        <v>137.14557743837767</v>
      </c>
      <c r="DG42" s="121">
        <f t="shared" si="230"/>
        <v>37.599201027613127</v>
      </c>
      <c r="DH42" s="121">
        <f t="shared" si="231"/>
        <v>10.897476588430465</v>
      </c>
      <c r="DI42" s="120">
        <f t="shared" si="232"/>
        <v>22.878083383849944</v>
      </c>
      <c r="DJ42" s="120">
        <f t="shared" si="233"/>
        <v>37.446739526581723</v>
      </c>
      <c r="DK42" s="120">
        <f t="shared" si="234"/>
        <v>15.807619621316308</v>
      </c>
      <c r="DL42" s="121">
        <f t="shared" si="235"/>
        <v>5.4231516016579304</v>
      </c>
      <c r="DM42" s="121">
        <f t="shared" si="236"/>
        <v>2.2396552563298253</v>
      </c>
      <c r="DN42" s="120">
        <f t="shared" si="237"/>
        <v>73.406728053353788</v>
      </c>
      <c r="DO42" s="120">
        <f t="shared" si="238"/>
        <v>129.77192978605203</v>
      </c>
      <c r="DP42" s="120">
        <f t="shared" si="239"/>
        <v>56.86073049630069</v>
      </c>
      <c r="DQ42" s="121">
        <f t="shared" si="240"/>
        <v>20.001618210484679</v>
      </c>
      <c r="DR42" s="121">
        <f t="shared" si="241"/>
        <v>8.4578711287545438</v>
      </c>
      <c r="DS42" s="120">
        <f t="shared" si="242"/>
        <v>181.14551801084318</v>
      </c>
      <c r="DT42" s="120">
        <f t="shared" si="243"/>
        <v>299.02977546128454</v>
      </c>
      <c r="DU42" s="120">
        <f t="shared" si="244"/>
        <v>126.73092844746046</v>
      </c>
      <c r="DV42" s="121">
        <f t="shared" si="245"/>
        <v>43.583615522504317</v>
      </c>
      <c r="DW42" s="121">
        <f t="shared" si="246"/>
        <v>18.033807594786758</v>
      </c>
      <c r="DX42" s="120">
        <f t="shared" si="247"/>
        <v>40.629710937325171</v>
      </c>
      <c r="DY42" s="120">
        <f t="shared" si="248"/>
        <v>68.542973327383521</v>
      </c>
      <c r="DZ42" s="120">
        <f t="shared" si="249"/>
        <v>29.375489476034847</v>
      </c>
      <c r="EA42" s="121">
        <f t="shared" si="250"/>
        <v>10.182748611790252</v>
      </c>
      <c r="EB42" s="121">
        <f t="shared" si="251"/>
        <v>4.2471858254184305</v>
      </c>
      <c r="EC42" s="120">
        <f t="shared" si="252"/>
        <v>65.9556334410332</v>
      </c>
      <c r="ED42" s="120">
        <f t="shared" si="253"/>
        <v>114.58749426981966</v>
      </c>
      <c r="EE42" s="120">
        <f t="shared" si="254"/>
        <v>49.840142217375167</v>
      </c>
      <c r="EF42" s="121">
        <f t="shared" si="255"/>
        <v>17.457521484715162</v>
      </c>
      <c r="EG42" s="121">
        <f t="shared" si="256"/>
        <v>7.3587119793128206</v>
      </c>
      <c r="EH42" s="120">
        <f t="shared" si="257"/>
        <v>118.68441487196806</v>
      </c>
      <c r="EI42" s="120">
        <f t="shared" si="258"/>
        <v>211.72376574583376</v>
      </c>
      <c r="EJ42" s="120">
        <f t="shared" si="259"/>
        <v>93.117014023083499</v>
      </c>
      <c r="EK42" s="121">
        <f t="shared" si="260"/>
        <v>32.825950548742</v>
      </c>
      <c r="EL42" s="121">
        <f t="shared" si="261"/>
        <v>13.902913254788215</v>
      </c>
      <c r="EM42" s="120">
        <f t="shared" si="262"/>
        <v>205.39392505716418</v>
      </c>
      <c r="EN42" s="120">
        <f t="shared" si="263"/>
        <v>327.88784468386416</v>
      </c>
      <c r="EO42" s="120">
        <f t="shared" si="264"/>
        <v>125.62397895038839</v>
      </c>
      <c r="EP42" s="121">
        <f t="shared" si="265"/>
        <v>37.774301448907508</v>
      </c>
      <c r="EQ42" s="121">
        <f t="shared" si="266"/>
        <v>12.583859814365949</v>
      </c>
      <c r="ER42" s="120">
        <f t="shared" si="267"/>
        <v>216.57093357749443</v>
      </c>
      <c r="ES42" s="120">
        <f t="shared" si="268"/>
        <v>351.66845063820961</v>
      </c>
      <c r="ET42" s="120">
        <f t="shared" si="269"/>
        <v>147.89656905898113</v>
      </c>
      <c r="EU42" s="121">
        <f t="shared" si="270"/>
        <v>50.621596598606395</v>
      </c>
      <c r="EV42" s="121">
        <f t="shared" si="271"/>
        <v>20.867237504482524</v>
      </c>
      <c r="EW42" s="120">
        <f t="shared" si="272"/>
        <v>46.072193194728086</v>
      </c>
      <c r="EX42" s="120">
        <f t="shared" si="273"/>
        <v>47.07499965947445</v>
      </c>
      <c r="EY42" s="120">
        <f t="shared" si="274"/>
        <v>1.376212709500465</v>
      </c>
      <c r="EZ42" s="121">
        <f t="shared" si="275"/>
        <v>0</v>
      </c>
      <c r="FA42" s="121">
        <f t="shared" si="276"/>
        <v>0</v>
      </c>
      <c r="FB42" s="120">
        <f t="shared" si="277"/>
        <v>118.68441487196806</v>
      </c>
      <c r="FC42" s="120">
        <f t="shared" si="278"/>
        <v>211.72376574583376</v>
      </c>
      <c r="FD42" s="120">
        <f t="shared" si="279"/>
        <v>93.117014023083499</v>
      </c>
      <c r="FE42" s="121">
        <f t="shared" si="280"/>
        <v>32.825950548742</v>
      </c>
      <c r="FF42" s="121">
        <f t="shared" si="281"/>
        <v>13.902913254788215</v>
      </c>
      <c r="FG42" s="120">
        <f t="shared" si="282"/>
        <v>243.2358730852024</v>
      </c>
      <c r="FH42" s="120">
        <f t="shared" si="283"/>
        <v>355.58602057581163</v>
      </c>
      <c r="FI42" s="120">
        <f t="shared" si="284"/>
        <v>91.307123322857421</v>
      </c>
      <c r="FJ42" s="121">
        <f t="shared" si="285"/>
        <v>16.479790139631479</v>
      </c>
      <c r="FK42" s="121">
        <f t="shared" si="286"/>
        <v>2.6551028311873215</v>
      </c>
      <c r="FL42" s="120">
        <f t="shared" si="287"/>
        <v>79.972812528826339</v>
      </c>
      <c r="FM42" s="120">
        <f t="shared" si="288"/>
        <v>137.78288584200615</v>
      </c>
      <c r="FN42" s="120">
        <f t="shared" si="289"/>
        <v>59.714020899259488</v>
      </c>
      <c r="FO42" s="121">
        <f t="shared" si="290"/>
        <v>20.872125183396207</v>
      </c>
      <c r="FP42" s="121">
        <f t="shared" si="291"/>
        <v>8.7842055154330865</v>
      </c>
      <c r="FQ42" s="120">
        <f t="shared" si="292"/>
        <v>139.54290675999624</v>
      </c>
      <c r="FR42" s="120">
        <f t="shared" si="293"/>
        <v>142.39611570980816</v>
      </c>
      <c r="FS42" s="120">
        <f t="shared" si="294"/>
        <v>4.1643009840489382</v>
      </c>
      <c r="FT42" s="121">
        <f t="shared" si="295"/>
        <v>0</v>
      </c>
      <c r="FU42" s="121">
        <f t="shared" si="296"/>
        <v>0</v>
      </c>
      <c r="FV42" s="120">
        <f t="shared" si="297"/>
        <v>207.19711624544308</v>
      </c>
      <c r="FW42" s="120">
        <f t="shared" si="298"/>
        <v>323.02623851946993</v>
      </c>
      <c r="FX42" s="120">
        <f t="shared" si="299"/>
        <v>115.18423199196235</v>
      </c>
      <c r="FY42" s="121">
        <f t="shared" si="300"/>
        <v>31.578379520279846</v>
      </c>
      <c r="FZ42" s="121">
        <f t="shared" si="301"/>
        <v>9.1524458530407085</v>
      </c>
      <c r="GA42" s="120">
        <f t="shared" si="302"/>
        <v>243.62853888864191</v>
      </c>
      <c r="GB42" s="120">
        <f t="shared" si="303"/>
        <v>406.9210380918779</v>
      </c>
      <c r="GC42" s="120">
        <f t="shared" si="304"/>
        <v>173.61244710925743</v>
      </c>
      <c r="GD42" s="121">
        <f t="shared" si="305"/>
        <v>60.01852870167658</v>
      </c>
      <c r="GE42" s="121">
        <f t="shared" si="306"/>
        <v>24.981171744698244</v>
      </c>
      <c r="GF42" s="120">
        <f t="shared" si="307"/>
        <v>273.64691529712354</v>
      </c>
      <c r="GG42" s="120">
        <f t="shared" si="308"/>
        <v>276.96889540254398</v>
      </c>
      <c r="GH42" s="120">
        <f t="shared" si="309"/>
        <v>8.1054607095742881</v>
      </c>
      <c r="GI42" s="121">
        <f t="shared" si="310"/>
        <v>0</v>
      </c>
      <c r="GJ42" s="121">
        <f t="shared" si="311"/>
        <v>0</v>
      </c>
      <c r="GK42" s="119">
        <f t="shared" si="117"/>
        <v>5111.8916739936667</v>
      </c>
      <c r="GL42" s="119">
        <f t="shared" si="117"/>
        <v>7824.5462166908683</v>
      </c>
      <c r="GM42" s="119">
        <f t="shared" si="117"/>
        <v>2779.3212588012084</v>
      </c>
      <c r="GN42" s="119">
        <f t="shared" si="117"/>
        <v>891.2632625600454</v>
      </c>
      <c r="GO42" s="119">
        <f t="shared" si="117"/>
        <v>344.20937143503249</v>
      </c>
      <c r="GP42" s="118">
        <f t="shared" si="118"/>
        <v>30.464193527971794</v>
      </c>
      <c r="GQ42" s="118">
        <f t="shared" si="118"/>
        <v>46.630191994582056</v>
      </c>
      <c r="GR42" s="118">
        <f t="shared" si="118"/>
        <v>16.563297132307561</v>
      </c>
      <c r="GS42" s="118">
        <f t="shared" si="118"/>
        <v>5.311461636233882</v>
      </c>
      <c r="GT42" s="118">
        <f t="shared" si="118"/>
        <v>2.0513073387069878</v>
      </c>
      <c r="GW42" s="115">
        <f t="shared" si="119"/>
        <v>24</v>
      </c>
      <c r="GX42" s="116">
        <f t="shared" si="314"/>
        <v>37.507532290235005</v>
      </c>
      <c r="GY42" s="116">
        <f t="shared" si="115"/>
        <v>142.65830642961868</v>
      </c>
      <c r="GZ42" s="116">
        <f t="shared" si="315"/>
        <v>14.26583064296187</v>
      </c>
      <c r="HA42" s="116">
        <f t="shared" si="1"/>
        <v>120.39653566848929</v>
      </c>
      <c r="HB42" s="116">
        <f t="shared" si="2"/>
        <v>218.4320234554113</v>
      </c>
      <c r="HC42" s="116">
        <f t="shared" si="3"/>
        <v>21.84320234554113</v>
      </c>
      <c r="HD42" s="116">
        <f t="shared" si="4"/>
        <v>4.0783337327224443</v>
      </c>
      <c r="HE42" s="116">
        <f t="shared" si="5"/>
        <v>0</v>
      </c>
      <c r="HF42" s="116">
        <f t="shared" si="6"/>
        <v>0</v>
      </c>
      <c r="HG42" s="116">
        <f t="shared" si="7"/>
        <v>0.15892520460734241</v>
      </c>
      <c r="HH42" s="116">
        <f t="shared" si="8"/>
        <v>0</v>
      </c>
      <c r="HI42" s="116">
        <f t="shared" si="9"/>
        <v>0</v>
      </c>
      <c r="HJ42" s="116">
        <v>120.39653566848929</v>
      </c>
      <c r="HK42" s="116">
        <v>218.4320234554113</v>
      </c>
      <c r="HL42" s="116">
        <v>21.84320234554113</v>
      </c>
      <c r="HM42" s="116">
        <f t="shared" si="10"/>
        <v>1.071729899058127</v>
      </c>
      <c r="HN42" s="116">
        <f t="shared" si="11"/>
        <v>0</v>
      </c>
      <c r="HO42" s="116">
        <f t="shared" si="12"/>
        <v>0</v>
      </c>
      <c r="HP42" s="116">
        <f t="shared" si="13"/>
        <v>2.1040539529582656</v>
      </c>
      <c r="HQ42" s="116">
        <f t="shared" si="14"/>
        <v>0.20463438253355545</v>
      </c>
      <c r="HR42" s="116">
        <f t="shared" si="15"/>
        <v>2.0463438253355545E-2</v>
      </c>
      <c r="HS42" s="116">
        <f t="shared" si="16"/>
        <v>4.5845706770096708</v>
      </c>
      <c r="HT42" s="116">
        <f t="shared" si="17"/>
        <v>17.437219901010771</v>
      </c>
      <c r="HU42" s="116">
        <f t="shared" si="18"/>
        <v>1.743721990101077</v>
      </c>
      <c r="HV42" s="116">
        <f t="shared" si="19"/>
        <v>83.943986197075972</v>
      </c>
      <c r="HW42" s="116">
        <f t="shared" si="20"/>
        <v>152.29719576341114</v>
      </c>
      <c r="HX42" s="116">
        <f t="shared" si="21"/>
        <v>15.229719576341111</v>
      </c>
      <c r="HY42" s="116">
        <f t="shared" si="22"/>
        <v>4.6433449690583206</v>
      </c>
      <c r="HZ42" s="116">
        <f t="shared" si="23"/>
        <v>0</v>
      </c>
      <c r="IA42" s="116">
        <f t="shared" si="24"/>
        <v>0</v>
      </c>
      <c r="IB42" s="116">
        <f t="shared" si="25"/>
        <v>0.17582680142310636</v>
      </c>
      <c r="IC42" s="116">
        <f t="shared" si="26"/>
        <v>0</v>
      </c>
      <c r="ID42" s="116">
        <f t="shared" si="27"/>
        <v>0</v>
      </c>
      <c r="IE42" s="116">
        <f t="shared" si="28"/>
        <v>3.6590534927737481</v>
      </c>
      <c r="IF42" s="116">
        <f t="shared" si="29"/>
        <v>0</v>
      </c>
      <c r="IG42" s="116">
        <f t="shared" si="30"/>
        <v>0</v>
      </c>
      <c r="IH42" s="116">
        <f t="shared" si="31"/>
        <v>1.03729903741768</v>
      </c>
      <c r="II42" s="116">
        <f t="shared" si="32"/>
        <v>0</v>
      </c>
      <c r="IJ42" s="116">
        <f t="shared" si="33"/>
        <v>0</v>
      </c>
      <c r="IK42" s="116">
        <f t="shared" si="34"/>
        <v>4.5497078577195946</v>
      </c>
      <c r="IL42" s="116">
        <f t="shared" si="35"/>
        <v>0.44249181769483925</v>
      </c>
      <c r="IM42" s="116">
        <f t="shared" si="36"/>
        <v>4.4249181769483927E-2</v>
      </c>
      <c r="IN42" s="116">
        <f t="shared" si="37"/>
        <v>4.3907868752475148</v>
      </c>
      <c r="IO42" s="116">
        <f t="shared" si="38"/>
        <v>16.700171439412053</v>
      </c>
      <c r="IP42" s="116">
        <f t="shared" si="39"/>
        <v>1.6700171439412053</v>
      </c>
      <c r="IQ42" s="116">
        <f t="shared" si="40"/>
        <v>135.19616435678071</v>
      </c>
      <c r="IR42" s="116">
        <f t="shared" si="41"/>
        <v>245.2825704651151</v>
      </c>
      <c r="IS42" s="116">
        <f t="shared" si="42"/>
        <v>24.528257046511513</v>
      </c>
      <c r="IT42" s="116">
        <f t="shared" si="43"/>
        <v>3.368128355923905</v>
      </c>
      <c r="IU42" s="116">
        <f t="shared" si="44"/>
        <v>0</v>
      </c>
      <c r="IV42" s="116">
        <f t="shared" si="45"/>
        <v>0</v>
      </c>
      <c r="IW42" s="116">
        <f t="shared" si="46"/>
        <v>0.5486531799664689</v>
      </c>
      <c r="IX42" s="116">
        <f t="shared" si="47"/>
        <v>0</v>
      </c>
      <c r="IY42" s="116">
        <f t="shared" si="48"/>
        <v>0</v>
      </c>
      <c r="IZ42" s="116">
        <f t="shared" si="49"/>
        <v>4.2400738867396806</v>
      </c>
      <c r="JA42" s="116">
        <f t="shared" si="50"/>
        <v>0</v>
      </c>
      <c r="JB42" s="116">
        <f t="shared" si="51"/>
        <v>0</v>
      </c>
      <c r="JC42" s="116">
        <f t="shared" si="52"/>
        <v>0.90407221895638434</v>
      </c>
      <c r="JD42" s="116">
        <f t="shared" si="53"/>
        <v>0</v>
      </c>
      <c r="JE42" s="116">
        <f t="shared" si="54"/>
        <v>0</v>
      </c>
      <c r="JF42" s="116">
        <f t="shared" si="55"/>
        <v>123.25898257067286</v>
      </c>
      <c r="JG42" s="116">
        <f t="shared" si="56"/>
        <v>222.95809839202414</v>
      </c>
      <c r="JH42" s="116">
        <f t="shared" si="57"/>
        <v>22.295809839202413</v>
      </c>
      <c r="JI42" s="116">
        <f t="shared" si="58"/>
        <v>17.755979708077749</v>
      </c>
      <c r="JJ42" s="116">
        <f t="shared" si="59"/>
        <v>67.534114869309008</v>
      </c>
      <c r="JK42" s="116">
        <f t="shared" si="60"/>
        <v>6.7534114869309008</v>
      </c>
      <c r="JL42" s="116">
        <f t="shared" si="61"/>
        <v>31.399652304517556</v>
      </c>
      <c r="JM42" s="116">
        <f t="shared" si="62"/>
        <v>56.967499526377367</v>
      </c>
      <c r="JN42" s="116">
        <f t="shared" si="63"/>
        <v>5.6967499526377363</v>
      </c>
      <c r="JO42" s="116">
        <f t="shared" si="64"/>
        <v>1.6314214696008054</v>
      </c>
      <c r="JP42" s="116">
        <f t="shared" si="65"/>
        <v>0</v>
      </c>
      <c r="JQ42" s="116">
        <f t="shared" si="66"/>
        <v>0</v>
      </c>
      <c r="JR42" s="116">
        <f t="shared" si="67"/>
        <v>3.7518153266055121</v>
      </c>
      <c r="JS42" s="116">
        <f t="shared" si="68"/>
        <v>0</v>
      </c>
      <c r="JT42" s="116">
        <f t="shared" si="69"/>
        <v>0</v>
      </c>
      <c r="JU42" s="116">
        <f t="shared" si="70"/>
        <v>0.86056191768883705</v>
      </c>
      <c r="JV42" s="116">
        <f t="shared" si="71"/>
        <v>0</v>
      </c>
      <c r="JW42" s="116">
        <f t="shared" si="72"/>
        <v>0</v>
      </c>
      <c r="JX42" s="116">
        <f t="shared" si="73"/>
        <v>1.4399714311154708</v>
      </c>
      <c r="JY42" s="116">
        <f t="shared" si="74"/>
        <v>0</v>
      </c>
      <c r="JZ42" s="116">
        <f t="shared" si="75"/>
        <v>0</v>
      </c>
      <c r="KA42" s="116">
        <f t="shared" si="76"/>
        <v>2.662205617563151</v>
      </c>
      <c r="KB42" s="116">
        <f t="shared" si="77"/>
        <v>0</v>
      </c>
      <c r="KC42" s="116">
        <f t="shared" si="78"/>
        <v>0</v>
      </c>
      <c r="KD42" s="116">
        <f t="shared" si="79"/>
        <v>16.852258112147236</v>
      </c>
      <c r="KE42" s="116">
        <f t="shared" si="80"/>
        <v>70.584837032595317</v>
      </c>
      <c r="KF42" s="116">
        <f t="shared" si="81"/>
        <v>7.0584837032595313</v>
      </c>
      <c r="KG42" s="116">
        <f t="shared" si="82"/>
        <v>293.39335268045591</v>
      </c>
      <c r="KH42" s="116">
        <f t="shared" si="83"/>
        <v>532.38372790699896</v>
      </c>
      <c r="KI42" s="116">
        <f t="shared" si="84"/>
        <v>53.238372790699891</v>
      </c>
      <c r="KJ42" s="116">
        <f t="shared" si="85"/>
        <v>0.62311606460047642</v>
      </c>
      <c r="KK42" s="116">
        <f t="shared" si="86"/>
        <v>6.0553359218020457E-2</v>
      </c>
      <c r="KL42" s="116">
        <f t="shared" si="87"/>
        <v>6.0553359218020455E-3</v>
      </c>
      <c r="KM42" s="116">
        <f t="shared" si="88"/>
        <v>13.548176381066428</v>
      </c>
      <c r="KN42" s="116">
        <f t="shared" si="89"/>
        <v>66.56717890606366</v>
      </c>
      <c r="KO42" s="116">
        <f t="shared" si="90"/>
        <v>6.656717890606366</v>
      </c>
      <c r="KP42" s="116">
        <f t="shared" si="91"/>
        <v>4.2961942565860092</v>
      </c>
      <c r="KQ42" s="116">
        <f t="shared" si="92"/>
        <v>0</v>
      </c>
      <c r="KR42" s="116">
        <f t="shared" si="93"/>
        <v>0</v>
      </c>
      <c r="KS42" s="116">
        <f t="shared" si="94"/>
        <v>1.731130334117893</v>
      </c>
      <c r="KT42" s="116">
        <f t="shared" si="95"/>
        <v>0</v>
      </c>
      <c r="KU42" s="116">
        <f t="shared" si="96"/>
        <v>0</v>
      </c>
      <c r="KV42" s="116">
        <f t="shared" si="97"/>
        <v>1.8850035755483885</v>
      </c>
      <c r="KW42" s="116">
        <f t="shared" si="98"/>
        <v>0.18322924329815327</v>
      </c>
      <c r="KX42" s="116">
        <f t="shared" si="99"/>
        <v>1.8322924329815325E-2</v>
      </c>
      <c r="KY42" s="116">
        <f t="shared" si="100"/>
        <v>14.912685659577743</v>
      </c>
      <c r="KZ42" s="116">
        <f t="shared" si="101"/>
        <v>56.719766687143277</v>
      </c>
      <c r="LA42" s="116">
        <f t="shared" si="102"/>
        <v>5.6719766687143274</v>
      </c>
      <c r="LB42" s="116">
        <f t="shared" si="103"/>
        <v>5.1077308592054624</v>
      </c>
      <c r="LC42" s="116">
        <f t="shared" si="104"/>
        <v>0</v>
      </c>
      <c r="LD42" s="116">
        <f t="shared" si="105"/>
        <v>0</v>
      </c>
      <c r="LE42" s="116">
        <f t="shared" si="106"/>
        <v>3.6677188319112077</v>
      </c>
      <c r="LF42" s="116">
        <f t="shared" si="107"/>
        <v>0.35664027122126868</v>
      </c>
      <c r="LG42" s="116">
        <f t="shared" si="108"/>
        <v>3.5664027122126865E-2</v>
      </c>
      <c r="LH42" s="116">
        <f t="shared" si="109"/>
        <v>1075.7332714237114</v>
      </c>
      <c r="LI42" s="116">
        <f t="shared" si="110"/>
        <v>2086.2022833038677</v>
      </c>
      <c r="LJ42" s="116">
        <f t="shared" si="111"/>
        <v>208.62022833038679</v>
      </c>
    </row>
    <row r="43" spans="1:322" ht="15" thickBot="1" x14ac:dyDescent="0.35">
      <c r="A43" s="28"/>
      <c r="B43" s="117">
        <v>24</v>
      </c>
      <c r="C43" s="120">
        <f t="shared" ref="C43:C59" si="316">+(C42*$D$9)+(IF(F42+G42+C42*(SUM($G$9:$H$9))+D42*(SUM($G$10:$H$10))+E42*(SUM($G$11:$H$11))&gt;(F$18*$D$4),(E42*$P$9+F42*$P$11+G42*$P$12),0))</f>
        <v>498.20057811082722</v>
      </c>
      <c r="D43" s="120">
        <f t="shared" ref="D43:D59" si="317">C42*$E$9+D42*$E$10+(IF((F42+G42+C42*SUM($G$9:$H$9)+D42*SUM($G$10:$H$10)+E42*SUM($G$11:$H$11))&gt;(F$18*$D$4),(E42*$Q$9+F42*$Q$11+G42*$Q$12),0))</f>
        <v>809.38818884332409</v>
      </c>
      <c r="E43" s="120">
        <f t="shared" si="124"/>
        <v>302.95639517679791</v>
      </c>
      <c r="F43" s="121">
        <f t="shared" ref="F43:F59" si="318">IF(F42+G42+(E42*$G$11)&gt;(F$18*$D$4),0,((C42*$G$9+D42*$G$10+F42*$G$12)+(E42*$G$11)))</f>
        <v>87.723389308480776</v>
      </c>
      <c r="G43" s="121">
        <f t="shared" ref="G43:G59" si="319">IF(F42+G42+(E42*$G$11)&gt;(F$18*$D$4),C42*$H$9+D42*$H$10+E42*$H$11,C42*$H$9+D42*$H$10+E42*$H$11+F42*$H$12+G42)</f>
        <v>27.46745856056895</v>
      </c>
      <c r="H43" s="120">
        <f t="shared" si="127"/>
        <v>83.862283231616928</v>
      </c>
      <c r="I43" s="120">
        <f t="shared" si="128"/>
        <v>142.84815857325378</v>
      </c>
      <c r="J43" s="120">
        <f t="shared" si="129"/>
        <v>62.539331045478569</v>
      </c>
      <c r="K43" s="121">
        <f t="shared" si="130"/>
        <v>22.296574794599362</v>
      </c>
      <c r="L43" s="121">
        <f t="shared" si="131"/>
        <v>9.7520423550510902</v>
      </c>
      <c r="M43" s="120">
        <f t="shared" si="132"/>
        <v>354.89970486118557</v>
      </c>
      <c r="N43" s="120">
        <f t="shared" si="133"/>
        <v>355.92740060545606</v>
      </c>
      <c r="O43" s="120">
        <f t="shared" si="134"/>
        <v>10.381194533357677</v>
      </c>
      <c r="P43" s="121">
        <f t="shared" si="135"/>
        <v>0</v>
      </c>
      <c r="Q43" s="121">
        <f t="shared" si="136"/>
        <v>0</v>
      </c>
      <c r="R43" s="120">
        <f t="shared" si="137"/>
        <v>14.047185636105553</v>
      </c>
      <c r="S43" s="120">
        <f t="shared" si="138"/>
        <v>13.865837839684469</v>
      </c>
      <c r="T43" s="120">
        <f t="shared" si="139"/>
        <v>0.40533652420995459</v>
      </c>
      <c r="U43" s="121">
        <f t="shared" si="140"/>
        <v>0</v>
      </c>
      <c r="V43" s="121">
        <f t="shared" si="141"/>
        <v>0</v>
      </c>
      <c r="W43" s="120">
        <f t="shared" si="142"/>
        <v>51.162085374496023</v>
      </c>
      <c r="X43" s="120">
        <f t="shared" si="143"/>
        <v>50.752425315619135</v>
      </c>
      <c r="Y43" s="120">
        <f t="shared" si="144"/>
        <v>1.4824893098847496</v>
      </c>
      <c r="Z43" s="121">
        <f t="shared" si="145"/>
        <v>0</v>
      </c>
      <c r="AA43" s="121">
        <f t="shared" si="146"/>
        <v>0</v>
      </c>
      <c r="AB43" s="120">
        <f t="shared" si="147"/>
        <v>93.681143551273124</v>
      </c>
      <c r="AC43" s="120">
        <f t="shared" si="148"/>
        <v>93.527514334455233</v>
      </c>
      <c r="AD43" s="120">
        <f t="shared" si="149"/>
        <v>2.7290951142714923</v>
      </c>
      <c r="AE43" s="121">
        <f t="shared" si="150"/>
        <v>0</v>
      </c>
      <c r="AF43" s="121">
        <f t="shared" si="151"/>
        <v>0</v>
      </c>
      <c r="AG43" s="120">
        <f t="shared" si="152"/>
        <v>149.95697168123519</v>
      </c>
      <c r="AH43" s="120">
        <f t="shared" si="153"/>
        <v>160.70611330266607</v>
      </c>
      <c r="AI43" s="120">
        <f t="shared" si="154"/>
        <v>9.5305876335649877</v>
      </c>
      <c r="AJ43" s="121">
        <f t="shared" si="155"/>
        <v>0.20463438253355545</v>
      </c>
      <c r="AK43" s="121">
        <f t="shared" si="156"/>
        <v>0</v>
      </c>
      <c r="AL43" s="120">
        <f t="shared" si="157"/>
        <v>60.895388798233654</v>
      </c>
      <c r="AM43" s="120">
        <f t="shared" si="158"/>
        <v>98.932057917740991</v>
      </c>
      <c r="AN43" s="120">
        <f t="shared" si="159"/>
        <v>37.030562154623667</v>
      </c>
      <c r="AO43" s="121">
        <f t="shared" si="160"/>
        <v>10.722488357792326</v>
      </c>
      <c r="AP43" s="121">
        <f t="shared" si="161"/>
        <v>3.3573657716092224</v>
      </c>
      <c r="AQ43" s="120">
        <f t="shared" si="162"/>
        <v>58.471236792344008</v>
      </c>
      <c r="AR43" s="120">
        <f t="shared" si="163"/>
        <v>99.597914383256906</v>
      </c>
      <c r="AS43" s="120">
        <f t="shared" si="164"/>
        <v>43.604250844154635</v>
      </c>
      <c r="AT43" s="121">
        <f t="shared" si="165"/>
        <v>15.54582410870632</v>
      </c>
      <c r="AU43" s="121">
        <f t="shared" si="166"/>
        <v>6.7994091715378424</v>
      </c>
      <c r="AV43" s="120">
        <f t="shared" si="167"/>
        <v>404.06741259681507</v>
      </c>
      <c r="AW43" s="120">
        <f t="shared" si="168"/>
        <v>405.23748502752215</v>
      </c>
      <c r="AX43" s="120">
        <f t="shared" si="169"/>
        <v>11.819402375661994</v>
      </c>
      <c r="AY43" s="121">
        <f t="shared" si="170"/>
        <v>0</v>
      </c>
      <c r="AZ43" s="121">
        <f t="shared" si="171"/>
        <v>0</v>
      </c>
      <c r="BA43" s="120">
        <f t="shared" si="172"/>
        <v>15.541095105055058</v>
      </c>
      <c r="BB43" s="120">
        <f t="shared" si="173"/>
        <v>15.340461083103486</v>
      </c>
      <c r="BC43" s="120">
        <f t="shared" si="174"/>
        <v>0.44844381184143006</v>
      </c>
      <c r="BD43" s="121">
        <f t="shared" si="175"/>
        <v>0</v>
      </c>
      <c r="BE43" s="121">
        <f t="shared" si="176"/>
        <v>0</v>
      </c>
      <c r="BF43" s="120">
        <f t="shared" si="177"/>
        <v>321.85200651950311</v>
      </c>
      <c r="BG43" s="120">
        <f t="shared" si="178"/>
        <v>319.27490453127655</v>
      </c>
      <c r="BH43" s="120">
        <f t="shared" si="179"/>
        <v>9.3260889492196526</v>
      </c>
      <c r="BI43" s="121">
        <f t="shared" si="180"/>
        <v>0</v>
      </c>
      <c r="BJ43" s="121">
        <f t="shared" si="181"/>
        <v>0</v>
      </c>
      <c r="BK43" s="120">
        <f t="shared" si="182"/>
        <v>90.671502320989816</v>
      </c>
      <c r="BL43" s="120">
        <f t="shared" si="183"/>
        <v>90.522808663320546</v>
      </c>
      <c r="BM43" s="120">
        <f t="shared" si="184"/>
        <v>2.6414190156894879</v>
      </c>
      <c r="BN43" s="121">
        <f t="shared" si="185"/>
        <v>0</v>
      </c>
      <c r="BO43" s="121">
        <f t="shared" si="186"/>
        <v>0</v>
      </c>
      <c r="BP43" s="120">
        <f t="shared" si="187"/>
        <v>324.25994182264378</v>
      </c>
      <c r="BQ43" s="120">
        <f t="shared" si="188"/>
        <v>347.50338290931563</v>
      </c>
      <c r="BR43" s="120">
        <f t="shared" si="189"/>
        <v>20.608496937139094</v>
      </c>
      <c r="BS43" s="121">
        <f t="shared" si="190"/>
        <v>0.44249181769483925</v>
      </c>
      <c r="BT43" s="121">
        <f t="shared" si="191"/>
        <v>0</v>
      </c>
      <c r="BU43" s="120">
        <f t="shared" si="192"/>
        <v>58.321420419845929</v>
      </c>
      <c r="BV43" s="120">
        <f t="shared" si="193"/>
        <v>94.750329321954922</v>
      </c>
      <c r="BW43" s="120">
        <f t="shared" si="194"/>
        <v>35.465328761735215</v>
      </c>
      <c r="BX43" s="121">
        <f t="shared" si="195"/>
        <v>10.269262809597977</v>
      </c>
      <c r="BY43" s="121">
        <f t="shared" si="196"/>
        <v>3.2154543149070371</v>
      </c>
      <c r="BZ43" s="120">
        <f t="shared" si="197"/>
        <v>94.170973974992634</v>
      </c>
      <c r="CA43" s="120">
        <f t="shared" si="198"/>
        <v>160.40763147629042</v>
      </c>
      <c r="CB43" s="120">
        <f t="shared" si="199"/>
        <v>70.226918339815143</v>
      </c>
      <c r="CC43" s="121">
        <f t="shared" si="200"/>
        <v>25.037359869091773</v>
      </c>
      <c r="CD43" s="121">
        <f t="shared" si="201"/>
        <v>10.950802809460253</v>
      </c>
      <c r="CE43" s="120">
        <f t="shared" si="202"/>
        <v>293.09709253588801</v>
      </c>
      <c r="CF43" s="120">
        <f t="shared" si="203"/>
        <v>293.9458242494718</v>
      </c>
      <c r="CG43" s="120">
        <f t="shared" si="204"/>
        <v>8.573402268583747</v>
      </c>
      <c r="CH43" s="121">
        <f t="shared" si="205"/>
        <v>0</v>
      </c>
      <c r="CI43" s="121">
        <f t="shared" si="206"/>
        <v>0</v>
      </c>
      <c r="CJ43" s="120">
        <f t="shared" si="207"/>
        <v>48.494718555627699</v>
      </c>
      <c r="CK43" s="120">
        <f t="shared" si="208"/>
        <v>47.868656469175349</v>
      </c>
      <c r="CL43" s="120">
        <f t="shared" si="209"/>
        <v>1.399332305494309</v>
      </c>
      <c r="CM43" s="121">
        <f t="shared" si="210"/>
        <v>0</v>
      </c>
      <c r="CN43" s="121">
        <f t="shared" si="211"/>
        <v>0</v>
      </c>
      <c r="CO43" s="120">
        <f t="shared" si="212"/>
        <v>372.95882416947688</v>
      </c>
      <c r="CP43" s="120">
        <f t="shared" si="213"/>
        <v>369.97250465670555</v>
      </c>
      <c r="CQ43" s="120">
        <f t="shared" si="214"/>
        <v>10.806976803452507</v>
      </c>
      <c r="CR43" s="121">
        <f t="shared" si="215"/>
        <v>0</v>
      </c>
      <c r="CS43" s="121">
        <f t="shared" si="216"/>
        <v>0</v>
      </c>
      <c r="CT43" s="120">
        <f t="shared" si="217"/>
        <v>79.025992835698176</v>
      </c>
      <c r="CU43" s="120">
        <f t="shared" si="218"/>
        <v>78.896396836680935</v>
      </c>
      <c r="CV43" s="120">
        <f t="shared" si="219"/>
        <v>2.3021650117914998</v>
      </c>
      <c r="CW43" s="121">
        <f t="shared" si="220"/>
        <v>0</v>
      </c>
      <c r="CX43" s="121">
        <f t="shared" si="221"/>
        <v>0</v>
      </c>
      <c r="CY43" s="120">
        <f t="shared" si="222"/>
        <v>70.958084910195623</v>
      </c>
      <c r="CZ43" s="120">
        <f t="shared" si="223"/>
        <v>135.08320916029058</v>
      </c>
      <c r="DA43" s="120">
        <f t="shared" si="224"/>
        <v>62.364612605640794</v>
      </c>
      <c r="DB43" s="121">
        <f t="shared" si="225"/>
        <v>23.04168338272655</v>
      </c>
      <c r="DC43" s="121">
        <f t="shared" si="226"/>
        <v>10.429101283057889</v>
      </c>
      <c r="DD43" s="120">
        <f t="shared" si="227"/>
        <v>235.84701032948234</v>
      </c>
      <c r="DE43" s="120">
        <f t="shared" si="228"/>
        <v>383.16251108851117</v>
      </c>
      <c r="DF43" s="120">
        <f t="shared" si="229"/>
        <v>143.41886220523475</v>
      </c>
      <c r="DG43" s="121">
        <f t="shared" si="230"/>
        <v>41.528051177355408</v>
      </c>
      <c r="DH43" s="121">
        <f t="shared" si="231"/>
        <v>13.0030318459768</v>
      </c>
      <c r="DI43" s="120">
        <f t="shared" si="232"/>
        <v>21.871447714960546</v>
      </c>
      <c r="DJ43" s="120">
        <f t="shared" si="233"/>
        <v>37.255079530620499</v>
      </c>
      <c r="DK43" s="120">
        <f t="shared" si="234"/>
        <v>16.310380022829005</v>
      </c>
      <c r="DL43" s="121">
        <f t="shared" si="235"/>
        <v>5.8149903753030037</v>
      </c>
      <c r="DM43" s="121">
        <f t="shared" si="236"/>
        <v>2.5433517460226693</v>
      </c>
      <c r="DN43" s="120">
        <f t="shared" si="237"/>
        <v>141.96753772747985</v>
      </c>
      <c r="DO43" s="120">
        <f t="shared" si="238"/>
        <v>142.3786381943122</v>
      </c>
      <c r="DP43" s="120">
        <f t="shared" si="239"/>
        <v>4.1527017531536652</v>
      </c>
      <c r="DQ43" s="121">
        <f t="shared" si="240"/>
        <v>0</v>
      </c>
      <c r="DR43" s="121">
        <f t="shared" si="241"/>
        <v>0</v>
      </c>
      <c r="DS43" s="120">
        <f t="shared" si="242"/>
        <v>331.61792363537245</v>
      </c>
      <c r="DT43" s="120">
        <f t="shared" si="243"/>
        <v>327.33676858674568</v>
      </c>
      <c r="DU43" s="120">
        <f t="shared" si="244"/>
        <v>9.568952814761106</v>
      </c>
      <c r="DV43" s="121">
        <f t="shared" si="245"/>
        <v>0</v>
      </c>
      <c r="DW43" s="121">
        <f t="shared" si="246"/>
        <v>0</v>
      </c>
      <c r="DX43" s="120">
        <f t="shared" si="247"/>
        <v>75.695416994973584</v>
      </c>
      <c r="DY43" s="120">
        <f t="shared" si="248"/>
        <v>75.089316036502339</v>
      </c>
      <c r="DZ43" s="120">
        <f t="shared" si="249"/>
        <v>2.1933751464762725</v>
      </c>
      <c r="EA43" s="121">
        <f t="shared" si="250"/>
        <v>0</v>
      </c>
      <c r="EB43" s="121">
        <f t="shared" si="251"/>
        <v>0</v>
      </c>
      <c r="EC43" s="120">
        <f t="shared" si="252"/>
        <v>125.86955954724581</v>
      </c>
      <c r="ED43" s="120">
        <f t="shared" si="253"/>
        <v>125.66314402837594</v>
      </c>
      <c r="EE43" s="120">
        <f t="shared" si="254"/>
        <v>3.6667998166342293</v>
      </c>
      <c r="EF43" s="121">
        <f t="shared" si="255"/>
        <v>0</v>
      </c>
      <c r="EG43" s="121">
        <f t="shared" si="256"/>
        <v>0</v>
      </c>
      <c r="EH43" s="120">
        <f t="shared" si="257"/>
        <v>231.13413870356715</v>
      </c>
      <c r="EI43" s="120">
        <f t="shared" si="258"/>
        <v>232.3447592369817</v>
      </c>
      <c r="EJ43" s="120">
        <f t="shared" si="259"/>
        <v>6.7751605038666805</v>
      </c>
      <c r="EK43" s="121">
        <f t="shared" si="260"/>
        <v>0</v>
      </c>
      <c r="EL43" s="121">
        <f t="shared" si="261"/>
        <v>0</v>
      </c>
      <c r="EM43" s="120">
        <f t="shared" si="262"/>
        <v>196.35659235464894</v>
      </c>
      <c r="EN43" s="120">
        <f t="shared" si="263"/>
        <v>326.43276635649573</v>
      </c>
      <c r="EO43" s="120">
        <f t="shared" si="264"/>
        <v>130.58893490645494</v>
      </c>
      <c r="EP43" s="121">
        <f t="shared" si="265"/>
        <v>41.186395641585776</v>
      </c>
      <c r="EQ43" s="121">
        <f t="shared" si="266"/>
        <v>14.699220695504771</v>
      </c>
      <c r="ER43" s="120">
        <f t="shared" si="267"/>
        <v>207.04181250008466</v>
      </c>
      <c r="ES43" s="120">
        <f t="shared" si="268"/>
        <v>349.94418129519664</v>
      </c>
      <c r="ET43" s="120">
        <f t="shared" si="269"/>
        <v>152.64251044080865</v>
      </c>
      <c r="EU43" s="121">
        <f t="shared" si="270"/>
        <v>54.294236227679605</v>
      </c>
      <c r="EV43" s="121">
        <f t="shared" si="271"/>
        <v>23.702046914004484</v>
      </c>
      <c r="EW43" s="120">
        <f t="shared" si="272"/>
        <v>44.045016694160047</v>
      </c>
      <c r="EX43" s="120">
        <f t="shared" si="273"/>
        <v>47.595776170939303</v>
      </c>
      <c r="EY43" s="120">
        <f t="shared" si="274"/>
        <v>2.822059339385627</v>
      </c>
      <c r="EZ43" s="121">
        <f t="shared" si="275"/>
        <v>6.0553359218020457E-2</v>
      </c>
      <c r="FA43" s="121">
        <f t="shared" si="276"/>
        <v>0</v>
      </c>
      <c r="FB43" s="120">
        <f t="shared" si="277"/>
        <v>113.46230061760146</v>
      </c>
      <c r="FC43" s="120">
        <f t="shared" si="278"/>
        <v>210.17071949633367</v>
      </c>
      <c r="FD43" s="120">
        <f t="shared" si="279"/>
        <v>95.795025909934509</v>
      </c>
      <c r="FE43" s="121">
        <f t="shared" si="280"/>
        <v>35.08484593502812</v>
      </c>
      <c r="FF43" s="121">
        <f t="shared" si="281"/>
        <v>15.741166485517768</v>
      </c>
      <c r="FG43" s="120">
        <f t="shared" si="282"/>
        <v>325.15949492979325</v>
      </c>
      <c r="FH43" s="120">
        <f t="shared" si="283"/>
        <v>372.72566236647106</v>
      </c>
      <c r="FI43" s="120">
        <f t="shared" si="284"/>
        <v>11.378752658425972</v>
      </c>
      <c r="FJ43" s="121">
        <f t="shared" si="285"/>
        <v>0</v>
      </c>
      <c r="FK43" s="121">
        <f t="shared" si="286"/>
        <v>0</v>
      </c>
      <c r="FL43" s="120">
        <f t="shared" si="287"/>
        <v>151.64922594490878</v>
      </c>
      <c r="FM43" s="120">
        <f t="shared" si="288"/>
        <v>151.06777167706829</v>
      </c>
      <c r="FN43" s="120">
        <f t="shared" si="289"/>
        <v>4.4090523469441969</v>
      </c>
      <c r="FO43" s="121">
        <f t="shared" si="290"/>
        <v>0</v>
      </c>
      <c r="FP43" s="121">
        <f t="shared" si="291"/>
        <v>0</v>
      </c>
      <c r="FQ43" s="120">
        <f t="shared" si="292"/>
        <v>133.40301886255639</v>
      </c>
      <c r="FR43" s="120">
        <f t="shared" si="293"/>
        <v>143.9793279045341</v>
      </c>
      <c r="FS43" s="120">
        <f t="shared" si="294"/>
        <v>8.5377474434646459</v>
      </c>
      <c r="FT43" s="121">
        <f t="shared" si="295"/>
        <v>0.18322924329815327</v>
      </c>
      <c r="FU43" s="121">
        <f t="shared" si="296"/>
        <v>0</v>
      </c>
      <c r="FV43" s="120">
        <f t="shared" si="297"/>
        <v>198.08044313064357</v>
      </c>
      <c r="FW43" s="120">
        <f t="shared" si="298"/>
        <v>321.80607200164638</v>
      </c>
      <c r="FX43" s="120">
        <f t="shared" si="299"/>
        <v>120.45296541693904</v>
      </c>
      <c r="FY43" s="121">
        <f t="shared" si="300"/>
        <v>34.878096474790517</v>
      </c>
      <c r="FZ43" s="121">
        <f t="shared" si="301"/>
        <v>10.92083510617638</v>
      </c>
      <c r="GA43" s="120">
        <f t="shared" si="302"/>
        <v>450.47453149136618</v>
      </c>
      <c r="GB43" s="120">
        <f t="shared" si="303"/>
        <v>445.66571982584577</v>
      </c>
      <c r="GC43" s="120">
        <f t="shared" si="304"/>
        <v>13.021473218940093</v>
      </c>
      <c r="GD43" s="121">
        <f t="shared" si="305"/>
        <v>0</v>
      </c>
      <c r="GE43" s="121">
        <f t="shared" si="306"/>
        <v>0</v>
      </c>
      <c r="GF43" s="120">
        <f t="shared" si="307"/>
        <v>261.6064510240501</v>
      </c>
      <c r="GG43" s="120">
        <f t="shared" si="308"/>
        <v>280.14635502273597</v>
      </c>
      <c r="GH43" s="120">
        <f t="shared" si="309"/>
        <v>16.611825091234426</v>
      </c>
      <c r="GI43" s="121">
        <f t="shared" si="310"/>
        <v>0.35664027122126868</v>
      </c>
      <c r="GJ43" s="121">
        <f t="shared" si="311"/>
        <v>0</v>
      </c>
      <c r="GK43" s="119">
        <f t="shared" si="117"/>
        <v>6783.8775660069432</v>
      </c>
      <c r="GL43" s="119">
        <f t="shared" si="117"/>
        <v>8157.1137743198797</v>
      </c>
      <c r="GM43" s="119">
        <f t="shared" si="117"/>
        <v>1448.9884085578967</v>
      </c>
      <c r="GN43" s="119">
        <f t="shared" si="117"/>
        <v>408.67074753670329</v>
      </c>
      <c r="GO43" s="119">
        <f t="shared" si="117"/>
        <v>152.58128705939518</v>
      </c>
      <c r="GP43" s="118">
        <f t="shared" si="118"/>
        <v>40.428352598372719</v>
      </c>
      <c r="GQ43" s="118">
        <f t="shared" si="118"/>
        <v>48.612120228366386</v>
      </c>
      <c r="GR43" s="118">
        <f t="shared" si="118"/>
        <v>8.6352110164356173</v>
      </c>
      <c r="GS43" s="118">
        <f t="shared" si="118"/>
        <v>2.4354633345453114</v>
      </c>
      <c r="GT43" s="118">
        <f t="shared" si="118"/>
        <v>0.909304452082212</v>
      </c>
      <c r="GW43" s="115">
        <f t="shared" si="119"/>
        <v>25</v>
      </c>
      <c r="GX43" s="116">
        <f t="shared" si="314"/>
        <v>39.920512475839665</v>
      </c>
      <c r="GY43" s="116">
        <f t="shared" si="115"/>
        <v>160.90089761867267</v>
      </c>
      <c r="GZ43" s="116">
        <f t="shared" si="315"/>
        <v>16.090089761867269</v>
      </c>
      <c r="HA43" s="116">
        <f t="shared" si="1"/>
        <v>1.7977770668829303</v>
      </c>
      <c r="HB43" s="116">
        <f t="shared" si="2"/>
        <v>0</v>
      </c>
      <c r="HC43" s="116">
        <f t="shared" si="3"/>
        <v>0</v>
      </c>
      <c r="HD43" s="116">
        <f t="shared" si="4"/>
        <v>4.7129153036097362</v>
      </c>
      <c r="HE43" s="116">
        <f t="shared" si="5"/>
        <v>0.45677255946773776</v>
      </c>
      <c r="HF43" s="116">
        <f t="shared" si="6"/>
        <v>4.5677255946773777E-2</v>
      </c>
      <c r="HG43" s="116">
        <f t="shared" si="7"/>
        <v>0.18374597907528684</v>
      </c>
      <c r="HH43" s="116">
        <f t="shared" si="8"/>
        <v>1.7834807065238E-2</v>
      </c>
      <c r="HI43" s="116">
        <f t="shared" si="9"/>
        <v>1.7834807065238E-3</v>
      </c>
      <c r="HJ43" s="116">
        <v>1.7977770668829303</v>
      </c>
      <c r="HK43" s="116">
        <v>0</v>
      </c>
      <c r="HL43" s="116">
        <v>0</v>
      </c>
      <c r="HM43" s="116">
        <f t="shared" si="10"/>
        <v>1.2386688298201871</v>
      </c>
      <c r="HN43" s="116">
        <f t="shared" si="11"/>
        <v>0.12008018502794565</v>
      </c>
      <c r="HO43" s="116">
        <f t="shared" si="12"/>
        <v>1.2008018502794565E-2</v>
      </c>
      <c r="HP43" s="116">
        <f t="shared" si="13"/>
        <v>2.3978520908614529</v>
      </c>
      <c r="HQ43" s="116">
        <f t="shared" si="14"/>
        <v>0.63543976383229395</v>
      </c>
      <c r="HR43" s="116">
        <f t="shared" si="15"/>
        <v>6.3543976383229395E-2</v>
      </c>
      <c r="HS43" s="116">
        <f t="shared" si="16"/>
        <v>4.8795108537594105</v>
      </c>
      <c r="HT43" s="116">
        <f t="shared" si="17"/>
        <v>19.667023983850584</v>
      </c>
      <c r="HU43" s="116">
        <f t="shared" si="18"/>
        <v>1.9667023983850582</v>
      </c>
      <c r="HV43" s="116">
        <f t="shared" si="19"/>
        <v>1.253462754969767</v>
      </c>
      <c r="HW43" s="116">
        <f t="shared" si="20"/>
        <v>0</v>
      </c>
      <c r="HX43" s="116">
        <f t="shared" si="21"/>
        <v>0</v>
      </c>
      <c r="HY43" s="116">
        <f t="shared" si="22"/>
        <v>5.3658412966626052</v>
      </c>
      <c r="HZ43" s="116">
        <f t="shared" si="23"/>
        <v>0.52005370452912769</v>
      </c>
      <c r="IA43" s="116">
        <f t="shared" si="24"/>
        <v>5.2005370452912772E-2</v>
      </c>
      <c r="IB43" s="116">
        <f t="shared" si="25"/>
        <v>0.20328724984175423</v>
      </c>
      <c r="IC43" s="116">
        <f t="shared" si="26"/>
        <v>1.9731527721022921E-2</v>
      </c>
      <c r="ID43" s="116">
        <f t="shared" si="27"/>
        <v>1.973152772102292E-3</v>
      </c>
      <c r="IE43" s="116">
        <f t="shared" si="28"/>
        <v>4.229857649130647</v>
      </c>
      <c r="IF43" s="116">
        <f t="shared" si="29"/>
        <v>0.41034791376566471</v>
      </c>
      <c r="IG43" s="116">
        <f t="shared" si="30"/>
        <v>4.1034791376566473E-2</v>
      </c>
      <c r="IH43" s="116">
        <f t="shared" si="31"/>
        <v>1.1988748153624824</v>
      </c>
      <c r="II43" s="116">
        <f t="shared" si="32"/>
        <v>0.11622243669033747</v>
      </c>
      <c r="IJ43" s="116">
        <f t="shared" si="33"/>
        <v>1.1622243669033746E-2</v>
      </c>
      <c r="IK43" s="116">
        <f t="shared" si="34"/>
        <v>5.185003209686279</v>
      </c>
      <c r="IL43" s="116">
        <f t="shared" si="35"/>
        <v>1.3740452247198702</v>
      </c>
      <c r="IM43" s="116">
        <f t="shared" si="36"/>
        <v>0.13740452247198701</v>
      </c>
      <c r="IN43" s="116">
        <f t="shared" si="37"/>
        <v>4.6732603167739155</v>
      </c>
      <c r="IO43" s="116">
        <f t="shared" si="38"/>
        <v>18.835724622265889</v>
      </c>
      <c r="IP43" s="116">
        <f t="shared" si="39"/>
        <v>1.8835724622265888</v>
      </c>
      <c r="IQ43" s="116">
        <f t="shared" si="40"/>
        <v>2.0187670887840046</v>
      </c>
      <c r="IR43" s="116">
        <f t="shared" si="41"/>
        <v>0</v>
      </c>
      <c r="IS43" s="116">
        <f t="shared" si="42"/>
        <v>0</v>
      </c>
      <c r="IT43" s="116">
        <f t="shared" si="43"/>
        <v>3.8922032166699041</v>
      </c>
      <c r="IU43" s="116">
        <f t="shared" si="44"/>
        <v>0.37722969981768484</v>
      </c>
      <c r="IV43" s="116">
        <f t="shared" si="45"/>
        <v>3.7722969981768488E-2</v>
      </c>
      <c r="IW43" s="116">
        <f t="shared" si="46"/>
        <v>0.63434126748357711</v>
      </c>
      <c r="IX43" s="116">
        <f t="shared" si="47"/>
        <v>6.1570621441749594E-2</v>
      </c>
      <c r="IY43" s="116">
        <f t="shared" si="48"/>
        <v>6.1570621441749598E-3</v>
      </c>
      <c r="IZ43" s="116">
        <f t="shared" si="49"/>
        <v>4.9015159243024291</v>
      </c>
      <c r="JA43" s="116">
        <f t="shared" si="50"/>
        <v>0.47550697935191027</v>
      </c>
      <c r="JB43" s="116">
        <f t="shared" si="51"/>
        <v>4.7550697935191025E-2</v>
      </c>
      <c r="JC43" s="116">
        <f t="shared" si="52"/>
        <v>1.0448958067809844</v>
      </c>
      <c r="JD43" s="116">
        <f t="shared" si="53"/>
        <v>0.10129526051882598</v>
      </c>
      <c r="JE43" s="116">
        <f t="shared" si="54"/>
        <v>1.0129526051882599E-2</v>
      </c>
      <c r="JF43" s="116">
        <f t="shared" si="55"/>
        <v>1.7061112840538413</v>
      </c>
      <c r="JG43" s="116">
        <f t="shared" si="56"/>
        <v>0</v>
      </c>
      <c r="JH43" s="116">
        <f t="shared" si="57"/>
        <v>0</v>
      </c>
      <c r="JI43" s="116">
        <f t="shared" si="58"/>
        <v>18.898278990260721</v>
      </c>
      <c r="JJ43" s="116">
        <f t="shared" si="59"/>
        <v>76.170115672271237</v>
      </c>
      <c r="JK43" s="116">
        <f t="shared" si="60"/>
        <v>7.6170115672271237</v>
      </c>
      <c r="JL43" s="116">
        <f t="shared" si="61"/>
        <v>0.46886378007248281</v>
      </c>
      <c r="JM43" s="116">
        <f t="shared" si="62"/>
        <v>0</v>
      </c>
      <c r="JN43" s="116">
        <f t="shared" si="63"/>
        <v>0</v>
      </c>
      <c r="JO43" s="116">
        <f t="shared" si="64"/>
        <v>1.8852677869465539</v>
      </c>
      <c r="JP43" s="116">
        <f t="shared" si="65"/>
        <v>0.18271887713876125</v>
      </c>
      <c r="JQ43" s="116">
        <f t="shared" si="66"/>
        <v>1.8271887713876125E-2</v>
      </c>
      <c r="JR43" s="116">
        <f t="shared" si="67"/>
        <v>4.3377699729885846</v>
      </c>
      <c r="JS43" s="116">
        <f t="shared" si="68"/>
        <v>0.42103392384948862</v>
      </c>
      <c r="JT43" s="116">
        <f t="shared" si="69"/>
        <v>4.2103392384948861E-2</v>
      </c>
      <c r="JU43" s="116">
        <f t="shared" si="70"/>
        <v>0.99480765101559598</v>
      </c>
      <c r="JV43" s="116">
        <f t="shared" si="71"/>
        <v>9.6508506444955983E-2</v>
      </c>
      <c r="JW43" s="116">
        <f t="shared" si="72"/>
        <v>9.6508506444955983E-3</v>
      </c>
      <c r="JX43" s="116">
        <f t="shared" si="73"/>
        <v>1.6642698212691756</v>
      </c>
      <c r="JY43" s="116">
        <f t="shared" si="74"/>
        <v>0.16133919193190607</v>
      </c>
      <c r="JZ43" s="116">
        <f t="shared" si="75"/>
        <v>1.6133919193190606E-2</v>
      </c>
      <c r="KA43" s="116">
        <f t="shared" si="76"/>
        <v>3.0762112835245636</v>
      </c>
      <c r="KB43" s="116">
        <f t="shared" si="77"/>
        <v>0.29810706217013394</v>
      </c>
      <c r="KC43" s="116">
        <f t="shared" si="78"/>
        <v>2.9810706217013393E-2</v>
      </c>
      <c r="KD43" s="116">
        <f t="shared" si="79"/>
        <v>242.68081297450422</v>
      </c>
      <c r="KE43" s="116">
        <f t="shared" si="80"/>
        <v>444.8577760882074</v>
      </c>
      <c r="KF43" s="116">
        <f t="shared" si="81"/>
        <v>44.48577760882074</v>
      </c>
      <c r="KG43" s="116">
        <f t="shared" si="82"/>
        <v>4.4031681187402674</v>
      </c>
      <c r="KH43" s="116">
        <f t="shared" si="83"/>
        <v>0</v>
      </c>
      <c r="KI43" s="116">
        <f t="shared" si="84"/>
        <v>0</v>
      </c>
      <c r="KJ43" s="116">
        <f t="shared" si="85"/>
        <v>0.70996609480297845</v>
      </c>
      <c r="KK43" s="116">
        <f t="shared" si="86"/>
        <v>0.18811495826719718</v>
      </c>
      <c r="KL43" s="116">
        <f t="shared" si="87"/>
        <v>1.8811495826719718E-2</v>
      </c>
      <c r="KM43" s="116">
        <f t="shared" si="88"/>
        <v>14.274342508531493</v>
      </c>
      <c r="KN43" s="116">
        <f t="shared" si="89"/>
        <v>72.746911418462346</v>
      </c>
      <c r="KO43" s="116">
        <f t="shared" si="90"/>
        <v>7.274691141846235</v>
      </c>
      <c r="KP43" s="116">
        <f t="shared" si="91"/>
        <v>4.941386538032738</v>
      </c>
      <c r="KQ43" s="116">
        <f t="shared" si="92"/>
        <v>0.50066511697074279</v>
      </c>
      <c r="KR43" s="116">
        <f t="shared" si="93"/>
        <v>5.0066511697074274E-2</v>
      </c>
      <c r="KS43" s="116">
        <f t="shared" si="94"/>
        <v>2.0009226564435774</v>
      </c>
      <c r="KT43" s="116">
        <f t="shared" si="95"/>
        <v>0.19399830326554465</v>
      </c>
      <c r="KU43" s="116">
        <f t="shared" si="96"/>
        <v>1.9399830326554464E-2</v>
      </c>
      <c r="KV43" s="116">
        <f t="shared" si="97"/>
        <v>2.1478035717038089</v>
      </c>
      <c r="KW43" s="116">
        <f t="shared" si="98"/>
        <v>0.56915096843529434</v>
      </c>
      <c r="KX43" s="116">
        <f t="shared" si="99"/>
        <v>5.6915096843529425E-2</v>
      </c>
      <c r="KY43" s="116">
        <f t="shared" si="100"/>
        <v>15.872066690893426</v>
      </c>
      <c r="KZ43" s="116">
        <f t="shared" si="101"/>
        <v>63.972870568076864</v>
      </c>
      <c r="LA43" s="116">
        <f t="shared" si="102"/>
        <v>6.3972870568076861</v>
      </c>
      <c r="LB43" s="116">
        <f t="shared" si="103"/>
        <v>5.9050390155204138</v>
      </c>
      <c r="LC43" s="116">
        <f t="shared" si="104"/>
        <v>0.57294482163336402</v>
      </c>
      <c r="LD43" s="116">
        <f t="shared" si="105"/>
        <v>5.7294482163336408E-2</v>
      </c>
      <c r="LE43" s="116">
        <f t="shared" si="106"/>
        <v>4.1799562055104467</v>
      </c>
      <c r="LF43" s="116">
        <f t="shared" si="107"/>
        <v>1.1075324304239744</v>
      </c>
      <c r="LG43" s="116">
        <f t="shared" si="108"/>
        <v>0.11075324304239742</v>
      </c>
      <c r="LH43" s="116">
        <f t="shared" si="109"/>
        <v>421.6771152079948</v>
      </c>
      <c r="LI43" s="116">
        <f t="shared" si="110"/>
        <v>866.1295648162876</v>
      </c>
      <c r="LJ43" s="116">
        <f t="shared" si="111"/>
        <v>86.612956481628771</v>
      </c>
    </row>
    <row r="44" spans="1:322" ht="15" thickBot="1" x14ac:dyDescent="0.35">
      <c r="A44" s="28"/>
      <c r="B44" s="117">
        <v>25</v>
      </c>
      <c r="C44" s="120">
        <f t="shared" si="316"/>
        <v>476.27975267395078</v>
      </c>
      <c r="D44" s="120">
        <f t="shared" si="317"/>
        <v>805.40859223721407</v>
      </c>
      <c r="E44" s="120">
        <f t="shared" si="124"/>
        <v>315.52673583200516</v>
      </c>
      <c r="F44" s="121">
        <f t="shared" si="318"/>
        <v>96.140960894984957</v>
      </c>
      <c r="G44" s="121">
        <f t="shared" si="319"/>
        <v>32.379968361843872</v>
      </c>
      <c r="H44" s="120">
        <f t="shared" si="127"/>
        <v>159.80524760908315</v>
      </c>
      <c r="I44" s="120">
        <f t="shared" si="128"/>
        <v>156.92200131657242</v>
      </c>
      <c r="J44" s="120">
        <f t="shared" si="129"/>
        <v>4.571141074344121</v>
      </c>
      <c r="K44" s="121">
        <f t="shared" si="130"/>
        <v>0</v>
      </c>
      <c r="L44" s="121">
        <f t="shared" si="131"/>
        <v>0</v>
      </c>
      <c r="M44" s="120">
        <f t="shared" si="132"/>
        <v>339.28411784729337</v>
      </c>
      <c r="N44" s="120">
        <f t="shared" si="133"/>
        <v>360.15331079997361</v>
      </c>
      <c r="O44" s="120">
        <f t="shared" si="134"/>
        <v>21.314098793264534</v>
      </c>
      <c r="P44" s="121">
        <f t="shared" si="135"/>
        <v>0.45677255946773776</v>
      </c>
      <c r="Q44" s="121">
        <f t="shared" si="136"/>
        <v>0</v>
      </c>
      <c r="R44" s="120">
        <f t="shared" si="137"/>
        <v>13.429109468116907</v>
      </c>
      <c r="S44" s="120">
        <f t="shared" si="138"/>
        <v>14.040207196803209</v>
      </c>
      <c r="T44" s="120">
        <f t="shared" si="139"/>
        <v>0.83120852801461953</v>
      </c>
      <c r="U44" s="121">
        <f t="shared" si="140"/>
        <v>1.7834807065238E-2</v>
      </c>
      <c r="V44" s="121">
        <f t="shared" si="141"/>
        <v>0</v>
      </c>
      <c r="W44" s="120">
        <f t="shared" si="142"/>
        <v>48.910953618018198</v>
      </c>
      <c r="X44" s="120">
        <f t="shared" si="143"/>
        <v>51.37947946199715</v>
      </c>
      <c r="Y44" s="120">
        <f t="shared" si="144"/>
        <v>3.041337390349633</v>
      </c>
      <c r="Z44" s="121">
        <f t="shared" si="145"/>
        <v>6.5229529634928979E-2</v>
      </c>
      <c r="AA44" s="121">
        <f t="shared" si="146"/>
        <v>0</v>
      </c>
      <c r="AB44" s="120">
        <f t="shared" si="147"/>
        <v>89.559173235017099</v>
      </c>
      <c r="AC44" s="120">
        <f t="shared" si="148"/>
        <v>94.656604192008672</v>
      </c>
      <c r="AD44" s="120">
        <f t="shared" si="149"/>
        <v>5.6018953879461142</v>
      </c>
      <c r="AE44" s="121">
        <f t="shared" si="150"/>
        <v>0.12008018502794565</v>
      </c>
      <c r="AF44" s="121">
        <f t="shared" si="151"/>
        <v>0</v>
      </c>
      <c r="AG44" s="120">
        <f t="shared" si="152"/>
        <v>143.35886492726084</v>
      </c>
      <c r="AH44" s="120">
        <f t="shared" si="153"/>
        <v>162.1616244309551</v>
      </c>
      <c r="AI44" s="120">
        <f t="shared" si="154"/>
        <v>14.253837403373442</v>
      </c>
      <c r="AJ44" s="121">
        <f t="shared" si="155"/>
        <v>0.61252071298853572</v>
      </c>
      <c r="AK44" s="121">
        <f t="shared" si="156"/>
        <v>1.1459525421879106E-2</v>
      </c>
      <c r="AL44" s="120">
        <f t="shared" si="157"/>
        <v>58.21599169111137</v>
      </c>
      <c r="AM44" s="120">
        <f t="shared" si="158"/>
        <v>98.445629171495554</v>
      </c>
      <c r="AN44" s="120">
        <f t="shared" si="159"/>
        <v>38.567043273187934</v>
      </c>
      <c r="AO44" s="121">
        <f t="shared" si="160"/>
        <v>11.751373744559396</v>
      </c>
      <c r="AP44" s="121">
        <f t="shared" si="161"/>
        <v>3.9578251196455927</v>
      </c>
      <c r="AQ44" s="120">
        <f t="shared" si="162"/>
        <v>111.42089284407989</v>
      </c>
      <c r="AR44" s="120">
        <f t="shared" si="163"/>
        <v>109.4106091956556</v>
      </c>
      <c r="AS44" s="120">
        <f t="shared" si="164"/>
        <v>3.1871332602642211</v>
      </c>
      <c r="AT44" s="121">
        <f t="shared" si="165"/>
        <v>0</v>
      </c>
      <c r="AU44" s="121">
        <f t="shared" si="166"/>
        <v>0</v>
      </c>
      <c r="AV44" s="120">
        <f t="shared" si="167"/>
        <v>386.2884464425552</v>
      </c>
      <c r="AW44" s="120">
        <f t="shared" si="168"/>
        <v>410.04885166090133</v>
      </c>
      <c r="AX44" s="120">
        <f t="shared" si="169"/>
        <v>24.266948192013576</v>
      </c>
      <c r="AY44" s="121">
        <f t="shared" si="170"/>
        <v>0.52005370452912769</v>
      </c>
      <c r="AZ44" s="121">
        <f t="shared" si="171"/>
        <v>0</v>
      </c>
      <c r="BA44" s="120">
        <f t="shared" si="172"/>
        <v>14.857286920432635</v>
      </c>
      <c r="BB44" s="120">
        <f t="shared" si="173"/>
        <v>15.533374513066597</v>
      </c>
      <c r="BC44" s="120">
        <f t="shared" si="174"/>
        <v>0.91960703877971872</v>
      </c>
      <c r="BD44" s="121">
        <f t="shared" si="175"/>
        <v>1.9731527721022921E-2</v>
      </c>
      <c r="BE44" s="121">
        <f t="shared" si="176"/>
        <v>0</v>
      </c>
      <c r="BF44" s="120">
        <f t="shared" si="177"/>
        <v>307.69051823264493</v>
      </c>
      <c r="BG44" s="120">
        <f t="shared" si="178"/>
        <v>323.21959587313381</v>
      </c>
      <c r="BH44" s="120">
        <f t="shared" si="179"/>
        <v>19.132537980454835</v>
      </c>
      <c r="BI44" s="121">
        <f t="shared" si="180"/>
        <v>0.41034791376566471</v>
      </c>
      <c r="BJ44" s="121">
        <f t="shared" si="181"/>
        <v>0</v>
      </c>
      <c r="BK44" s="120">
        <f t="shared" si="182"/>
        <v>86.681956218866262</v>
      </c>
      <c r="BL44" s="120">
        <f t="shared" si="183"/>
        <v>91.615624888217837</v>
      </c>
      <c r="BM44" s="120">
        <f t="shared" si="184"/>
        <v>5.4219264562254077</v>
      </c>
      <c r="BN44" s="121">
        <f t="shared" si="185"/>
        <v>0.11622243669033747</v>
      </c>
      <c r="BO44" s="121">
        <f t="shared" si="186"/>
        <v>0</v>
      </c>
      <c r="BP44" s="120">
        <f t="shared" si="187"/>
        <v>309.99250438244746</v>
      </c>
      <c r="BQ44" s="120">
        <f t="shared" si="188"/>
        <v>350.65071209641383</v>
      </c>
      <c r="BR44" s="120">
        <f t="shared" si="189"/>
        <v>30.821831325003075</v>
      </c>
      <c r="BS44" s="121">
        <f t="shared" si="190"/>
        <v>1.3244861411380482</v>
      </c>
      <c r="BT44" s="121">
        <f t="shared" si="191"/>
        <v>2.4779541790910999E-2</v>
      </c>
      <c r="BU44" s="120">
        <f t="shared" si="192"/>
        <v>55.755277921372702</v>
      </c>
      <c r="BV44" s="120">
        <f t="shared" si="193"/>
        <v>94.284461282125591</v>
      </c>
      <c r="BW44" s="120">
        <f t="shared" si="194"/>
        <v>36.936864834521423</v>
      </c>
      <c r="BX44" s="121">
        <f t="shared" si="195"/>
        <v>11.254658557776841</v>
      </c>
      <c r="BY44" s="121">
        <f t="shared" si="196"/>
        <v>3.7905330322445239</v>
      </c>
      <c r="BZ44" s="120">
        <f t="shared" si="197"/>
        <v>179.44915442021491</v>
      </c>
      <c r="CA44" s="120">
        <f t="shared" si="198"/>
        <v>176.211487842194</v>
      </c>
      <c r="CB44" s="120">
        <f t="shared" si="199"/>
        <v>5.1330442072412934</v>
      </c>
      <c r="CC44" s="121">
        <f t="shared" si="200"/>
        <v>0</v>
      </c>
      <c r="CD44" s="121">
        <f t="shared" si="201"/>
        <v>0</v>
      </c>
      <c r="CE44" s="120">
        <f t="shared" si="202"/>
        <v>280.20082046430895</v>
      </c>
      <c r="CF44" s="120">
        <f t="shared" si="203"/>
        <v>297.43582994506778</v>
      </c>
      <c r="CG44" s="120">
        <f t="shared" si="204"/>
        <v>17.60243894474916</v>
      </c>
      <c r="CH44" s="121">
        <f t="shared" si="205"/>
        <v>0.37722969981768484</v>
      </c>
      <c r="CI44" s="121">
        <f t="shared" si="206"/>
        <v>0</v>
      </c>
      <c r="CJ44" s="120">
        <f t="shared" si="207"/>
        <v>46.360950939180078</v>
      </c>
      <c r="CK44" s="120">
        <f t="shared" si="208"/>
        <v>48.470627078609354</v>
      </c>
      <c r="CL44" s="120">
        <f t="shared" si="209"/>
        <v>2.8695586910661701</v>
      </c>
      <c r="CM44" s="121">
        <f t="shared" si="210"/>
        <v>6.1570621441749594E-2</v>
      </c>
      <c r="CN44" s="121">
        <f t="shared" si="211"/>
        <v>0</v>
      </c>
      <c r="CO44" s="120">
        <f t="shared" si="212"/>
        <v>356.54863590601991</v>
      </c>
      <c r="CP44" s="120">
        <f t="shared" si="213"/>
        <v>374.54357277114792</v>
      </c>
      <c r="CQ44" s="120">
        <f t="shared" si="214"/>
        <v>22.170589973115174</v>
      </c>
      <c r="CR44" s="121">
        <f t="shared" si="215"/>
        <v>0.47550697935191027</v>
      </c>
      <c r="CS44" s="121">
        <f t="shared" si="216"/>
        <v>0</v>
      </c>
      <c r="CT44" s="120">
        <f t="shared" si="217"/>
        <v>75.548849150927452</v>
      </c>
      <c r="CU44" s="120">
        <f t="shared" si="218"/>
        <v>79.848855822677862</v>
      </c>
      <c r="CV44" s="120">
        <f t="shared" si="219"/>
        <v>4.7255544500464639</v>
      </c>
      <c r="CW44" s="121">
        <f t="shared" si="220"/>
        <v>0.10129526051882598</v>
      </c>
      <c r="CX44" s="121">
        <f t="shared" si="221"/>
        <v>0</v>
      </c>
      <c r="CY44" s="120">
        <f t="shared" si="222"/>
        <v>148.55621370904447</v>
      </c>
      <c r="CZ44" s="120">
        <f t="shared" si="223"/>
        <v>148.99781493973762</v>
      </c>
      <c r="DA44" s="120">
        <f t="shared" si="224"/>
        <v>4.3226626931292982</v>
      </c>
      <c r="DB44" s="121">
        <f t="shared" si="225"/>
        <v>0</v>
      </c>
      <c r="DC44" s="121">
        <f t="shared" si="226"/>
        <v>0</v>
      </c>
      <c r="DD44" s="120">
        <f t="shared" si="227"/>
        <v>225.46974187498512</v>
      </c>
      <c r="DE44" s="120">
        <f t="shared" si="228"/>
        <v>381.27857918817602</v>
      </c>
      <c r="DF44" s="120">
        <f t="shared" si="229"/>
        <v>149.36963262303678</v>
      </c>
      <c r="DG44" s="121">
        <f t="shared" si="230"/>
        <v>45.512910248453828</v>
      </c>
      <c r="DH44" s="121">
        <f t="shared" si="231"/>
        <v>15.328602711908703</v>
      </c>
      <c r="DI44" s="120">
        <f t="shared" si="232"/>
        <v>41.677521562406852</v>
      </c>
      <c r="DJ44" s="120">
        <f t="shared" si="233"/>
        <v>40.925565282349005</v>
      </c>
      <c r="DK44" s="120">
        <f t="shared" si="234"/>
        <v>1.1921625449798561</v>
      </c>
      <c r="DL44" s="121">
        <f t="shared" si="235"/>
        <v>0</v>
      </c>
      <c r="DM44" s="121">
        <f t="shared" si="236"/>
        <v>0</v>
      </c>
      <c r="DN44" s="120">
        <f t="shared" si="237"/>
        <v>135.72096606747073</v>
      </c>
      <c r="DO44" s="120">
        <f t="shared" si="238"/>
        <v>144.06909343210333</v>
      </c>
      <c r="DP44" s="120">
        <f t="shared" si="239"/>
        <v>8.5260992982328947</v>
      </c>
      <c r="DQ44" s="121">
        <f t="shared" si="240"/>
        <v>0.18271887713876125</v>
      </c>
      <c r="DR44" s="121">
        <f t="shared" si="241"/>
        <v>0</v>
      </c>
      <c r="DS44" s="120">
        <f t="shared" si="242"/>
        <v>317.02673499541606</v>
      </c>
      <c r="DT44" s="120">
        <f t="shared" si="243"/>
        <v>331.45318063192622</v>
      </c>
      <c r="DU44" s="120">
        <f t="shared" si="244"/>
        <v>19.62269548568748</v>
      </c>
      <c r="DV44" s="121">
        <f t="shared" si="245"/>
        <v>0.42103392384948862</v>
      </c>
      <c r="DW44" s="121">
        <f t="shared" si="246"/>
        <v>0</v>
      </c>
      <c r="DX44" s="120">
        <f t="shared" si="247"/>
        <v>72.364818647194738</v>
      </c>
      <c r="DY44" s="120">
        <f t="shared" si="248"/>
        <v>76.017056271113091</v>
      </c>
      <c r="DZ44" s="120">
        <f t="shared" si="249"/>
        <v>4.4997247531993914</v>
      </c>
      <c r="EA44" s="121">
        <f t="shared" si="250"/>
        <v>9.6508506444955983E-2</v>
      </c>
      <c r="EB44" s="121">
        <f t="shared" si="251"/>
        <v>0</v>
      </c>
      <c r="EC44" s="120">
        <f t="shared" si="252"/>
        <v>120.331298927167</v>
      </c>
      <c r="ED44" s="120">
        <f t="shared" si="253"/>
        <v>127.18018403954672</v>
      </c>
      <c r="EE44" s="120">
        <f t="shared" si="254"/>
        <v>7.5266812336103532</v>
      </c>
      <c r="EF44" s="121">
        <f t="shared" si="255"/>
        <v>0.16133919193190607</v>
      </c>
      <c r="EG44" s="121">
        <f t="shared" si="256"/>
        <v>0</v>
      </c>
      <c r="EH44" s="120">
        <f t="shared" si="257"/>
        <v>220.96423660061018</v>
      </c>
      <c r="EI44" s="120">
        <f t="shared" si="258"/>
        <v>235.07962904435522</v>
      </c>
      <c r="EJ44" s="120">
        <f t="shared" si="259"/>
        <v>13.912085737279961</v>
      </c>
      <c r="EK44" s="121">
        <f t="shared" si="260"/>
        <v>0.29810706217013394</v>
      </c>
      <c r="EL44" s="121">
        <f t="shared" si="261"/>
        <v>0</v>
      </c>
      <c r="EM44" s="120">
        <f t="shared" si="262"/>
        <v>187.71690229104439</v>
      </c>
      <c r="EN44" s="120">
        <f t="shared" si="263"/>
        <v>324.62660789669246</v>
      </c>
      <c r="EO44" s="120">
        <f t="shared" si="264"/>
        <v>135.28887029397879</v>
      </c>
      <c r="EP44" s="121">
        <f t="shared" si="265"/>
        <v>44.62587062154099</v>
      </c>
      <c r="EQ44" s="121">
        <f t="shared" si="266"/>
        <v>17.005658851433573</v>
      </c>
      <c r="ER44" s="120">
        <f t="shared" si="267"/>
        <v>392.10083070953249</v>
      </c>
      <c r="ES44" s="120">
        <f t="shared" si="268"/>
        <v>384.32574286679528</v>
      </c>
      <c r="ET44" s="120">
        <f t="shared" si="269"/>
        <v>11.198213801446293</v>
      </c>
      <c r="EU44" s="121">
        <f t="shared" si="270"/>
        <v>0</v>
      </c>
      <c r="EV44" s="121">
        <f t="shared" si="271"/>
        <v>0</v>
      </c>
      <c r="EW44" s="120">
        <f t="shared" si="272"/>
        <v>42.107035959617001</v>
      </c>
      <c r="EX44" s="120">
        <f t="shared" si="273"/>
        <v>48.010692068012283</v>
      </c>
      <c r="EY44" s="120">
        <f t="shared" si="274"/>
        <v>4.2209535659227173</v>
      </c>
      <c r="EZ44" s="121">
        <f t="shared" si="275"/>
        <v>0.18133298203477888</v>
      </c>
      <c r="FA44" s="121">
        <f t="shared" si="276"/>
        <v>3.3909881162091458E-3</v>
      </c>
      <c r="FB44" s="120">
        <f t="shared" si="277"/>
        <v>108.46995939042699</v>
      </c>
      <c r="FC44" s="120">
        <f t="shared" si="278"/>
        <v>208.43759769962543</v>
      </c>
      <c r="FD44" s="120">
        <f t="shared" si="279"/>
        <v>98.305507793780066</v>
      </c>
      <c r="FE44" s="121">
        <f t="shared" si="280"/>
        <v>37.335075702703662</v>
      </c>
      <c r="FF44" s="121">
        <f t="shared" si="281"/>
        <v>17.705917857879342</v>
      </c>
      <c r="FG44" s="120">
        <f t="shared" si="282"/>
        <v>310.85247715288233</v>
      </c>
      <c r="FH44" s="120">
        <f t="shared" si="283"/>
        <v>375.10545894765488</v>
      </c>
      <c r="FI44" s="120">
        <f t="shared" si="284"/>
        <v>22.805308737182301</v>
      </c>
      <c r="FJ44" s="121">
        <f t="shared" si="285"/>
        <v>0.50066511697074279</v>
      </c>
      <c r="FK44" s="121">
        <f t="shared" si="286"/>
        <v>0</v>
      </c>
      <c r="FL44" s="120">
        <f t="shared" si="287"/>
        <v>144.9766600033328</v>
      </c>
      <c r="FM44" s="120">
        <f t="shared" si="288"/>
        <v>152.90616892497809</v>
      </c>
      <c r="FN44" s="120">
        <f t="shared" si="289"/>
        <v>9.049222737344838</v>
      </c>
      <c r="FO44" s="121">
        <f t="shared" si="290"/>
        <v>0.19399830326554465</v>
      </c>
      <c r="FP44" s="121">
        <f t="shared" si="291"/>
        <v>0</v>
      </c>
      <c r="FQ44" s="120">
        <f t="shared" si="292"/>
        <v>127.53328603260391</v>
      </c>
      <c r="FR44" s="120">
        <f t="shared" si="293"/>
        <v>145.24172224154148</v>
      </c>
      <c r="FS44" s="120">
        <f t="shared" si="294"/>
        <v>12.769425048897292</v>
      </c>
      <c r="FT44" s="121">
        <f t="shared" si="295"/>
        <v>0.54862929318590115</v>
      </c>
      <c r="FU44" s="121">
        <f t="shared" si="296"/>
        <v>1.0260837624696583E-2</v>
      </c>
      <c r="FV44" s="120">
        <f t="shared" si="297"/>
        <v>189.36490363289525</v>
      </c>
      <c r="FW44" s="120">
        <f t="shared" si="298"/>
        <v>320.22381719534201</v>
      </c>
      <c r="FX44" s="120">
        <f t="shared" si="299"/>
        <v>125.45082924264641</v>
      </c>
      <c r="FY44" s="121">
        <f t="shared" si="300"/>
        <v>38.224853550547564</v>
      </c>
      <c r="FZ44" s="121">
        <f t="shared" si="301"/>
        <v>12.87400850876465</v>
      </c>
      <c r="GA44" s="120">
        <f t="shared" si="302"/>
        <v>430.65365210574606</v>
      </c>
      <c r="GB44" s="120">
        <f t="shared" si="303"/>
        <v>451.22529617703879</v>
      </c>
      <c r="GC44" s="120">
        <f t="shared" si="304"/>
        <v>26.709831431733793</v>
      </c>
      <c r="GD44" s="121">
        <f t="shared" si="305"/>
        <v>0.57294482163336402</v>
      </c>
      <c r="GE44" s="121">
        <f t="shared" si="306"/>
        <v>0</v>
      </c>
      <c r="GF44" s="120">
        <f t="shared" si="307"/>
        <v>250.09576717899188</v>
      </c>
      <c r="GG44" s="120">
        <f t="shared" si="308"/>
        <v>282.69235550706662</v>
      </c>
      <c r="GH44" s="120">
        <f t="shared" si="309"/>
        <v>24.845588147947662</v>
      </c>
      <c r="GI44" s="121">
        <f t="shared" si="310"/>
        <v>1.0675887200471923</v>
      </c>
      <c r="GJ44" s="121">
        <f t="shared" si="311"/>
        <v>1.9971855188391046E-2</v>
      </c>
      <c r="GK44" s="119">
        <f t="shared" si="117"/>
        <v>7005.6215117542706</v>
      </c>
      <c r="GL44" s="119">
        <f t="shared" si="117"/>
        <v>8292.2376141302866</v>
      </c>
      <c r="GM44" s="119">
        <f t="shared" si="117"/>
        <v>1256.5108282060023</v>
      </c>
      <c r="GN44" s="119">
        <f t="shared" si="117"/>
        <v>293.74945219839879</v>
      </c>
      <c r="GO44" s="119">
        <f t="shared" si="117"/>
        <v>103.11237719186235</v>
      </c>
      <c r="GP44" s="118">
        <f t="shared" si="118"/>
        <v>41.749830224995648</v>
      </c>
      <c r="GQ44" s="118">
        <f t="shared" si="118"/>
        <v>49.417387450120899</v>
      </c>
      <c r="GR44" s="118">
        <f t="shared" si="118"/>
        <v>7.4881455792967957</v>
      </c>
      <c r="GS44" s="118">
        <f t="shared" si="118"/>
        <v>1.7505926829463576</v>
      </c>
      <c r="GT44" s="118">
        <f t="shared" si="118"/>
        <v>0.61449569244256463</v>
      </c>
      <c r="GW44" s="115">
        <f t="shared" si="119"/>
        <v>26</v>
      </c>
      <c r="GX44" s="116">
        <f t="shared" si="314"/>
        <v>42.393546764922171</v>
      </c>
      <c r="GY44" s="116">
        <f t="shared" si="115"/>
        <v>180.16796780540008</v>
      </c>
      <c r="GZ44" s="116">
        <f t="shared" si="315"/>
        <v>18.016796780540009</v>
      </c>
      <c r="HA44" s="116">
        <f t="shared" si="1"/>
        <v>2.0790080478796966</v>
      </c>
      <c r="HB44" s="116">
        <f t="shared" si="2"/>
        <v>0.20113020727114131</v>
      </c>
      <c r="HC44" s="116">
        <f t="shared" si="3"/>
        <v>2.0113020727114128E-2</v>
      </c>
      <c r="HD44" s="116">
        <f t="shared" si="4"/>
        <v>5.3726454969647142</v>
      </c>
      <c r="HE44" s="116">
        <f t="shared" si="5"/>
        <v>1.4201721697015706</v>
      </c>
      <c r="HF44" s="116">
        <f t="shared" si="6"/>
        <v>0.14201721697015707</v>
      </c>
      <c r="HG44" s="116">
        <f t="shared" si="7"/>
        <v>0.20955478613436387</v>
      </c>
      <c r="HH44" s="116">
        <f t="shared" si="8"/>
        <v>5.5406731493534582E-2</v>
      </c>
      <c r="HI44" s="116">
        <f t="shared" si="9"/>
        <v>5.5406731493534587E-3</v>
      </c>
      <c r="HJ44" s="116">
        <v>2.0790080478796966</v>
      </c>
      <c r="HK44" s="116">
        <v>0.20113020727114131</v>
      </c>
      <c r="HL44" s="116">
        <v>2.0113020727114128E-2</v>
      </c>
      <c r="HM44" s="116">
        <f t="shared" si="10"/>
        <v>1.4122319382990034</v>
      </c>
      <c r="HN44" s="116">
        <f t="shared" si="11"/>
        <v>0.37328807245913959</v>
      </c>
      <c r="HO44" s="116">
        <f t="shared" si="12"/>
        <v>3.7328807245913961E-2</v>
      </c>
      <c r="HP44" s="116">
        <f t="shared" si="13"/>
        <v>2.7032854289812276</v>
      </c>
      <c r="HQ44" s="116">
        <f t="shared" si="14"/>
        <v>1.2969097695080833</v>
      </c>
      <c r="HR44" s="116">
        <f t="shared" si="15"/>
        <v>0.12969097695080833</v>
      </c>
      <c r="HS44" s="116">
        <f t="shared" si="16"/>
        <v>5.1817914836135603</v>
      </c>
      <c r="HT44" s="116">
        <f t="shared" si="17"/>
        <v>22.022050817566175</v>
      </c>
      <c r="HU44" s="116">
        <f t="shared" si="18"/>
        <v>2.2022050817566177</v>
      </c>
      <c r="HV44" s="116">
        <f t="shared" si="19"/>
        <v>1.4495452207641826</v>
      </c>
      <c r="HW44" s="116">
        <f t="shared" si="20"/>
        <v>0.14023386345162572</v>
      </c>
      <c r="HX44" s="116">
        <f t="shared" si="21"/>
        <v>1.4023386345162573E-2</v>
      </c>
      <c r="HY44" s="116">
        <f t="shared" si="22"/>
        <v>6.1169703299910756</v>
      </c>
      <c r="HZ44" s="116">
        <f t="shared" si="23"/>
        <v>1.616922432431356</v>
      </c>
      <c r="IA44" s="116">
        <f t="shared" si="24"/>
        <v>0.16169224324313561</v>
      </c>
      <c r="IB44" s="116">
        <f t="shared" si="25"/>
        <v>0.23184080750402292</v>
      </c>
      <c r="IC44" s="116">
        <f t="shared" si="26"/>
        <v>6.1299202979707826E-2</v>
      </c>
      <c r="ID44" s="116">
        <f t="shared" si="27"/>
        <v>6.1299202979707831E-3</v>
      </c>
      <c r="IE44" s="116">
        <f t="shared" si="28"/>
        <v>4.8233520917447095</v>
      </c>
      <c r="IF44" s="116">
        <f t="shared" si="29"/>
        <v>1.2751590680765545</v>
      </c>
      <c r="IG44" s="116">
        <f t="shared" si="30"/>
        <v>0.12751590680765545</v>
      </c>
      <c r="IH44" s="116">
        <f t="shared" si="31"/>
        <v>1.3668619598048641</v>
      </c>
      <c r="II44" s="116">
        <f t="shared" si="32"/>
        <v>0.36129565721891427</v>
      </c>
      <c r="IJ44" s="116">
        <f t="shared" si="33"/>
        <v>3.6129565721891424E-2</v>
      </c>
      <c r="IK44" s="116">
        <f t="shared" si="34"/>
        <v>5.8454579744033452</v>
      </c>
      <c r="IL44" s="116">
        <f t="shared" si="35"/>
        <v>2.8043770269237362</v>
      </c>
      <c r="IM44" s="116">
        <f t="shared" si="36"/>
        <v>0.28043770269237361</v>
      </c>
      <c r="IN44" s="116">
        <f t="shared" si="37"/>
        <v>4.9627639400599382</v>
      </c>
      <c r="IO44" s="116">
        <f t="shared" si="38"/>
        <v>21.091207554220333</v>
      </c>
      <c r="IP44" s="116">
        <f t="shared" si="39"/>
        <v>2.1091207554220333</v>
      </c>
      <c r="IQ44" s="116">
        <f t="shared" si="40"/>
        <v>2.3345681184228382</v>
      </c>
      <c r="IR44" s="116">
        <f t="shared" si="41"/>
        <v>0.22585394511861689</v>
      </c>
      <c r="IS44" s="116">
        <f t="shared" si="42"/>
        <v>2.258539451186169E-2</v>
      </c>
      <c r="IT44" s="116">
        <f t="shared" si="43"/>
        <v>4.4370472920013144</v>
      </c>
      <c r="IU44" s="116">
        <f t="shared" si="44"/>
        <v>1.172861876576438</v>
      </c>
      <c r="IV44" s="116">
        <f t="shared" si="45"/>
        <v>0.1172861876576438</v>
      </c>
      <c r="IW44" s="116">
        <f t="shared" si="46"/>
        <v>0.72344031315785573</v>
      </c>
      <c r="IX44" s="116">
        <f t="shared" si="47"/>
        <v>0.19127915864939907</v>
      </c>
      <c r="IY44" s="116">
        <f t="shared" si="48"/>
        <v>1.9127915864939907E-2</v>
      </c>
      <c r="IZ44" s="116">
        <f t="shared" si="49"/>
        <v>5.5892512342733722</v>
      </c>
      <c r="JA44" s="116">
        <f t="shared" si="50"/>
        <v>1.4776413290126846</v>
      </c>
      <c r="JB44" s="116">
        <f t="shared" si="51"/>
        <v>0.1477641329012685</v>
      </c>
      <c r="JC44" s="116">
        <f t="shared" si="52"/>
        <v>1.1913073091094277</v>
      </c>
      <c r="JD44" s="116">
        <f t="shared" si="53"/>
        <v>0.3148921909099246</v>
      </c>
      <c r="JE44" s="116">
        <f t="shared" si="54"/>
        <v>3.1489219090992455E-2</v>
      </c>
      <c r="JF44" s="116">
        <f t="shared" si="55"/>
        <v>1.9717030791335697</v>
      </c>
      <c r="JG44" s="116">
        <f t="shared" si="56"/>
        <v>0.19019715849768912</v>
      </c>
      <c r="JH44" s="116">
        <f t="shared" si="57"/>
        <v>1.9019715849768911E-2</v>
      </c>
      <c r="JI44" s="116">
        <f t="shared" si="58"/>
        <v>20.069007747208605</v>
      </c>
      <c r="JJ44" s="116">
        <f t="shared" si="59"/>
        <v>85.291102481598273</v>
      </c>
      <c r="JK44" s="116">
        <f t="shared" si="60"/>
        <v>8.5291102481598262</v>
      </c>
      <c r="JL44" s="116">
        <f t="shared" si="61"/>
        <v>0.54220937072030428</v>
      </c>
      <c r="JM44" s="116">
        <f t="shared" si="62"/>
        <v>5.2455151979113664E-2</v>
      </c>
      <c r="JN44" s="116">
        <f t="shared" si="63"/>
        <v>5.2455151979113662E-3</v>
      </c>
      <c r="JO44" s="116">
        <f t="shared" si="64"/>
        <v>2.1491740957774228</v>
      </c>
      <c r="JP44" s="116">
        <f t="shared" si="65"/>
        <v>0.56809950338077919</v>
      </c>
      <c r="JQ44" s="116">
        <f t="shared" si="66"/>
        <v>5.6809950338077925E-2</v>
      </c>
      <c r="JR44" s="116">
        <f t="shared" si="67"/>
        <v>4.9470495276375024</v>
      </c>
      <c r="JS44" s="116">
        <f t="shared" si="68"/>
        <v>1.3080104249553091</v>
      </c>
      <c r="JT44" s="116">
        <f t="shared" si="69"/>
        <v>0.13080104249553093</v>
      </c>
      <c r="JU44" s="116">
        <f t="shared" si="70"/>
        <v>1.1343898453405168</v>
      </c>
      <c r="JV44" s="116">
        <f t="shared" si="71"/>
        <v>0.29990087194664672</v>
      </c>
      <c r="JW44" s="116">
        <f t="shared" si="72"/>
        <v>2.9990087194664668E-2</v>
      </c>
      <c r="JX44" s="116">
        <f t="shared" si="73"/>
        <v>1.89746842655651</v>
      </c>
      <c r="JY44" s="116">
        <f t="shared" si="74"/>
        <v>0.50154816095894839</v>
      </c>
      <c r="JZ44" s="116">
        <f t="shared" si="75"/>
        <v>5.0154816095894839E-2</v>
      </c>
      <c r="KA44" s="116">
        <f t="shared" si="76"/>
        <v>3.5066134609757751</v>
      </c>
      <c r="KB44" s="116">
        <f t="shared" si="77"/>
        <v>0.92693283009197969</v>
      </c>
      <c r="KC44" s="116">
        <f t="shared" si="78"/>
        <v>9.2693283009197963E-2</v>
      </c>
      <c r="KD44" s="116">
        <f t="shared" si="79"/>
        <v>4.0588815560775711</v>
      </c>
      <c r="KE44" s="116">
        <f t="shared" si="80"/>
        <v>0</v>
      </c>
      <c r="KF44" s="116">
        <f t="shared" si="81"/>
        <v>0</v>
      </c>
      <c r="KG44" s="116">
        <f t="shared" si="82"/>
        <v>5.0922655054851411</v>
      </c>
      <c r="KH44" s="116">
        <f t="shared" si="83"/>
        <v>0.49272140726363689</v>
      </c>
      <c r="KI44" s="116">
        <f t="shared" si="84"/>
        <v>4.927214072636369E-2</v>
      </c>
      <c r="KJ44" s="116">
        <f t="shared" si="85"/>
        <v>0.80024843901669029</v>
      </c>
      <c r="KK44" s="116">
        <f t="shared" si="86"/>
        <v>0.38399156216174435</v>
      </c>
      <c r="KL44" s="116">
        <f t="shared" si="87"/>
        <v>3.8399156216174436E-2</v>
      </c>
      <c r="KM44" s="116">
        <f t="shared" si="88"/>
        <v>15.014217956800257</v>
      </c>
      <c r="KN44" s="116">
        <f t="shared" si="89"/>
        <v>79.16311800074007</v>
      </c>
      <c r="KO44" s="116">
        <f t="shared" si="90"/>
        <v>7.9163118000740074</v>
      </c>
      <c r="KP44" s="116">
        <f t="shared" si="91"/>
        <v>5.6112720193098413</v>
      </c>
      <c r="KQ44" s="116">
        <f t="shared" si="92"/>
        <v>1.5321359479571255</v>
      </c>
      <c r="KR44" s="116">
        <f t="shared" si="93"/>
        <v>0.15321359479571256</v>
      </c>
      <c r="KS44" s="116">
        <f t="shared" si="94"/>
        <v>2.2814269635894604</v>
      </c>
      <c r="KT44" s="116">
        <f t="shared" si="95"/>
        <v>0.60302800869158801</v>
      </c>
      <c r="KU44" s="116">
        <f t="shared" si="96"/>
        <v>6.0302800869158804E-2</v>
      </c>
      <c r="KV44" s="116">
        <f t="shared" si="97"/>
        <v>2.4209926811767422</v>
      </c>
      <c r="KW44" s="116">
        <f t="shared" si="98"/>
        <v>1.1617289110051856</v>
      </c>
      <c r="KX44" s="116">
        <f t="shared" si="99"/>
        <v>0.11617289110051858</v>
      </c>
      <c r="KY44" s="116">
        <f t="shared" si="100"/>
        <v>16.855324738718824</v>
      </c>
      <c r="KZ44" s="116">
        <f t="shared" si="101"/>
        <v>71.633298853583966</v>
      </c>
      <c r="LA44" s="116">
        <f t="shared" si="102"/>
        <v>7.1633298853583964</v>
      </c>
      <c r="LB44" s="116">
        <f t="shared" si="103"/>
        <v>6.7340651217045133</v>
      </c>
      <c r="LC44" s="116">
        <f t="shared" si="104"/>
        <v>1.7802623146411194</v>
      </c>
      <c r="LD44" s="116">
        <f t="shared" si="105"/>
        <v>0.17802623146411192</v>
      </c>
      <c r="LE44" s="116">
        <f t="shared" si="106"/>
        <v>4.7124833488759972</v>
      </c>
      <c r="LF44" s="116">
        <f t="shared" si="107"/>
        <v>2.260523277256314</v>
      </c>
      <c r="LG44" s="116">
        <f t="shared" si="108"/>
        <v>0.22605232772563141</v>
      </c>
      <c r="LH44" s="116">
        <f t="shared" si="109"/>
        <v>200.30227247001662</v>
      </c>
      <c r="LI44" s="116">
        <f t="shared" si="110"/>
        <v>484.62013395294963</v>
      </c>
      <c r="LJ44" s="116">
        <f t="shared" si="111"/>
        <v>48.462013395294967</v>
      </c>
    </row>
    <row r="45" spans="1:322" ht="15" thickBot="1" x14ac:dyDescent="0.35">
      <c r="A45" s="28"/>
      <c r="B45" s="117">
        <v>26</v>
      </c>
      <c r="C45" s="120">
        <f t="shared" si="316"/>
        <v>455.32344355629692</v>
      </c>
      <c r="D45" s="120">
        <f t="shared" si="317"/>
        <v>800.59182640327708</v>
      </c>
      <c r="E45" s="120">
        <f t="shared" si="124"/>
        <v>327.41663440698778</v>
      </c>
      <c r="F45" s="121">
        <f t="shared" si="318"/>
        <v>104.64024346147403</v>
      </c>
      <c r="G45" s="121">
        <f t="shared" si="319"/>
        <v>37.763862171963027</v>
      </c>
      <c r="H45" s="120">
        <f t="shared" si="127"/>
        <v>152.7738167142835</v>
      </c>
      <c r="I45" s="120">
        <f t="shared" si="128"/>
        <v>158.93192816924176</v>
      </c>
      <c r="J45" s="120">
        <f t="shared" si="129"/>
        <v>9.3915149092032966</v>
      </c>
      <c r="K45" s="121">
        <f t="shared" si="130"/>
        <v>0.20113020727114131</v>
      </c>
      <c r="L45" s="121">
        <f t="shared" si="131"/>
        <v>0</v>
      </c>
      <c r="M45" s="120">
        <f t="shared" si="132"/>
        <v>324.35561666201244</v>
      </c>
      <c r="N45" s="120">
        <f t="shared" si="133"/>
        <v>363.55690603965536</v>
      </c>
      <c r="O45" s="120">
        <f t="shared" si="134"/>
        <v>31.901184391960051</v>
      </c>
      <c r="P45" s="121">
        <f t="shared" si="135"/>
        <v>1.3690136430411839</v>
      </c>
      <c r="Q45" s="121">
        <f t="shared" si="136"/>
        <v>2.5579263330193315E-2</v>
      </c>
      <c r="R45" s="120">
        <f t="shared" si="137"/>
        <v>12.838228651519763</v>
      </c>
      <c r="S45" s="120">
        <f t="shared" si="138"/>
        <v>14.18180138310265</v>
      </c>
      <c r="T45" s="120">
        <f t="shared" si="139"/>
        <v>1.2439219830796791</v>
      </c>
      <c r="U45" s="121">
        <f t="shared" si="140"/>
        <v>5.3409233102227928E-2</v>
      </c>
      <c r="V45" s="121">
        <f t="shared" si="141"/>
        <v>9.9874919565332812E-4</v>
      </c>
      <c r="W45" s="120">
        <f t="shared" si="142"/>
        <v>46.758871658825392</v>
      </c>
      <c r="X45" s="120">
        <f t="shared" si="143"/>
        <v>51.887418078406036</v>
      </c>
      <c r="Y45" s="120">
        <f t="shared" si="144"/>
        <v>4.5516618879581578</v>
      </c>
      <c r="Z45" s="121">
        <f t="shared" si="145"/>
        <v>0.19539552115075678</v>
      </c>
      <c r="AA45" s="121">
        <f t="shared" si="146"/>
        <v>3.6528536595560228E-3</v>
      </c>
      <c r="AB45" s="120">
        <f t="shared" si="147"/>
        <v>85.618569612676339</v>
      </c>
      <c r="AC45" s="120">
        <f t="shared" si="148"/>
        <v>95.568196480205131</v>
      </c>
      <c r="AD45" s="120">
        <f t="shared" si="149"/>
        <v>8.3844233250207623</v>
      </c>
      <c r="AE45" s="121">
        <f t="shared" si="150"/>
        <v>0.3598390917360097</v>
      </c>
      <c r="AF45" s="121">
        <f t="shared" si="151"/>
        <v>6.7244903615649564E-3</v>
      </c>
      <c r="AG45" s="120">
        <f t="shared" si="152"/>
        <v>137.05107487046135</v>
      </c>
      <c r="AH45" s="120">
        <f t="shared" si="153"/>
        <v>163.28024250596403</v>
      </c>
      <c r="AI45" s="120">
        <f t="shared" si="154"/>
        <v>18.815840539415575</v>
      </c>
      <c r="AJ45" s="121">
        <f t="shared" si="155"/>
        <v>1.205388398809609</v>
      </c>
      <c r="AK45" s="121">
        <f t="shared" si="156"/>
        <v>4.5760685349237107E-2</v>
      </c>
      <c r="AL45" s="120">
        <f t="shared" si="157"/>
        <v>55.654488056702469</v>
      </c>
      <c r="AM45" s="120">
        <f t="shared" si="158"/>
        <v>97.856872672416586</v>
      </c>
      <c r="AN45" s="120">
        <f t="shared" si="159"/>
        <v>40.020353502655517</v>
      </c>
      <c r="AO45" s="121">
        <f t="shared" si="160"/>
        <v>12.790246718884339</v>
      </c>
      <c r="AP45" s="121">
        <f t="shared" si="161"/>
        <v>4.6159020493409191</v>
      </c>
      <c r="AQ45" s="120">
        <f t="shared" si="162"/>
        <v>106.51837355894037</v>
      </c>
      <c r="AR45" s="120">
        <f t="shared" si="163"/>
        <v>110.81198898653413</v>
      </c>
      <c r="AS45" s="120">
        <f t="shared" si="164"/>
        <v>6.5480388910735741</v>
      </c>
      <c r="AT45" s="121">
        <f t="shared" si="165"/>
        <v>0.14023386345162572</v>
      </c>
      <c r="AU45" s="121">
        <f t="shared" si="166"/>
        <v>0</v>
      </c>
      <c r="AV45" s="120">
        <f t="shared" si="167"/>
        <v>369.29175479908275</v>
      </c>
      <c r="AW45" s="120">
        <f t="shared" si="168"/>
        <v>413.92398005122493</v>
      </c>
      <c r="AX45" s="120">
        <f t="shared" si="169"/>
        <v>36.320765724713823</v>
      </c>
      <c r="AY45" s="121">
        <f t="shared" si="170"/>
        <v>1.5586764175240937</v>
      </c>
      <c r="AZ45" s="121">
        <f t="shared" si="171"/>
        <v>2.9123007453631153E-2</v>
      </c>
      <c r="BA45" s="120">
        <f t="shared" si="172"/>
        <v>14.203566295933598</v>
      </c>
      <c r="BB45" s="120">
        <f t="shared" si="173"/>
        <v>15.690027153147501</v>
      </c>
      <c r="BC45" s="120">
        <f t="shared" si="174"/>
        <v>1.3762123134915423</v>
      </c>
      <c r="BD45" s="121">
        <f t="shared" si="175"/>
        <v>5.9089271874953261E-2</v>
      </c>
      <c r="BE45" s="121">
        <f t="shared" si="176"/>
        <v>1.1049655523772835E-3</v>
      </c>
      <c r="BF45" s="120">
        <f t="shared" si="177"/>
        <v>294.15213543040852</v>
      </c>
      <c r="BG45" s="120">
        <f t="shared" si="178"/>
        <v>326.41495160742988</v>
      </c>
      <c r="BH45" s="120">
        <f t="shared" si="179"/>
        <v>28.633733377255105</v>
      </c>
      <c r="BI45" s="121">
        <f t="shared" si="180"/>
        <v>1.2292001017348002</v>
      </c>
      <c r="BJ45" s="121">
        <f t="shared" si="181"/>
        <v>2.2979483170877224E-2</v>
      </c>
      <c r="BK45" s="120">
        <f t="shared" si="182"/>
        <v>82.867950145236136</v>
      </c>
      <c r="BL45" s="120">
        <f t="shared" si="183"/>
        <v>92.49793096542497</v>
      </c>
      <c r="BM45" s="120">
        <f t="shared" si="184"/>
        <v>8.1150616885744604</v>
      </c>
      <c r="BN45" s="121">
        <f t="shared" si="185"/>
        <v>0.34827874430959649</v>
      </c>
      <c r="BO45" s="121">
        <f t="shared" si="186"/>
        <v>6.5084564546588983E-3</v>
      </c>
      <c r="BP45" s="120">
        <f t="shared" si="187"/>
        <v>296.35283418961978</v>
      </c>
      <c r="BQ45" s="120">
        <f t="shared" si="188"/>
        <v>353.06955950215627</v>
      </c>
      <c r="BR45" s="120">
        <f t="shared" si="189"/>
        <v>40.68649353378818</v>
      </c>
      <c r="BS45" s="121">
        <f t="shared" si="190"/>
        <v>2.6064754955344527</v>
      </c>
      <c r="BT45" s="121">
        <f t="shared" si="191"/>
        <v>9.8950765694641701E-2</v>
      </c>
      <c r="BU45" s="120">
        <f t="shared" si="192"/>
        <v>53.302045692832301</v>
      </c>
      <c r="BV45" s="120">
        <f t="shared" si="193"/>
        <v>93.720590749637964</v>
      </c>
      <c r="BW45" s="120">
        <f t="shared" si="194"/>
        <v>38.328745542830497</v>
      </c>
      <c r="BX45" s="121">
        <f t="shared" si="195"/>
        <v>12.24961973126028</v>
      </c>
      <c r="BY45" s="121">
        <f t="shared" si="196"/>
        <v>4.4207939114800272</v>
      </c>
      <c r="BZ45" s="120">
        <f t="shared" si="197"/>
        <v>171.55339162572545</v>
      </c>
      <c r="CA45" s="120">
        <f t="shared" si="198"/>
        <v>178.46848302573324</v>
      </c>
      <c r="CB45" s="120">
        <f t="shared" si="199"/>
        <v>10.545957873072885</v>
      </c>
      <c r="CC45" s="121">
        <f t="shared" si="200"/>
        <v>0.22585394511861689</v>
      </c>
      <c r="CD45" s="121">
        <f t="shared" si="201"/>
        <v>0</v>
      </c>
      <c r="CE45" s="120">
        <f t="shared" si="202"/>
        <v>267.87198436387933</v>
      </c>
      <c r="CF45" s="120">
        <f t="shared" si="203"/>
        <v>300.24671948725523</v>
      </c>
      <c r="CG45" s="120">
        <f t="shared" si="204"/>
        <v>26.345878189422365</v>
      </c>
      <c r="CH45" s="121">
        <f t="shared" si="205"/>
        <v>1.1306121501968573</v>
      </c>
      <c r="CI45" s="121">
        <f t="shared" si="206"/>
        <v>2.1124863189790351E-2</v>
      </c>
      <c r="CJ45" s="120">
        <f t="shared" si="207"/>
        <v>44.321069097856153</v>
      </c>
      <c r="CK45" s="120">
        <f t="shared" si="208"/>
        <v>48.959448853417776</v>
      </c>
      <c r="CL45" s="120">
        <f t="shared" si="209"/>
        <v>4.2943581751747582</v>
      </c>
      <c r="CM45" s="121">
        <f t="shared" si="210"/>
        <v>0.18438324904792311</v>
      </c>
      <c r="CN45" s="121">
        <f t="shared" si="211"/>
        <v>3.4479548007379773E-3</v>
      </c>
      <c r="CO45" s="120">
        <f t="shared" si="212"/>
        <v>340.86049592615501</v>
      </c>
      <c r="CP45" s="120">
        <f t="shared" si="213"/>
        <v>378.24631842233606</v>
      </c>
      <c r="CQ45" s="120">
        <f t="shared" si="214"/>
        <v>33.180478342974837</v>
      </c>
      <c r="CR45" s="121">
        <f t="shared" si="215"/>
        <v>1.4243845473252708</v>
      </c>
      <c r="CS45" s="121">
        <f t="shared" si="216"/>
        <v>2.6628390843706978E-2</v>
      </c>
      <c r="CT45" s="120">
        <f t="shared" si="217"/>
        <v>72.224699788286642</v>
      </c>
      <c r="CU45" s="120">
        <f t="shared" si="218"/>
        <v>80.617841798992984</v>
      </c>
      <c r="CV45" s="120">
        <f t="shared" si="219"/>
        <v>7.0727934405701109</v>
      </c>
      <c r="CW45" s="121">
        <f t="shared" si="220"/>
        <v>0.30354712173181608</v>
      </c>
      <c r="CX45" s="121">
        <f t="shared" si="221"/>
        <v>5.6725345890542549E-3</v>
      </c>
      <c r="CY45" s="120">
        <f t="shared" si="222"/>
        <v>142.01974030584651</v>
      </c>
      <c r="CZ45" s="120">
        <f t="shared" si="223"/>
        <v>150.76635826486398</v>
      </c>
      <c r="DA45" s="120">
        <f t="shared" si="224"/>
        <v>8.900395612703214</v>
      </c>
      <c r="DB45" s="121">
        <f t="shared" si="225"/>
        <v>0.19019715849768912</v>
      </c>
      <c r="DC45" s="121">
        <f t="shared" si="226"/>
        <v>0</v>
      </c>
      <c r="DD45" s="120">
        <f t="shared" si="227"/>
        <v>215.54907323248577</v>
      </c>
      <c r="DE45" s="120">
        <f t="shared" si="228"/>
        <v>378.9983332966537</v>
      </c>
      <c r="DF45" s="120">
        <f t="shared" si="229"/>
        <v>154.99828332164478</v>
      </c>
      <c r="DG45" s="121">
        <f t="shared" si="230"/>
        <v>49.536451109954029</v>
      </c>
      <c r="DH45" s="121">
        <f t="shared" si="231"/>
        <v>17.877325685822118</v>
      </c>
      <c r="DI45" s="120">
        <f t="shared" si="232"/>
        <v>39.843710613660946</v>
      </c>
      <c r="DJ45" s="120">
        <f t="shared" si="233"/>
        <v>41.449758142059736</v>
      </c>
      <c r="DK45" s="120">
        <f t="shared" si="234"/>
        <v>2.4493254820359107</v>
      </c>
      <c r="DL45" s="121">
        <f t="shared" si="235"/>
        <v>5.2455151979113664E-2</v>
      </c>
      <c r="DM45" s="121">
        <f t="shared" si="236"/>
        <v>0</v>
      </c>
      <c r="DN45" s="120">
        <f t="shared" si="237"/>
        <v>129.74924356050201</v>
      </c>
      <c r="DO45" s="120">
        <f t="shared" si="238"/>
        <v>145.43060494924472</v>
      </c>
      <c r="DP45" s="120">
        <f t="shared" si="239"/>
        <v>12.761161918937953</v>
      </c>
      <c r="DQ45" s="121">
        <f t="shared" si="240"/>
        <v>0.54763498914123798</v>
      </c>
      <c r="DR45" s="121">
        <f t="shared" si="241"/>
        <v>1.0232257119770631E-2</v>
      </c>
      <c r="DS45" s="120">
        <f t="shared" si="242"/>
        <v>303.07755865561774</v>
      </c>
      <c r="DT45" s="120">
        <f t="shared" si="243"/>
        <v>334.79585519150288</v>
      </c>
      <c r="DU45" s="120">
        <f t="shared" si="244"/>
        <v>29.365798664538872</v>
      </c>
      <c r="DV45" s="121">
        <f t="shared" si="245"/>
        <v>1.2608546254841664</v>
      </c>
      <c r="DW45" s="121">
        <f t="shared" si="246"/>
        <v>2.3577899735571364E-2</v>
      </c>
      <c r="DX45" s="120">
        <f t="shared" si="247"/>
        <v>69.180766626718167</v>
      </c>
      <c r="DY45" s="120">
        <f t="shared" si="248"/>
        <v>76.768562490914036</v>
      </c>
      <c r="DZ45" s="120">
        <f t="shared" si="249"/>
        <v>6.734282664734236</v>
      </c>
      <c r="EA45" s="121">
        <f t="shared" si="250"/>
        <v>0.28909191922481164</v>
      </c>
      <c r="EB45" s="121">
        <f t="shared" si="251"/>
        <v>5.4044763609175355E-3</v>
      </c>
      <c r="EC45" s="120">
        <f t="shared" si="252"/>
        <v>115.03672177437164</v>
      </c>
      <c r="ED45" s="120">
        <f t="shared" si="253"/>
        <v>128.40499530307656</v>
      </c>
      <c r="EE45" s="120">
        <f t="shared" si="254"/>
        <v>11.265273148596993</v>
      </c>
      <c r="EF45" s="121">
        <f t="shared" si="255"/>
        <v>0.48347817146257488</v>
      </c>
      <c r="EG45" s="121">
        <f t="shared" si="256"/>
        <v>9.034994748186741E-3</v>
      </c>
      <c r="EH45" s="120">
        <f t="shared" si="257"/>
        <v>211.24181019018332</v>
      </c>
      <c r="EI45" s="120">
        <f t="shared" si="258"/>
        <v>237.27950732536269</v>
      </c>
      <c r="EJ45" s="120">
        <f t="shared" si="259"/>
        <v>20.822502094259008</v>
      </c>
      <c r="EK45" s="121">
        <f t="shared" si="260"/>
        <v>0.89354483912892468</v>
      </c>
      <c r="EL45" s="121">
        <f t="shared" si="261"/>
        <v>1.6693995481527502E-2</v>
      </c>
      <c r="EM45" s="120">
        <f t="shared" si="262"/>
        <v>344.92796015770972</v>
      </c>
      <c r="EN45" s="120">
        <f t="shared" si="263"/>
        <v>353.94789834428633</v>
      </c>
      <c r="EO45" s="120">
        <f t="shared" si="264"/>
        <v>10.388051452694159</v>
      </c>
      <c r="EP45" s="121">
        <f t="shared" si="265"/>
        <v>0</v>
      </c>
      <c r="EQ45" s="121">
        <f t="shared" si="266"/>
        <v>0</v>
      </c>
      <c r="ER45" s="120">
        <f t="shared" si="267"/>
        <v>374.84839415831306</v>
      </c>
      <c r="ES45" s="120">
        <f t="shared" si="268"/>
        <v>389.27975564627724</v>
      </c>
      <c r="ET45" s="120">
        <f t="shared" si="269"/>
        <v>23.003916165920103</v>
      </c>
      <c r="EU45" s="121">
        <f t="shared" si="270"/>
        <v>0.49272140726363689</v>
      </c>
      <c r="EV45" s="121">
        <f t="shared" si="271"/>
        <v>0</v>
      </c>
      <c r="EW45" s="120">
        <f t="shared" si="272"/>
        <v>40.254326377393852</v>
      </c>
      <c r="EX45" s="120">
        <f t="shared" si="273"/>
        <v>48.327059504059036</v>
      </c>
      <c r="EY45" s="120">
        <f t="shared" si="274"/>
        <v>5.5715737551985107</v>
      </c>
      <c r="EZ45" s="121">
        <f t="shared" si="275"/>
        <v>0.3569002919414308</v>
      </c>
      <c r="FA45" s="121">
        <f t="shared" si="276"/>
        <v>1.3545635110156762E-2</v>
      </c>
      <c r="FB45" s="120">
        <f t="shared" si="277"/>
        <v>103.6972811772482</v>
      </c>
      <c r="FC45" s="120">
        <f t="shared" si="278"/>
        <v>206.54027278641618</v>
      </c>
      <c r="FD45" s="120">
        <f t="shared" si="279"/>
        <v>100.65006857724175</v>
      </c>
      <c r="FE45" s="121">
        <f t="shared" si="280"/>
        <v>39.569753806278577</v>
      </c>
      <c r="FF45" s="121">
        <f t="shared" si="281"/>
        <v>19.796682097230747</v>
      </c>
      <c r="FG45" s="120">
        <f t="shared" si="282"/>
        <v>297.17496815815548</v>
      </c>
      <c r="FH45" s="120">
        <f t="shared" si="283"/>
        <v>376.77959325605673</v>
      </c>
      <c r="FI45" s="120">
        <f t="shared" si="284"/>
        <v>33.805249839071237</v>
      </c>
      <c r="FJ45" s="121">
        <f t="shared" si="285"/>
        <v>1.4760614548564024</v>
      </c>
      <c r="FK45" s="121">
        <f t="shared" si="286"/>
        <v>2.8037246550361595E-2</v>
      </c>
      <c r="FL45" s="120">
        <f t="shared" si="287"/>
        <v>138.59768696318613</v>
      </c>
      <c r="FM45" s="120">
        <f t="shared" si="288"/>
        <v>154.39214455952541</v>
      </c>
      <c r="FN45" s="120">
        <f t="shared" si="289"/>
        <v>13.544054342500964</v>
      </c>
      <c r="FO45" s="121">
        <f t="shared" si="290"/>
        <v>0.58130019872584704</v>
      </c>
      <c r="FP45" s="121">
        <f t="shared" si="291"/>
        <v>1.0863904982870501E-2</v>
      </c>
      <c r="FQ45" s="120">
        <f t="shared" si="292"/>
        <v>121.92182144716934</v>
      </c>
      <c r="FR45" s="120">
        <f t="shared" si="293"/>
        <v>146.20545171524671</v>
      </c>
      <c r="FS45" s="120">
        <f t="shared" si="294"/>
        <v>16.855305458475137</v>
      </c>
      <c r="FT45" s="121">
        <f t="shared" si="295"/>
        <v>1.0797607549189716</v>
      </c>
      <c r="FU45" s="121">
        <f t="shared" si="296"/>
        <v>4.0984078043107046E-2</v>
      </c>
      <c r="FV45" s="120">
        <f t="shared" si="297"/>
        <v>181.03284787304784</v>
      </c>
      <c r="FW45" s="120">
        <f t="shared" si="298"/>
        <v>318.30871080493841</v>
      </c>
      <c r="FX45" s="120">
        <f t="shared" si="299"/>
        <v>130.1781549062209</v>
      </c>
      <c r="FY45" s="121">
        <f t="shared" si="300"/>
        <v>41.604098238393341</v>
      </c>
      <c r="FZ45" s="121">
        <f t="shared" si="301"/>
        <v>15.014600307595313</v>
      </c>
      <c r="GA45" s="120">
        <f t="shared" si="302"/>
        <v>411.70489141309321</v>
      </c>
      <c r="GB45" s="120">
        <f t="shared" si="303"/>
        <v>455.73484739202638</v>
      </c>
      <c r="GC45" s="120">
        <f t="shared" si="304"/>
        <v>39.973808326402747</v>
      </c>
      <c r="GD45" s="121">
        <f t="shared" si="305"/>
        <v>1.7160924946181826</v>
      </c>
      <c r="GE45" s="121">
        <f t="shared" si="306"/>
        <v>3.2084910011468383E-2</v>
      </c>
      <c r="GF45" s="120">
        <f t="shared" si="307"/>
        <v>239.09155342311624</v>
      </c>
      <c r="GG45" s="120">
        <f t="shared" si="308"/>
        <v>284.65041388671614</v>
      </c>
      <c r="GH45" s="120">
        <f t="shared" si="309"/>
        <v>32.798537645664098</v>
      </c>
      <c r="GI45" s="121">
        <f t="shared" si="310"/>
        <v>2.1010096302342465</v>
      </c>
      <c r="GJ45" s="121">
        <f t="shared" si="311"/>
        <v>7.9756823511033817E-2</v>
      </c>
      <c r="GK45" s="119">
        <f t="shared" si="117"/>
        <v>6862.8447668045546</v>
      </c>
      <c r="GL45" s="119">
        <f t="shared" si="117"/>
        <v>8366.5831551947867</v>
      </c>
      <c r="GM45" s="119">
        <f t="shared" si="117"/>
        <v>1337.2397954160638</v>
      </c>
      <c r="GN45" s="119">
        <f t="shared" si="117"/>
        <v>284.50642715668278</v>
      </c>
      <c r="GO45" s="119">
        <f t="shared" si="117"/>
        <v>100.05763890873278</v>
      </c>
      <c r="GP45" s="118">
        <f t="shared" si="118"/>
        <v>40.898955702053364</v>
      </c>
      <c r="GQ45" s="118">
        <f t="shared" si="118"/>
        <v>49.860447885546996</v>
      </c>
      <c r="GR45" s="118">
        <f t="shared" si="118"/>
        <v>7.9692478868656966</v>
      </c>
      <c r="GS45" s="118">
        <f t="shared" si="118"/>
        <v>1.6955091010529366</v>
      </c>
      <c r="GT45" s="118">
        <f t="shared" si="118"/>
        <v>0.59629105428327045</v>
      </c>
      <c r="GW45" s="115">
        <f t="shared" si="119"/>
        <v>27</v>
      </c>
      <c r="GX45" s="116">
        <f t="shared" si="314"/>
        <v>44.924948576962763</v>
      </c>
      <c r="GY45" s="116">
        <f t="shared" si="115"/>
        <v>200.43415335315009</v>
      </c>
      <c r="GZ45" s="116">
        <f t="shared" si="315"/>
        <v>20.043415335315011</v>
      </c>
      <c r="HA45" s="116">
        <f t="shared" si="1"/>
        <v>2.3714490572515765</v>
      </c>
      <c r="HB45" s="116">
        <f t="shared" si="2"/>
        <v>0.62562015488327027</v>
      </c>
      <c r="HC45" s="116">
        <f t="shared" si="3"/>
        <v>6.256201548832703E-2</v>
      </c>
      <c r="HD45" s="116">
        <f t="shared" si="4"/>
        <v>6.0585638900901007</v>
      </c>
      <c r="HE45" s="116">
        <f t="shared" si="5"/>
        <v>2.900489046958119</v>
      </c>
      <c r="HF45" s="116">
        <f t="shared" si="6"/>
        <v>0.29004890469581185</v>
      </c>
      <c r="HG45" s="116">
        <f t="shared" si="7"/>
        <v>0.23639203257955177</v>
      </c>
      <c r="HH45" s="116">
        <f t="shared" si="8"/>
        <v>0.11313021580276522</v>
      </c>
      <c r="HI45" s="116">
        <f t="shared" si="9"/>
        <v>1.1313021580276523E-2</v>
      </c>
      <c r="HJ45" s="116">
        <v>2.3714490572515765</v>
      </c>
      <c r="HK45" s="116">
        <v>0.62562015488327027</v>
      </c>
      <c r="HL45" s="116">
        <v>6.256201548832703E-2</v>
      </c>
      <c r="HM45" s="116">
        <f t="shared" si="10"/>
        <v>1.592692230652011</v>
      </c>
      <c r="HN45" s="116">
        <f t="shared" si="11"/>
        <v>0.76235368789726965</v>
      </c>
      <c r="HO45" s="116">
        <f t="shared" si="12"/>
        <v>7.6235368789726948E-2</v>
      </c>
      <c r="HP45" s="116">
        <f t="shared" si="13"/>
        <v>3.0207316365519121</v>
      </c>
      <c r="HQ45" s="116">
        <f t="shared" si="14"/>
        <v>2.1923085035757062</v>
      </c>
      <c r="HR45" s="116">
        <f t="shared" si="15"/>
        <v>0.21923085035757067</v>
      </c>
      <c r="HS45" s="116">
        <f t="shared" si="16"/>
        <v>5.4912064147107955</v>
      </c>
      <c r="HT45" s="116">
        <f t="shared" si="17"/>
        <v>24.499200187940541</v>
      </c>
      <c r="HU45" s="116">
        <f t="shared" si="18"/>
        <v>2.449920018794054</v>
      </c>
      <c r="HV45" s="116">
        <f t="shared" si="19"/>
        <v>1.6534436462285709</v>
      </c>
      <c r="HW45" s="116">
        <f t="shared" si="20"/>
        <v>0.43620067101215398</v>
      </c>
      <c r="HX45" s="116">
        <f t="shared" si="21"/>
        <v>4.3620067101215396E-2</v>
      </c>
      <c r="HY45" s="116">
        <f t="shared" si="22"/>
        <v>6.8979156691007466</v>
      </c>
      <c r="HZ45" s="116">
        <f t="shared" si="23"/>
        <v>3.3023220037001133</v>
      </c>
      <c r="IA45" s="116">
        <f t="shared" si="24"/>
        <v>0.33023220037001139</v>
      </c>
      <c r="IB45" s="116">
        <f t="shared" si="25"/>
        <v>0.26153217844244364</v>
      </c>
      <c r="IC45" s="116">
        <f t="shared" si="26"/>
        <v>0.12516154399833307</v>
      </c>
      <c r="ID45" s="116">
        <f t="shared" si="27"/>
        <v>1.2516154399833307E-2</v>
      </c>
      <c r="IE45" s="116">
        <f t="shared" si="28"/>
        <v>5.4404679033912755</v>
      </c>
      <c r="IF45" s="116">
        <f t="shared" si="29"/>
        <v>2.6038785423729278</v>
      </c>
      <c r="IG45" s="116">
        <f t="shared" si="30"/>
        <v>0.26038785423729283</v>
      </c>
      <c r="IH45" s="116">
        <f t="shared" si="31"/>
        <v>1.5415247061875097</v>
      </c>
      <c r="II45" s="116">
        <f t="shared" si="32"/>
        <v>0.73786198119752799</v>
      </c>
      <c r="IJ45" s="116">
        <f t="shared" si="33"/>
        <v>7.3786198119752802E-2</v>
      </c>
      <c r="IK45" s="116">
        <f t="shared" si="34"/>
        <v>6.5318888061588654</v>
      </c>
      <c r="IL45" s="116">
        <f t="shared" si="35"/>
        <v>4.7405453701603451</v>
      </c>
      <c r="IM45" s="116">
        <f t="shared" si="36"/>
        <v>0.47405453701603451</v>
      </c>
      <c r="IN45" s="116">
        <f t="shared" si="37"/>
        <v>5.2591003070136058</v>
      </c>
      <c r="IO45" s="116">
        <f t="shared" si="38"/>
        <v>23.463651063055451</v>
      </c>
      <c r="IP45" s="116">
        <f t="shared" si="39"/>
        <v>2.3463651063055453</v>
      </c>
      <c r="IQ45" s="116">
        <f t="shared" si="40"/>
        <v>2.6629571584245206</v>
      </c>
      <c r="IR45" s="116">
        <f t="shared" si="41"/>
        <v>0.70252391246046642</v>
      </c>
      <c r="IS45" s="116">
        <f t="shared" si="42"/>
        <v>7.0252391246046653E-2</v>
      </c>
      <c r="IT45" s="116">
        <f t="shared" si="43"/>
        <v>5.0035191261229395</v>
      </c>
      <c r="IU45" s="116">
        <f t="shared" si="44"/>
        <v>2.3953947973220457</v>
      </c>
      <c r="IV45" s="116">
        <f t="shared" si="45"/>
        <v>0.2395394797322046</v>
      </c>
      <c r="IW45" s="116">
        <f t="shared" si="46"/>
        <v>0.81608981227333988</v>
      </c>
      <c r="IX45" s="116">
        <f t="shared" si="47"/>
        <v>0.39055638030377199</v>
      </c>
      <c r="IY45" s="116">
        <f t="shared" si="48"/>
        <v>3.9055638030377204E-2</v>
      </c>
      <c r="IZ45" s="116">
        <f t="shared" si="49"/>
        <v>6.3043587458810357</v>
      </c>
      <c r="JA45" s="116">
        <f t="shared" si="50"/>
        <v>3.0173479107537924</v>
      </c>
      <c r="JB45" s="116">
        <f t="shared" si="51"/>
        <v>0.30173479107537926</v>
      </c>
      <c r="JC45" s="116">
        <f t="shared" si="52"/>
        <v>1.3435370239699373</v>
      </c>
      <c r="JD45" s="116">
        <f t="shared" si="53"/>
        <v>0.64309374111199125</v>
      </c>
      <c r="JE45" s="116">
        <f t="shared" si="54"/>
        <v>6.4309374111199122E-2</v>
      </c>
      <c r="JF45" s="116">
        <f t="shared" si="55"/>
        <v>2.2478186778827021</v>
      </c>
      <c r="JG45" s="116">
        <f t="shared" si="56"/>
        <v>0.59246560633250112</v>
      </c>
      <c r="JH45" s="116">
        <f t="shared" si="57"/>
        <v>5.9246560633250116E-2</v>
      </c>
      <c r="JI45" s="116">
        <f t="shared" si="58"/>
        <v>21.267367555573976</v>
      </c>
      <c r="JJ45" s="116">
        <f t="shared" si="59"/>
        <v>94.88506820990807</v>
      </c>
      <c r="JK45" s="116">
        <f t="shared" si="60"/>
        <v>9.488506820990807</v>
      </c>
      <c r="JL45" s="116">
        <f t="shared" si="61"/>
        <v>0.61847855872371338</v>
      </c>
      <c r="JM45" s="116">
        <f t="shared" si="62"/>
        <v>0.1631629616995241</v>
      </c>
      <c r="JN45" s="116">
        <f t="shared" si="63"/>
        <v>1.6316296169952411E-2</v>
      </c>
      <c r="JO45" s="116">
        <f t="shared" si="64"/>
        <v>2.4235562494399314</v>
      </c>
      <c r="JP45" s="116">
        <f t="shared" si="65"/>
        <v>1.1602581872059583</v>
      </c>
      <c r="JQ45" s="116">
        <f t="shared" si="66"/>
        <v>0.11602581872059584</v>
      </c>
      <c r="JR45" s="116">
        <f t="shared" si="67"/>
        <v>5.5806078910557959</v>
      </c>
      <c r="JS45" s="116">
        <f t="shared" si="68"/>
        <v>2.6707134252221327</v>
      </c>
      <c r="JT45" s="116">
        <f t="shared" si="69"/>
        <v>0.26707134252221326</v>
      </c>
      <c r="JU45" s="116">
        <f t="shared" si="70"/>
        <v>1.2795274792547171</v>
      </c>
      <c r="JV45" s="116">
        <f t="shared" si="71"/>
        <v>0.61239845667154258</v>
      </c>
      <c r="JW45" s="116">
        <f t="shared" si="72"/>
        <v>6.1239845667154257E-2</v>
      </c>
      <c r="JX45" s="116">
        <f t="shared" si="73"/>
        <v>2.139934056812276</v>
      </c>
      <c r="JY45" s="116">
        <f t="shared" si="74"/>
        <v>1.0242949570991202</v>
      </c>
      <c r="JZ45" s="116">
        <f t="shared" si="75"/>
        <v>0.10242949570991203</v>
      </c>
      <c r="KA45" s="116">
        <f t="shared" si="76"/>
        <v>3.9540909825424113</v>
      </c>
      <c r="KB45" s="116">
        <f t="shared" si="77"/>
        <v>1.8931614332305959</v>
      </c>
      <c r="KC45" s="116">
        <f t="shared" si="78"/>
        <v>0.18931614332305957</v>
      </c>
      <c r="KD45" s="116">
        <f t="shared" si="79"/>
        <v>4.6865568816235772</v>
      </c>
      <c r="KE45" s="116">
        <f t="shared" si="80"/>
        <v>0.45707426391854294</v>
      </c>
      <c r="KF45" s="116">
        <f t="shared" si="81"/>
        <v>4.5707426391854294E-2</v>
      </c>
      <c r="KG45" s="116">
        <f t="shared" si="82"/>
        <v>5.8088447415877331</v>
      </c>
      <c r="KH45" s="116">
        <f t="shared" si="83"/>
        <v>1.532486117370885</v>
      </c>
      <c r="KI45" s="116">
        <f t="shared" si="84"/>
        <v>0.15324861173708848</v>
      </c>
      <c r="KJ45" s="116">
        <f t="shared" si="85"/>
        <v>0.89407508268424785</v>
      </c>
      <c r="KK45" s="116">
        <f t="shared" si="86"/>
        <v>0.64912722373919896</v>
      </c>
      <c r="KL45" s="116">
        <f t="shared" si="87"/>
        <v>6.4912722373919901E-2</v>
      </c>
      <c r="KM45" s="116">
        <f t="shared" si="88"/>
        <v>15.767237081869951</v>
      </c>
      <c r="KN45" s="116">
        <f t="shared" si="89"/>
        <v>85.807627231290297</v>
      </c>
      <c r="KO45" s="116">
        <f t="shared" si="90"/>
        <v>8.5807627231290304</v>
      </c>
      <c r="KP45" s="116">
        <f t="shared" si="91"/>
        <v>6.3069443784603356</v>
      </c>
      <c r="KQ45" s="116">
        <f t="shared" si="92"/>
        <v>3.1022263823482183</v>
      </c>
      <c r="KR45" s="116">
        <f t="shared" si="93"/>
        <v>0.31022263823482182</v>
      </c>
      <c r="KS45" s="116">
        <f t="shared" si="94"/>
        <v>2.5730840915558222</v>
      </c>
      <c r="KT45" s="116">
        <f t="shared" si="95"/>
        <v>1.2315192108902777</v>
      </c>
      <c r="KU45" s="116">
        <f t="shared" si="96"/>
        <v>0.12315192108902777</v>
      </c>
      <c r="KV45" s="116">
        <f t="shared" si="97"/>
        <v>2.7049095930452043</v>
      </c>
      <c r="KW45" s="116">
        <f t="shared" si="98"/>
        <v>1.9638289534535542</v>
      </c>
      <c r="KX45" s="116">
        <f t="shared" si="99"/>
        <v>0.19638289534535541</v>
      </c>
      <c r="KY45" s="116">
        <f t="shared" si="100"/>
        <v>17.861789232541973</v>
      </c>
      <c r="KZ45" s="116">
        <f t="shared" si="101"/>
        <v>79.69096717080771</v>
      </c>
      <c r="LA45" s="116">
        <f t="shared" si="102"/>
        <v>7.9690967170807712</v>
      </c>
      <c r="LB45" s="116">
        <f t="shared" si="103"/>
        <v>7.5961083748760148</v>
      </c>
      <c r="LC45" s="116">
        <f t="shared" si="104"/>
        <v>3.6352110607014585</v>
      </c>
      <c r="LD45" s="116">
        <f t="shared" si="105"/>
        <v>0.36352110607014587</v>
      </c>
      <c r="LE45" s="116">
        <f t="shared" si="106"/>
        <v>5.2659585989069386</v>
      </c>
      <c r="LF45" s="116">
        <f t="shared" si="107"/>
        <v>3.821315472958652</v>
      </c>
      <c r="LG45" s="116">
        <f t="shared" si="108"/>
        <v>0.38213154729586524</v>
      </c>
      <c r="LH45" s="116">
        <f t="shared" si="109"/>
        <v>218.76065748768244</v>
      </c>
      <c r="LI45" s="116">
        <f t="shared" si="110"/>
        <v>559.60431954738817</v>
      </c>
      <c r="LJ45" s="116">
        <f t="shared" si="111"/>
        <v>55.960431954738837</v>
      </c>
    </row>
    <row r="46" spans="1:322" ht="15" thickBot="1" x14ac:dyDescent="0.35">
      <c r="A46" s="28"/>
      <c r="B46" s="117">
        <v>27</v>
      </c>
      <c r="C46" s="120">
        <f t="shared" si="316"/>
        <v>435.28921203981986</v>
      </c>
      <c r="D46" s="120">
        <f t="shared" si="317"/>
        <v>795.00711947484933</v>
      </c>
      <c r="E46" s="120">
        <f t="shared" si="124"/>
        <v>338.62924093798517</v>
      </c>
      <c r="F46" s="121">
        <f t="shared" si="318"/>
        <v>113.18672174153895</v>
      </c>
      <c r="G46" s="121">
        <f t="shared" si="319"/>
        <v>43.623715805805574</v>
      </c>
      <c r="H46" s="120">
        <f t="shared" si="127"/>
        <v>146.05176877885501</v>
      </c>
      <c r="I46" s="120">
        <f t="shared" si="128"/>
        <v>160.56815440325448</v>
      </c>
      <c r="J46" s="120">
        <f t="shared" si="129"/>
        <v>14.064109954614086</v>
      </c>
      <c r="K46" s="121">
        <f t="shared" si="130"/>
        <v>0.60309357166890243</v>
      </c>
      <c r="L46" s="121">
        <f t="shared" si="131"/>
        <v>1.1263291607183914E-2</v>
      </c>
      <c r="M46" s="120">
        <f t="shared" si="132"/>
        <v>310.08396952888387</v>
      </c>
      <c r="N46" s="120">
        <f t="shared" si="133"/>
        <v>366.19473217951497</v>
      </c>
      <c r="O46" s="120">
        <f t="shared" si="134"/>
        <v>42.131353271982782</v>
      </c>
      <c r="P46" s="121">
        <f t="shared" si="135"/>
        <v>2.6960009922771198</v>
      </c>
      <c r="Q46" s="121">
        <f t="shared" si="136"/>
        <v>0.10224402734049962</v>
      </c>
      <c r="R46" s="120">
        <f t="shared" si="137"/>
        <v>12.273346590852894</v>
      </c>
      <c r="S46" s="120">
        <f t="shared" si="138"/>
        <v>14.292865799510235</v>
      </c>
      <c r="T46" s="120">
        <f t="shared" si="139"/>
        <v>1.6430070600834581</v>
      </c>
      <c r="U46" s="121">
        <f t="shared" si="140"/>
        <v>0.10515088330400904</v>
      </c>
      <c r="V46" s="121">
        <f t="shared" si="141"/>
        <v>3.9896662493780922E-3</v>
      </c>
      <c r="W46" s="120">
        <f t="shared" si="142"/>
        <v>44.701481305837071</v>
      </c>
      <c r="X46" s="120">
        <f t="shared" si="143"/>
        <v>52.284411052885353</v>
      </c>
      <c r="Y46" s="120">
        <f t="shared" si="144"/>
        <v>6.011786143396991</v>
      </c>
      <c r="Z46" s="121">
        <f t="shared" si="145"/>
        <v>0.38472649503647333</v>
      </c>
      <c r="AA46" s="121">
        <f t="shared" si="146"/>
        <v>1.4595002843998402E-2</v>
      </c>
      <c r="AB46" s="120">
        <f t="shared" si="147"/>
        <v>81.85135254971857</v>
      </c>
      <c r="AC46" s="120">
        <f t="shared" si="148"/>
        <v>96.277231255796323</v>
      </c>
      <c r="AD46" s="120">
        <f t="shared" si="149"/>
        <v>11.073690986086413</v>
      </c>
      <c r="AE46" s="121">
        <f t="shared" si="150"/>
        <v>0.70860272889970666</v>
      </c>
      <c r="AF46" s="121">
        <f t="shared" si="151"/>
        <v>2.6875479498781503E-2</v>
      </c>
      <c r="AG46" s="120">
        <f t="shared" si="152"/>
        <v>131.02082757616105</v>
      </c>
      <c r="AH46" s="120">
        <f t="shared" si="153"/>
        <v>164.08552204007347</v>
      </c>
      <c r="AI46" s="120">
        <f t="shared" si="154"/>
        <v>23.212911315872137</v>
      </c>
      <c r="AJ46" s="121">
        <f t="shared" si="155"/>
        <v>1.965783632210556</v>
      </c>
      <c r="AK46" s="121">
        <f t="shared" si="156"/>
        <v>0.11326243568257521</v>
      </c>
      <c r="AL46" s="120">
        <f t="shared" si="157"/>
        <v>53.205690582207559</v>
      </c>
      <c r="AM46" s="120">
        <f t="shared" si="158"/>
        <v>97.174250221394161</v>
      </c>
      <c r="AN46" s="120">
        <f t="shared" si="159"/>
        <v>41.390877874056002</v>
      </c>
      <c r="AO46" s="121">
        <f t="shared" si="160"/>
        <v>13.834888456743657</v>
      </c>
      <c r="AP46" s="121">
        <f t="shared" si="161"/>
        <v>5.332155865598442</v>
      </c>
      <c r="AQ46" s="120">
        <f t="shared" si="162"/>
        <v>101.83156512234699</v>
      </c>
      <c r="AR46" s="120">
        <f t="shared" si="163"/>
        <v>111.95281377555841</v>
      </c>
      <c r="AS46" s="120">
        <f t="shared" si="164"/>
        <v>9.8059088274354291</v>
      </c>
      <c r="AT46" s="121">
        <f t="shared" si="165"/>
        <v>0.42049447830557191</v>
      </c>
      <c r="AU46" s="121">
        <f t="shared" si="166"/>
        <v>7.8530963532910409E-3</v>
      </c>
      <c r="AV46" s="120">
        <f t="shared" si="167"/>
        <v>353.04291758792311</v>
      </c>
      <c r="AW46" s="120">
        <f t="shared" si="168"/>
        <v>416.92724990074538</v>
      </c>
      <c r="AX46" s="120">
        <f t="shared" si="169"/>
        <v>47.968219394465606</v>
      </c>
      <c r="AY46" s="121">
        <f t="shared" si="170"/>
        <v>3.0695042300301525</v>
      </c>
      <c r="AZ46" s="121">
        <f t="shared" si="171"/>
        <v>0.11640888683498041</v>
      </c>
      <c r="BA46" s="120">
        <f t="shared" si="172"/>
        <v>13.578609378912519</v>
      </c>
      <c r="BB46" s="120">
        <f t="shared" si="173"/>
        <v>15.81290320126786</v>
      </c>
      <c r="BC46" s="120">
        <f t="shared" si="174"/>
        <v>1.8177398405986342</v>
      </c>
      <c r="BD46" s="121">
        <f t="shared" si="175"/>
        <v>0.11633361444358373</v>
      </c>
      <c r="BE46" s="121">
        <f t="shared" si="176"/>
        <v>4.4139647773746658E-3</v>
      </c>
      <c r="BF46" s="120">
        <f t="shared" si="177"/>
        <v>281.20944147147054</v>
      </c>
      <c r="BG46" s="120">
        <f t="shared" si="178"/>
        <v>328.91236711493008</v>
      </c>
      <c r="BH46" s="120">
        <f t="shared" si="179"/>
        <v>37.819127560093634</v>
      </c>
      <c r="BI46" s="121">
        <f t="shared" si="180"/>
        <v>2.4202491646368758</v>
      </c>
      <c r="BJ46" s="121">
        <f t="shared" si="181"/>
        <v>9.1814688868026031E-2</v>
      </c>
      <c r="BK46" s="120">
        <f t="shared" si="182"/>
        <v>79.221760338845741</v>
      </c>
      <c r="BL46" s="120">
        <f t="shared" si="183"/>
        <v>93.184186980921766</v>
      </c>
      <c r="BM46" s="120">
        <f t="shared" si="184"/>
        <v>10.717932765170783</v>
      </c>
      <c r="BN46" s="121">
        <f t="shared" si="185"/>
        <v>0.68583784892553534</v>
      </c>
      <c r="BO46" s="121">
        <f t="shared" si="186"/>
        <v>2.6012066135996305E-2</v>
      </c>
      <c r="BP46" s="120">
        <f t="shared" si="187"/>
        <v>283.31330948527648</v>
      </c>
      <c r="BQ46" s="120">
        <f t="shared" si="188"/>
        <v>354.81085830243052</v>
      </c>
      <c r="BR46" s="120">
        <f t="shared" si="189"/>
        <v>50.194513722370502</v>
      </c>
      <c r="BS46" s="121">
        <f t="shared" si="190"/>
        <v>4.2507185832712029</v>
      </c>
      <c r="BT46" s="121">
        <f t="shared" si="191"/>
        <v>0.24491339344457105</v>
      </c>
      <c r="BU46" s="120">
        <f t="shared" si="192"/>
        <v>50.956755682347676</v>
      </c>
      <c r="BV46" s="120">
        <f t="shared" si="193"/>
        <v>93.066821856134169</v>
      </c>
      <c r="BW46" s="120">
        <f t="shared" si="194"/>
        <v>39.641339642934369</v>
      </c>
      <c r="BX46" s="121">
        <f t="shared" si="195"/>
        <v>13.250105830194245</v>
      </c>
      <c r="BY46" s="121">
        <f t="shared" si="196"/>
        <v>5.1067726164306029</v>
      </c>
      <c r="BZ46" s="120">
        <f t="shared" si="197"/>
        <v>164.00504239419354</v>
      </c>
      <c r="CA46" s="120">
        <f t="shared" si="198"/>
        <v>180.30584080044167</v>
      </c>
      <c r="CB46" s="120">
        <f t="shared" si="199"/>
        <v>15.79292718348114</v>
      </c>
      <c r="CC46" s="121">
        <f t="shared" si="200"/>
        <v>0.67722827060718127</v>
      </c>
      <c r="CD46" s="121">
        <f t="shared" si="201"/>
        <v>1.2647820926642546E-2</v>
      </c>
      <c r="CE46" s="120">
        <f t="shared" si="202"/>
        <v>256.08561705186861</v>
      </c>
      <c r="CF46" s="120">
        <f t="shared" si="203"/>
        <v>302.42519177567374</v>
      </c>
      <c r="CG46" s="120">
        <f t="shared" si="204"/>
        <v>34.794554572679942</v>
      </c>
      <c r="CH46" s="121">
        <f t="shared" si="205"/>
        <v>2.2265165101204172</v>
      </c>
      <c r="CI46" s="121">
        <f t="shared" si="206"/>
        <v>8.4439143600814365E-2</v>
      </c>
      <c r="CJ46" s="120">
        <f t="shared" si="207"/>
        <v>42.370942057550479</v>
      </c>
      <c r="CK46" s="120">
        <f t="shared" si="208"/>
        <v>49.342873530414082</v>
      </c>
      <c r="CL46" s="120">
        <f t="shared" si="209"/>
        <v>5.6721087787764368</v>
      </c>
      <c r="CM46" s="121">
        <f t="shared" si="210"/>
        <v>0.36300954680892872</v>
      </c>
      <c r="CN46" s="121">
        <f t="shared" si="211"/>
        <v>1.3773416747421672E-2</v>
      </c>
      <c r="CO46" s="120">
        <f t="shared" si="212"/>
        <v>325.8626341054042</v>
      </c>
      <c r="CP46" s="120">
        <f t="shared" si="213"/>
        <v>381.14029805357211</v>
      </c>
      <c r="CQ46" s="120">
        <f t="shared" si="214"/>
        <v>43.8244194853987</v>
      </c>
      <c r="CR46" s="121">
        <f t="shared" si="215"/>
        <v>2.8045600597659481</v>
      </c>
      <c r="CS46" s="121">
        <f t="shared" si="216"/>
        <v>0.10639392549392214</v>
      </c>
      <c r="CT46" s="120">
        <f t="shared" si="217"/>
        <v>69.046812997602032</v>
      </c>
      <c r="CU46" s="120">
        <f t="shared" si="218"/>
        <v>81.215957652109822</v>
      </c>
      <c r="CV46" s="120">
        <f t="shared" si="219"/>
        <v>9.3413614667528009</v>
      </c>
      <c r="CW46" s="121">
        <f t="shared" si="220"/>
        <v>0.5977513942999193</v>
      </c>
      <c r="CX46" s="121">
        <f t="shared" si="221"/>
        <v>2.2671173406035958E-2</v>
      </c>
      <c r="CY46" s="120">
        <f t="shared" si="222"/>
        <v>135.77087173238925</v>
      </c>
      <c r="CZ46" s="120">
        <f t="shared" si="223"/>
        <v>152.19070337384559</v>
      </c>
      <c r="DA46" s="120">
        <f t="shared" si="224"/>
        <v>13.333301670219921</v>
      </c>
      <c r="DB46" s="121">
        <f t="shared" si="225"/>
        <v>0.57116352458075992</v>
      </c>
      <c r="DC46" s="121">
        <f t="shared" si="226"/>
        <v>1.065104087587059E-2</v>
      </c>
      <c r="DD46" s="120">
        <f t="shared" si="227"/>
        <v>206.06491401025639</v>
      </c>
      <c r="DE46" s="120">
        <f t="shared" si="228"/>
        <v>376.35454585339016</v>
      </c>
      <c r="DF46" s="120">
        <f t="shared" si="229"/>
        <v>160.30630552098532</v>
      </c>
      <c r="DG46" s="121">
        <f t="shared" si="230"/>
        <v>53.582334313948977</v>
      </c>
      <c r="DH46" s="121">
        <f t="shared" si="231"/>
        <v>20.651366947979543</v>
      </c>
      <c r="DI46" s="120">
        <f t="shared" si="232"/>
        <v>38.090587346659859</v>
      </c>
      <c r="DJ46" s="120">
        <f t="shared" si="233"/>
        <v>41.876489148514899</v>
      </c>
      <c r="DK46" s="120">
        <f t="shared" si="234"/>
        <v>3.6679474213722418</v>
      </c>
      <c r="DL46" s="121">
        <f t="shared" si="235"/>
        <v>0.15728798467786337</v>
      </c>
      <c r="DM46" s="121">
        <f t="shared" si="236"/>
        <v>2.9374885108303652E-3</v>
      </c>
      <c r="DN46" s="120">
        <f t="shared" si="237"/>
        <v>124.04027684383992</v>
      </c>
      <c r="DO46" s="120">
        <f t="shared" si="238"/>
        <v>146.48579230753097</v>
      </c>
      <c r="DP46" s="120">
        <f t="shared" si="239"/>
        <v>16.853450152880512</v>
      </c>
      <c r="DQ46" s="121">
        <f t="shared" si="240"/>
        <v>1.0784585541825984</v>
      </c>
      <c r="DR46" s="121">
        <f t="shared" si="241"/>
        <v>4.0899816511679961E-2</v>
      </c>
      <c r="DS46" s="120">
        <f t="shared" si="242"/>
        <v>289.74214607477052</v>
      </c>
      <c r="DT46" s="120">
        <f t="shared" si="243"/>
        <v>337.41780040622194</v>
      </c>
      <c r="DU46" s="120">
        <f t="shared" si="244"/>
        <v>38.787170889427252</v>
      </c>
      <c r="DV46" s="121">
        <f t="shared" si="245"/>
        <v>2.4823419076967634</v>
      </c>
      <c r="DW46" s="121">
        <f t="shared" si="246"/>
        <v>9.4185758762684688E-2</v>
      </c>
      <c r="DX46" s="120">
        <f t="shared" si="247"/>
        <v>66.136812895142569</v>
      </c>
      <c r="DY46" s="120">
        <f t="shared" si="248"/>
        <v>77.355922222780379</v>
      </c>
      <c r="DZ46" s="120">
        <f t="shared" si="249"/>
        <v>8.8945682271951796</v>
      </c>
      <c r="EA46" s="121">
        <f t="shared" si="250"/>
        <v>0.56921120899652855</v>
      </c>
      <c r="EB46" s="121">
        <f t="shared" si="251"/>
        <v>2.1593623837506987E-2</v>
      </c>
      <c r="EC46" s="120">
        <f t="shared" si="252"/>
        <v>109.97510601629928</v>
      </c>
      <c r="ED46" s="120">
        <f t="shared" si="253"/>
        <v>129.35765121145047</v>
      </c>
      <c r="EE46" s="120">
        <f t="shared" si="254"/>
        <v>14.878560979757175</v>
      </c>
      <c r="EF46" s="121">
        <f t="shared" si="255"/>
        <v>0.95207541239893834</v>
      </c>
      <c r="EG46" s="121">
        <f t="shared" si="256"/>
        <v>3.6109772350090934E-2</v>
      </c>
      <c r="EH46" s="120">
        <f t="shared" si="257"/>
        <v>201.94717054181524</v>
      </c>
      <c r="EI46" s="120">
        <f t="shared" si="258"/>
        <v>238.98120273931914</v>
      </c>
      <c r="EJ46" s="120">
        <f t="shared" si="259"/>
        <v>27.499256236523216</v>
      </c>
      <c r="EK46" s="121">
        <f t="shared" si="260"/>
        <v>1.7596964202851013</v>
      </c>
      <c r="EL46" s="121">
        <f t="shared" si="261"/>
        <v>6.6732506472747283E-2</v>
      </c>
      <c r="EM46" s="120">
        <f t="shared" si="262"/>
        <v>329.75112991077049</v>
      </c>
      <c r="EN46" s="120">
        <f t="shared" si="263"/>
        <v>357.79839584420841</v>
      </c>
      <c r="EO46" s="120">
        <f t="shared" si="264"/>
        <v>21.257309935792779</v>
      </c>
      <c r="EP46" s="121">
        <f t="shared" si="265"/>
        <v>0.45707426391854294</v>
      </c>
      <c r="EQ46" s="121">
        <f t="shared" si="266"/>
        <v>0</v>
      </c>
      <c r="ER46" s="120">
        <f t="shared" si="267"/>
        <v>358.35506481534725</v>
      </c>
      <c r="ES46" s="120">
        <f t="shared" si="268"/>
        <v>393.31613280856209</v>
      </c>
      <c r="ET46" s="120">
        <f t="shared" si="269"/>
        <v>34.448696035300486</v>
      </c>
      <c r="EU46" s="121">
        <f t="shared" si="270"/>
        <v>1.4773013197573577</v>
      </c>
      <c r="EV46" s="121">
        <f t="shared" si="271"/>
        <v>2.7592398806763667E-2</v>
      </c>
      <c r="EW46" s="120">
        <f t="shared" si="272"/>
        <v>38.483136016788521</v>
      </c>
      <c r="EX46" s="120">
        <f t="shared" si="273"/>
        <v>48.551783960534479</v>
      </c>
      <c r="EY46" s="120">
        <f t="shared" si="274"/>
        <v>6.8728904140996647</v>
      </c>
      <c r="EZ46" s="121">
        <f t="shared" si="275"/>
        <v>0.58206312082144518</v>
      </c>
      <c r="FA46" s="121">
        <f t="shared" si="276"/>
        <v>3.3532051458876888E-2</v>
      </c>
      <c r="FB46" s="120">
        <f t="shared" si="277"/>
        <v>99.134600805449281</v>
      </c>
      <c r="FC46" s="120">
        <f t="shared" si="278"/>
        <v>204.4936644290498</v>
      </c>
      <c r="FD46" s="120">
        <f t="shared" si="279"/>
        <v>102.83075428900842</v>
      </c>
      <c r="FE46" s="121">
        <f t="shared" si="280"/>
        <v>41.782450610525608</v>
      </c>
      <c r="FF46" s="121">
        <f t="shared" si="281"/>
        <v>22.012588310382348</v>
      </c>
      <c r="FG46" s="120">
        <f t="shared" si="282"/>
        <v>284.09926955919661</v>
      </c>
      <c r="FH46" s="120">
        <f t="shared" si="283"/>
        <v>377.79834487082178</v>
      </c>
      <c r="FI46" s="120">
        <f t="shared" si="284"/>
        <v>44.374765830345915</v>
      </c>
      <c r="FJ46" s="121">
        <f t="shared" si="285"/>
        <v>2.8808330063035781</v>
      </c>
      <c r="FK46" s="121">
        <f t="shared" si="286"/>
        <v>0.11069668802232013</v>
      </c>
      <c r="FL46" s="120">
        <f t="shared" si="287"/>
        <v>132.49938873680594</v>
      </c>
      <c r="FM46" s="120">
        <f t="shared" si="288"/>
        <v>155.54989416000078</v>
      </c>
      <c r="FN46" s="120">
        <f t="shared" si="289"/>
        <v>17.888664577335735</v>
      </c>
      <c r="FO46" s="121">
        <f t="shared" si="290"/>
        <v>1.1446857786672417</v>
      </c>
      <c r="FP46" s="121">
        <f t="shared" si="291"/>
        <v>4.3416716111517935E-2</v>
      </c>
      <c r="FQ46" s="120">
        <f t="shared" si="292"/>
        <v>116.55726130349387</v>
      </c>
      <c r="FR46" s="120">
        <f t="shared" si="293"/>
        <v>146.89143740403426</v>
      </c>
      <c r="FS46" s="120">
        <f t="shared" si="294"/>
        <v>20.792246473190122</v>
      </c>
      <c r="FT46" s="121">
        <f t="shared" si="295"/>
        <v>1.7609275928164152</v>
      </c>
      <c r="FU46" s="121">
        <f t="shared" si="296"/>
        <v>0.10145068031856946</v>
      </c>
      <c r="FV46" s="120">
        <f t="shared" si="297"/>
        <v>173.06740256663372</v>
      </c>
      <c r="FW46" s="120">
        <f t="shared" si="298"/>
        <v>316.08827736559448</v>
      </c>
      <c r="FX46" s="120">
        <f t="shared" si="299"/>
        <v>134.6361948361052</v>
      </c>
      <c r="FY46" s="121">
        <f t="shared" si="300"/>
        <v>45.002107552917032</v>
      </c>
      <c r="FZ46" s="121">
        <f t="shared" si="301"/>
        <v>17.344429808945339</v>
      </c>
      <c r="GA46" s="120">
        <f t="shared" si="302"/>
        <v>393.5898761909171</v>
      </c>
      <c r="GB46" s="120">
        <f t="shared" si="303"/>
        <v>459.26634749765765</v>
      </c>
      <c r="GC46" s="120">
        <f t="shared" si="304"/>
        <v>52.798475876585869</v>
      </c>
      <c r="GD46" s="121">
        <f t="shared" si="305"/>
        <v>3.3788388812812853</v>
      </c>
      <c r="GE46" s="121">
        <f t="shared" si="306"/>
        <v>0.1281860897100866</v>
      </c>
      <c r="GF46" s="120">
        <f t="shared" si="307"/>
        <v>228.57152507249913</v>
      </c>
      <c r="GG46" s="120">
        <f t="shared" si="308"/>
        <v>286.06162899295833</v>
      </c>
      <c r="GH46" s="120">
        <f t="shared" si="309"/>
        <v>40.464215233629794</v>
      </c>
      <c r="GI46" s="121">
        <f t="shared" si="310"/>
        <v>3.4264887473503487</v>
      </c>
      <c r="GJ46" s="121">
        <f t="shared" si="311"/>
        <v>0.19741336280415162</v>
      </c>
      <c r="GK46" s="119">
        <f t="shared" si="117"/>
        <v>6560.8795970651527</v>
      </c>
      <c r="GL46" s="119">
        <f t="shared" si="117"/>
        <v>8400.8176639679514</v>
      </c>
      <c r="GM46" s="119">
        <f t="shared" si="117"/>
        <v>1546.1319053839898</v>
      </c>
      <c r="GN46" s="119">
        <f t="shared" si="117"/>
        <v>327.41261823421536</v>
      </c>
      <c r="GO46" s="119">
        <f t="shared" si="117"/>
        <v>115.98999882950702</v>
      </c>
      <c r="GP46" s="118">
        <f t="shared" si="118"/>
        <v>39.099401651163006</v>
      </c>
      <c r="GQ46" s="118">
        <f t="shared" si="118"/>
        <v>50.064467604099832</v>
      </c>
      <c r="GR46" s="118">
        <f t="shared" si="118"/>
        <v>9.2141353121811065</v>
      </c>
      <c r="GS46" s="118">
        <f t="shared" si="118"/>
        <v>1.951207498416063</v>
      </c>
      <c r="GT46" s="118">
        <f t="shared" si="118"/>
        <v>0.69123956394223496</v>
      </c>
      <c r="GW46" s="115">
        <f t="shared" si="119"/>
        <v>28</v>
      </c>
      <c r="GX46" s="116">
        <f t="shared" si="314"/>
        <v>653.67253303666826</v>
      </c>
      <c r="GY46" s="116">
        <f>IF((F47+G47+E47*$G$11)&gt;F$18*$D$4,C47*$J$9/1000+D47*$J$10/1000+E47*$V$9/1000+F47*$V$11/1000+G47*$V$12/1000,C47*$J$9/1000+D47*$J$10/1000+E47*$J$11/1000+F47*$J$12/1000+G47*$J$13/1000)</f>
        <v>1191.6463292870449</v>
      </c>
      <c r="GZ46" s="116">
        <f t="shared" si="315"/>
        <v>119.16463292870451</v>
      </c>
      <c r="HA46" s="116">
        <f t="shared" si="1"/>
        <v>2.6755574390519348</v>
      </c>
      <c r="HB46" s="116">
        <f t="shared" si="2"/>
        <v>1.2782142328997486</v>
      </c>
      <c r="HC46" s="116">
        <f t="shared" si="3"/>
        <v>0.12782142328997487</v>
      </c>
      <c r="HD46" s="116">
        <f t="shared" si="4"/>
        <v>6.7715166766277024</v>
      </c>
      <c r="HE46" s="116">
        <f t="shared" si="5"/>
        <v>4.9052446464928794</v>
      </c>
      <c r="HF46" s="116">
        <f t="shared" si="6"/>
        <v>0.49052446464928795</v>
      </c>
      <c r="HG46" s="116">
        <f t="shared" si="7"/>
        <v>0.26429063378158624</v>
      </c>
      <c r="HH46" s="116">
        <f t="shared" si="8"/>
        <v>0.19131097591146187</v>
      </c>
      <c r="HI46" s="116">
        <f t="shared" si="9"/>
        <v>1.9131097591146187E-2</v>
      </c>
      <c r="HJ46" s="116">
        <v>2.6755574390519348</v>
      </c>
      <c r="HK46" s="116">
        <v>1.2782142328997486</v>
      </c>
      <c r="HL46" s="116">
        <v>0.12782142328997487</v>
      </c>
      <c r="HM46" s="116">
        <f t="shared" si="10"/>
        <v>1.7802719772325348</v>
      </c>
      <c r="HN46" s="116">
        <f t="shared" si="11"/>
        <v>1.2892778441034554</v>
      </c>
      <c r="HO46" s="116">
        <f t="shared" si="12"/>
        <v>0.12892778441034553</v>
      </c>
      <c r="HP46" s="116">
        <f t="shared" si="13"/>
        <v>3.3504870621320149</v>
      </c>
      <c r="HQ46" s="116">
        <f t="shared" si="14"/>
        <v>3.3237604848778712</v>
      </c>
      <c r="HR46" s="116">
        <f t="shared" si="15"/>
        <v>0.33237604848778712</v>
      </c>
      <c r="HS46" s="116">
        <f t="shared" si="16"/>
        <v>79.898829497422184</v>
      </c>
      <c r="HT46" s="116">
        <f t="shared" si="17"/>
        <v>145.65572526449367</v>
      </c>
      <c r="HU46" s="116">
        <f t="shared" si="18"/>
        <v>14.565572526449367</v>
      </c>
      <c r="HV46" s="116">
        <f t="shared" si="19"/>
        <v>1.8654769050139872</v>
      </c>
      <c r="HW46" s="116">
        <f t="shared" si="20"/>
        <v>0.8912083502044249</v>
      </c>
      <c r="HX46" s="116">
        <f t="shared" si="21"/>
        <v>8.912083502044249E-2</v>
      </c>
      <c r="HY46" s="116">
        <f t="shared" si="22"/>
        <v>7.7096407390683774</v>
      </c>
      <c r="HZ46" s="116">
        <f t="shared" si="23"/>
        <v>5.5848158939382886</v>
      </c>
      <c r="IA46" s="116">
        <f t="shared" si="24"/>
        <v>0.55848158939382886</v>
      </c>
      <c r="IB46" s="116">
        <f t="shared" si="25"/>
        <v>0.29239777855698901</v>
      </c>
      <c r="IC46" s="116">
        <f t="shared" si="26"/>
        <v>0.21165677939351368</v>
      </c>
      <c r="ID46" s="116">
        <f t="shared" si="27"/>
        <v>2.1165677939351368E-2</v>
      </c>
      <c r="IE46" s="116">
        <f t="shared" si="28"/>
        <v>6.0819633635000061</v>
      </c>
      <c r="IF46" s="116">
        <f t="shared" si="29"/>
        <v>4.4034541082367129</v>
      </c>
      <c r="IG46" s="116">
        <f t="shared" si="30"/>
        <v>0.44034541082367129</v>
      </c>
      <c r="IH46" s="116">
        <f t="shared" si="31"/>
        <v>1.7230781841095399</v>
      </c>
      <c r="II46" s="116">
        <f t="shared" si="32"/>
        <v>1.2478579424048721</v>
      </c>
      <c r="IJ46" s="116">
        <f t="shared" si="33"/>
        <v>0.12478579424048723</v>
      </c>
      <c r="IK46" s="116">
        <f t="shared" si="34"/>
        <v>7.2449365152150307</v>
      </c>
      <c r="IL46" s="116">
        <f t="shared" si="35"/>
        <v>7.1871442146078337</v>
      </c>
      <c r="IM46" s="116">
        <f t="shared" si="36"/>
        <v>0.71871442146078335</v>
      </c>
      <c r="IN46" s="116">
        <f t="shared" si="37"/>
        <v>76.521610554326813</v>
      </c>
      <c r="IO46" s="116">
        <f t="shared" si="38"/>
        <v>139.49904840667546</v>
      </c>
      <c r="IP46" s="116">
        <f t="shared" si="39"/>
        <v>13.949904840667545</v>
      </c>
      <c r="IQ46" s="116">
        <f t="shared" si="40"/>
        <v>3.00444777142159</v>
      </c>
      <c r="IR46" s="116">
        <f t="shared" si="41"/>
        <v>1.4353374916876387</v>
      </c>
      <c r="IS46" s="116">
        <f t="shared" si="42"/>
        <v>0.14353374916876388</v>
      </c>
      <c r="IT46" s="116">
        <f t="shared" si="43"/>
        <v>5.5923175556151943</v>
      </c>
      <c r="IU46" s="116">
        <f t="shared" si="44"/>
        <v>4.0510401230867066</v>
      </c>
      <c r="IV46" s="116">
        <f t="shared" si="45"/>
        <v>0.40510401230867066</v>
      </c>
      <c r="IW46" s="116">
        <f t="shared" si="46"/>
        <v>0.91240339767303025</v>
      </c>
      <c r="IX46" s="116">
        <f t="shared" si="47"/>
        <v>0.66045770119123526</v>
      </c>
      <c r="IY46" s="116">
        <f t="shared" si="48"/>
        <v>6.604577011912352E-2</v>
      </c>
      <c r="IZ46" s="116">
        <f t="shared" si="49"/>
        <v>7.0477171455985514</v>
      </c>
      <c r="JA46" s="116">
        <f t="shared" si="50"/>
        <v>5.1026777314582281</v>
      </c>
      <c r="JB46" s="116">
        <f t="shared" si="51"/>
        <v>0.51026777314582283</v>
      </c>
      <c r="JC46" s="116">
        <f t="shared" si="52"/>
        <v>1.5017724505185184</v>
      </c>
      <c r="JD46" s="116">
        <f t="shared" si="53"/>
        <v>1.0875877237299099</v>
      </c>
      <c r="JE46" s="116">
        <f t="shared" si="54"/>
        <v>0.10875877237299099</v>
      </c>
      <c r="JF46" s="116">
        <f t="shared" si="55"/>
        <v>2.5348937411756123</v>
      </c>
      <c r="JG46" s="116">
        <f t="shared" si="56"/>
        <v>1.2111160371987</v>
      </c>
      <c r="JH46" s="116">
        <f t="shared" si="57"/>
        <v>0.12111160371987001</v>
      </c>
      <c r="JI46" s="116">
        <f t="shared" si="58"/>
        <v>309.44707699014936</v>
      </c>
      <c r="JJ46" s="116">
        <f t="shared" si="59"/>
        <v>564.12263750912666</v>
      </c>
      <c r="JK46" s="116">
        <f t="shared" si="60"/>
        <v>56.412263750912672</v>
      </c>
      <c r="JL46" s="116">
        <f t="shared" si="61"/>
        <v>0.6977906203075579</v>
      </c>
      <c r="JM46" s="116">
        <f t="shared" si="62"/>
        <v>0.33336077538186309</v>
      </c>
      <c r="JN46" s="116">
        <f t="shared" si="63"/>
        <v>3.3336077538186307E-2</v>
      </c>
      <c r="JO46" s="116">
        <f t="shared" si="64"/>
        <v>2.7087527436446197</v>
      </c>
      <c r="JP46" s="116">
        <f t="shared" si="65"/>
        <v>1.9622036729669263</v>
      </c>
      <c r="JQ46" s="116">
        <f t="shared" si="66"/>
        <v>0.19622036729669262</v>
      </c>
      <c r="JR46" s="116">
        <f t="shared" si="67"/>
        <v>6.2392221104885008</v>
      </c>
      <c r="JS46" s="116">
        <f t="shared" si="68"/>
        <v>4.5163600911879502</v>
      </c>
      <c r="JT46" s="116">
        <f t="shared" si="69"/>
        <v>0.45163600911879498</v>
      </c>
      <c r="JU46" s="116">
        <f t="shared" si="70"/>
        <v>1.4303988902439484</v>
      </c>
      <c r="JV46" s="116">
        <f t="shared" si="71"/>
        <v>1.035635286371936</v>
      </c>
      <c r="JW46" s="116">
        <f t="shared" si="72"/>
        <v>0.10356352863719359</v>
      </c>
      <c r="JX46" s="116">
        <f t="shared" si="73"/>
        <v>2.3919653534750038</v>
      </c>
      <c r="JY46" s="116">
        <f t="shared" si="74"/>
        <v>1.7322678633027762</v>
      </c>
      <c r="JZ46" s="116">
        <f t="shared" si="75"/>
        <v>0.17322678633027763</v>
      </c>
      <c r="KA46" s="116">
        <f t="shared" si="76"/>
        <v>4.4191963407610864</v>
      </c>
      <c r="KB46" s="116">
        <f t="shared" si="77"/>
        <v>3.201671707173583</v>
      </c>
      <c r="KC46" s="116">
        <f t="shared" si="78"/>
        <v>0.32016717071735828</v>
      </c>
      <c r="KD46" s="116">
        <f t="shared" si="79"/>
        <v>5.3389550232015912</v>
      </c>
      <c r="KE46" s="116">
        <f t="shared" si="80"/>
        <v>1.4179920598728637</v>
      </c>
      <c r="KF46" s="116">
        <f t="shared" si="81"/>
        <v>0.14179920598728638</v>
      </c>
      <c r="KG46" s="116">
        <f t="shared" si="82"/>
        <v>6.5540256387697484</v>
      </c>
      <c r="KH46" s="116">
        <f t="shared" si="83"/>
        <v>3.1309576168305182</v>
      </c>
      <c r="KI46" s="116">
        <f t="shared" si="84"/>
        <v>0.31309576168305187</v>
      </c>
      <c r="KJ46" s="116">
        <f t="shared" si="85"/>
        <v>0.99153385838873831</v>
      </c>
      <c r="KK46" s="116">
        <f t="shared" si="86"/>
        <v>0.98412993672558513</v>
      </c>
      <c r="KL46" s="116">
        <f t="shared" si="87"/>
        <v>9.8412993672558499E-2</v>
      </c>
      <c r="KM46" s="116">
        <f t="shared" si="88"/>
        <v>16.53281757954829</v>
      </c>
      <c r="KN46" s="116">
        <f t="shared" si="89"/>
        <v>92.671997654196105</v>
      </c>
      <c r="KO46" s="116">
        <f t="shared" si="90"/>
        <v>9.2671997654196083</v>
      </c>
      <c r="KP46" s="116">
        <f t="shared" si="91"/>
        <v>7.0292870881630956</v>
      </c>
      <c r="KQ46" s="116">
        <f t="shared" si="92"/>
        <v>5.216042727236438</v>
      </c>
      <c r="KR46" s="116">
        <f t="shared" si="93"/>
        <v>0.52160427272364385</v>
      </c>
      <c r="KS46" s="116">
        <f t="shared" si="94"/>
        <v>2.8762529895554931</v>
      </c>
      <c r="KT46" s="116">
        <f t="shared" si="95"/>
        <v>2.0827228558984152</v>
      </c>
      <c r="KU46" s="116">
        <f t="shared" si="96"/>
        <v>0.20827228558984151</v>
      </c>
      <c r="KV46" s="116">
        <f t="shared" si="97"/>
        <v>2.9998199646566954</v>
      </c>
      <c r="KW46" s="116">
        <f t="shared" si="98"/>
        <v>2.9772997434716384</v>
      </c>
      <c r="KX46" s="116">
        <f t="shared" si="99"/>
        <v>0.29772997434716386</v>
      </c>
      <c r="KY46" s="116">
        <f t="shared" si="100"/>
        <v>259.89481083546661</v>
      </c>
      <c r="KZ46" s="116">
        <f t="shared" si="101"/>
        <v>473.78875764305923</v>
      </c>
      <c r="LA46" s="116">
        <f t="shared" si="102"/>
        <v>47.378875764305924</v>
      </c>
      <c r="LB46" s="116">
        <f t="shared" si="103"/>
        <v>8.4922269898606846</v>
      </c>
      <c r="LC46" s="116">
        <f t="shared" si="104"/>
        <v>6.1475589766229879</v>
      </c>
      <c r="LD46" s="116">
        <f t="shared" si="105"/>
        <v>0.61475589766229877</v>
      </c>
      <c r="LE46" s="116">
        <f t="shared" si="106"/>
        <v>5.8408985655489714</v>
      </c>
      <c r="LF46" s="116">
        <f t="shared" si="107"/>
        <v>5.7936243130899818</v>
      </c>
      <c r="LG46" s="116">
        <f t="shared" si="108"/>
        <v>0.57936243130899823</v>
      </c>
      <c r="LH46" s="116">
        <f t="shared" si="109"/>
        <v>1517.0067314459914</v>
      </c>
      <c r="LI46" s="116">
        <f t="shared" si="110"/>
        <v>2693.2566999050523</v>
      </c>
      <c r="LJ46" s="116">
        <f t="shared" si="111"/>
        <v>269.32566999050533</v>
      </c>
    </row>
    <row r="47" spans="1:322" ht="15" thickBot="1" x14ac:dyDescent="0.35">
      <c r="A47" s="28"/>
      <c r="B47" s="117">
        <v>28</v>
      </c>
      <c r="C47" s="120">
        <f t="shared" si="316"/>
        <v>416.13648671006774</v>
      </c>
      <c r="D47" s="120">
        <f t="shared" si="317"/>
        <v>788.71961698140626</v>
      </c>
      <c r="E47" s="120">
        <f t="shared" si="124"/>
        <v>349.169782159909</v>
      </c>
      <c r="F47" s="121">
        <f t="shared" si="318"/>
        <v>121.7479519252841</v>
      </c>
      <c r="G47" s="121">
        <f t="shared" si="319"/>
        <v>49.962172223331756</v>
      </c>
      <c r="H47" s="120">
        <f t="shared" si="127"/>
        <v>139.62549095258538</v>
      </c>
      <c r="I47" s="120">
        <f t="shared" si="128"/>
        <v>161.85625128861997</v>
      </c>
      <c r="J47" s="120">
        <f t="shared" si="129"/>
        <v>18.583470057515207</v>
      </c>
      <c r="K47" s="121">
        <f t="shared" si="130"/>
        <v>1.1881411696584636</v>
      </c>
      <c r="L47" s="121">
        <f t="shared" si="131"/>
        <v>4.5036531620642452E-2</v>
      </c>
      <c r="M47" s="120">
        <f t="shared" si="132"/>
        <v>296.44027486961295</v>
      </c>
      <c r="N47" s="120">
        <f t="shared" si="133"/>
        <v>368.12019540904134</v>
      </c>
      <c r="O47" s="120">
        <f t="shared" si="134"/>
        <v>51.995805157760017</v>
      </c>
      <c r="P47" s="121">
        <f t="shared" si="135"/>
        <v>4.3988044806768425</v>
      </c>
      <c r="Q47" s="121">
        <f t="shared" si="136"/>
        <v>0.25322008290801834</v>
      </c>
      <c r="R47" s="120">
        <f t="shared" si="137"/>
        <v>11.733319340855367</v>
      </c>
      <c r="S47" s="120">
        <f t="shared" si="138"/>
        <v>14.375521343923435</v>
      </c>
      <c r="T47" s="120">
        <f t="shared" si="139"/>
        <v>2.0280864550241136</v>
      </c>
      <c r="U47" s="121">
        <f t="shared" si="140"/>
        <v>0.17155474448265667</v>
      </c>
      <c r="V47" s="121">
        <f t="shared" si="141"/>
        <v>9.8781157144025994E-3</v>
      </c>
      <c r="W47" s="120">
        <f t="shared" si="142"/>
        <v>42.734616128380239</v>
      </c>
      <c r="X47" s="120">
        <f t="shared" si="143"/>
        <v>52.578175076649849</v>
      </c>
      <c r="Y47" s="120">
        <f t="shared" si="144"/>
        <v>7.4203687067798541</v>
      </c>
      <c r="Z47" s="121">
        <f t="shared" si="145"/>
        <v>0.6277004016238984</v>
      </c>
      <c r="AA47" s="121">
        <f t="shared" si="146"/>
        <v>3.6139686566040913E-2</v>
      </c>
      <c r="AB47" s="120">
        <f t="shared" si="147"/>
        <v>78.249893037530953</v>
      </c>
      <c r="AC47" s="120">
        <f t="shared" si="148"/>
        <v>96.797819367798454</v>
      </c>
      <c r="AD47" s="120">
        <f t="shared" si="149"/>
        <v>13.667319982884091</v>
      </c>
      <c r="AE47" s="121">
        <f t="shared" si="150"/>
        <v>1.1561633794691253</v>
      </c>
      <c r="AF47" s="121">
        <f t="shared" si="151"/>
        <v>6.655723231716508E-2</v>
      </c>
      <c r="AG47" s="120">
        <f t="shared" si="152"/>
        <v>125.25591116280997</v>
      </c>
      <c r="AH47" s="120">
        <f t="shared" si="153"/>
        <v>164.59970174814219</v>
      </c>
      <c r="AI47" s="120">
        <f t="shared" si="154"/>
        <v>27.442279923256116</v>
      </c>
      <c r="AJ47" s="121">
        <f t="shared" si="155"/>
        <v>2.8770678467051387</v>
      </c>
      <c r="AK47" s="121">
        <f t="shared" si="156"/>
        <v>0.22334631908636635</v>
      </c>
      <c r="AL47" s="120">
        <f t="shared" si="157"/>
        <v>50.864640196590422</v>
      </c>
      <c r="AM47" s="120">
        <f t="shared" si="158"/>
        <v>96.405724599926685</v>
      </c>
      <c r="AN47" s="120">
        <f t="shared" si="159"/>
        <v>42.679255254682147</v>
      </c>
      <c r="AO47" s="121">
        <f t="shared" si="160"/>
        <v>14.881333329624477</v>
      </c>
      <c r="AP47" s="121">
        <f t="shared" si="161"/>
        <v>6.1069096191760872</v>
      </c>
      <c r="AQ47" s="120">
        <f t="shared" si="162"/>
        <v>97.350976256963719</v>
      </c>
      <c r="AR47" s="120">
        <f t="shared" si="163"/>
        <v>112.85091260012381</v>
      </c>
      <c r="AS47" s="120">
        <f t="shared" si="164"/>
        <v>12.956938879846138</v>
      </c>
      <c r="AT47" s="121">
        <f t="shared" si="165"/>
        <v>0.8284067759276188</v>
      </c>
      <c r="AU47" s="121">
        <f t="shared" si="166"/>
        <v>3.1400787138403066E-2</v>
      </c>
      <c r="AV47" s="120">
        <f t="shared" si="167"/>
        <v>337.50902921405446</v>
      </c>
      <c r="AW47" s="120">
        <f t="shared" si="168"/>
        <v>419.11946627779008</v>
      </c>
      <c r="AX47" s="120">
        <f t="shared" si="169"/>
        <v>59.199289737932972</v>
      </c>
      <c r="AY47" s="121">
        <f t="shared" si="170"/>
        <v>5.0082136465049505</v>
      </c>
      <c r="AZ47" s="121">
        <f t="shared" si="171"/>
        <v>0.28830112371666894</v>
      </c>
      <c r="BA47" s="120">
        <f t="shared" si="172"/>
        <v>12.981150566240368</v>
      </c>
      <c r="BB47" s="120">
        <f t="shared" si="173"/>
        <v>15.904349111499439</v>
      </c>
      <c r="BC47" s="120">
        <f t="shared" si="174"/>
        <v>2.2437721900528658</v>
      </c>
      <c r="BD47" s="121">
        <f t="shared" si="175"/>
        <v>0.18979948502108296</v>
      </c>
      <c r="BE47" s="121">
        <f t="shared" si="176"/>
        <v>1.0928647186215355E-2</v>
      </c>
      <c r="BF47" s="120">
        <f t="shared" si="177"/>
        <v>268.83622604672581</v>
      </c>
      <c r="BG47" s="120">
        <f t="shared" si="178"/>
        <v>330.76038679199701</v>
      </c>
      <c r="BH47" s="120">
        <f t="shared" si="179"/>
        <v>46.680281695127277</v>
      </c>
      <c r="BI47" s="121">
        <f t="shared" si="180"/>
        <v>3.9487568240613307</v>
      </c>
      <c r="BJ47" s="121">
        <f t="shared" si="181"/>
        <v>0.22734864208769107</v>
      </c>
      <c r="BK47" s="120">
        <f t="shared" si="182"/>
        <v>75.736002883936521</v>
      </c>
      <c r="BL47" s="120">
        <f t="shared" si="183"/>
        <v>93.688050452441487</v>
      </c>
      <c r="BM47" s="120">
        <f t="shared" si="184"/>
        <v>13.228237706892763</v>
      </c>
      <c r="BN47" s="121">
        <f t="shared" si="185"/>
        <v>1.1190199710532198</v>
      </c>
      <c r="BO47" s="121">
        <f t="shared" si="186"/>
        <v>6.4418985675826282E-2</v>
      </c>
      <c r="BP47" s="120">
        <f t="shared" si="187"/>
        <v>270.84752386792428</v>
      </c>
      <c r="BQ47" s="120">
        <f t="shared" si="188"/>
        <v>355.92269645410488</v>
      </c>
      <c r="BR47" s="120">
        <f t="shared" si="189"/>
        <v>59.339902584263974</v>
      </c>
      <c r="BS47" s="121">
        <f t="shared" si="190"/>
        <v>6.2212369463923167</v>
      </c>
      <c r="BT47" s="121">
        <f t="shared" si="191"/>
        <v>0.48295363410775843</v>
      </c>
      <c r="BU47" s="120">
        <f t="shared" si="192"/>
        <v>48.714658432324377</v>
      </c>
      <c r="BV47" s="120">
        <f t="shared" si="193"/>
        <v>92.330780806761169</v>
      </c>
      <c r="BW47" s="120">
        <f t="shared" si="194"/>
        <v>40.875258998041545</v>
      </c>
      <c r="BX47" s="121">
        <f t="shared" si="195"/>
        <v>14.25231884799248</v>
      </c>
      <c r="BY47" s="121">
        <f t="shared" si="196"/>
        <v>5.8487785429214805</v>
      </c>
      <c r="BZ47" s="120">
        <f t="shared" si="197"/>
        <v>156.78882052884902</v>
      </c>
      <c r="CA47" s="120">
        <f t="shared" si="198"/>
        <v>181.75227576017207</v>
      </c>
      <c r="CB47" s="120">
        <f t="shared" si="199"/>
        <v>20.867825293022104</v>
      </c>
      <c r="CC47" s="121">
        <f t="shared" si="200"/>
        <v>1.3341922835263493</v>
      </c>
      <c r="CD47" s="121">
        <f t="shared" si="201"/>
        <v>5.0572604080644699E-2</v>
      </c>
      <c r="CE47" s="120">
        <f t="shared" si="202"/>
        <v>244.81784990158638</v>
      </c>
      <c r="CF47" s="120">
        <f t="shared" si="203"/>
        <v>304.0153527891344</v>
      </c>
      <c r="CG47" s="120">
        <f t="shared" si="204"/>
        <v>42.941200308303586</v>
      </c>
      <c r="CH47" s="121">
        <f t="shared" si="205"/>
        <v>3.6327919867515912</v>
      </c>
      <c r="CI47" s="121">
        <f t="shared" si="206"/>
        <v>0.20912406816755774</v>
      </c>
      <c r="CJ47" s="120">
        <f t="shared" si="207"/>
        <v>40.506620607018256</v>
      </c>
      <c r="CK47" s="120">
        <f t="shared" si="208"/>
        <v>49.62822302797305</v>
      </c>
      <c r="CL47" s="120">
        <f t="shared" si="209"/>
        <v>7.0015079454835236</v>
      </c>
      <c r="CM47" s="121">
        <f t="shared" si="210"/>
        <v>0.59225379845379189</v>
      </c>
      <c r="CN47" s="121">
        <f t="shared" si="211"/>
        <v>3.4101951368721684E-2</v>
      </c>
      <c r="CO47" s="120">
        <f t="shared" si="212"/>
        <v>311.52467820476642</v>
      </c>
      <c r="CP47" s="120">
        <f t="shared" si="213"/>
        <v>383.28176441649555</v>
      </c>
      <c r="CQ47" s="120">
        <f t="shared" si="214"/>
        <v>54.092634565755461</v>
      </c>
      <c r="CR47" s="121">
        <f t="shared" si="215"/>
        <v>4.5757791537765975</v>
      </c>
      <c r="CS47" s="121">
        <f t="shared" si="216"/>
        <v>0.26344928884081525</v>
      </c>
      <c r="CT47" s="120">
        <f t="shared" si="217"/>
        <v>66.008753225707537</v>
      </c>
      <c r="CU47" s="120">
        <f t="shared" si="218"/>
        <v>81.655106779136801</v>
      </c>
      <c r="CV47" s="120">
        <f t="shared" si="219"/>
        <v>11.529252207083191</v>
      </c>
      <c r="CW47" s="121">
        <f t="shared" si="220"/>
        <v>0.97529722075624703</v>
      </c>
      <c r="CX47" s="121">
        <f t="shared" si="221"/>
        <v>5.6145251486831436E-2</v>
      </c>
      <c r="CY47" s="120">
        <f t="shared" si="222"/>
        <v>129.79695337616411</v>
      </c>
      <c r="CZ47" s="120">
        <f t="shared" si="223"/>
        <v>153.29451922210768</v>
      </c>
      <c r="DA47" s="120">
        <f t="shared" si="224"/>
        <v>17.616738904693303</v>
      </c>
      <c r="DB47" s="121">
        <f t="shared" si="225"/>
        <v>1.1258436406939136</v>
      </c>
      <c r="DC47" s="121">
        <f t="shared" si="226"/>
        <v>4.2636198252393148E-2</v>
      </c>
      <c r="DD47" s="120">
        <f t="shared" si="227"/>
        <v>196.99805779380509</v>
      </c>
      <c r="DE47" s="120">
        <f t="shared" si="228"/>
        <v>373.37805660253298</v>
      </c>
      <c r="DF47" s="120">
        <f t="shared" si="229"/>
        <v>165.29617354537044</v>
      </c>
      <c r="DG47" s="121">
        <f t="shared" si="230"/>
        <v>57.635201035291182</v>
      </c>
      <c r="DH47" s="121">
        <f t="shared" si="231"/>
        <v>23.651977669560686</v>
      </c>
      <c r="DI47" s="120">
        <f t="shared" si="232"/>
        <v>36.414601503406821</v>
      </c>
      <c r="DJ47" s="120">
        <f t="shared" si="233"/>
        <v>42.212427339015456</v>
      </c>
      <c r="DK47" s="120">
        <f t="shared" si="234"/>
        <v>4.84660538758434</v>
      </c>
      <c r="DL47" s="121">
        <f t="shared" si="235"/>
        <v>0.30986954407628164</v>
      </c>
      <c r="DM47" s="121">
        <f t="shared" si="236"/>
        <v>1.1745615652790715E-2</v>
      </c>
      <c r="DN47" s="120">
        <f t="shared" si="237"/>
        <v>118.58250466271096</v>
      </c>
      <c r="DO47" s="120">
        <f t="shared" si="238"/>
        <v>147.25601913481893</v>
      </c>
      <c r="DP47" s="120">
        <f t="shared" si="239"/>
        <v>20.799443699994761</v>
      </c>
      <c r="DQ47" s="121">
        <f t="shared" si="240"/>
        <v>1.7596166818751153</v>
      </c>
      <c r="DR47" s="121">
        <f t="shared" si="241"/>
        <v>0.10129349554590547</v>
      </c>
      <c r="DS47" s="120">
        <f t="shared" si="242"/>
        <v>276.9934916474806</v>
      </c>
      <c r="DT47" s="120">
        <f t="shared" si="243"/>
        <v>339.36908522051277</v>
      </c>
      <c r="DU47" s="120">
        <f t="shared" si="244"/>
        <v>47.877904983291558</v>
      </c>
      <c r="DV47" s="121">
        <f t="shared" si="245"/>
        <v>4.0499662800005432</v>
      </c>
      <c r="DW47" s="121">
        <f t="shared" si="246"/>
        <v>0.23319690559370343</v>
      </c>
      <c r="DX47" s="120">
        <f t="shared" si="247"/>
        <v>63.226793127756295</v>
      </c>
      <c r="DY47" s="120">
        <f t="shared" si="248"/>
        <v>77.790552479037672</v>
      </c>
      <c r="DZ47" s="120">
        <f t="shared" si="249"/>
        <v>10.978596736327564</v>
      </c>
      <c r="EA47" s="121">
        <f t="shared" si="250"/>
        <v>0.92869638328931081</v>
      </c>
      <c r="EB47" s="121">
        <f t="shared" si="251"/>
        <v>5.3469451541312586E-2</v>
      </c>
      <c r="EC47" s="120">
        <f t="shared" si="252"/>
        <v>105.1362013515821</v>
      </c>
      <c r="ED47" s="120">
        <f t="shared" si="253"/>
        <v>130.05711103740123</v>
      </c>
      <c r="EE47" s="120">
        <f t="shared" si="254"/>
        <v>18.363349135414275</v>
      </c>
      <c r="EF47" s="121">
        <f t="shared" si="255"/>
        <v>1.5534158724139133</v>
      </c>
      <c r="EG47" s="121">
        <f t="shared" si="256"/>
        <v>8.9425995444431472E-2</v>
      </c>
      <c r="EH47" s="120">
        <f t="shared" si="257"/>
        <v>193.06149503797536</v>
      </c>
      <c r="EI47" s="120">
        <f t="shared" si="258"/>
        <v>240.2194797555008</v>
      </c>
      <c r="EJ47" s="120">
        <f t="shared" si="259"/>
        <v>33.936687449774404</v>
      </c>
      <c r="EK47" s="121">
        <f t="shared" si="260"/>
        <v>2.871120695156157</v>
      </c>
      <c r="EL47" s="121">
        <f t="shared" si="261"/>
        <v>0.16527550600871296</v>
      </c>
      <c r="EM47" s="120">
        <f t="shared" si="262"/>
        <v>315.2420801946966</v>
      </c>
      <c r="EN47" s="120">
        <f t="shared" si="263"/>
        <v>360.85789689326765</v>
      </c>
      <c r="EO47" s="120">
        <f t="shared" si="264"/>
        <v>31.771536965632563</v>
      </c>
      <c r="EP47" s="121">
        <f t="shared" si="265"/>
        <v>1.3667997423139868</v>
      </c>
      <c r="EQ47" s="121">
        <f t="shared" si="266"/>
        <v>2.5596158779438407E-2</v>
      </c>
      <c r="ER47" s="120">
        <f t="shared" si="267"/>
        <v>342.58744196347197</v>
      </c>
      <c r="ES47" s="120">
        <f t="shared" si="268"/>
        <v>396.49763941056335</v>
      </c>
      <c r="ET47" s="120">
        <f t="shared" si="269"/>
        <v>45.519069659621252</v>
      </c>
      <c r="EU47" s="121">
        <f t="shared" si="270"/>
        <v>2.9103150714041668</v>
      </c>
      <c r="EV47" s="121">
        <f t="shared" si="271"/>
        <v>0.11032127271317571</v>
      </c>
      <c r="EW47" s="120">
        <f t="shared" si="272"/>
        <v>36.789878032049828</v>
      </c>
      <c r="EX47" s="120">
        <f t="shared" si="273"/>
        <v>48.691384858536068</v>
      </c>
      <c r="EY47" s="120">
        <f t="shared" si="274"/>
        <v>8.1241403226163822</v>
      </c>
      <c r="EZ47" s="121">
        <f t="shared" si="275"/>
        <v>0.85187476427582942</v>
      </c>
      <c r="FA47" s="121">
        <f t="shared" si="276"/>
        <v>6.6127586224877827E-2</v>
      </c>
      <c r="FB47" s="120">
        <f t="shared" si="277"/>
        <v>94.772678370009515</v>
      </c>
      <c r="FC47" s="120">
        <f t="shared" si="278"/>
        <v>202.31178960275997</v>
      </c>
      <c r="FD47" s="120">
        <f t="shared" si="279"/>
        <v>104.84999836202165</v>
      </c>
      <c r="FE47" s="121">
        <f t="shared" si="280"/>
        <v>43.967186565052536</v>
      </c>
      <c r="FF47" s="121">
        <f t="shared" si="281"/>
        <v>24.352405544571781</v>
      </c>
      <c r="FG47" s="120">
        <f t="shared" si="282"/>
        <v>271.59890169859193</v>
      </c>
      <c r="FH47" s="120">
        <f t="shared" si="283"/>
        <v>378.2091656955601</v>
      </c>
      <c r="FI47" s="120">
        <f t="shared" si="284"/>
        <v>54.511823169676987</v>
      </c>
      <c r="FJ47" s="121">
        <f t="shared" si="285"/>
        <v>4.6719960544857972</v>
      </c>
      <c r="FK47" s="121">
        <f t="shared" si="286"/>
        <v>0.2720233363753205</v>
      </c>
      <c r="FL47" s="120">
        <f t="shared" si="287"/>
        <v>126.66941563238647</v>
      </c>
      <c r="FM47" s="120">
        <f t="shared" si="288"/>
        <v>156.4022706513002</v>
      </c>
      <c r="FN47" s="120">
        <f t="shared" si="289"/>
        <v>22.079159949052986</v>
      </c>
      <c r="FO47" s="121">
        <f t="shared" si="290"/>
        <v>1.8676846164646483</v>
      </c>
      <c r="FP47" s="121">
        <f t="shared" si="291"/>
        <v>0.10751911971688347</v>
      </c>
      <c r="FQ47" s="120">
        <f t="shared" si="292"/>
        <v>111.42874180614014</v>
      </c>
      <c r="FR47" s="120">
        <f t="shared" si="293"/>
        <v>147.3194309044589</v>
      </c>
      <c r="FS47" s="120">
        <f t="shared" si="294"/>
        <v>24.577913625298855</v>
      </c>
      <c r="FT47" s="121">
        <f t="shared" si="295"/>
        <v>2.5771744924390609</v>
      </c>
      <c r="FU47" s="121">
        <f t="shared" si="296"/>
        <v>0.20006262551628873</v>
      </c>
      <c r="FV47" s="120">
        <f t="shared" si="297"/>
        <v>165.45243685370184</v>
      </c>
      <c r="FW47" s="120">
        <f t="shared" si="298"/>
        <v>313.58841820282737</v>
      </c>
      <c r="FX47" s="120">
        <f t="shared" si="299"/>
        <v>138.8270271390156</v>
      </c>
      <c r="FY47" s="121">
        <f t="shared" si="300"/>
        <v>48.4059821027423</v>
      </c>
      <c r="FZ47" s="121">
        <f t="shared" si="301"/>
        <v>19.864547831908695</v>
      </c>
      <c r="GA47" s="120">
        <f t="shared" si="302"/>
        <v>376.27192163851674</v>
      </c>
      <c r="GB47" s="120">
        <f t="shared" si="303"/>
        <v>461.88777893013292</v>
      </c>
      <c r="GC47" s="120">
        <f t="shared" si="304"/>
        <v>65.171866057941131</v>
      </c>
      <c r="GD47" s="121">
        <f t="shared" si="305"/>
        <v>5.5127568424993107</v>
      </c>
      <c r="GE47" s="121">
        <f t="shared" si="306"/>
        <v>0.31740106706183857</v>
      </c>
      <c r="GF47" s="120">
        <f t="shared" si="307"/>
        <v>218.51437796930915</v>
      </c>
      <c r="GG47" s="120">
        <f t="shared" si="308"/>
        <v>286.96480396837359</v>
      </c>
      <c r="GH47" s="120">
        <f t="shared" si="309"/>
        <v>47.83776189112475</v>
      </c>
      <c r="GI47" s="121">
        <f t="shared" si="310"/>
        <v>5.0150308477784398</v>
      </c>
      <c r="GJ47" s="121">
        <f t="shared" si="311"/>
        <v>0.38929673265577114</v>
      </c>
      <c r="GK47" s="119">
        <f t="shared" si="117"/>
        <v>6272.2008947942859</v>
      </c>
      <c r="GL47" s="119">
        <f t="shared" si="117"/>
        <v>8420.6702009918445</v>
      </c>
      <c r="GM47" s="119">
        <f t="shared" si="117"/>
        <v>1746.9282667940683</v>
      </c>
      <c r="GN47" s="119">
        <f t="shared" si="117"/>
        <v>377.10731544999476</v>
      </c>
      <c r="GO47" s="119">
        <f t="shared" si="117"/>
        <v>134.32510545062308</v>
      </c>
      <c r="GP47" s="118">
        <f t="shared" si="118"/>
        <v>37.379027978511836</v>
      </c>
      <c r="GQ47" s="118">
        <f t="shared" si="118"/>
        <v>50.182778313419817</v>
      </c>
      <c r="GR47" s="118">
        <f t="shared" si="118"/>
        <v>10.41077632177633</v>
      </c>
      <c r="GS47" s="118">
        <f t="shared" si="118"/>
        <v>2.2473618322407316</v>
      </c>
      <c r="GT47" s="118">
        <f t="shared" si="118"/>
        <v>0.80050718385353448</v>
      </c>
      <c r="GW47" s="115">
        <f t="shared" si="119"/>
        <v>29</v>
      </c>
      <c r="GX47" s="116">
        <f t="shared" si="314"/>
        <v>9.9079818867557652</v>
      </c>
      <c r="GY47" s="116">
        <f t="shared" si="115"/>
        <v>0</v>
      </c>
      <c r="GZ47" s="116">
        <f t="shared" si="315"/>
        <v>0</v>
      </c>
      <c r="HA47" s="116">
        <f t="shared" si="1"/>
        <v>2.9917058813971269</v>
      </c>
      <c r="HB47" s="116">
        <f t="shared" si="2"/>
        <v>2.1624228209312912</v>
      </c>
      <c r="HC47" s="116">
        <f t="shared" si="3"/>
        <v>0.21624228209312915</v>
      </c>
      <c r="HD47" s="116">
        <f t="shared" si="4"/>
        <v>7.5121683241327659</v>
      </c>
      <c r="HE47" s="116">
        <f t="shared" si="5"/>
        <v>7.4393931243522227</v>
      </c>
      <c r="HF47" s="116">
        <f t="shared" si="6"/>
        <v>0.74393931243522227</v>
      </c>
      <c r="HG47" s="116">
        <f t="shared" si="7"/>
        <v>0.2932764583819405</v>
      </c>
      <c r="HH47" s="116">
        <f t="shared" si="8"/>
        <v>0.29015384562355162</v>
      </c>
      <c r="HI47" s="116">
        <f t="shared" si="9"/>
        <v>2.9015384562355161E-2</v>
      </c>
      <c r="HJ47" s="116">
        <v>2.9917058813971269</v>
      </c>
      <c r="HK47" s="116">
        <v>2.1624228209312912</v>
      </c>
      <c r="HL47" s="116">
        <v>0.21624228209312915</v>
      </c>
      <c r="HM47" s="116">
        <f t="shared" si="10"/>
        <v>1.9751457578472023</v>
      </c>
      <c r="HN47" s="116">
        <f t="shared" si="11"/>
        <v>1.9553850726006266</v>
      </c>
      <c r="HO47" s="116">
        <f t="shared" si="12"/>
        <v>0.19553850726006264</v>
      </c>
      <c r="HP47" s="116">
        <f t="shared" si="13"/>
        <v>3.6927718770539855</v>
      </c>
      <c r="HQ47" s="116">
        <f t="shared" si="14"/>
        <v>4.6923366009166285</v>
      </c>
      <c r="HR47" s="116">
        <f t="shared" si="15"/>
        <v>0.46923366009166279</v>
      </c>
      <c r="HS47" s="116">
        <f t="shared" si="16"/>
        <v>1.2110592313797572</v>
      </c>
      <c r="HT47" s="116">
        <f t="shared" si="17"/>
        <v>0</v>
      </c>
      <c r="HU47" s="116">
        <f t="shared" si="18"/>
        <v>0</v>
      </c>
      <c r="HV47" s="116">
        <f t="shared" si="19"/>
        <v>2.0859048461760663</v>
      </c>
      <c r="HW47" s="116">
        <f t="shared" si="20"/>
        <v>1.5077044403696016</v>
      </c>
      <c r="HX47" s="116">
        <f t="shared" si="21"/>
        <v>0.15077044403696016</v>
      </c>
      <c r="HY47" s="116">
        <f t="shared" si="22"/>
        <v>8.5529020626020138</v>
      </c>
      <c r="HZ47" s="116">
        <f t="shared" si="23"/>
        <v>8.4700446066116157</v>
      </c>
      <c r="IA47" s="116">
        <f t="shared" si="24"/>
        <v>0.84700446066116142</v>
      </c>
      <c r="IB47" s="116">
        <f t="shared" si="25"/>
        <v>0.32446622760308846</v>
      </c>
      <c r="IC47" s="116">
        <f t="shared" si="26"/>
        <v>0.3210115269170204</v>
      </c>
      <c r="ID47" s="116">
        <f t="shared" si="27"/>
        <v>3.2101152691702037E-2</v>
      </c>
      <c r="IE47" s="116">
        <f t="shared" si="28"/>
        <v>6.7484342559983439</v>
      </c>
      <c r="IF47" s="116">
        <f t="shared" si="29"/>
        <v>6.6785168849697474</v>
      </c>
      <c r="IG47" s="116">
        <f t="shared" si="30"/>
        <v>0.66785168849697474</v>
      </c>
      <c r="IH47" s="116">
        <f t="shared" si="31"/>
        <v>1.9116913647506595</v>
      </c>
      <c r="II47" s="116">
        <f t="shared" si="32"/>
        <v>1.8925655198871341</v>
      </c>
      <c r="IJ47" s="116">
        <f t="shared" si="33"/>
        <v>0.18925655198871341</v>
      </c>
      <c r="IK47" s="116">
        <f t="shared" si="34"/>
        <v>7.9850771897633503</v>
      </c>
      <c r="IL47" s="116">
        <f t="shared" si="35"/>
        <v>10.146489197313418</v>
      </c>
      <c r="IM47" s="116">
        <f t="shared" si="36"/>
        <v>1.0146489197313417</v>
      </c>
      <c r="IN47" s="116">
        <f t="shared" si="37"/>
        <v>1.1598693428275322</v>
      </c>
      <c r="IO47" s="116">
        <f t="shared" si="38"/>
        <v>0</v>
      </c>
      <c r="IP47" s="116">
        <f t="shared" si="39"/>
        <v>0</v>
      </c>
      <c r="IQ47" s="116">
        <f t="shared" si="40"/>
        <v>3.3594584578597</v>
      </c>
      <c r="IR47" s="116">
        <f t="shared" si="41"/>
        <v>2.4282365724580868</v>
      </c>
      <c r="IS47" s="116">
        <f t="shared" si="42"/>
        <v>0.24282365724580868</v>
      </c>
      <c r="IT47" s="116">
        <f t="shared" si="43"/>
        <v>6.2039913369460606</v>
      </c>
      <c r="IU47" s="116">
        <f t="shared" si="44"/>
        <v>6.1438892879101532</v>
      </c>
      <c r="IV47" s="116">
        <f t="shared" si="45"/>
        <v>0.61438892879101537</v>
      </c>
      <c r="IW47" s="116">
        <f t="shared" si="46"/>
        <v>1.0124703749673287</v>
      </c>
      <c r="IX47" s="116">
        <f t="shared" si="47"/>
        <v>1.0016902635059226</v>
      </c>
      <c r="IY47" s="116">
        <f t="shared" si="48"/>
        <v>0.10016902635059227</v>
      </c>
      <c r="IZ47" s="116">
        <f t="shared" si="49"/>
        <v>7.820016821767573</v>
      </c>
      <c r="JA47" s="116">
        <f t="shared" si="50"/>
        <v>7.7389972849629576</v>
      </c>
      <c r="JB47" s="116">
        <f t="shared" si="51"/>
        <v>0.77389972849629562</v>
      </c>
      <c r="JC47" s="116">
        <f t="shared" si="52"/>
        <v>1.6661608579069429</v>
      </c>
      <c r="JD47" s="116">
        <f t="shared" si="53"/>
        <v>1.6494914652039201</v>
      </c>
      <c r="JE47" s="116">
        <f t="shared" si="54"/>
        <v>0.164949146520392</v>
      </c>
      <c r="JF47" s="116">
        <f t="shared" si="55"/>
        <v>2.8332829352436328</v>
      </c>
      <c r="JG47" s="116">
        <f t="shared" si="56"/>
        <v>2.0492997928840642</v>
      </c>
      <c r="JH47" s="116">
        <f t="shared" si="57"/>
        <v>0.20492997928840645</v>
      </c>
      <c r="JI47" s="116">
        <f t="shared" si="58"/>
        <v>4.6904158868121293</v>
      </c>
      <c r="JJ47" s="116">
        <f t="shared" si="59"/>
        <v>0</v>
      </c>
      <c r="JK47" s="116">
        <f t="shared" si="60"/>
        <v>0</v>
      </c>
      <c r="JL47" s="116">
        <f t="shared" si="61"/>
        <v>0.78024275326250936</v>
      </c>
      <c r="JM47" s="116">
        <f t="shared" si="62"/>
        <v>0.5639641069038458</v>
      </c>
      <c r="JN47" s="116">
        <f t="shared" si="63"/>
        <v>5.6396410690384577E-2</v>
      </c>
      <c r="JO47" s="116">
        <f t="shared" si="64"/>
        <v>3.0050293797472696</v>
      </c>
      <c r="JP47" s="116">
        <f t="shared" si="65"/>
        <v>2.9759177299517021</v>
      </c>
      <c r="JQ47" s="116">
        <f t="shared" si="66"/>
        <v>0.2975917729951702</v>
      </c>
      <c r="JR47" s="116">
        <f t="shared" si="67"/>
        <v>6.923502878026893</v>
      </c>
      <c r="JS47" s="116">
        <f t="shared" si="68"/>
        <v>6.8497860221328084</v>
      </c>
      <c r="JT47" s="116">
        <f t="shared" si="69"/>
        <v>0.68497860221328077</v>
      </c>
      <c r="JU47" s="116">
        <f t="shared" si="70"/>
        <v>1.5871441989596697</v>
      </c>
      <c r="JV47" s="116">
        <f t="shared" si="71"/>
        <v>1.5707005402345502</v>
      </c>
      <c r="JW47" s="116">
        <f t="shared" si="72"/>
        <v>0.15707005402345503</v>
      </c>
      <c r="JX47" s="116">
        <f t="shared" si="73"/>
        <v>2.6537968811810027</v>
      </c>
      <c r="JY47" s="116">
        <f t="shared" si="74"/>
        <v>2.6272465141161834</v>
      </c>
      <c r="JZ47" s="116">
        <f t="shared" si="75"/>
        <v>0.26272465141161833</v>
      </c>
      <c r="KA47" s="116">
        <f t="shared" si="76"/>
        <v>4.9023633209472148</v>
      </c>
      <c r="KB47" s="116">
        <f t="shared" si="77"/>
        <v>4.8556687138924017</v>
      </c>
      <c r="KC47" s="116">
        <f t="shared" si="78"/>
        <v>0.4855668713892401</v>
      </c>
      <c r="KD47" s="116">
        <f t="shared" si="79"/>
        <v>6.0171111063919893</v>
      </c>
      <c r="KE47" s="116">
        <f t="shared" si="80"/>
        <v>2.8924804719302792</v>
      </c>
      <c r="KF47" s="116">
        <f t="shared" si="81"/>
        <v>0.28924804719302794</v>
      </c>
      <c r="KG47" s="116">
        <f t="shared" si="82"/>
        <v>7.3287208093302256</v>
      </c>
      <c r="KH47" s="116">
        <f t="shared" si="83"/>
        <v>5.2967743258524864</v>
      </c>
      <c r="KI47" s="116">
        <f t="shared" si="84"/>
        <v>0.52967743258524858</v>
      </c>
      <c r="KJ47" s="116">
        <f t="shared" si="85"/>
        <v>1.0926899847314668</v>
      </c>
      <c r="KK47" s="116">
        <f t="shared" si="86"/>
        <v>1.3892970977201522</v>
      </c>
      <c r="KL47" s="116">
        <f t="shared" si="87"/>
        <v>0.13892970977201521</v>
      </c>
      <c r="KM47" s="116">
        <f t="shared" si="88"/>
        <v>17.310362889883372</v>
      </c>
      <c r="KN47" s="116">
        <f t="shared" si="89"/>
        <v>99.747560029767982</v>
      </c>
      <c r="KO47" s="116">
        <f t="shared" si="90"/>
        <v>9.9747560029768003</v>
      </c>
      <c r="KP47" s="116">
        <f t="shared" si="91"/>
        <v>7.7789875258792014</v>
      </c>
      <c r="KQ47" s="116">
        <f t="shared" si="92"/>
        <v>7.8761947257534297</v>
      </c>
      <c r="KR47" s="116">
        <f t="shared" si="93"/>
        <v>0.78761947257534293</v>
      </c>
      <c r="KS47" s="116">
        <f t="shared" si="94"/>
        <v>3.1912156246075254</v>
      </c>
      <c r="KT47" s="116">
        <f t="shared" si="95"/>
        <v>3.158796232178767</v>
      </c>
      <c r="KU47" s="116">
        <f t="shared" si="96"/>
        <v>0.31587962321787666</v>
      </c>
      <c r="KV47" s="116">
        <f t="shared" si="97"/>
        <v>3.3059210697424204</v>
      </c>
      <c r="KW47" s="116">
        <f t="shared" si="98"/>
        <v>4.2030497145613754</v>
      </c>
      <c r="KX47" s="116">
        <f t="shared" si="99"/>
        <v>0.42030497145613754</v>
      </c>
      <c r="KY47" s="116">
        <f t="shared" si="100"/>
        <v>3.9393319255089008</v>
      </c>
      <c r="KZ47" s="116">
        <f t="shared" si="101"/>
        <v>0</v>
      </c>
      <c r="LA47" s="116">
        <f t="shared" si="102"/>
        <v>0</v>
      </c>
      <c r="LB47" s="116">
        <f t="shared" si="103"/>
        <v>9.4232525360576673</v>
      </c>
      <c r="LC47" s="116">
        <f t="shared" si="104"/>
        <v>9.3238354663523584</v>
      </c>
      <c r="LD47" s="116">
        <f t="shared" si="105"/>
        <v>0.93238354663523593</v>
      </c>
      <c r="LE47" s="116">
        <f t="shared" si="106"/>
        <v>6.4376870898430187</v>
      </c>
      <c r="LF47" s="116">
        <f t="shared" si="107"/>
        <v>8.1793275637750629</v>
      </c>
      <c r="LG47" s="116">
        <f t="shared" si="108"/>
        <v>0.81793275637750618</v>
      </c>
      <c r="LH47" s="116">
        <f t="shared" si="109"/>
        <v>172.60731723367047</v>
      </c>
      <c r="LI47" s="116">
        <f t="shared" si="110"/>
        <v>230.24065038347265</v>
      </c>
      <c r="LJ47" s="116">
        <f t="shared" si="111"/>
        <v>23.024065038347267</v>
      </c>
    </row>
    <row r="48" spans="1:322" ht="15" thickBot="1" x14ac:dyDescent="0.35">
      <c r="A48" s="28"/>
      <c r="B48" s="117">
        <v>29</v>
      </c>
      <c r="C48" s="120">
        <f t="shared" si="316"/>
        <v>835.89393229804227</v>
      </c>
      <c r="D48" s="120">
        <f t="shared" si="317"/>
        <v>864.60304995855154</v>
      </c>
      <c r="E48" s="120">
        <f t="shared" si="124"/>
        <v>25.239027743405</v>
      </c>
      <c r="F48" s="121">
        <f t="shared" si="318"/>
        <v>0</v>
      </c>
      <c r="G48" s="121">
        <f t="shared" si="319"/>
        <v>0</v>
      </c>
      <c r="H48" s="120">
        <f t="shared" si="127"/>
        <v>133.48196935067162</v>
      </c>
      <c r="I48" s="120">
        <f t="shared" si="128"/>
        <v>162.82037284929788</v>
      </c>
      <c r="J48" s="120">
        <f t="shared" si="129"/>
        <v>22.945197416220374</v>
      </c>
      <c r="K48" s="121">
        <f t="shared" si="130"/>
        <v>1.9392779466882586</v>
      </c>
      <c r="L48" s="121">
        <f t="shared" si="131"/>
        <v>0.1115724371215164</v>
      </c>
      <c r="M48" s="120">
        <f t="shared" si="132"/>
        <v>283.39690277534999</v>
      </c>
      <c r="N48" s="120">
        <f t="shared" si="133"/>
        <v>369.38372125021499</v>
      </c>
      <c r="O48" s="120">
        <f t="shared" si="134"/>
        <v>61.4878359839079</v>
      </c>
      <c r="P48" s="121">
        <f t="shared" si="135"/>
        <v>6.4402868567003795</v>
      </c>
      <c r="Q48" s="121">
        <f t="shared" si="136"/>
        <v>0.49955313382592154</v>
      </c>
      <c r="R48" s="120">
        <f t="shared" si="137"/>
        <v>11.217053289857731</v>
      </c>
      <c r="S48" s="120">
        <f t="shared" si="138"/>
        <v>14.431770711915521</v>
      </c>
      <c r="T48" s="120">
        <f t="shared" si="139"/>
        <v>2.3988673340086026</v>
      </c>
      <c r="U48" s="121">
        <f t="shared" si="140"/>
        <v>0.25118348281268887</v>
      </c>
      <c r="V48" s="121">
        <f t="shared" si="141"/>
        <v>1.9485181405431373E-2</v>
      </c>
      <c r="W48" s="120">
        <f t="shared" si="142"/>
        <v>40.854293018731504</v>
      </c>
      <c r="X48" s="120">
        <f t="shared" si="143"/>
        <v>52.775996583845782</v>
      </c>
      <c r="Y48" s="120">
        <f t="shared" si="144"/>
        <v>8.7763740861343358</v>
      </c>
      <c r="Z48" s="121">
        <f t="shared" si="145"/>
        <v>0.91904540223127351</v>
      </c>
      <c r="AA48" s="121">
        <f t="shared" si="146"/>
        <v>7.1290909056979226E-2</v>
      </c>
      <c r="AB48" s="120">
        <f t="shared" si="147"/>
        <v>74.806897743879588</v>
      </c>
      <c r="AC48" s="120">
        <f t="shared" si="148"/>
        <v>97.143284441680265</v>
      </c>
      <c r="AD48" s="120">
        <f t="shared" si="149"/>
        <v>16.16348812340674</v>
      </c>
      <c r="AE48" s="121">
        <f t="shared" si="150"/>
        <v>1.6927803094657543</v>
      </c>
      <c r="AF48" s="121">
        <f t="shared" si="151"/>
        <v>0.13130238156743609</v>
      </c>
      <c r="AG48" s="120">
        <f t="shared" si="152"/>
        <v>119.74465107164632</v>
      </c>
      <c r="AH48" s="120">
        <f t="shared" si="153"/>
        <v>164.84377138336529</v>
      </c>
      <c r="AI48" s="120">
        <f t="shared" si="154"/>
        <v>31.502010062573397</v>
      </c>
      <c r="AJ48" s="121">
        <f t="shared" si="155"/>
        <v>3.9234123639129201</v>
      </c>
      <c r="AK48" s="121">
        <f t="shared" si="156"/>
        <v>0.38446211850185408</v>
      </c>
      <c r="AL48" s="120">
        <f t="shared" si="157"/>
        <v>102.17187261081472</v>
      </c>
      <c r="AM48" s="120">
        <f t="shared" si="158"/>
        <v>105.68100720198746</v>
      </c>
      <c r="AN48" s="120">
        <f t="shared" si="159"/>
        <v>3.0849831871976541</v>
      </c>
      <c r="AO48" s="121">
        <f t="shared" si="160"/>
        <v>0</v>
      </c>
      <c r="AP48" s="121">
        <f t="shared" si="161"/>
        <v>0</v>
      </c>
      <c r="AQ48" s="120">
        <f t="shared" si="162"/>
        <v>93.067533301657306</v>
      </c>
      <c r="AR48" s="120">
        <f t="shared" si="163"/>
        <v>113.52312635222624</v>
      </c>
      <c r="AS48" s="120">
        <f t="shared" si="164"/>
        <v>15.998062772336869</v>
      </c>
      <c r="AT48" s="121">
        <f t="shared" si="165"/>
        <v>1.3521213071889022</v>
      </c>
      <c r="AU48" s="121">
        <f t="shared" si="166"/>
        <v>7.779156659034972E-2</v>
      </c>
      <c r="AV48" s="120">
        <f t="shared" si="167"/>
        <v>322.65863192863605</v>
      </c>
      <c r="AW48" s="120">
        <f t="shared" si="168"/>
        <v>420.55804064231921</v>
      </c>
      <c r="AX48" s="120">
        <f t="shared" si="169"/>
        <v>70.006343910353195</v>
      </c>
      <c r="AY48" s="121">
        <f t="shared" si="170"/>
        <v>7.332522430769723</v>
      </c>
      <c r="AZ48" s="121">
        <f t="shared" si="171"/>
        <v>0.56876108792094615</v>
      </c>
      <c r="BA48" s="120">
        <f t="shared" si="172"/>
        <v>12.409979941325791</v>
      </c>
      <c r="BB48" s="120">
        <f t="shared" si="173"/>
        <v>15.966580564846032</v>
      </c>
      <c r="BC48" s="120">
        <f t="shared" si="174"/>
        <v>2.6539853852585216</v>
      </c>
      <c r="BD48" s="121">
        <f t="shared" si="175"/>
        <v>0.2778966902222284</v>
      </c>
      <c r="BE48" s="121">
        <f t="shared" si="176"/>
        <v>2.1557418347396003E-2</v>
      </c>
      <c r="BF48" s="120">
        <f t="shared" si="177"/>
        <v>257.00743210066986</v>
      </c>
      <c r="BG48" s="120">
        <f t="shared" si="178"/>
        <v>332.00484836070905</v>
      </c>
      <c r="BH48" s="120">
        <f t="shared" si="179"/>
        <v>55.210681677885582</v>
      </c>
      <c r="BI48" s="121">
        <f t="shared" si="180"/>
        <v>5.7815588364994959</v>
      </c>
      <c r="BJ48" s="121">
        <f t="shared" si="181"/>
        <v>0.44847902423512559</v>
      </c>
      <c r="BK48" s="120">
        <f t="shared" si="182"/>
        <v>72.403618757043319</v>
      </c>
      <c r="BL48" s="120">
        <f t="shared" si="183"/>
        <v>94.022416964856561</v>
      </c>
      <c r="BM48" s="120">
        <f t="shared" si="184"/>
        <v>15.644212862267608</v>
      </c>
      <c r="BN48" s="121">
        <f t="shared" si="185"/>
        <v>1.638397311777521</v>
      </c>
      <c r="BO48" s="121">
        <f t="shared" si="186"/>
        <v>0.12708410405480658</v>
      </c>
      <c r="BP48" s="120">
        <f t="shared" si="187"/>
        <v>258.9302328177356</v>
      </c>
      <c r="BQ48" s="120">
        <f t="shared" si="188"/>
        <v>356.45046121776221</v>
      </c>
      <c r="BR48" s="120">
        <f t="shared" si="189"/>
        <v>68.11847315708772</v>
      </c>
      <c r="BS48" s="121">
        <f t="shared" si="190"/>
        <v>8.4838033911019615</v>
      </c>
      <c r="BT48" s="121">
        <f t="shared" si="191"/>
        <v>0.83134290310572823</v>
      </c>
      <c r="BU48" s="120">
        <f t="shared" si="192"/>
        <v>97.853201288553265</v>
      </c>
      <c r="BV48" s="120">
        <f t="shared" si="193"/>
        <v>101.21400935367144</v>
      </c>
      <c r="BW48" s="120">
        <f t="shared" si="194"/>
        <v>2.9545849858163575</v>
      </c>
      <c r="BX48" s="121">
        <f t="shared" si="195"/>
        <v>0</v>
      </c>
      <c r="BY48" s="121">
        <f t="shared" si="196"/>
        <v>0</v>
      </c>
      <c r="BZ48" s="120">
        <f t="shared" si="197"/>
        <v>149.89011242557964</v>
      </c>
      <c r="CA48" s="120">
        <f t="shared" si="198"/>
        <v>182.83491103911592</v>
      </c>
      <c r="CB48" s="120">
        <f t="shared" si="199"/>
        <v>25.765713804454638</v>
      </c>
      <c r="CC48" s="121">
        <f t="shared" si="200"/>
        <v>2.1776618285418463</v>
      </c>
      <c r="CD48" s="121">
        <f t="shared" si="201"/>
        <v>0.12528737195812026</v>
      </c>
      <c r="CE48" s="120">
        <f t="shared" si="202"/>
        <v>234.04586450591657</v>
      </c>
      <c r="CF48" s="120">
        <f t="shared" si="203"/>
        <v>305.05884689555188</v>
      </c>
      <c r="CG48" s="120">
        <f t="shared" si="204"/>
        <v>50.780278783990525</v>
      </c>
      <c r="CH48" s="121">
        <f t="shared" si="205"/>
        <v>5.3187684490588598</v>
      </c>
      <c r="CI48" s="121">
        <f t="shared" si="206"/>
        <v>0.41256041942564686</v>
      </c>
      <c r="CJ48" s="120">
        <f t="shared" si="207"/>
        <v>38.724329300309449</v>
      </c>
      <c r="CK48" s="120">
        <f t="shared" si="208"/>
        <v>49.822411197786721</v>
      </c>
      <c r="CL48" s="120">
        <f t="shared" si="209"/>
        <v>8.2815447327773857</v>
      </c>
      <c r="CM48" s="121">
        <f t="shared" si="210"/>
        <v>0.86715393534165464</v>
      </c>
      <c r="CN48" s="121">
        <f t="shared" si="211"/>
        <v>6.7268164082134027E-2</v>
      </c>
      <c r="CO48" s="120">
        <f t="shared" si="212"/>
        <v>297.81759236375666</v>
      </c>
      <c r="CP48" s="120">
        <f t="shared" si="213"/>
        <v>384.72383379617736</v>
      </c>
      <c r="CQ48" s="120">
        <f t="shared" si="214"/>
        <v>63.977575106190073</v>
      </c>
      <c r="CR48" s="121">
        <f t="shared" si="215"/>
        <v>6.6996114420583481</v>
      </c>
      <c r="CS48" s="121">
        <f t="shared" si="216"/>
        <v>0.51969292145230472</v>
      </c>
      <c r="CT48" s="120">
        <f t="shared" si="217"/>
        <v>63.1043680837764</v>
      </c>
      <c r="CU48" s="120">
        <f t="shared" si="218"/>
        <v>81.946528504135557</v>
      </c>
      <c r="CV48" s="120">
        <f t="shared" si="219"/>
        <v>13.634928526903908</v>
      </c>
      <c r="CW48" s="121">
        <f t="shared" si="220"/>
        <v>1.4279676735055575</v>
      </c>
      <c r="CX48" s="121">
        <f t="shared" si="221"/>
        <v>0.11076189584918128</v>
      </c>
      <c r="CY48" s="120">
        <f t="shared" si="222"/>
        <v>124.08588742761289</v>
      </c>
      <c r="CZ48" s="120">
        <f t="shared" si="223"/>
        <v>154.10016055555144</v>
      </c>
      <c r="DA48" s="120">
        <f t="shared" si="224"/>
        <v>21.747027007994244</v>
      </c>
      <c r="DB48" s="121">
        <f t="shared" si="225"/>
        <v>1.8379329086215597</v>
      </c>
      <c r="DC48" s="121">
        <f t="shared" si="226"/>
        <v>0.10568344213125232</v>
      </c>
      <c r="DD48" s="120">
        <f t="shared" si="227"/>
        <v>395.71026921047161</v>
      </c>
      <c r="DE48" s="120">
        <f t="shared" si="228"/>
        <v>409.3010996248077</v>
      </c>
      <c r="DF48" s="120">
        <f t="shared" si="229"/>
        <v>11.948097811281055</v>
      </c>
      <c r="DG48" s="121">
        <f t="shared" si="230"/>
        <v>0</v>
      </c>
      <c r="DH48" s="121">
        <f t="shared" si="231"/>
        <v>0</v>
      </c>
      <c r="DI48" s="120">
        <f t="shared" si="232"/>
        <v>34.812359037256918</v>
      </c>
      <c r="DJ48" s="120">
        <f t="shared" si="233"/>
        <v>42.463872130316865</v>
      </c>
      <c r="DK48" s="120">
        <f t="shared" si="234"/>
        <v>5.984152425379123</v>
      </c>
      <c r="DL48" s="121">
        <f t="shared" si="235"/>
        <v>0.50576748666172078</v>
      </c>
      <c r="DM48" s="121">
        <f t="shared" si="236"/>
        <v>2.9098310121062489E-2</v>
      </c>
      <c r="DN48" s="120">
        <f t="shared" si="237"/>
        <v>113.36487445755168</v>
      </c>
      <c r="DO48" s="120">
        <f t="shared" si="238"/>
        <v>147.76145672766401</v>
      </c>
      <c r="DP48" s="120">
        <f t="shared" si="239"/>
        <v>24.596460789509194</v>
      </c>
      <c r="DQ48" s="121">
        <f t="shared" si="240"/>
        <v>2.5762536704898782</v>
      </c>
      <c r="DR48" s="121">
        <f t="shared" si="241"/>
        <v>0.19983202973091194</v>
      </c>
      <c r="DS48" s="120">
        <f t="shared" si="242"/>
        <v>264.80577801499146</v>
      </c>
      <c r="DT48" s="120">
        <f t="shared" si="243"/>
        <v>340.6969881259455</v>
      </c>
      <c r="DU48" s="120">
        <f t="shared" si="244"/>
        <v>56.631087891083141</v>
      </c>
      <c r="DV48" s="121">
        <f t="shared" si="245"/>
        <v>5.929795987585341</v>
      </c>
      <c r="DW48" s="121">
        <f t="shared" si="246"/>
        <v>0.45999501727373382</v>
      </c>
      <c r="DX48" s="120">
        <f t="shared" si="247"/>
        <v>60.444814230135016</v>
      </c>
      <c r="DY48" s="120">
        <f t="shared" si="248"/>
        <v>78.083233697329732</v>
      </c>
      <c r="DZ48" s="120">
        <f t="shared" si="249"/>
        <v>12.984836159258355</v>
      </c>
      <c r="EA48" s="121">
        <f t="shared" si="250"/>
        <v>1.3597476422235222</v>
      </c>
      <c r="EB48" s="121">
        <f t="shared" si="251"/>
        <v>0.10547644900551399</v>
      </c>
      <c r="EC48" s="120">
        <f t="shared" si="252"/>
        <v>100.51020849211248</v>
      </c>
      <c r="ED48" s="120">
        <f t="shared" si="253"/>
        <v>130.521276343674</v>
      </c>
      <c r="EE48" s="120">
        <f t="shared" si="254"/>
        <v>21.717189326652885</v>
      </c>
      <c r="EF48" s="121">
        <f t="shared" si="255"/>
        <v>2.2744119455169622</v>
      </c>
      <c r="EG48" s="121">
        <f t="shared" si="256"/>
        <v>0.17641728429961062</v>
      </c>
      <c r="EH48" s="120">
        <f t="shared" si="257"/>
        <v>184.56678925630445</v>
      </c>
      <c r="EI48" s="120">
        <f t="shared" si="258"/>
        <v>241.02716218499569</v>
      </c>
      <c r="EJ48" s="120">
        <f t="shared" si="259"/>
        <v>40.130496554160352</v>
      </c>
      <c r="EK48" s="121">
        <f t="shared" si="260"/>
        <v>4.2035521840174859</v>
      </c>
      <c r="EL48" s="121">
        <f t="shared" si="261"/>
        <v>0.32605826493745776</v>
      </c>
      <c r="EM48" s="120">
        <f t="shared" si="262"/>
        <v>301.37142866612993</v>
      </c>
      <c r="EN48" s="120">
        <f t="shared" si="263"/>
        <v>363.18109572124973</v>
      </c>
      <c r="EO48" s="120">
        <f t="shared" si="264"/>
        <v>41.921042039729294</v>
      </c>
      <c r="EP48" s="121">
        <f t="shared" si="265"/>
        <v>2.6882065832322359</v>
      </c>
      <c r="EQ48" s="121">
        <f t="shared" si="266"/>
        <v>0.10213694434902168</v>
      </c>
      <c r="ER48" s="120">
        <f t="shared" si="267"/>
        <v>327.51359451707918</v>
      </c>
      <c r="ES48" s="120">
        <f t="shared" si="268"/>
        <v>398.8835623958181</v>
      </c>
      <c r="ET48" s="120">
        <f t="shared" si="269"/>
        <v>56.204155055735939</v>
      </c>
      <c r="EU48" s="121">
        <f t="shared" si="270"/>
        <v>4.7501764924288681</v>
      </c>
      <c r="EV48" s="121">
        <f t="shared" si="271"/>
        <v>0.27329891671180906</v>
      </c>
      <c r="EW48" s="120">
        <f t="shared" si="272"/>
        <v>35.171123398639637</v>
      </c>
      <c r="EX48" s="120">
        <f t="shared" si="273"/>
        <v>48.752015176473101</v>
      </c>
      <c r="EY48" s="120">
        <f t="shared" si="274"/>
        <v>9.3248024638944145</v>
      </c>
      <c r="EZ48" s="121">
        <f t="shared" si="275"/>
        <v>1.1616319516715037</v>
      </c>
      <c r="FA48" s="121">
        <f t="shared" si="276"/>
        <v>0.11383257302432429</v>
      </c>
      <c r="FB48" s="120">
        <f t="shared" si="277"/>
        <v>90.602680521729098</v>
      </c>
      <c r="FC48" s="120">
        <f t="shared" si="278"/>
        <v>200.00781018375207</v>
      </c>
      <c r="FD48" s="120">
        <f t="shared" si="279"/>
        <v>106.71057570138102</v>
      </c>
      <c r="FE48" s="121">
        <f t="shared" si="280"/>
        <v>46.118424045338543</v>
      </c>
      <c r="FF48" s="121">
        <f t="shared" si="281"/>
        <v>26.814567992214723</v>
      </c>
      <c r="FG48" s="120">
        <f t="shared" si="282"/>
        <v>259.64855002385389</v>
      </c>
      <c r="FH48" s="120">
        <f t="shared" si="283"/>
        <v>378.05682406804021</v>
      </c>
      <c r="FI48" s="120">
        <f t="shared" si="284"/>
        <v>64.215996252469125</v>
      </c>
      <c r="FJ48" s="121">
        <f t="shared" si="285"/>
        <v>6.8088844949003793</v>
      </c>
      <c r="FK48" s="121">
        <f t="shared" si="286"/>
        <v>0.53365511542652522</v>
      </c>
      <c r="FL48" s="120">
        <f t="shared" si="287"/>
        <v>121.09596134456146</v>
      </c>
      <c r="FM48" s="120">
        <f t="shared" si="288"/>
        <v>156.97085227828359</v>
      </c>
      <c r="FN48" s="120">
        <f t="shared" si="289"/>
        <v>26.11254957213626</v>
      </c>
      <c r="FO48" s="121">
        <f t="shared" si="290"/>
        <v>2.7345773157009594</v>
      </c>
      <c r="FP48" s="121">
        <f t="shared" si="291"/>
        <v>0.21210945823890376</v>
      </c>
      <c r="FQ48" s="120">
        <f t="shared" si="292"/>
        <v>106.52587716666997</v>
      </c>
      <c r="FR48" s="120">
        <f t="shared" si="293"/>
        <v>147.50807375498636</v>
      </c>
      <c r="FS48" s="120">
        <f t="shared" si="294"/>
        <v>28.210707214728387</v>
      </c>
      <c r="FT48" s="121">
        <f t="shared" si="295"/>
        <v>3.5142809203756231</v>
      </c>
      <c r="FU48" s="121">
        <f t="shared" si="296"/>
        <v>0.34438439709287616</v>
      </c>
      <c r="FV48" s="120">
        <f t="shared" si="297"/>
        <v>332.34453710926761</v>
      </c>
      <c r="FW48" s="120">
        <f t="shared" si="298"/>
        <v>343.75904563843767</v>
      </c>
      <c r="FX48" s="120">
        <f t="shared" si="299"/>
        <v>10.034829382490477</v>
      </c>
      <c r="FY48" s="121">
        <f t="shared" si="300"/>
        <v>0</v>
      </c>
      <c r="FZ48" s="121">
        <f t="shared" si="301"/>
        <v>0</v>
      </c>
      <c r="GA48" s="120">
        <f t="shared" si="302"/>
        <v>359.71595708642201</v>
      </c>
      <c r="GB48" s="120">
        <f t="shared" si="303"/>
        <v>463.66333455646338</v>
      </c>
      <c r="GC48" s="120">
        <f t="shared" si="304"/>
        <v>77.084712877155965</v>
      </c>
      <c r="GD48" s="121">
        <f t="shared" si="305"/>
        <v>8.0716045658687587</v>
      </c>
      <c r="GE48" s="121">
        <f t="shared" si="306"/>
        <v>0.62611545024180004</v>
      </c>
      <c r="GF48" s="120">
        <f t="shared" si="307"/>
        <v>208.89974533865953</v>
      </c>
      <c r="GG48" s="120">
        <f t="shared" si="308"/>
        <v>287.39656287203525</v>
      </c>
      <c r="GH48" s="120">
        <f t="shared" si="309"/>
        <v>54.915774094903213</v>
      </c>
      <c r="GI48" s="121">
        <f t="shared" si="310"/>
        <v>6.8390506435123353</v>
      </c>
      <c r="GJ48" s="121">
        <f t="shared" si="311"/>
        <v>0.6701384601313638</v>
      </c>
      <c r="GK48" s="119">
        <f t="shared" si="117"/>
        <v>6920.6709042734028</v>
      </c>
      <c r="GL48" s="119">
        <f t="shared" si="117"/>
        <v>8601.9434153058428</v>
      </c>
      <c r="GM48" s="119">
        <f t="shared" si="117"/>
        <v>1235.098662262119</v>
      </c>
      <c r="GN48" s="119">
        <f t="shared" si="117"/>
        <v>157.89774849602298</v>
      </c>
      <c r="GO48" s="119">
        <f t="shared" si="117"/>
        <v>35.621053143431773</v>
      </c>
      <c r="GP48" s="118">
        <f t="shared" si="118"/>
        <v>41.243569155383803</v>
      </c>
      <c r="GQ48" s="118">
        <f t="shared" si="118"/>
        <v>51.263071604921592</v>
      </c>
      <c r="GR48" s="118">
        <f t="shared" si="118"/>
        <v>7.3605402995358702</v>
      </c>
      <c r="GS48" s="118">
        <f t="shared" si="118"/>
        <v>0.94098777411217505</v>
      </c>
      <c r="GT48" s="118">
        <f t="shared" si="118"/>
        <v>0.21228279584881868</v>
      </c>
      <c r="GW48" s="115">
        <f t="shared" si="119"/>
        <v>30</v>
      </c>
      <c r="GX48" s="116">
        <f t="shared" si="314"/>
        <v>11.437992981949341</v>
      </c>
      <c r="GY48" s="116">
        <f t="shared" si="115"/>
        <v>1.11051722070982</v>
      </c>
      <c r="GZ48" s="116">
        <f t="shared" si="315"/>
        <v>0.11105172207098199</v>
      </c>
      <c r="HA48" s="116">
        <f t="shared" si="1"/>
        <v>3.3201874159756621</v>
      </c>
      <c r="HB48" s="116">
        <f t="shared" si="2"/>
        <v>3.2806110722595303</v>
      </c>
      <c r="HC48" s="116">
        <f t="shared" si="3"/>
        <v>0.32806110722595305</v>
      </c>
      <c r="HD48" s="116">
        <f t="shared" si="4"/>
        <v>8.2810129701163149</v>
      </c>
      <c r="HE48" s="116">
        <f t="shared" si="5"/>
        <v>10.505513971619392</v>
      </c>
      <c r="HF48" s="116">
        <f t="shared" si="6"/>
        <v>1.0505513971619393</v>
      </c>
      <c r="HG48" s="116">
        <f t="shared" si="7"/>
        <v>0.32336876397929976</v>
      </c>
      <c r="HH48" s="116">
        <f t="shared" si="8"/>
        <v>0.4097702833574407</v>
      </c>
      <c r="HI48" s="116">
        <f t="shared" si="9"/>
        <v>4.097702833574407E-2</v>
      </c>
      <c r="HJ48" s="116">
        <v>3.3201874159756621</v>
      </c>
      <c r="HK48" s="116">
        <v>3.2806110722595303</v>
      </c>
      <c r="HL48" s="116">
        <v>0.32806110722595305</v>
      </c>
      <c r="HM48" s="116">
        <f t="shared" si="10"/>
        <v>2.177443440544363</v>
      </c>
      <c r="HN48" s="116">
        <f t="shared" si="11"/>
        <v>2.7613742473606049</v>
      </c>
      <c r="HO48" s="116">
        <f t="shared" si="12"/>
        <v>0.27613742473606051</v>
      </c>
      <c r="HP48" s="116">
        <f t="shared" si="13"/>
        <v>4.0477350822717915</v>
      </c>
      <c r="HQ48" s="116">
        <f t="shared" si="14"/>
        <v>6.2981361360489814</v>
      </c>
      <c r="HR48" s="116">
        <f t="shared" si="15"/>
        <v>0.62981361360489807</v>
      </c>
      <c r="HS48" s="116">
        <f t="shared" si="16"/>
        <v>1.3980735075588944</v>
      </c>
      <c r="HT48" s="116">
        <f t="shared" si="17"/>
        <v>0.13573926023669677</v>
      </c>
      <c r="HU48" s="116">
        <f t="shared" si="18"/>
        <v>1.3573926023669677E-2</v>
      </c>
      <c r="HV48" s="116">
        <f t="shared" si="19"/>
        <v>2.3149317799790436</v>
      </c>
      <c r="HW48" s="116">
        <f t="shared" si="20"/>
        <v>2.2873379955550019</v>
      </c>
      <c r="HX48" s="116">
        <f t="shared" si="21"/>
        <v>0.22873379955550019</v>
      </c>
      <c r="HY48" s="116">
        <f t="shared" si="22"/>
        <v>9.4282622348878693</v>
      </c>
      <c r="HZ48" s="116">
        <f t="shared" si="23"/>
        <v>11.960944994790259</v>
      </c>
      <c r="IA48" s="116">
        <f t="shared" si="24"/>
        <v>1.1960944994790259</v>
      </c>
      <c r="IB48" s="116">
        <f t="shared" si="25"/>
        <v>0.35775883121308794</v>
      </c>
      <c r="IC48" s="116">
        <f t="shared" si="26"/>
        <v>0.45334909852084015</v>
      </c>
      <c r="ID48" s="116">
        <f t="shared" si="27"/>
        <v>4.5334909852084021E-2</v>
      </c>
      <c r="IE48" s="116">
        <f t="shared" si="28"/>
        <v>7.4403239612000922</v>
      </c>
      <c r="IF48" s="116">
        <f t="shared" si="29"/>
        <v>9.4315541736406843</v>
      </c>
      <c r="IG48" s="116">
        <f t="shared" si="30"/>
        <v>0.94315541736406827</v>
      </c>
      <c r="IH48" s="116">
        <f t="shared" si="31"/>
        <v>2.1074899439617174</v>
      </c>
      <c r="II48" s="116">
        <f t="shared" si="32"/>
        <v>2.6726611352864507</v>
      </c>
      <c r="IJ48" s="116">
        <f t="shared" si="33"/>
        <v>0.26726611352864504</v>
      </c>
      <c r="IK48" s="116">
        <f t="shared" si="34"/>
        <v>8.7526330224976512</v>
      </c>
      <c r="IL48" s="116">
        <f t="shared" si="35"/>
        <v>13.618795006126986</v>
      </c>
      <c r="IM48" s="116">
        <f t="shared" si="36"/>
        <v>1.3618795006126985</v>
      </c>
      <c r="IN48" s="116">
        <f t="shared" si="37"/>
        <v>1.3389787703359912</v>
      </c>
      <c r="IO48" s="116">
        <f t="shared" si="38"/>
        <v>0.13000173937591972</v>
      </c>
      <c r="IP48" s="116">
        <f t="shared" si="39"/>
        <v>1.3000173937591973E-2</v>
      </c>
      <c r="IQ48" s="116">
        <f t="shared" si="40"/>
        <v>3.7283182700666573</v>
      </c>
      <c r="IR48" s="116">
        <f t="shared" si="41"/>
        <v>3.6838770422524343</v>
      </c>
      <c r="IS48" s="116">
        <f t="shared" si="42"/>
        <v>0.36838770422524342</v>
      </c>
      <c r="IT48" s="116">
        <f t="shared" si="43"/>
        <v>6.8389485579944793</v>
      </c>
      <c r="IU48" s="116">
        <f t="shared" si="44"/>
        <v>8.6760725875530333</v>
      </c>
      <c r="IV48" s="116">
        <f t="shared" si="45"/>
        <v>0.8676072587553032</v>
      </c>
      <c r="IW48" s="116">
        <f t="shared" si="46"/>
        <v>1.1163572266426556</v>
      </c>
      <c r="IX48" s="116">
        <f t="shared" si="47"/>
        <v>1.4146388521272601</v>
      </c>
      <c r="IY48" s="116">
        <f t="shared" si="48"/>
        <v>0.14146388521272601</v>
      </c>
      <c r="IZ48" s="116">
        <f t="shared" si="49"/>
        <v>8.6217715589758779</v>
      </c>
      <c r="JA48" s="116">
        <f t="shared" si="50"/>
        <v>10.929188830390586</v>
      </c>
      <c r="JB48" s="116">
        <f t="shared" si="51"/>
        <v>1.0929188830390588</v>
      </c>
      <c r="JC48" s="116">
        <f t="shared" si="52"/>
        <v>1.8368117980799179</v>
      </c>
      <c r="JD48" s="116">
        <f t="shared" si="53"/>
        <v>2.3293945101040032</v>
      </c>
      <c r="JE48" s="116">
        <f t="shared" si="54"/>
        <v>0.23293945101040031</v>
      </c>
      <c r="JF48" s="116">
        <f t="shared" si="55"/>
        <v>3.1432648149287563</v>
      </c>
      <c r="JG48" s="116">
        <f t="shared" si="56"/>
        <v>3.1090932241186184</v>
      </c>
      <c r="JH48" s="116">
        <f t="shared" si="57"/>
        <v>0.31090932241186187</v>
      </c>
      <c r="JI48" s="116">
        <f t="shared" si="58"/>
        <v>5.4147196279693093</v>
      </c>
      <c r="JJ48" s="116">
        <f t="shared" si="59"/>
        <v>0.52571630369636646</v>
      </c>
      <c r="JK48" s="116">
        <f t="shared" si="60"/>
        <v>5.2571630369636642E-2</v>
      </c>
      <c r="JL48" s="116">
        <f t="shared" si="61"/>
        <v>0.8659113808268476</v>
      </c>
      <c r="JM48" s="116">
        <f t="shared" si="62"/>
        <v>0.85558979287358339</v>
      </c>
      <c r="JN48" s="116">
        <f t="shared" si="63"/>
        <v>8.5558979287358339E-2</v>
      </c>
      <c r="JO48" s="116">
        <f t="shared" si="64"/>
        <v>3.3125838234116669</v>
      </c>
      <c r="JP48" s="116">
        <f t="shared" si="65"/>
        <v>4.2024322102375393</v>
      </c>
      <c r="JQ48" s="116">
        <f t="shared" si="66"/>
        <v>0.42024322102375394</v>
      </c>
      <c r="JR48" s="116">
        <f t="shared" si="67"/>
        <v>7.6339048160455603</v>
      </c>
      <c r="JS48" s="116">
        <f t="shared" si="68"/>
        <v>9.6736224646452449</v>
      </c>
      <c r="JT48" s="116">
        <f t="shared" si="69"/>
        <v>0.96736224646452451</v>
      </c>
      <c r="JU48" s="116">
        <f t="shared" si="70"/>
        <v>1.7498676827003317</v>
      </c>
      <c r="JV48" s="116">
        <f t="shared" si="71"/>
        <v>2.218179199206435</v>
      </c>
      <c r="JW48" s="116">
        <f t="shared" si="72"/>
        <v>0.22181791992064351</v>
      </c>
      <c r="JX48" s="116">
        <f t="shared" si="73"/>
        <v>2.9256031300509657</v>
      </c>
      <c r="JY48" s="116">
        <f t="shared" si="74"/>
        <v>3.7101699134378601</v>
      </c>
      <c r="JZ48" s="116">
        <f t="shared" si="75"/>
        <v>0.37101699134378607</v>
      </c>
      <c r="KA48" s="116">
        <f t="shared" si="76"/>
        <v>5.4039144604664342</v>
      </c>
      <c r="KB48" s="116">
        <f t="shared" si="77"/>
        <v>6.8568094845804355</v>
      </c>
      <c r="KC48" s="116">
        <f t="shared" si="78"/>
        <v>0.6856809484580435</v>
      </c>
      <c r="KD48" s="116">
        <f t="shared" si="79"/>
        <v>6.7218665868817924</v>
      </c>
      <c r="KE48" s="116">
        <f t="shared" si="80"/>
        <v>4.887545890339374</v>
      </c>
      <c r="KF48" s="116">
        <f t="shared" si="81"/>
        <v>0.48875458903393743</v>
      </c>
      <c r="KG48" s="116">
        <f t="shared" si="82"/>
        <v>8.1336478802646095</v>
      </c>
      <c r="KH48" s="116">
        <f t="shared" si="83"/>
        <v>8.0357670318808836</v>
      </c>
      <c r="KI48" s="116">
        <f t="shared" si="84"/>
        <v>0.80357670318808838</v>
      </c>
      <c r="KJ48" s="116">
        <f t="shared" si="85"/>
        <v>1.1975875628026822</v>
      </c>
      <c r="KK48" s="116">
        <f t="shared" si="86"/>
        <v>1.8646397954251106</v>
      </c>
      <c r="KL48" s="116">
        <f t="shared" si="87"/>
        <v>0.18646397954251107</v>
      </c>
      <c r="KM48" s="116">
        <f t="shared" si="88"/>
        <v>261.51275779370684</v>
      </c>
      <c r="KN48" s="116">
        <f t="shared" si="89"/>
        <v>460.27923454588972</v>
      </c>
      <c r="KO48" s="116">
        <f t="shared" si="90"/>
        <v>46.027923454588972</v>
      </c>
      <c r="KP48" s="116">
        <f t="shared" si="91"/>
        <v>8.5565505676236615</v>
      </c>
      <c r="KQ48" s="116">
        <f t="shared" si="92"/>
        <v>11.082996092576492</v>
      </c>
      <c r="KR48" s="116">
        <f t="shared" si="93"/>
        <v>1.1082996092576491</v>
      </c>
      <c r="KS48" s="116">
        <f t="shared" si="94"/>
        <v>3.5181817805419606</v>
      </c>
      <c r="KT48" s="116">
        <f t="shared" si="95"/>
        <v>4.4608847430320155</v>
      </c>
      <c r="KU48" s="116">
        <f t="shared" si="96"/>
        <v>0.44608847430320159</v>
      </c>
      <c r="KV48" s="116">
        <f t="shared" si="97"/>
        <v>3.6233463191286437</v>
      </c>
      <c r="KW48" s="116">
        <f t="shared" si="98"/>
        <v>5.6411205635504587</v>
      </c>
      <c r="KX48" s="116">
        <f t="shared" si="99"/>
        <v>0.56411205635504591</v>
      </c>
      <c r="KY48" s="116">
        <f t="shared" si="100"/>
        <v>4.5476517248956574</v>
      </c>
      <c r="KZ48" s="116">
        <f t="shared" si="101"/>
        <v>0.44153249282958096</v>
      </c>
      <c r="LA48" s="116">
        <f t="shared" si="102"/>
        <v>4.4153249282958093E-2</v>
      </c>
      <c r="LB48" s="116">
        <f t="shared" si="103"/>
        <v>10.389803979306574</v>
      </c>
      <c r="LC48" s="116">
        <f t="shared" si="104"/>
        <v>13.167572688635872</v>
      </c>
      <c r="LD48" s="116">
        <f t="shared" si="105"/>
        <v>1.3167572688635871</v>
      </c>
      <c r="LE48" s="116">
        <f t="shared" si="106"/>
        <v>7.0565839648806898</v>
      </c>
      <c r="LF48" s="116">
        <f t="shared" si="107"/>
        <v>10.978608459987495</v>
      </c>
      <c r="LG48" s="116">
        <f t="shared" si="108"/>
        <v>1.0978608459987493</v>
      </c>
      <c r="LH48" s="116">
        <f t="shared" si="109"/>
        <v>433.8963354306394</v>
      </c>
      <c r="LI48" s="116">
        <f t="shared" si="110"/>
        <v>647.36160412651861</v>
      </c>
      <c r="LJ48" s="116">
        <f t="shared" si="111"/>
        <v>64.736160412651856</v>
      </c>
    </row>
    <row r="49" spans="1:322" ht="15" thickBot="1" x14ac:dyDescent="0.35">
      <c r="A49" s="28"/>
      <c r="B49" s="117">
        <v>30</v>
      </c>
      <c r="C49" s="120">
        <f t="shared" si="316"/>
        <v>799.1145992769284</v>
      </c>
      <c r="D49" s="120">
        <f t="shared" si="317"/>
        <v>873.7150853809917</v>
      </c>
      <c r="E49" s="120">
        <f t="shared" si="124"/>
        <v>51.795808121368829</v>
      </c>
      <c r="F49" s="121">
        <f t="shared" si="318"/>
        <v>1.11051722070982</v>
      </c>
      <c r="G49" s="121">
        <f t="shared" si="319"/>
        <v>0</v>
      </c>
      <c r="H49" s="120">
        <f t="shared" si="127"/>
        <v>127.60876269924206</v>
      </c>
      <c r="I49" s="120">
        <f t="shared" si="128"/>
        <v>163.48332756954989</v>
      </c>
      <c r="J49" s="120">
        <f t="shared" si="129"/>
        <v>27.145860661084207</v>
      </c>
      <c r="K49" s="121">
        <f t="shared" si="130"/>
        <v>2.8402670679874125</v>
      </c>
      <c r="L49" s="121">
        <f t="shared" si="131"/>
        <v>0.22017200213605889</v>
      </c>
      <c r="M49" s="120">
        <f t="shared" si="132"/>
        <v>270.92743905323459</v>
      </c>
      <c r="N49" s="120">
        <f t="shared" si="133"/>
        <v>370.03290589232347</v>
      </c>
      <c r="O49" s="120">
        <f t="shared" si="134"/>
        <v>70.602650280622825</v>
      </c>
      <c r="P49" s="121">
        <f t="shared" si="135"/>
        <v>8.7850955760171061</v>
      </c>
      <c r="Q49" s="121">
        <f t="shared" si="136"/>
        <v>0.8602091978011428</v>
      </c>
      <c r="R49" s="120">
        <f t="shared" si="137"/>
        <v>10.72350294510399</v>
      </c>
      <c r="S49" s="120">
        <f t="shared" si="138"/>
        <v>14.463504393887963</v>
      </c>
      <c r="T49" s="120">
        <f t="shared" si="139"/>
        <v>2.7551338340935208</v>
      </c>
      <c r="U49" s="121">
        <f t="shared" si="140"/>
        <v>0.34266737047155682</v>
      </c>
      <c r="V49" s="121">
        <f t="shared" si="141"/>
        <v>3.3551456442941954E-2</v>
      </c>
      <c r="W49" s="120">
        <f t="shared" si="142"/>
        <v>39.056704125907316</v>
      </c>
      <c r="X49" s="120">
        <f t="shared" si="143"/>
        <v>52.8847535859869</v>
      </c>
      <c r="Y49" s="120">
        <f t="shared" si="144"/>
        <v>10.07904551702749</v>
      </c>
      <c r="Z49" s="121">
        <f t="shared" si="145"/>
        <v>1.253739319496233</v>
      </c>
      <c r="AA49" s="121">
        <f t="shared" si="146"/>
        <v>0.12275745158193055</v>
      </c>
      <c r="AB49" s="120">
        <f t="shared" si="147"/>
        <v>71.51539424314889</v>
      </c>
      <c r="AC49" s="120">
        <f t="shared" si="148"/>
        <v>97.32620284027719</v>
      </c>
      <c r="AD49" s="120">
        <f t="shared" si="149"/>
        <v>18.560879748110612</v>
      </c>
      <c r="AE49" s="121">
        <f t="shared" si="150"/>
        <v>2.3091780895655685</v>
      </c>
      <c r="AF49" s="121">
        <f t="shared" si="151"/>
        <v>0.22609807889751832</v>
      </c>
      <c r="AG49" s="120">
        <f t="shared" si="152"/>
        <v>114.47588642449388</v>
      </c>
      <c r="AH49" s="120">
        <f t="shared" si="153"/>
        <v>164.83753534625004</v>
      </c>
      <c r="AI49" s="120">
        <f t="shared" si="154"/>
        <v>35.390922304087859</v>
      </c>
      <c r="AJ49" s="121">
        <f t="shared" si="155"/>
        <v>5.0897897142870256</v>
      </c>
      <c r="AK49" s="121">
        <f t="shared" si="156"/>
        <v>0.60417321088097764</v>
      </c>
      <c r="AL49" s="120">
        <f t="shared" si="157"/>
        <v>97.676310215938869</v>
      </c>
      <c r="AM49" s="120">
        <f t="shared" si="158"/>
        <v>106.7947773663997</v>
      </c>
      <c r="AN49" s="120">
        <f t="shared" si="159"/>
        <v>6.3310361574245562</v>
      </c>
      <c r="AO49" s="121">
        <f t="shared" si="160"/>
        <v>0.13573926023669677</v>
      </c>
      <c r="AP49" s="121">
        <f t="shared" si="161"/>
        <v>0</v>
      </c>
      <c r="AQ49" s="120">
        <f t="shared" si="162"/>
        <v>88.972561836384386</v>
      </c>
      <c r="AR49" s="120">
        <f t="shared" si="163"/>
        <v>113.98535777422792</v>
      </c>
      <c r="AS49" s="120">
        <f t="shared" si="164"/>
        <v>18.926888053625287</v>
      </c>
      <c r="AT49" s="121">
        <f t="shared" si="165"/>
        <v>1.9803172759691456</v>
      </c>
      <c r="AU49" s="121">
        <f t="shared" si="166"/>
        <v>0.15351035979292826</v>
      </c>
      <c r="AV49" s="120">
        <f t="shared" si="167"/>
        <v>308.46165212377605</v>
      </c>
      <c r="AW49" s="120">
        <f t="shared" si="168"/>
        <v>421.297163146625</v>
      </c>
      <c r="AX49" s="120">
        <f t="shared" si="169"/>
        <v>80.383922078851867</v>
      </c>
      <c r="AY49" s="121">
        <f t="shared" si="170"/>
        <v>10.002180306702158</v>
      </c>
      <c r="AZ49" s="121">
        <f t="shared" si="171"/>
        <v>0.97938234404405067</v>
      </c>
      <c r="BA49" s="120">
        <f t="shared" si="172"/>
        <v>11.863940823907456</v>
      </c>
      <c r="BB49" s="120">
        <f t="shared" si="173"/>
        <v>16.001689104189293</v>
      </c>
      <c r="BC49" s="120">
        <f t="shared" si="174"/>
        <v>3.0481406063822192</v>
      </c>
      <c r="BD49" s="121">
        <f t="shared" si="175"/>
        <v>0.3791098325211586</v>
      </c>
      <c r="BE49" s="121">
        <f t="shared" si="176"/>
        <v>3.7119632999840793E-2</v>
      </c>
      <c r="BF49" s="120">
        <f t="shared" si="177"/>
        <v>245.69910508824037</v>
      </c>
      <c r="BG49" s="120">
        <f t="shared" si="178"/>
        <v>332.68902022559581</v>
      </c>
      <c r="BH49" s="120">
        <f t="shared" si="179"/>
        <v>63.405566831601298</v>
      </c>
      <c r="BI49" s="121">
        <f t="shared" si="180"/>
        <v>7.8870615354824887</v>
      </c>
      <c r="BJ49" s="121">
        <f t="shared" si="181"/>
        <v>0.77224631907909735</v>
      </c>
      <c r="BK49" s="120">
        <f t="shared" si="182"/>
        <v>69.21785953173341</v>
      </c>
      <c r="BL49" s="120">
        <f t="shared" si="183"/>
        <v>94.199458847291055</v>
      </c>
      <c r="BM49" s="120">
        <f t="shared" si="184"/>
        <v>17.964584839203241</v>
      </c>
      <c r="BN49" s="121">
        <f t="shared" si="185"/>
        <v>2.2349924282577547</v>
      </c>
      <c r="BO49" s="121">
        <f t="shared" si="186"/>
        <v>0.21883435351434777</v>
      </c>
      <c r="BP49" s="120">
        <f t="shared" si="187"/>
        <v>247.53730257375523</v>
      </c>
      <c r="BQ49" s="120">
        <f t="shared" si="188"/>
        <v>356.43697670277413</v>
      </c>
      <c r="BR49" s="120">
        <f t="shared" si="189"/>
        <v>76.527675097144254</v>
      </c>
      <c r="BS49" s="121">
        <f t="shared" si="190"/>
        <v>11.005923220112109</v>
      </c>
      <c r="BT49" s="121">
        <f t="shared" si="191"/>
        <v>1.306435893007438</v>
      </c>
      <c r="BU49" s="120">
        <f t="shared" si="192"/>
        <v>93.547660431856912</v>
      </c>
      <c r="BV49" s="120">
        <f t="shared" si="193"/>
        <v>102.28070191105029</v>
      </c>
      <c r="BW49" s="120">
        <f t="shared" si="194"/>
        <v>6.0634315457579238</v>
      </c>
      <c r="BX49" s="121">
        <f t="shared" si="195"/>
        <v>0.13000173937591972</v>
      </c>
      <c r="BY49" s="121">
        <f t="shared" si="196"/>
        <v>0</v>
      </c>
      <c r="BZ49" s="120">
        <f t="shared" si="197"/>
        <v>143.29494747885414</v>
      </c>
      <c r="CA49" s="120">
        <f t="shared" si="198"/>
        <v>183.57935883258972</v>
      </c>
      <c r="CB49" s="120">
        <f t="shared" si="199"/>
        <v>30.482739550310342</v>
      </c>
      <c r="CC49" s="121">
        <f t="shared" si="200"/>
        <v>3.1894041735395069</v>
      </c>
      <c r="CD49" s="121">
        <f t="shared" si="201"/>
        <v>0.24723643435646364</v>
      </c>
      <c r="CE49" s="120">
        <f t="shared" si="202"/>
        <v>223.74784646765622</v>
      </c>
      <c r="CF49" s="120">
        <f t="shared" si="203"/>
        <v>305.59498183315458</v>
      </c>
      <c r="CG49" s="120">
        <f t="shared" si="204"/>
        <v>58.307829618152603</v>
      </c>
      <c r="CH49" s="121">
        <f t="shared" si="205"/>
        <v>7.2552496824071468</v>
      </c>
      <c r="CI49" s="121">
        <f t="shared" si="206"/>
        <v>0.71041145257294303</v>
      </c>
      <c r="CJ49" s="120">
        <f t="shared" si="207"/>
        <v>37.020458811095835</v>
      </c>
      <c r="CK49" s="120">
        <f t="shared" si="208"/>
        <v>49.931964528671159</v>
      </c>
      <c r="CL49" s="120">
        <f t="shared" si="209"/>
        <v>9.5114739228643561</v>
      </c>
      <c r="CM49" s="121">
        <f t="shared" si="210"/>
        <v>1.1829812832047268</v>
      </c>
      <c r="CN49" s="121">
        <f t="shared" si="211"/>
        <v>0.11582878446126668</v>
      </c>
      <c r="CO49" s="120">
        <f t="shared" si="212"/>
        <v>284.71361829975137</v>
      </c>
      <c r="CP49" s="120">
        <f t="shared" si="213"/>
        <v>385.51664517870495</v>
      </c>
      <c r="CQ49" s="120">
        <f t="shared" si="214"/>
        <v>73.47372448299538</v>
      </c>
      <c r="CR49" s="121">
        <f t="shared" si="215"/>
        <v>9.1394465059754424</v>
      </c>
      <c r="CS49" s="121">
        <f t="shared" si="216"/>
        <v>0.89487116220757223</v>
      </c>
      <c r="CT49" s="120">
        <f t="shared" si="217"/>
        <v>60.327775888090237</v>
      </c>
      <c r="CU49" s="120">
        <f t="shared" si="218"/>
        <v>82.100831787689387</v>
      </c>
      <c r="CV49" s="120">
        <f t="shared" si="219"/>
        <v>15.657280583852472</v>
      </c>
      <c r="CW49" s="121">
        <f t="shared" si="220"/>
        <v>1.9479383389730183</v>
      </c>
      <c r="CX49" s="121">
        <f t="shared" si="221"/>
        <v>0.19072808556549251</v>
      </c>
      <c r="CY49" s="120">
        <f t="shared" si="222"/>
        <v>118.62610838079792</v>
      </c>
      <c r="CZ49" s="120">
        <f t="shared" si="223"/>
        <v>154.62873446458875</v>
      </c>
      <c r="DA49" s="120">
        <f t="shared" si="224"/>
        <v>25.721362957420144</v>
      </c>
      <c r="DB49" s="121">
        <f t="shared" si="225"/>
        <v>2.6918778540904991</v>
      </c>
      <c r="DC49" s="121">
        <f t="shared" si="226"/>
        <v>0.20860768501405966</v>
      </c>
      <c r="DD49" s="120">
        <f t="shared" si="227"/>
        <v>378.29901736521083</v>
      </c>
      <c r="DE49" s="120">
        <f t="shared" si="228"/>
        <v>413.6147162820746</v>
      </c>
      <c r="DF49" s="120">
        <f t="shared" si="229"/>
        <v>24.520016695578533</v>
      </c>
      <c r="DG49" s="121">
        <f t="shared" si="230"/>
        <v>0.52571630369636646</v>
      </c>
      <c r="DH49" s="121">
        <f t="shared" si="231"/>
        <v>0</v>
      </c>
      <c r="DI49" s="120">
        <f t="shared" si="232"/>
        <v>33.28061523961761</v>
      </c>
      <c r="DJ49" s="120">
        <f t="shared" si="233"/>
        <v>42.636772019786022</v>
      </c>
      <c r="DK49" s="120">
        <f t="shared" si="234"/>
        <v>7.0796936268325812</v>
      </c>
      <c r="DL49" s="121">
        <f t="shared" si="235"/>
        <v>0.74074721412534572</v>
      </c>
      <c r="DM49" s="121">
        <f t="shared" si="236"/>
        <v>5.7421289374118854E-2</v>
      </c>
      <c r="DN49" s="120">
        <f t="shared" si="237"/>
        <v>108.3768199814194</v>
      </c>
      <c r="DO49" s="120">
        <f t="shared" si="238"/>
        <v>148.02114458851105</v>
      </c>
      <c r="DP49" s="120">
        <f t="shared" si="239"/>
        <v>28.24258313005604</v>
      </c>
      <c r="DQ49" s="121">
        <f t="shared" si="240"/>
        <v>3.514227739680849</v>
      </c>
      <c r="DR49" s="121">
        <f t="shared" si="241"/>
        <v>0.34410223527834516</v>
      </c>
      <c r="DS49" s="120">
        <f t="shared" si="242"/>
        <v>253.15432378233183</v>
      </c>
      <c r="DT49" s="120">
        <f t="shared" si="243"/>
        <v>341.44613873857486</v>
      </c>
      <c r="DU49" s="120">
        <f t="shared" si="244"/>
        <v>65.041623643905737</v>
      </c>
      <c r="DV49" s="121">
        <f t="shared" si="245"/>
        <v>8.0894952794882187</v>
      </c>
      <c r="DW49" s="121">
        <f t="shared" si="246"/>
        <v>0.79206359257851289</v>
      </c>
      <c r="DX49" s="120">
        <f t="shared" si="247"/>
        <v>57.785242404009075</v>
      </c>
      <c r="DY49" s="120">
        <f t="shared" si="248"/>
        <v>78.244142045141118</v>
      </c>
      <c r="DZ49" s="120">
        <f t="shared" si="249"/>
        <v>14.912166846565539</v>
      </c>
      <c r="EA49" s="121">
        <f t="shared" si="250"/>
        <v>1.8549345652663725</v>
      </c>
      <c r="EB49" s="121">
        <f t="shared" si="251"/>
        <v>0.18162231697003123</v>
      </c>
      <c r="EC49" s="120">
        <f t="shared" si="252"/>
        <v>96.087759318459533</v>
      </c>
      <c r="ED49" s="120">
        <f t="shared" si="253"/>
        <v>130.76704467432938</v>
      </c>
      <c r="EE49" s="120">
        <f t="shared" si="254"/>
        <v>24.938313839277725</v>
      </c>
      <c r="EF49" s="121">
        <f t="shared" si="255"/>
        <v>3.1026012069407392</v>
      </c>
      <c r="EG49" s="121">
        <f t="shared" si="256"/>
        <v>0.30378435324856051</v>
      </c>
      <c r="EH49" s="120">
        <f t="shared" si="257"/>
        <v>176.44585052902704</v>
      </c>
      <c r="EI49" s="120">
        <f t="shared" si="258"/>
        <v>241.43523172235322</v>
      </c>
      <c r="EJ49" s="120">
        <f t="shared" si="259"/>
        <v>46.077623895697158</v>
      </c>
      <c r="EK49" s="121">
        <f t="shared" si="260"/>
        <v>5.7338951100955615</v>
      </c>
      <c r="EL49" s="121">
        <f t="shared" si="261"/>
        <v>0.56145718724243698</v>
      </c>
      <c r="EM49" s="120">
        <f t="shared" si="262"/>
        <v>288.11108580482022</v>
      </c>
      <c r="EN49" s="120">
        <f t="shared" si="263"/>
        <v>364.81964351947943</v>
      </c>
      <c r="EO49" s="120">
        <f t="shared" si="264"/>
        <v>51.698311253061199</v>
      </c>
      <c r="EP49" s="121">
        <f t="shared" si="265"/>
        <v>4.38219286431932</v>
      </c>
      <c r="EQ49" s="121">
        <f t="shared" si="266"/>
        <v>0.25267651301002692</v>
      </c>
      <c r="ER49" s="120">
        <f t="shared" si="267"/>
        <v>313.10299635832769</v>
      </c>
      <c r="ES49" s="120">
        <f t="shared" si="268"/>
        <v>400.52988655790341</v>
      </c>
      <c r="ET49" s="120">
        <f t="shared" si="269"/>
        <v>66.495446229949735</v>
      </c>
      <c r="EU49" s="121">
        <f t="shared" si="270"/>
        <v>6.9571494313052327</v>
      </c>
      <c r="EV49" s="121">
        <f t="shared" si="271"/>
        <v>0.53930880028782568</v>
      </c>
      <c r="EW49" s="120">
        <f t="shared" si="272"/>
        <v>33.623593969099488</v>
      </c>
      <c r="EX49" s="120">
        <f t="shared" si="273"/>
        <v>48.739480120366103</v>
      </c>
      <c r="EY49" s="120">
        <f t="shared" si="274"/>
        <v>10.474575641130199</v>
      </c>
      <c r="EZ49" s="121">
        <f t="shared" si="275"/>
        <v>1.5068718707892537</v>
      </c>
      <c r="FA49" s="121">
        <f t="shared" si="276"/>
        <v>0.1788839623179285</v>
      </c>
      <c r="FB49" s="120">
        <f t="shared" si="277"/>
        <v>86.616162578773015</v>
      </c>
      <c r="FC49" s="120">
        <f t="shared" si="278"/>
        <v>197.59407820082808</v>
      </c>
      <c r="FD49" s="120">
        <f t="shared" si="279"/>
        <v>108.41556029640032</v>
      </c>
      <c r="FE49" s="121">
        <f t="shared" si="280"/>
        <v>48.231057629660349</v>
      </c>
      <c r="FF49" s="121">
        <f t="shared" si="281"/>
        <v>29.397199738753681</v>
      </c>
      <c r="FG49" s="120">
        <f t="shared" si="282"/>
        <v>248.2240138228043</v>
      </c>
      <c r="FH49" s="120">
        <f t="shared" si="283"/>
        <v>377.38354189891248</v>
      </c>
      <c r="FI49" s="120">
        <f t="shared" si="284"/>
        <v>73.48831078753777</v>
      </c>
      <c r="FJ49" s="121">
        <f t="shared" si="285"/>
        <v>9.2530907982945987</v>
      </c>
      <c r="FK49" s="121">
        <f t="shared" si="286"/>
        <v>0.91495264714094648</v>
      </c>
      <c r="FL49" s="120">
        <f t="shared" si="287"/>
        <v>115.76773904540075</v>
      </c>
      <c r="FM49" s="120">
        <f t="shared" si="288"/>
        <v>157.27600730453921</v>
      </c>
      <c r="FN49" s="120">
        <f t="shared" si="289"/>
        <v>29.986664663867337</v>
      </c>
      <c r="FO49" s="121">
        <f t="shared" si="290"/>
        <v>3.7303931671957007</v>
      </c>
      <c r="FP49" s="121">
        <f t="shared" si="291"/>
        <v>0.36524578791815748</v>
      </c>
      <c r="FQ49" s="120">
        <f t="shared" si="292"/>
        <v>101.83873857133649</v>
      </c>
      <c r="FR49" s="120">
        <f t="shared" si="293"/>
        <v>147.47495399016026</v>
      </c>
      <c r="FS49" s="120">
        <f t="shared" si="294"/>
        <v>31.689694457439899</v>
      </c>
      <c r="FT49" s="121">
        <f t="shared" si="295"/>
        <v>4.5587523062826367</v>
      </c>
      <c r="FU49" s="121">
        <f t="shared" si="296"/>
        <v>0.54118412863391108</v>
      </c>
      <c r="FV49" s="120">
        <f t="shared" si="297"/>
        <v>317.72137747645979</v>
      </c>
      <c r="FW49" s="120">
        <f t="shared" si="298"/>
        <v>347.38191581081543</v>
      </c>
      <c r="FX49" s="120">
        <f t="shared" si="299"/>
        <v>20.593586350090902</v>
      </c>
      <c r="FY49" s="121">
        <f t="shared" si="300"/>
        <v>0.44153249282958096</v>
      </c>
      <c r="FZ49" s="121">
        <f t="shared" si="301"/>
        <v>0</v>
      </c>
      <c r="GA49" s="120">
        <f t="shared" si="302"/>
        <v>343.88845497461944</v>
      </c>
      <c r="GB49" s="120">
        <f t="shared" si="303"/>
        <v>464.65360996245914</v>
      </c>
      <c r="GC49" s="120">
        <f t="shared" si="304"/>
        <v>88.530212216367929</v>
      </c>
      <c r="GD49" s="121">
        <f t="shared" si="305"/>
        <v>11.01132207677497</v>
      </c>
      <c r="GE49" s="121">
        <f t="shared" si="306"/>
        <v>1.0781253059304505</v>
      </c>
      <c r="GF49" s="120">
        <f t="shared" si="307"/>
        <v>199.70815654375849</v>
      </c>
      <c r="GG49" s="120">
        <f t="shared" si="308"/>
        <v>287.39146165503109</v>
      </c>
      <c r="GH49" s="120">
        <f t="shared" si="309"/>
        <v>61.696170046632595</v>
      </c>
      <c r="GI49" s="121">
        <f t="shared" si="310"/>
        <v>8.8723578676513846</v>
      </c>
      <c r="GJ49" s="121">
        <f t="shared" si="311"/>
        <v>1.0531252961680546</v>
      </c>
      <c r="GK49" s="119">
        <f t="shared" si="117"/>
        <v>6616.1613844853746</v>
      </c>
      <c r="GL49" s="119">
        <f t="shared" si="117"/>
        <v>8631.1907458040841</v>
      </c>
      <c r="GM49" s="119">
        <f t="shared" si="117"/>
        <v>1456.0165104123728</v>
      </c>
      <c r="GN49" s="119">
        <f t="shared" si="117"/>
        <v>203.39981571977904</v>
      </c>
      <c r="GO49" s="119">
        <f t="shared" si="117"/>
        <v>44.463327059209057</v>
      </c>
      <c r="GP49" s="118">
        <f t="shared" si="118"/>
        <v>39.428852112546927</v>
      </c>
      <c r="GQ49" s="118">
        <f t="shared" si="118"/>
        <v>51.437370356400976</v>
      </c>
      <c r="GR49" s="118">
        <f t="shared" si="118"/>
        <v>8.6770948177137832</v>
      </c>
      <c r="GS49" s="118">
        <f t="shared" si="118"/>
        <v>1.2121562319414723</v>
      </c>
      <c r="GT49" s="118">
        <f t="shared" si="118"/>
        <v>0.26497811119910047</v>
      </c>
      <c r="GW49" s="115">
        <f t="shared" si="119"/>
        <v>31</v>
      </c>
      <c r="GX49" s="116">
        <f t="shared" si="314"/>
        <v>13.028128389221845</v>
      </c>
      <c r="GY49" s="116">
        <f t="shared" si="115"/>
        <v>3.4517217424097981</v>
      </c>
      <c r="GZ49" s="116">
        <f t="shared" si="315"/>
        <v>0.34517217424097979</v>
      </c>
      <c r="HA49" s="116">
        <f t="shared" si="1"/>
        <v>3.6612203198874669</v>
      </c>
      <c r="HB49" s="116">
        <f t="shared" si="2"/>
        <v>4.6340838971545297</v>
      </c>
      <c r="HC49" s="116">
        <f t="shared" si="3"/>
        <v>0.46340838971545295</v>
      </c>
      <c r="HD49" s="116">
        <f t="shared" si="4"/>
        <v>9.0783855286849775</v>
      </c>
      <c r="HE49" s="116">
        <f t="shared" si="5"/>
        <v>14.103995936223754</v>
      </c>
      <c r="HF49" s="116">
        <f t="shared" si="6"/>
        <v>1.4103995936223752</v>
      </c>
      <c r="HG49" s="116">
        <f t="shared" si="7"/>
        <v>0.3545806226089685</v>
      </c>
      <c r="HH49" s="116">
        <f t="shared" si="8"/>
        <v>0.55018554480396276</v>
      </c>
      <c r="HI49" s="116">
        <f t="shared" si="9"/>
        <v>5.5018554480396276E-2</v>
      </c>
      <c r="HJ49" s="116">
        <v>3.6612203198874669</v>
      </c>
      <c r="HK49" s="116">
        <v>4.6340838971545297</v>
      </c>
      <c r="HL49" s="116">
        <v>0.46340838971545295</v>
      </c>
      <c r="HM49" s="116">
        <f t="shared" si="10"/>
        <v>2.3872530863943138</v>
      </c>
      <c r="HN49" s="116">
        <f t="shared" si="11"/>
        <v>3.7073669292931442</v>
      </c>
      <c r="HO49" s="116">
        <f t="shared" si="12"/>
        <v>0.37073669292931438</v>
      </c>
      <c r="HP49" s="116">
        <f t="shared" si="13"/>
        <v>4.4154593690107697</v>
      </c>
      <c r="HQ49" s="116">
        <f t="shared" si="14"/>
        <v>8.1403649414289205</v>
      </c>
      <c r="HR49" s="116">
        <f t="shared" si="15"/>
        <v>0.81403649414289203</v>
      </c>
      <c r="HS49" s="116">
        <f t="shared" si="16"/>
        <v>1.5924368184865587</v>
      </c>
      <c r="HT49" s="116">
        <f t="shared" si="17"/>
        <v>0.42190624973663221</v>
      </c>
      <c r="HU49" s="116">
        <f t="shared" si="18"/>
        <v>4.2190624973663229E-2</v>
      </c>
      <c r="HV49" s="116">
        <f t="shared" si="19"/>
        <v>2.5527098956014673</v>
      </c>
      <c r="HW49" s="116">
        <f t="shared" si="20"/>
        <v>3.2310188373687865</v>
      </c>
      <c r="HX49" s="116">
        <f t="shared" si="21"/>
        <v>0.32310188373687865</v>
      </c>
      <c r="HY49" s="116">
        <f t="shared" si="22"/>
        <v>10.336102568941017</v>
      </c>
      <c r="HZ49" s="116">
        <f t="shared" si="23"/>
        <v>16.05795966343506</v>
      </c>
      <c r="IA49" s="116">
        <f t="shared" si="24"/>
        <v>1.605795966343506</v>
      </c>
      <c r="IB49" s="116">
        <f t="shared" si="25"/>
        <v>0.39229005162512881</v>
      </c>
      <c r="IC49" s="116">
        <f t="shared" si="26"/>
        <v>0.60869743582284264</v>
      </c>
      <c r="ID49" s="116">
        <f t="shared" si="27"/>
        <v>6.0869743582284266E-2</v>
      </c>
      <c r="IE49" s="116">
        <f t="shared" si="28"/>
        <v>8.157933304955904</v>
      </c>
      <c r="IF49" s="116">
        <f t="shared" si="29"/>
        <v>12.66307456021816</v>
      </c>
      <c r="IG49" s="116">
        <f t="shared" si="30"/>
        <v>1.2663074560218159</v>
      </c>
      <c r="IH49" s="116">
        <f t="shared" si="31"/>
        <v>2.3105591537247032</v>
      </c>
      <c r="II49" s="116">
        <f t="shared" si="32"/>
        <v>3.5882624441938269</v>
      </c>
      <c r="IJ49" s="116">
        <f t="shared" si="33"/>
        <v>0.35882624441938271</v>
      </c>
      <c r="IK49" s="116">
        <f t="shared" si="34"/>
        <v>9.5477828210559998</v>
      </c>
      <c r="IL49" s="116">
        <f t="shared" si="35"/>
        <v>17.602344410727611</v>
      </c>
      <c r="IM49" s="116">
        <f t="shared" si="36"/>
        <v>1.7602344410727611</v>
      </c>
      <c r="IN49" s="116">
        <f t="shared" si="37"/>
        <v>1.5251265985133251</v>
      </c>
      <c r="IO49" s="116">
        <f t="shared" si="38"/>
        <v>0.40407282479431983</v>
      </c>
      <c r="IP49" s="116">
        <f t="shared" si="39"/>
        <v>4.040728247943199E-2</v>
      </c>
      <c r="IQ49" s="116">
        <f t="shared" si="40"/>
        <v>4.1112723166455716</v>
      </c>
      <c r="IR49" s="116">
        <f t="shared" si="41"/>
        <v>5.2037242161843018</v>
      </c>
      <c r="IS49" s="116">
        <f t="shared" si="42"/>
        <v>0.52037242161843011</v>
      </c>
      <c r="IT49" s="116">
        <f t="shared" si="43"/>
        <v>7.4974658105681016</v>
      </c>
      <c r="IU49" s="116">
        <f t="shared" si="44"/>
        <v>11.647911072966547</v>
      </c>
      <c r="IV49" s="116">
        <f t="shared" si="45"/>
        <v>1.1647911072966548</v>
      </c>
      <c r="IW49" s="116">
        <f t="shared" si="46"/>
        <v>1.2241090809324846</v>
      </c>
      <c r="IX49" s="116">
        <f t="shared" si="47"/>
        <v>1.8993906565927563</v>
      </c>
      <c r="IY49" s="116">
        <f t="shared" si="48"/>
        <v>0.18993906565927562</v>
      </c>
      <c r="IZ49" s="116">
        <f t="shared" si="49"/>
        <v>9.453329951152563</v>
      </c>
      <c r="JA49" s="116">
        <f t="shared" si="50"/>
        <v>14.673841711977008</v>
      </c>
      <c r="JB49" s="116">
        <f t="shared" si="51"/>
        <v>1.4673841711977007</v>
      </c>
      <c r="JC49" s="116">
        <f t="shared" si="52"/>
        <v>2.0137995561416444</v>
      </c>
      <c r="JD49" s="116">
        <f t="shared" si="53"/>
        <v>3.127399402776001</v>
      </c>
      <c r="JE49" s="116">
        <f t="shared" si="54"/>
        <v>0.31273994027760016</v>
      </c>
      <c r="JF49" s="116">
        <f t="shared" si="55"/>
        <v>3.4650465972202125</v>
      </c>
      <c r="JG49" s="116">
        <f t="shared" si="56"/>
        <v>4.3915783540741726</v>
      </c>
      <c r="JH49" s="116">
        <f t="shared" si="57"/>
        <v>0.43915783540741726</v>
      </c>
      <c r="JI49" s="116">
        <f t="shared" si="58"/>
        <v>6.1674860804820311</v>
      </c>
      <c r="JJ49" s="116">
        <f t="shared" si="59"/>
        <v>1.6340371513088185</v>
      </c>
      <c r="JK49" s="116">
        <f t="shared" si="60"/>
        <v>0.16340371513088187</v>
      </c>
      <c r="JL49" s="116">
        <f t="shared" si="61"/>
        <v>0.95485343009573909</v>
      </c>
      <c r="JM49" s="116">
        <f t="shared" si="62"/>
        <v>1.2085781564452365</v>
      </c>
      <c r="JN49" s="116">
        <f t="shared" si="63"/>
        <v>0.12085781564452364</v>
      </c>
      <c r="JO49" s="116">
        <f t="shared" si="64"/>
        <v>3.6315500475051206</v>
      </c>
      <c r="JP49" s="116">
        <f t="shared" si="65"/>
        <v>5.6419026213821333</v>
      </c>
      <c r="JQ49" s="116">
        <f t="shared" si="66"/>
        <v>0.56419026213821333</v>
      </c>
      <c r="JR49" s="116">
        <f t="shared" si="67"/>
        <v>8.3707365216768874</v>
      </c>
      <c r="JS49" s="116">
        <f t="shared" si="68"/>
        <v>12.988465640628435</v>
      </c>
      <c r="JT49" s="116">
        <f t="shared" si="69"/>
        <v>1.2988465640628435</v>
      </c>
      <c r="JU49" s="116">
        <f t="shared" si="70"/>
        <v>1.9186400918038122</v>
      </c>
      <c r="JV49" s="116">
        <f t="shared" si="71"/>
        <v>2.9781908761102351</v>
      </c>
      <c r="JW49" s="116">
        <f t="shared" si="72"/>
        <v>0.29781908761102349</v>
      </c>
      <c r="JX49" s="116">
        <f t="shared" si="73"/>
        <v>3.2075024185395091</v>
      </c>
      <c r="JY49" s="116">
        <f t="shared" si="74"/>
        <v>4.9812013899547614</v>
      </c>
      <c r="JZ49" s="116">
        <f t="shared" si="75"/>
        <v>0.49812013899547614</v>
      </c>
      <c r="KA49" s="116">
        <f t="shared" si="76"/>
        <v>5.9240683164908861</v>
      </c>
      <c r="KB49" s="116">
        <f t="shared" si="77"/>
        <v>9.2053230621564612</v>
      </c>
      <c r="KC49" s="116">
        <f t="shared" si="78"/>
        <v>0.92053230621564608</v>
      </c>
      <c r="KD49" s="116">
        <f t="shared" si="79"/>
        <v>7.4538811731377681</v>
      </c>
      <c r="KE49" s="116">
        <f t="shared" si="80"/>
        <v>7.4076743858759482</v>
      </c>
      <c r="KF49" s="116">
        <f t="shared" si="81"/>
        <v>0.74076743858759486</v>
      </c>
      <c r="KG49" s="116">
        <f t="shared" si="82"/>
        <v>8.9693414719775877</v>
      </c>
      <c r="KH49" s="116">
        <f t="shared" si="83"/>
        <v>11.351167034151764</v>
      </c>
      <c r="KI49" s="116">
        <f t="shared" si="84"/>
        <v>1.1351167034151763</v>
      </c>
      <c r="KJ49" s="116">
        <f t="shared" si="85"/>
        <v>1.3062510275900607</v>
      </c>
      <c r="KK49" s="116">
        <f t="shared" si="86"/>
        <v>2.4099059483990377</v>
      </c>
      <c r="KL49" s="116">
        <f t="shared" si="87"/>
        <v>0.24099059483990376</v>
      </c>
      <c r="KM49" s="116">
        <f t="shared" si="88"/>
        <v>2.5501732981587524</v>
      </c>
      <c r="KN49" s="116">
        <f t="shared" si="89"/>
        <v>0</v>
      </c>
      <c r="KO49" s="116">
        <f t="shared" si="90"/>
        <v>0</v>
      </c>
      <c r="KP49" s="116">
        <f t="shared" si="91"/>
        <v>9.3623116595393352</v>
      </c>
      <c r="KQ49" s="116">
        <f t="shared" si="92"/>
        <v>14.834654851932649</v>
      </c>
      <c r="KR49" s="116">
        <f t="shared" si="93"/>
        <v>1.4834654851932649</v>
      </c>
      <c r="KS49" s="116">
        <f t="shared" si="94"/>
        <v>3.8572937390685511</v>
      </c>
      <c r="KT49" s="116">
        <f t="shared" si="95"/>
        <v>5.989200005605138</v>
      </c>
      <c r="KU49" s="116">
        <f t="shared" si="96"/>
        <v>0.59892000056051375</v>
      </c>
      <c r="KV49" s="116">
        <f t="shared" si="97"/>
        <v>3.9521696459289872</v>
      </c>
      <c r="KW49" s="116">
        <f t="shared" si="98"/>
        <v>7.2907572488296424</v>
      </c>
      <c r="KX49" s="116">
        <f t="shared" si="99"/>
        <v>0.72907572488296424</v>
      </c>
      <c r="KY49" s="116">
        <f t="shared" si="100"/>
        <v>5.1798764551531891</v>
      </c>
      <c r="KZ49" s="116">
        <f t="shared" si="101"/>
        <v>1.372376111832037</v>
      </c>
      <c r="LA49" s="116">
        <f t="shared" si="102"/>
        <v>0.13723761118320371</v>
      </c>
      <c r="LB49" s="116">
        <f t="shared" si="103"/>
        <v>11.392301390753303</v>
      </c>
      <c r="LC49" s="116">
        <f t="shared" si="104"/>
        <v>17.679536062455458</v>
      </c>
      <c r="LD49" s="116">
        <f t="shared" si="105"/>
        <v>1.7679536062455457</v>
      </c>
      <c r="LE49" s="116">
        <f t="shared" si="106"/>
        <v>7.6977334028398232</v>
      </c>
      <c r="LF49" s="116">
        <f t="shared" si="107"/>
        <v>14.190091982627806</v>
      </c>
      <c r="LG49" s="116">
        <f t="shared" si="108"/>
        <v>1.4190091982627804</v>
      </c>
      <c r="LH49" s="116">
        <f t="shared" si="109"/>
        <v>192.66238233200184</v>
      </c>
      <c r="LI49" s="116">
        <f t="shared" si="110"/>
        <v>255.90604725903222</v>
      </c>
      <c r="LJ49" s="116">
        <f t="shared" si="111"/>
        <v>25.590604725903219</v>
      </c>
    </row>
    <row r="50" spans="1:322" ht="15" thickBot="1" x14ac:dyDescent="0.35">
      <c r="A50" s="28"/>
      <c r="B50" s="117">
        <v>31</v>
      </c>
      <c r="C50" s="120">
        <f t="shared" si="316"/>
        <v>763.95355690874351</v>
      </c>
      <c r="D50" s="120">
        <f t="shared" si="317"/>
        <v>880.91724501698479</v>
      </c>
      <c r="E50" s="120">
        <f t="shared" si="124"/>
        <v>77.475675296220331</v>
      </c>
      <c r="F50" s="121">
        <f t="shared" si="318"/>
        <v>3.3273438136902982</v>
      </c>
      <c r="G50" s="121">
        <f t="shared" si="319"/>
        <v>6.2188964359749917E-2</v>
      </c>
      <c r="H50" s="120">
        <f t="shared" si="127"/>
        <v>121.99397714047541</v>
      </c>
      <c r="I50" s="120">
        <f t="shared" si="128"/>
        <v>163.86664664609091</v>
      </c>
      <c r="J50" s="120">
        <f t="shared" si="129"/>
        <v>31.182909274222098</v>
      </c>
      <c r="K50" s="121">
        <f t="shared" si="130"/>
        <v>3.8756299812678221</v>
      </c>
      <c r="L50" s="121">
        <f t="shared" si="131"/>
        <v>0.37922695794335398</v>
      </c>
      <c r="M50" s="120">
        <f t="shared" si="132"/>
        <v>259.00663173489227</v>
      </c>
      <c r="N50" s="120">
        <f t="shared" si="133"/>
        <v>370.11266022211146</v>
      </c>
      <c r="O50" s="120">
        <f t="shared" si="134"/>
        <v>79.337186656829772</v>
      </c>
      <c r="P50" s="121">
        <f t="shared" si="135"/>
        <v>11.399646836107552</v>
      </c>
      <c r="Q50" s="121">
        <f t="shared" si="136"/>
        <v>1.3521745500581008</v>
      </c>
      <c r="R50" s="120">
        <f t="shared" si="137"/>
        <v>10.251668815519414</v>
      </c>
      <c r="S50" s="120">
        <f t="shared" si="138"/>
        <v>14.472506382868122</v>
      </c>
      <c r="T50" s="120">
        <f t="shared" si="139"/>
        <v>3.0967400859978205</v>
      </c>
      <c r="U50" s="121">
        <f t="shared" si="140"/>
        <v>0.44470388642526454</v>
      </c>
      <c r="V50" s="121">
        <f t="shared" si="141"/>
        <v>5.2740829189349137E-2</v>
      </c>
      <c r="W50" s="120">
        <f t="shared" si="142"/>
        <v>37.33820914436739</v>
      </c>
      <c r="X50" s="120">
        <f t="shared" si="143"/>
        <v>52.910936452775239</v>
      </c>
      <c r="Y50" s="120">
        <f t="shared" si="144"/>
        <v>11.32787962902986</v>
      </c>
      <c r="Z50" s="121">
        <f t="shared" si="145"/>
        <v>1.6270079203536534</v>
      </c>
      <c r="AA50" s="121">
        <f t="shared" si="146"/>
        <v>0.19296685347371961</v>
      </c>
      <c r="AB50" s="120">
        <f t="shared" si="147"/>
        <v>68.368716896450337</v>
      </c>
      <c r="AC50" s="120">
        <f t="shared" si="148"/>
        <v>97.358441696086871</v>
      </c>
      <c r="AD50" s="120">
        <f t="shared" si="149"/>
        <v>20.858639530082613</v>
      </c>
      <c r="AE50" s="121">
        <f t="shared" si="150"/>
        <v>2.9965428254667636</v>
      </c>
      <c r="AF50" s="121">
        <f t="shared" si="151"/>
        <v>0.35541205191319014</v>
      </c>
      <c r="AG50" s="120">
        <f t="shared" si="152"/>
        <v>109.43894742181614</v>
      </c>
      <c r="AH50" s="120">
        <f t="shared" si="153"/>
        <v>164.59967321784777</v>
      </c>
      <c r="AI50" s="120">
        <f t="shared" si="154"/>
        <v>39.108522853787996</v>
      </c>
      <c r="AJ50" s="121">
        <f t="shared" si="155"/>
        <v>6.3619620716668175</v>
      </c>
      <c r="AK50" s="121">
        <f t="shared" si="156"/>
        <v>0.88920143488105108</v>
      </c>
      <c r="AL50" s="120">
        <f t="shared" si="157"/>
        <v>93.378552566437548</v>
      </c>
      <c r="AM50" s="120">
        <f t="shared" si="158"/>
        <v>107.67510214017621</v>
      </c>
      <c r="AN50" s="120">
        <f t="shared" si="159"/>
        <v>9.469903442222666</v>
      </c>
      <c r="AO50" s="121">
        <f t="shared" si="160"/>
        <v>0.40670345259012219</v>
      </c>
      <c r="AP50" s="121">
        <f t="shared" si="161"/>
        <v>7.6013985732550195E-3</v>
      </c>
      <c r="AQ50" s="120">
        <f t="shared" si="162"/>
        <v>85.057769115583469</v>
      </c>
      <c r="AR50" s="120">
        <f t="shared" si="163"/>
        <v>114.25261904625354</v>
      </c>
      <c r="AS50" s="120">
        <f t="shared" si="164"/>
        <v>21.741636428041065</v>
      </c>
      <c r="AT50" s="121">
        <f t="shared" si="165"/>
        <v>2.7022025828743859</v>
      </c>
      <c r="AU50" s="121">
        <f t="shared" si="166"/>
        <v>0.26440812724720042</v>
      </c>
      <c r="AV50" s="120">
        <f t="shared" si="167"/>
        <v>294.88933943032987</v>
      </c>
      <c r="AW50" s="120">
        <f t="shared" si="168"/>
        <v>421.38796661937909</v>
      </c>
      <c r="AX50" s="120">
        <f t="shared" si="169"/>
        <v>90.328538728074392</v>
      </c>
      <c r="AY50" s="121">
        <f t="shared" si="170"/>
        <v>12.978950780996318</v>
      </c>
      <c r="AZ50" s="121">
        <f t="shared" si="171"/>
        <v>1.5395044412193717</v>
      </c>
      <c r="BA50" s="120">
        <f t="shared" si="172"/>
        <v>11.341927427655527</v>
      </c>
      <c r="BB50" s="120">
        <f t="shared" si="173"/>
        <v>16.011648449107163</v>
      </c>
      <c r="BC50" s="120">
        <f t="shared" si="174"/>
        <v>3.4260764710354588</v>
      </c>
      <c r="BD50" s="121">
        <f t="shared" si="175"/>
        <v>0.49199786858079131</v>
      </c>
      <c r="BE50" s="121">
        <f t="shared" si="176"/>
        <v>5.8349783621025678E-2</v>
      </c>
      <c r="BF50" s="120">
        <f t="shared" si="177"/>
        <v>234.8883444643578</v>
      </c>
      <c r="BG50" s="120">
        <f t="shared" si="178"/>
        <v>332.85373220225932</v>
      </c>
      <c r="BH50" s="120">
        <f t="shared" si="179"/>
        <v>71.261770538229896</v>
      </c>
      <c r="BI50" s="121">
        <f t="shared" si="180"/>
        <v>10.235231030085925</v>
      </c>
      <c r="BJ50" s="121">
        <f t="shared" si="181"/>
        <v>1.2139217650661167</v>
      </c>
      <c r="BK50" s="120">
        <f t="shared" si="182"/>
        <v>66.17227371233713</v>
      </c>
      <c r="BL50" s="120">
        <f t="shared" si="183"/>
        <v>94.230661983574009</v>
      </c>
      <c r="BM50" s="120">
        <f t="shared" si="184"/>
        <v>20.188525789391612</v>
      </c>
      <c r="BN50" s="121">
        <f t="shared" si="185"/>
        <v>2.9002745852002629</v>
      </c>
      <c r="BO50" s="121">
        <f t="shared" si="186"/>
        <v>0.34399392949678204</v>
      </c>
      <c r="BP50" s="120">
        <f t="shared" si="187"/>
        <v>236.64566126051</v>
      </c>
      <c r="BQ50" s="120">
        <f t="shared" si="188"/>
        <v>355.92263476153056</v>
      </c>
      <c r="BR50" s="120">
        <f t="shared" si="189"/>
        <v>84.566440647358675</v>
      </c>
      <c r="BS50" s="121">
        <f t="shared" si="190"/>
        <v>13.756809224060177</v>
      </c>
      <c r="BT50" s="121">
        <f t="shared" si="191"/>
        <v>1.9227675933337163</v>
      </c>
      <c r="BU50" s="120">
        <f t="shared" si="192"/>
        <v>89.431563372855209</v>
      </c>
      <c r="BV50" s="120">
        <f t="shared" si="193"/>
        <v>103.12381650889837</v>
      </c>
      <c r="BW50" s="120">
        <f t="shared" si="194"/>
        <v>9.0696230188981843</v>
      </c>
      <c r="BX50" s="121">
        <f t="shared" si="195"/>
        <v>0.38951262998421682</v>
      </c>
      <c r="BY50" s="121">
        <f t="shared" si="196"/>
        <v>7.2800974050515046E-3</v>
      </c>
      <c r="BZ50" s="120">
        <f t="shared" si="197"/>
        <v>136.98996978978457</v>
      </c>
      <c r="CA50" s="120">
        <f t="shared" si="198"/>
        <v>184.00979703901641</v>
      </c>
      <c r="CB50" s="120">
        <f t="shared" si="199"/>
        <v>35.016038492739554</v>
      </c>
      <c r="CC50" s="121">
        <f t="shared" si="200"/>
        <v>4.3520380800349496</v>
      </c>
      <c r="CD50" s="121">
        <f t="shared" si="201"/>
        <v>0.42584306807467603</v>
      </c>
      <c r="CE50" s="120">
        <f t="shared" si="202"/>
        <v>213.90294122307932</v>
      </c>
      <c r="CF50" s="120">
        <f t="shared" si="203"/>
        <v>305.6608476590705</v>
      </c>
      <c r="CG50" s="120">
        <f t="shared" si="204"/>
        <v>65.52132453361483</v>
      </c>
      <c r="CH50" s="121">
        <f t="shared" si="205"/>
        <v>9.4145002033910608</v>
      </c>
      <c r="CI50" s="121">
        <f t="shared" si="206"/>
        <v>1.1167054347877432</v>
      </c>
      <c r="CJ50" s="120">
        <f t="shared" si="207"/>
        <v>35.391558623407619</v>
      </c>
      <c r="CK50" s="120">
        <f t="shared" si="208"/>
        <v>49.963041851441901</v>
      </c>
      <c r="CL50" s="120">
        <f t="shared" si="209"/>
        <v>10.690791935175801</v>
      </c>
      <c r="CM50" s="121">
        <f t="shared" si="210"/>
        <v>1.5352391839512936</v>
      </c>
      <c r="CN50" s="121">
        <f t="shared" si="211"/>
        <v>0.18207573632073137</v>
      </c>
      <c r="CO50" s="120">
        <f t="shared" si="212"/>
        <v>272.18621909456232</v>
      </c>
      <c r="CP50" s="120">
        <f t="shared" si="213"/>
        <v>385.70751173817541</v>
      </c>
      <c r="CQ50" s="120">
        <f t="shared" si="214"/>
        <v>82.577413251462147</v>
      </c>
      <c r="CR50" s="121">
        <f t="shared" si="215"/>
        <v>11.860481378892615</v>
      </c>
      <c r="CS50" s="121">
        <f t="shared" si="216"/>
        <v>1.4066801665421971</v>
      </c>
      <c r="CT50" s="120">
        <f t="shared" si="217"/>
        <v>57.673353749014261</v>
      </c>
      <c r="CU50" s="120">
        <f t="shared" si="218"/>
        <v>82.1280273095593</v>
      </c>
      <c r="CV50" s="120">
        <f t="shared" si="219"/>
        <v>17.595586855369024</v>
      </c>
      <c r="CW50" s="121">
        <f t="shared" si="220"/>
        <v>2.527774137680038</v>
      </c>
      <c r="CX50" s="121">
        <f t="shared" si="221"/>
        <v>0.29981263254798152</v>
      </c>
      <c r="CY50" s="120">
        <f t="shared" si="222"/>
        <v>113.4065596120428</v>
      </c>
      <c r="CZ50" s="120">
        <f t="shared" si="223"/>
        <v>154.90016373047703</v>
      </c>
      <c r="DA50" s="120">
        <f t="shared" si="224"/>
        <v>29.537742490160497</v>
      </c>
      <c r="DB50" s="121">
        <f t="shared" si="225"/>
        <v>3.6728726643879175</v>
      </c>
      <c r="DC50" s="121">
        <f t="shared" si="226"/>
        <v>0.35935284484312757</v>
      </c>
      <c r="DD50" s="120">
        <f t="shared" si="227"/>
        <v>361.65386060114156</v>
      </c>
      <c r="DE50" s="120">
        <f t="shared" si="228"/>
        <v>417.02420212511748</v>
      </c>
      <c r="DF50" s="120">
        <f t="shared" si="229"/>
        <v>36.676806881999468</v>
      </c>
      <c r="DG50" s="121">
        <f t="shared" si="230"/>
        <v>1.5751569252948254</v>
      </c>
      <c r="DH50" s="121">
        <f t="shared" si="231"/>
        <v>2.9440113006996522E-2</v>
      </c>
      <c r="DI50" s="120">
        <f t="shared" si="232"/>
        <v>31.816268169074434</v>
      </c>
      <c r="DJ50" s="120">
        <f t="shared" si="233"/>
        <v>42.736742385696047</v>
      </c>
      <c r="DK50" s="120">
        <f t="shared" si="234"/>
        <v>8.1325638118850989</v>
      </c>
      <c r="DL50" s="121">
        <f t="shared" si="235"/>
        <v>1.01077188971496</v>
      </c>
      <c r="DM50" s="121">
        <f t="shared" si="236"/>
        <v>9.8903133365138216E-2</v>
      </c>
      <c r="DN50" s="120">
        <f t="shared" si="237"/>
        <v>103.60823990223695</v>
      </c>
      <c r="DO50" s="120">
        <f t="shared" si="238"/>
        <v>148.05304804086114</v>
      </c>
      <c r="DP50" s="120">
        <f t="shared" si="239"/>
        <v>31.736586099165926</v>
      </c>
      <c r="DQ50" s="121">
        <f t="shared" si="240"/>
        <v>4.5601046439811874</v>
      </c>
      <c r="DR50" s="121">
        <f t="shared" si="241"/>
        <v>0.5408989887004727</v>
      </c>
      <c r="DS50" s="120">
        <f t="shared" si="242"/>
        <v>242.01553353590921</v>
      </c>
      <c r="DT50" s="120">
        <f t="shared" si="243"/>
        <v>341.65865254536305</v>
      </c>
      <c r="DU50" s="120">
        <f t="shared" si="244"/>
        <v>73.106068643208275</v>
      </c>
      <c r="DV50" s="121">
        <f t="shared" si="245"/>
        <v>10.498314984168729</v>
      </c>
      <c r="DW50" s="121">
        <f t="shared" si="246"/>
        <v>1.245075328229853</v>
      </c>
      <c r="DX50" s="120">
        <f t="shared" si="247"/>
        <v>55.242691738232672</v>
      </c>
      <c r="DY50" s="120">
        <f t="shared" si="248"/>
        <v>78.282880165473003</v>
      </c>
      <c r="DZ50" s="120">
        <f t="shared" si="249"/>
        <v>16.759844050761171</v>
      </c>
      <c r="EA50" s="121">
        <f t="shared" si="250"/>
        <v>2.4071935708603389</v>
      </c>
      <c r="EB50" s="121">
        <f t="shared" si="251"/>
        <v>0.28549865262494811</v>
      </c>
      <c r="EC50" s="120">
        <f t="shared" si="252"/>
        <v>91.859897908447309</v>
      </c>
      <c r="ED50" s="120">
        <f t="shared" si="253"/>
        <v>130.81036065476306</v>
      </c>
      <c r="EE50" s="120">
        <f t="shared" si="254"/>
        <v>28.025573459928047</v>
      </c>
      <c r="EF50" s="121">
        <f t="shared" si="255"/>
        <v>4.0261413482802775</v>
      </c>
      <c r="EG50" s="121">
        <f t="shared" si="256"/>
        <v>0.47753002083724194</v>
      </c>
      <c r="EH50" s="120">
        <f t="shared" si="257"/>
        <v>168.68223310574984</v>
      </c>
      <c r="EI50" s="120">
        <f t="shared" si="258"/>
        <v>241.47292173051511</v>
      </c>
      <c r="EJ50" s="120">
        <f t="shared" si="259"/>
        <v>51.776135859401784</v>
      </c>
      <c r="EK50" s="121">
        <f t="shared" si="260"/>
        <v>7.4402124353408841</v>
      </c>
      <c r="EL50" s="121">
        <f t="shared" si="261"/>
        <v>0.88255531340778837</v>
      </c>
      <c r="EM50" s="120">
        <f t="shared" si="262"/>
        <v>275.43419802940809</v>
      </c>
      <c r="EN50" s="120">
        <f t="shared" si="263"/>
        <v>365.82230270226813</v>
      </c>
      <c r="EO50" s="120">
        <f t="shared" si="264"/>
        <v>61.097814150549851</v>
      </c>
      <c r="EP50" s="121">
        <f t="shared" si="265"/>
        <v>6.411515759052131</v>
      </c>
      <c r="EQ50" s="121">
        <f t="shared" si="266"/>
        <v>0.49807931341190881</v>
      </c>
      <c r="ER50" s="120">
        <f t="shared" si="267"/>
        <v>299.32646451856124</v>
      </c>
      <c r="ES50" s="120">
        <f t="shared" si="268"/>
        <v>401.4894620278169</v>
      </c>
      <c r="ET50" s="120">
        <f t="shared" si="269"/>
        <v>76.386602965684844</v>
      </c>
      <c r="EU50" s="121">
        <f t="shared" si="270"/>
        <v>9.4933486972699264</v>
      </c>
      <c r="EV50" s="121">
        <f t="shared" si="271"/>
        <v>0.92890916844091875</v>
      </c>
      <c r="EW50" s="120">
        <f t="shared" si="272"/>
        <v>32.144155834459113</v>
      </c>
      <c r="EX50" s="120">
        <f t="shared" si="273"/>
        <v>48.65925489115476</v>
      </c>
      <c r="EY50" s="120">
        <f t="shared" si="274"/>
        <v>11.573357676772186</v>
      </c>
      <c r="EZ50" s="121">
        <f t="shared" si="275"/>
        <v>1.8833683742347842</v>
      </c>
      <c r="FA50" s="121">
        <f t="shared" si="276"/>
        <v>0.2632687870821267</v>
      </c>
      <c r="FB50" s="120">
        <f t="shared" si="277"/>
        <v>240.52877063824621</v>
      </c>
      <c r="FC50" s="120">
        <f t="shared" si="278"/>
        <v>223.40227730374272</v>
      </c>
      <c r="FD50" s="120">
        <f t="shared" si="279"/>
        <v>6.3230105024264986</v>
      </c>
      <c r="FE50" s="121">
        <f t="shared" si="280"/>
        <v>0</v>
      </c>
      <c r="FF50" s="121">
        <f t="shared" si="281"/>
        <v>0</v>
      </c>
      <c r="FG50" s="120">
        <f t="shared" si="282"/>
        <v>237.3021572146009</v>
      </c>
      <c r="FH50" s="120">
        <f t="shared" si="283"/>
        <v>376.22912516635063</v>
      </c>
      <c r="FI50" s="120">
        <f t="shared" si="284"/>
        <v>82.331098453651308</v>
      </c>
      <c r="FJ50" s="121">
        <f t="shared" si="285"/>
        <v>11.968403388241761</v>
      </c>
      <c r="FK50" s="121">
        <f t="shared" si="286"/>
        <v>1.433125731845444</v>
      </c>
      <c r="FL50" s="120">
        <f t="shared" si="287"/>
        <v>110.6739585274031</v>
      </c>
      <c r="FM50" s="120">
        <f t="shared" si="288"/>
        <v>157.33695558879157</v>
      </c>
      <c r="FN50" s="120">
        <f t="shared" si="289"/>
        <v>33.700083652402427</v>
      </c>
      <c r="FO50" s="121">
        <f t="shared" si="290"/>
        <v>4.8409043950429043</v>
      </c>
      <c r="FP50" s="121">
        <f t="shared" si="291"/>
        <v>0.57414780528111675</v>
      </c>
      <c r="FQ50" s="120">
        <f t="shared" si="292"/>
        <v>97.357834074197683</v>
      </c>
      <c r="FR50" s="120">
        <f t="shared" si="293"/>
        <v>147.23665995961392</v>
      </c>
      <c r="FS50" s="120">
        <f t="shared" si="294"/>
        <v>35.014546428997669</v>
      </c>
      <c r="FT50" s="121">
        <f t="shared" si="295"/>
        <v>5.6978087332581646</v>
      </c>
      <c r="FU50" s="121">
        <f t="shared" si="296"/>
        <v>0.79647425778573866</v>
      </c>
      <c r="FV50" s="120">
        <f t="shared" si="297"/>
        <v>303.74163686749557</v>
      </c>
      <c r="FW50" s="120">
        <f t="shared" si="298"/>
        <v>350.24543511383354</v>
      </c>
      <c r="FX50" s="120">
        <f t="shared" si="299"/>
        <v>30.803689856632996</v>
      </c>
      <c r="FY50" s="121">
        <f t="shared" si="300"/>
        <v>1.3229244726351239</v>
      </c>
      <c r="FZ50" s="121">
        <f t="shared" si="301"/>
        <v>2.4725819598456534E-2</v>
      </c>
      <c r="GA50" s="120">
        <f t="shared" si="302"/>
        <v>328.75736295573614</v>
      </c>
      <c r="GB50" s="120">
        <f t="shared" si="303"/>
        <v>464.91578646254368</v>
      </c>
      <c r="GC50" s="120">
        <f t="shared" si="304"/>
        <v>99.50379839764642</v>
      </c>
      <c r="GD50" s="121">
        <f t="shared" si="305"/>
        <v>14.29001737799576</v>
      </c>
      <c r="GE50" s="121">
        <f t="shared" si="306"/>
        <v>1.6947593422298488</v>
      </c>
      <c r="GF50" s="120">
        <f t="shared" si="307"/>
        <v>190.92099765583311</v>
      </c>
      <c r="GG50" s="120">
        <f t="shared" si="308"/>
        <v>286.98209376999546</v>
      </c>
      <c r="GH50" s="120">
        <f t="shared" si="309"/>
        <v>68.178065337541753</v>
      </c>
      <c r="GI50" s="121">
        <f t="shared" si="310"/>
        <v>11.090137309114741</v>
      </c>
      <c r="GJ50" s="121">
        <f t="shared" si="311"/>
        <v>1.5499773367565322</v>
      </c>
      <c r="GK50" s="119">
        <f t="shared" si="117"/>
        <v>6482.7740027809541</v>
      </c>
      <c r="GL50" s="119">
        <f t="shared" si="117"/>
        <v>8674.4238413075818</v>
      </c>
      <c r="GM50" s="119">
        <f t="shared" si="117"/>
        <v>1564.5046121765999</v>
      </c>
      <c r="GN50" s="119">
        <f t="shared" si="117"/>
        <v>205.77374944217476</v>
      </c>
      <c r="GO50" s="119">
        <f t="shared" si="117"/>
        <v>23.755577773502022</v>
      </c>
      <c r="GP50" s="118">
        <f t="shared" si="118"/>
        <v>38.633933270446683</v>
      </c>
      <c r="GQ50" s="118">
        <f t="shared" si="118"/>
        <v>51.695016932703112</v>
      </c>
      <c r="GR50" s="118">
        <f t="shared" si="118"/>
        <v>9.3236270093957092</v>
      </c>
      <c r="GS50" s="118">
        <f t="shared" si="118"/>
        <v>1.2263036319557497</v>
      </c>
      <c r="GT50" s="118">
        <f t="shared" si="118"/>
        <v>0.14157078530096556</v>
      </c>
      <c r="GW50" s="115">
        <f t="shared" si="119"/>
        <v>32</v>
      </c>
      <c r="GX50" s="116">
        <f t="shared" si="314"/>
        <v>14.68092163889178</v>
      </c>
      <c r="GY50" s="116">
        <f t="shared" si="115"/>
        <v>7.0469827090101491</v>
      </c>
      <c r="GZ50" s="116">
        <f t="shared" si="315"/>
        <v>0.704698270901015</v>
      </c>
      <c r="HA50" s="116">
        <f t="shared" si="1"/>
        <v>4.0149529058346607</v>
      </c>
      <c r="HB50" s="116">
        <f t="shared" si="2"/>
        <v>6.2231671841712997</v>
      </c>
      <c r="HC50" s="116">
        <f t="shared" si="3"/>
        <v>0.62231671841712999</v>
      </c>
      <c r="HD50" s="116">
        <f t="shared" si="4"/>
        <v>9.9044724846598609</v>
      </c>
      <c r="HE50" s="116">
        <f t="shared" si="5"/>
        <v>18.233212371946287</v>
      </c>
      <c r="HF50" s="116">
        <f t="shared" si="6"/>
        <v>1.8233212371946284</v>
      </c>
      <c r="HG50" s="116">
        <f t="shared" si="7"/>
        <v>0.38691933501104492</v>
      </c>
      <c r="HH50" s="116">
        <f t="shared" si="8"/>
        <v>0.71134552622768155</v>
      </c>
      <c r="HI50" s="116">
        <f t="shared" si="9"/>
        <v>7.113455262276816E-2</v>
      </c>
      <c r="HJ50" s="116">
        <v>4.0149529058346607</v>
      </c>
      <c r="HK50" s="116">
        <v>6.2231671841712997</v>
      </c>
      <c r="HL50" s="116">
        <v>0.62231671841712999</v>
      </c>
      <c r="HM50" s="116">
        <f t="shared" si="10"/>
        <v>2.6046237739885387</v>
      </c>
      <c r="HN50" s="116">
        <f t="shared" si="11"/>
        <v>4.792953466842917</v>
      </c>
      <c r="HO50" s="116">
        <f t="shared" si="12"/>
        <v>0.47929534668429175</v>
      </c>
      <c r="HP50" s="116">
        <f t="shared" si="13"/>
        <v>4.795965825474882</v>
      </c>
      <c r="HQ50" s="116">
        <f t="shared" si="14"/>
        <v>10.217409823008934</v>
      </c>
      <c r="HR50" s="116">
        <f t="shared" si="15"/>
        <v>1.0217409823008934</v>
      </c>
      <c r="HS50" s="116">
        <f t="shared" si="16"/>
        <v>1.7944588392626113</v>
      </c>
      <c r="HT50" s="116">
        <f t="shared" si="17"/>
        <v>0.86135739453947624</v>
      </c>
      <c r="HU50" s="116">
        <f t="shared" si="18"/>
        <v>8.6135739453947632E-2</v>
      </c>
      <c r="HV50" s="116">
        <f t="shared" si="19"/>
        <v>2.7993426009973157</v>
      </c>
      <c r="HW50" s="116">
        <f t="shared" si="20"/>
        <v>4.3389741848435595</v>
      </c>
      <c r="HX50" s="116">
        <f t="shared" si="21"/>
        <v>0.43389741848435592</v>
      </c>
      <c r="HY50" s="116">
        <f t="shared" si="22"/>
        <v>11.27663538513851</v>
      </c>
      <c r="HZ50" s="116">
        <f t="shared" si="23"/>
        <v>20.759236611206127</v>
      </c>
      <c r="IA50" s="116">
        <f t="shared" si="24"/>
        <v>2.0759236611206124</v>
      </c>
      <c r="IB50" s="116">
        <f t="shared" si="25"/>
        <v>0.42806796600848496</v>
      </c>
      <c r="IC50" s="116">
        <f t="shared" si="26"/>
        <v>0.78699668118892718</v>
      </c>
      <c r="ID50" s="116">
        <f t="shared" si="27"/>
        <v>7.8699668118892729E-2</v>
      </c>
      <c r="IE50" s="116">
        <f t="shared" si="28"/>
        <v>8.9014301426916997</v>
      </c>
      <c r="IF50" s="116">
        <f t="shared" si="29"/>
        <v>16.371765401585087</v>
      </c>
      <c r="IG50" s="116">
        <f t="shared" si="30"/>
        <v>1.6371765401585086</v>
      </c>
      <c r="IH50" s="116">
        <f t="shared" si="31"/>
        <v>2.5209464959108892</v>
      </c>
      <c r="II50" s="116">
        <f t="shared" si="32"/>
        <v>4.6389729556982724</v>
      </c>
      <c r="IJ50" s="116">
        <f t="shared" si="33"/>
        <v>0.46389729556982723</v>
      </c>
      <c r="IK50" s="116">
        <f t="shared" si="34"/>
        <v>10.37057218558431</v>
      </c>
      <c r="IL50" s="116">
        <f t="shared" si="35"/>
        <v>22.093649115758762</v>
      </c>
      <c r="IM50" s="116">
        <f t="shared" si="36"/>
        <v>2.209364911575876</v>
      </c>
      <c r="IN50" s="116">
        <f t="shared" si="37"/>
        <v>1.7186094128982585</v>
      </c>
      <c r="IO50" s="116">
        <f t="shared" si="38"/>
        <v>0.82494894490495607</v>
      </c>
      <c r="IP50" s="116">
        <f t="shared" si="39"/>
        <v>8.2494894490495602E-2</v>
      </c>
      <c r="IQ50" s="116">
        <f t="shared" si="40"/>
        <v>4.508487141495241</v>
      </c>
      <c r="IR50" s="116">
        <f t="shared" si="41"/>
        <v>6.9881440423467991</v>
      </c>
      <c r="IS50" s="116">
        <f t="shared" si="42"/>
        <v>0.69881440423467989</v>
      </c>
      <c r="IT50" s="116">
        <f t="shared" si="43"/>
        <v>8.1796971048228073</v>
      </c>
      <c r="IU50" s="116">
        <f t="shared" si="44"/>
        <v>15.058061363835501</v>
      </c>
      <c r="IV50" s="116">
        <f t="shared" si="45"/>
        <v>1.50580613638355</v>
      </c>
      <c r="IW50" s="116">
        <f t="shared" si="46"/>
        <v>1.3357511419841435</v>
      </c>
      <c r="IX50" s="116">
        <f t="shared" si="47"/>
        <v>2.4557588960417638</v>
      </c>
      <c r="IY50" s="116">
        <f t="shared" si="48"/>
        <v>0.24557588960417637</v>
      </c>
      <c r="IZ50" s="116">
        <f t="shared" si="49"/>
        <v>10.314886507454048</v>
      </c>
      <c r="JA50" s="116">
        <f t="shared" si="50"/>
        <v>18.971434852259328</v>
      </c>
      <c r="JB50" s="116">
        <f t="shared" si="51"/>
        <v>1.897143485225933</v>
      </c>
      <c r="JC50" s="116">
        <f t="shared" si="52"/>
        <v>2.1971655330002662</v>
      </c>
      <c r="JD50" s="116">
        <f t="shared" si="53"/>
        <v>4.0431605761223199</v>
      </c>
      <c r="JE50" s="116">
        <f t="shared" si="54"/>
        <v>0.40431605761223205</v>
      </c>
      <c r="JF50" s="116">
        <f t="shared" si="55"/>
        <v>3.7987688134234472</v>
      </c>
      <c r="JG50" s="116">
        <f t="shared" si="56"/>
        <v>5.8969198928469577</v>
      </c>
      <c r="JH50" s="116">
        <f t="shared" si="57"/>
        <v>0.58969198928469591</v>
      </c>
      <c r="JI50" s="116">
        <f t="shared" si="58"/>
        <v>6.9499146117887323</v>
      </c>
      <c r="JJ50" s="116">
        <f t="shared" si="59"/>
        <v>3.3360254419333049</v>
      </c>
      <c r="JK50" s="116">
        <f t="shared" si="60"/>
        <v>0.33360254419333052</v>
      </c>
      <c r="JL50" s="116">
        <f t="shared" si="61"/>
        <v>1.0471075813123736</v>
      </c>
      <c r="JM50" s="116">
        <f t="shared" si="62"/>
        <v>1.6230141899922186</v>
      </c>
      <c r="JN50" s="116">
        <f t="shared" si="63"/>
        <v>0.16230141899922187</v>
      </c>
      <c r="JO50" s="116">
        <f t="shared" si="64"/>
        <v>3.9620026499788672</v>
      </c>
      <c r="JP50" s="116">
        <f t="shared" si="65"/>
        <v>7.29367826980838</v>
      </c>
      <c r="JQ50" s="116">
        <f t="shared" si="66"/>
        <v>0.72936782698083791</v>
      </c>
      <c r="JR50" s="116">
        <f t="shared" si="67"/>
        <v>9.1341703466171555</v>
      </c>
      <c r="JS50" s="116">
        <f t="shared" si="68"/>
        <v>16.793038300043047</v>
      </c>
      <c r="JT50" s="116">
        <f t="shared" si="69"/>
        <v>1.6793038300043048</v>
      </c>
      <c r="JU50" s="116">
        <f t="shared" si="70"/>
        <v>2.0935009036889323</v>
      </c>
      <c r="JV50" s="116">
        <f t="shared" si="71"/>
        <v>3.8504268543119053</v>
      </c>
      <c r="JW50" s="116">
        <f t="shared" si="72"/>
        <v>0.38504268543119052</v>
      </c>
      <c r="JX50" s="116">
        <f t="shared" si="73"/>
        <v>3.4995606884195336</v>
      </c>
      <c r="JY50" s="116">
        <f t="shared" si="74"/>
        <v>6.4397905376952904</v>
      </c>
      <c r="JZ50" s="116">
        <f t="shared" si="75"/>
        <v>0.64397905376952913</v>
      </c>
      <c r="KA50" s="116">
        <f t="shared" si="76"/>
        <v>6.4629465274010673</v>
      </c>
      <c r="KB50" s="116">
        <f t="shared" si="77"/>
        <v>11.900124936349227</v>
      </c>
      <c r="KC50" s="116">
        <f t="shared" si="78"/>
        <v>1.1900124936349228</v>
      </c>
      <c r="KD50" s="116">
        <f t="shared" si="79"/>
        <v>8.2136444471115126</v>
      </c>
      <c r="KE50" s="116">
        <f t="shared" si="80"/>
        <v>10.45502309100706</v>
      </c>
      <c r="KF50" s="116">
        <f t="shared" si="81"/>
        <v>1.0455023091007061</v>
      </c>
      <c r="KG50" s="116">
        <f t="shared" si="82"/>
        <v>9.8361649069905788</v>
      </c>
      <c r="KH50" s="116">
        <f t="shared" si="83"/>
        <v>15.243805091689012</v>
      </c>
      <c r="KI50" s="116">
        <f t="shared" si="84"/>
        <v>1.5243805091689011</v>
      </c>
      <c r="KJ50" s="116">
        <f t="shared" si="85"/>
        <v>1.4186865522025143</v>
      </c>
      <c r="KK50" s="116">
        <f t="shared" si="86"/>
        <v>3.0246023151341617</v>
      </c>
      <c r="KL50" s="116">
        <f t="shared" si="87"/>
        <v>0.30246023151341617</v>
      </c>
      <c r="KM50" s="116">
        <f t="shared" si="88"/>
        <v>2.9558714952937097</v>
      </c>
      <c r="KN50" s="116">
        <f t="shared" si="89"/>
        <v>0.27821246210676592</v>
      </c>
      <c r="KO50" s="116">
        <f t="shared" si="90"/>
        <v>2.7821246210676592E-2</v>
      </c>
      <c r="KP50" s="116">
        <f t="shared" si="91"/>
        <v>10.196449364498879</v>
      </c>
      <c r="KQ50" s="116">
        <f t="shared" si="92"/>
        <v>19.127453773634844</v>
      </c>
      <c r="KR50" s="116">
        <f t="shared" si="93"/>
        <v>1.9127453773634846</v>
      </c>
      <c r="KS50" s="116">
        <f t="shared" si="94"/>
        <v>4.2086308326217869</v>
      </c>
      <c r="KT50" s="116">
        <f t="shared" si="95"/>
        <v>7.7430943324332464</v>
      </c>
      <c r="KU50" s="116">
        <f t="shared" si="96"/>
        <v>0.77430943324332469</v>
      </c>
      <c r="KV50" s="116">
        <f t="shared" si="97"/>
        <v>4.2924097487199804</v>
      </c>
      <c r="KW50" s="116">
        <f t="shared" si="98"/>
        <v>9.1504745807679964</v>
      </c>
      <c r="KX50" s="116">
        <f t="shared" si="99"/>
        <v>0.91504745807679955</v>
      </c>
      <c r="KY50" s="116">
        <f t="shared" si="100"/>
        <v>5.837013427051942</v>
      </c>
      <c r="KZ50" s="116">
        <f t="shared" si="101"/>
        <v>2.8018222359914557</v>
      </c>
      <c r="LA50" s="116">
        <f t="shared" si="102"/>
        <v>0.28018222359914557</v>
      </c>
      <c r="LB50" s="116">
        <f t="shared" si="103"/>
        <v>12.430979290917483</v>
      </c>
      <c r="LC50" s="116">
        <f t="shared" si="104"/>
        <v>22.857944165119662</v>
      </c>
      <c r="LD50" s="116">
        <f t="shared" si="105"/>
        <v>2.2857944165119664</v>
      </c>
      <c r="LE50" s="116">
        <f t="shared" si="106"/>
        <v>8.3611722345076167</v>
      </c>
      <c r="LF50" s="116">
        <f t="shared" si="107"/>
        <v>17.810974546790067</v>
      </c>
      <c r="LG50" s="116">
        <f t="shared" si="108"/>
        <v>1.7810974546790068</v>
      </c>
      <c r="LH50" s="116">
        <f t="shared" si="109"/>
        <v>211.44785374949012</v>
      </c>
      <c r="LI50" s="116">
        <f t="shared" si="110"/>
        <v>337.26712430336403</v>
      </c>
      <c r="LJ50" s="116">
        <f t="shared" si="111"/>
        <v>33.726712430336399</v>
      </c>
    </row>
    <row r="51" spans="1:322" ht="15" thickBot="1" x14ac:dyDescent="0.35">
      <c r="A51" s="28"/>
      <c r="B51" s="117">
        <v>32</v>
      </c>
      <c r="C51" s="120">
        <f t="shared" si="316"/>
        <v>730.33960040475881</v>
      </c>
      <c r="D51" s="120">
        <f t="shared" si="317"/>
        <v>886.34184968042598</v>
      </c>
      <c r="E51" s="120">
        <f t="shared" si="124"/>
        <v>102.25609742373014</v>
      </c>
      <c r="F51" s="121">
        <f t="shared" si="318"/>
        <v>6.5499422731573356</v>
      </c>
      <c r="G51" s="121">
        <f t="shared" si="319"/>
        <v>0.24852021792640661</v>
      </c>
      <c r="H51" s="120">
        <f t="shared" si="127"/>
        <v>116.62624214629449</v>
      </c>
      <c r="I51" s="120">
        <f t="shared" si="128"/>
        <v>163.99064894759692</v>
      </c>
      <c r="J51" s="120">
        <f t="shared" si="129"/>
        <v>35.054593958831234</v>
      </c>
      <c r="K51" s="121">
        <f t="shared" si="130"/>
        <v>5.0306427103825957</v>
      </c>
      <c r="L51" s="121">
        <f t="shared" si="131"/>
        <v>0.59626223689435198</v>
      </c>
      <c r="M51" s="120">
        <f t="shared" si="132"/>
        <v>247.61033993855699</v>
      </c>
      <c r="N51" s="120">
        <f t="shared" si="133"/>
        <v>369.66534689133914</v>
      </c>
      <c r="O51" s="120">
        <f t="shared" si="134"/>
        <v>87.689955571036819</v>
      </c>
      <c r="P51" s="121">
        <f t="shared" si="135"/>
        <v>14.252102826186038</v>
      </c>
      <c r="Q51" s="121">
        <f t="shared" si="136"/>
        <v>1.9905547728801238</v>
      </c>
      <c r="R51" s="120">
        <f t="shared" si="137"/>
        <v>9.8005953876365588</v>
      </c>
      <c r="S51" s="120">
        <f t="shared" si="138"/>
        <v>14.460459606499196</v>
      </c>
      <c r="T51" s="120">
        <f t="shared" si="139"/>
        <v>3.423603726465696</v>
      </c>
      <c r="U51" s="121">
        <f t="shared" si="140"/>
        <v>0.55605703256935379</v>
      </c>
      <c r="V51" s="121">
        <f t="shared" si="141"/>
        <v>7.764424682916396E-2</v>
      </c>
      <c r="W51" s="120">
        <f t="shared" si="142"/>
        <v>35.695327942015226</v>
      </c>
      <c r="X51" s="120">
        <f t="shared" si="143"/>
        <v>52.860667688638593</v>
      </c>
      <c r="Y51" s="120">
        <f t="shared" si="144"/>
        <v>12.522602891841354</v>
      </c>
      <c r="Z51" s="121">
        <f t="shared" si="145"/>
        <v>2.0343221804911624</v>
      </c>
      <c r="AA51" s="121">
        <f t="shared" si="146"/>
        <v>0.28407929701352419</v>
      </c>
      <c r="AB51" s="120">
        <f t="shared" si="147"/>
        <v>65.360493353006518</v>
      </c>
      <c r="AC51" s="120">
        <f t="shared" si="148"/>
        <v>97.251195105255903</v>
      </c>
      <c r="AD51" s="120">
        <f t="shared" si="149"/>
        <v>23.056329525033757</v>
      </c>
      <c r="AE51" s="121">
        <f t="shared" si="150"/>
        <v>3.7465165665642597</v>
      </c>
      <c r="AF51" s="121">
        <f t="shared" si="151"/>
        <v>0.52321845013932888</v>
      </c>
      <c r="AG51" s="120">
        <f t="shared" si="152"/>
        <v>104.62363373525622</v>
      </c>
      <c r="AH51" s="120">
        <f t="shared" si="153"/>
        <v>164.14779736143655</v>
      </c>
      <c r="AI51" s="120">
        <f t="shared" si="154"/>
        <v>42.654937391192455</v>
      </c>
      <c r="AJ51" s="121">
        <f t="shared" si="155"/>
        <v>7.7264672012201476</v>
      </c>
      <c r="AK51" s="121">
        <f t="shared" si="156"/>
        <v>1.2454713108943929</v>
      </c>
      <c r="AL51" s="120">
        <f t="shared" si="157"/>
        <v>89.26989625351429</v>
      </c>
      <c r="AM51" s="120">
        <f t="shared" si="158"/>
        <v>108.33815518461381</v>
      </c>
      <c r="AN51" s="120">
        <f t="shared" si="159"/>
        <v>12.498830959250508</v>
      </c>
      <c r="AO51" s="121">
        <f t="shared" si="160"/>
        <v>0.80060381070287256</v>
      </c>
      <c r="AP51" s="121">
        <f t="shared" si="161"/>
        <v>3.0376791918301862E-2</v>
      </c>
      <c r="AQ51" s="120">
        <f t="shared" si="162"/>
        <v>81.315227274497786</v>
      </c>
      <c r="AR51" s="120">
        <f t="shared" si="163"/>
        <v>114.33907707785909</v>
      </c>
      <c r="AS51" s="120">
        <f t="shared" si="164"/>
        <v>24.441088234687371</v>
      </c>
      <c r="AT51" s="121">
        <f t="shared" si="165"/>
        <v>3.5075112410672271</v>
      </c>
      <c r="AU51" s="121">
        <f t="shared" si="166"/>
        <v>0.41573147188816606</v>
      </c>
      <c r="AV51" s="120">
        <f t="shared" si="167"/>
        <v>281.91420849539537</v>
      </c>
      <c r="AW51" s="120">
        <f t="shared" si="168"/>
        <v>420.87868262249344</v>
      </c>
      <c r="AX51" s="120">
        <f t="shared" si="169"/>
        <v>99.838497955859239</v>
      </c>
      <c r="AY51" s="121">
        <f t="shared" si="170"/>
        <v>16.226585241295794</v>
      </c>
      <c r="AZ51" s="121">
        <f t="shared" si="171"/>
        <v>2.2663256849551656</v>
      </c>
      <c r="BA51" s="120">
        <f t="shared" si="172"/>
        <v>10.842882620838683</v>
      </c>
      <c r="BB51" s="120">
        <f t="shared" si="173"/>
        <v>15.998320505552577</v>
      </c>
      <c r="BC51" s="120">
        <f t="shared" si="174"/>
        <v>3.7877018566813279</v>
      </c>
      <c r="BD51" s="121">
        <f t="shared" si="175"/>
        <v>0.6151933526658272</v>
      </c>
      <c r="BE51" s="121">
        <f t="shared" si="176"/>
        <v>8.5901664261549993E-2</v>
      </c>
      <c r="BF51" s="120">
        <f t="shared" si="177"/>
        <v>224.55325730792606</v>
      </c>
      <c r="BG51" s="120">
        <f t="shared" si="178"/>
        <v>332.53749992821878</v>
      </c>
      <c r="BH51" s="120">
        <f t="shared" si="179"/>
        <v>78.777572065020081</v>
      </c>
      <c r="BI51" s="121">
        <f t="shared" si="180"/>
        <v>12.797575996083228</v>
      </c>
      <c r="BJ51" s="121">
        <f t="shared" si="181"/>
        <v>1.7870947027509285</v>
      </c>
      <c r="BK51" s="120">
        <f t="shared" si="182"/>
        <v>63.260693668994293</v>
      </c>
      <c r="BL51" s="120">
        <f t="shared" si="183"/>
        <v>94.126860843442472</v>
      </c>
      <c r="BM51" s="120">
        <f t="shared" si="184"/>
        <v>22.31561183813275</v>
      </c>
      <c r="BN51" s="121">
        <f t="shared" si="185"/>
        <v>3.6261543431622787</v>
      </c>
      <c r="BO51" s="121">
        <f t="shared" si="186"/>
        <v>0.50640930626799674</v>
      </c>
      <c r="BP51" s="120">
        <f t="shared" si="187"/>
        <v>226.23325216504756</v>
      </c>
      <c r="BQ51" s="120">
        <f t="shared" si="188"/>
        <v>354.94551954462406</v>
      </c>
      <c r="BR51" s="120">
        <f t="shared" si="189"/>
        <v>92.235041571243869</v>
      </c>
      <c r="BS51" s="121">
        <f t="shared" si="190"/>
        <v>16.707351295996588</v>
      </c>
      <c r="BT51" s="121">
        <f t="shared" si="191"/>
        <v>2.6931489098810864</v>
      </c>
      <c r="BU51" s="120">
        <f t="shared" si="192"/>
        <v>85.496574584449576</v>
      </c>
      <c r="BV51" s="120">
        <f t="shared" si="193"/>
        <v>103.75884316901926</v>
      </c>
      <c r="BW51" s="120">
        <f t="shared" si="194"/>
        <v>11.970521734351411</v>
      </c>
      <c r="BX51" s="121">
        <f t="shared" si="195"/>
        <v>0.76676333553662079</v>
      </c>
      <c r="BY51" s="121">
        <f t="shared" si="196"/>
        <v>2.9092804684167646E-2</v>
      </c>
      <c r="BZ51" s="120">
        <f t="shared" si="197"/>
        <v>130.96241111903404</v>
      </c>
      <c r="CA51" s="120">
        <f t="shared" si="198"/>
        <v>184.14904220451839</v>
      </c>
      <c r="CB51" s="120">
        <f t="shared" si="199"/>
        <v>39.363646304307537</v>
      </c>
      <c r="CC51" s="121">
        <f t="shared" si="200"/>
        <v>5.6490296412335326</v>
      </c>
      <c r="CD51" s="121">
        <f t="shared" si="201"/>
        <v>0.66955720055663326</v>
      </c>
      <c r="CE51" s="120">
        <f t="shared" si="202"/>
        <v>204.49121180926383</v>
      </c>
      <c r="CF51" s="120">
        <f t="shared" si="203"/>
        <v>305.29142994779568</v>
      </c>
      <c r="CG51" s="120">
        <f t="shared" si="204"/>
        <v>72.419533379226024</v>
      </c>
      <c r="CH51" s="121">
        <f t="shared" si="205"/>
        <v>11.770226471480214</v>
      </c>
      <c r="CI51" s="121">
        <f t="shared" si="206"/>
        <v>1.6439174461776425</v>
      </c>
      <c r="CJ51" s="120">
        <f t="shared" si="207"/>
        <v>33.83433004397768</v>
      </c>
      <c r="CK51" s="120">
        <f t="shared" si="208"/>
        <v>49.921453091625693</v>
      </c>
      <c r="CL51" s="120">
        <f t="shared" si="209"/>
        <v>11.819214429274206</v>
      </c>
      <c r="CM51" s="121">
        <f t="shared" si="210"/>
        <v>1.9196606347977561</v>
      </c>
      <c r="CN51" s="121">
        <f t="shared" si="211"/>
        <v>0.26804913062200381</v>
      </c>
      <c r="CO51" s="120">
        <f t="shared" si="212"/>
        <v>260.21002545440155</v>
      </c>
      <c r="CP51" s="120">
        <f t="shared" si="213"/>
        <v>385.34106500271452</v>
      </c>
      <c r="CQ51" s="120">
        <f t="shared" si="214"/>
        <v>91.286647444019422</v>
      </c>
      <c r="CR51" s="121">
        <f t="shared" si="215"/>
        <v>14.829700604738962</v>
      </c>
      <c r="CS51" s="121">
        <f t="shared" si="216"/>
        <v>2.0708671237601837</v>
      </c>
      <c r="CT51" s="120">
        <f t="shared" si="217"/>
        <v>55.135726184057631</v>
      </c>
      <c r="CU51" s="120">
        <f t="shared" si="218"/>
        <v>82.037558000610019</v>
      </c>
      <c r="CV51" s="120">
        <f t="shared" si="219"/>
        <v>19.449477907638684</v>
      </c>
      <c r="CW51" s="121">
        <f t="shared" si="220"/>
        <v>3.1604246076061928</v>
      </c>
      <c r="CX51" s="121">
        <f t="shared" si="221"/>
        <v>0.44136798425806367</v>
      </c>
      <c r="CY51" s="120">
        <f t="shared" si="222"/>
        <v>108.41667098911292</v>
      </c>
      <c r="CZ51" s="120">
        <f t="shared" si="223"/>
        <v>154.93324711403164</v>
      </c>
      <c r="DA51" s="120">
        <f t="shared" si="224"/>
        <v>33.1948870599687</v>
      </c>
      <c r="DB51" s="121">
        <f t="shared" si="225"/>
        <v>4.7668524647492561</v>
      </c>
      <c r="DC51" s="121">
        <f t="shared" si="226"/>
        <v>0.56503371404885094</v>
      </c>
      <c r="DD51" s="120">
        <f t="shared" si="227"/>
        <v>345.74109073469134</v>
      </c>
      <c r="DE51" s="120">
        <f t="shared" si="228"/>
        <v>419.59219752356393</v>
      </c>
      <c r="DF51" s="120">
        <f t="shared" si="229"/>
        <v>48.407801847195245</v>
      </c>
      <c r="DG51" s="121">
        <f t="shared" si="230"/>
        <v>3.1007276402862916</v>
      </c>
      <c r="DH51" s="121">
        <f t="shared" si="231"/>
        <v>0.11764890082350675</v>
      </c>
      <c r="DI51" s="120">
        <f t="shared" si="232"/>
        <v>30.416352369635156</v>
      </c>
      <c r="DJ51" s="120">
        <f t="shared" si="233"/>
        <v>42.769082428793048</v>
      </c>
      <c r="DK51" s="120">
        <f t="shared" si="234"/>
        <v>9.142306760504427</v>
      </c>
      <c r="DL51" s="121">
        <f t="shared" si="235"/>
        <v>1.3120014716138666</v>
      </c>
      <c r="DM51" s="121">
        <f t="shared" si="236"/>
        <v>0.15550635918917599</v>
      </c>
      <c r="DN51" s="120">
        <f t="shared" si="237"/>
        <v>99.049477346538509</v>
      </c>
      <c r="DO51" s="120">
        <f t="shared" si="238"/>
        <v>147.87411305925201</v>
      </c>
      <c r="DP51" s="120">
        <f t="shared" si="239"/>
        <v>35.07787384811018</v>
      </c>
      <c r="DQ51" s="121">
        <f t="shared" si="240"/>
        <v>5.7011485722815411</v>
      </c>
      <c r="DR51" s="121">
        <f t="shared" si="241"/>
        <v>0.79626484876341919</v>
      </c>
      <c r="DS51" s="120">
        <f t="shared" si="242"/>
        <v>231.3668500603292</v>
      </c>
      <c r="DT51" s="120">
        <f t="shared" si="243"/>
        <v>341.37425913949141</v>
      </c>
      <c r="DU51" s="120">
        <f t="shared" si="244"/>
        <v>80.822478504358713</v>
      </c>
      <c r="DV51" s="121">
        <f t="shared" si="245"/>
        <v>13.127076365356444</v>
      </c>
      <c r="DW51" s="121">
        <f t="shared" si="246"/>
        <v>1.832980967343302</v>
      </c>
      <c r="DX51" s="120">
        <f t="shared" si="247"/>
        <v>52.812013301750433</v>
      </c>
      <c r="DY51" s="120">
        <f t="shared" si="248"/>
        <v>78.208506436660102</v>
      </c>
      <c r="DZ51" s="120">
        <f t="shared" si="249"/>
        <v>18.527463077822816</v>
      </c>
      <c r="EA51" s="121">
        <f t="shared" si="250"/>
        <v>3.0098238691256514</v>
      </c>
      <c r="EB51" s="121">
        <f t="shared" si="251"/>
        <v>0.4203014925931271</v>
      </c>
      <c r="EC51" s="120">
        <f t="shared" si="252"/>
        <v>87.818062400475625</v>
      </c>
      <c r="ED51" s="120">
        <f t="shared" si="253"/>
        <v>130.66626462178232</v>
      </c>
      <c r="EE51" s="120">
        <f t="shared" si="254"/>
        <v>30.978379768643631</v>
      </c>
      <c r="EF51" s="121">
        <f t="shared" si="255"/>
        <v>5.0338026650134156</v>
      </c>
      <c r="EG51" s="121">
        <f t="shared" si="256"/>
        <v>0.70299393634093743</v>
      </c>
      <c r="EH51" s="120">
        <f t="shared" si="257"/>
        <v>161.26021484909685</v>
      </c>
      <c r="EI51" s="120">
        <f t="shared" si="258"/>
        <v>241.16780649179162</v>
      </c>
      <c r="EJ51" s="120">
        <f t="shared" si="259"/>
        <v>57.225119376964585</v>
      </c>
      <c r="EK51" s="121">
        <f t="shared" si="260"/>
        <v>9.3017105167754721</v>
      </c>
      <c r="EL51" s="121">
        <f t="shared" si="261"/>
        <v>1.2992072097868779</v>
      </c>
      <c r="EM51" s="120">
        <f t="shared" si="262"/>
        <v>263.31509331611414</v>
      </c>
      <c r="EN51" s="120">
        <f t="shared" si="263"/>
        <v>366.2350937290895</v>
      </c>
      <c r="EO51" s="120">
        <f t="shared" si="264"/>
        <v>70.115824014398228</v>
      </c>
      <c r="EP51" s="121">
        <f t="shared" si="265"/>
        <v>8.7407746991694033</v>
      </c>
      <c r="EQ51" s="121">
        <f t="shared" si="266"/>
        <v>0.85712419591882816</v>
      </c>
      <c r="ER51" s="120">
        <f t="shared" si="267"/>
        <v>286.15610007974453</v>
      </c>
      <c r="ES51" s="120">
        <f t="shared" si="268"/>
        <v>401.81216368174347</v>
      </c>
      <c r="ET51" s="120">
        <f t="shared" si="269"/>
        <v>85.873255220084857</v>
      </c>
      <c r="EU51" s="121">
        <f t="shared" si="270"/>
        <v>12.322731700712943</v>
      </c>
      <c r="EV51" s="121">
        <f t="shared" si="271"/>
        <v>1.4605366954880346</v>
      </c>
      <c r="EW51" s="120">
        <f t="shared" si="272"/>
        <v>30.72981297774291</v>
      </c>
      <c r="EX51" s="120">
        <f t="shared" si="273"/>
        <v>48.516501591354007</v>
      </c>
      <c r="EY51" s="120">
        <f t="shared" si="274"/>
        <v>12.621226095511162</v>
      </c>
      <c r="EZ51" s="121">
        <f t="shared" si="275"/>
        <v>2.2871274830556123</v>
      </c>
      <c r="FA51" s="121">
        <f t="shared" si="276"/>
        <v>0.36873741603927462</v>
      </c>
      <c r="FB51" s="120">
        <f t="shared" si="277"/>
        <v>229.94550473016338</v>
      </c>
      <c r="FC51" s="120">
        <f t="shared" si="278"/>
        <v>226.83667033810579</v>
      </c>
      <c r="FD51" s="120">
        <f t="shared" si="279"/>
        <v>13.193670914039501</v>
      </c>
      <c r="FE51" s="121">
        <f t="shared" si="280"/>
        <v>0.27821246210676592</v>
      </c>
      <c r="FF51" s="121">
        <f t="shared" si="281"/>
        <v>0</v>
      </c>
      <c r="FG51" s="120">
        <f t="shared" si="282"/>
        <v>226.86086229715843</v>
      </c>
      <c r="FH51" s="120">
        <f t="shared" si="283"/>
        <v>374.63108807846987</v>
      </c>
      <c r="FI51" s="120">
        <f t="shared" si="284"/>
        <v>90.74786212701386</v>
      </c>
      <c r="FJ51" s="121">
        <f t="shared" si="285"/>
        <v>14.920741130460879</v>
      </c>
      <c r="FK51" s="121">
        <f t="shared" si="286"/>
        <v>2.1033563215869826</v>
      </c>
      <c r="FL51" s="120">
        <f t="shared" si="287"/>
        <v>105.80430435219736</v>
      </c>
      <c r="FM51" s="120">
        <f t="shared" si="288"/>
        <v>157.17182718515596</v>
      </c>
      <c r="FN51" s="120">
        <f t="shared" si="289"/>
        <v>37.252062550538049</v>
      </c>
      <c r="FO51" s="121">
        <f t="shared" si="290"/>
        <v>6.0526174296262081</v>
      </c>
      <c r="FP51" s="121">
        <f t="shared" si="291"/>
        <v>0.84523845140351939</v>
      </c>
      <c r="FQ51" s="120">
        <f t="shared" si="292"/>
        <v>93.074089374932981</v>
      </c>
      <c r="FR51" s="120">
        <f t="shared" si="293"/>
        <v>146.80883154017096</v>
      </c>
      <c r="FS51" s="120">
        <f t="shared" si="294"/>
        <v>38.185479504829416</v>
      </c>
      <c r="FT51" s="121">
        <f t="shared" si="295"/>
        <v>6.9193714870716043</v>
      </c>
      <c r="FU51" s="121">
        <f t="shared" si="296"/>
        <v>1.115551546848196</v>
      </c>
      <c r="FV51" s="120">
        <f t="shared" si="297"/>
        <v>290.37700484532576</v>
      </c>
      <c r="FW51" s="120">
        <f t="shared" si="298"/>
        <v>352.40221321236066</v>
      </c>
      <c r="FX51" s="120">
        <f t="shared" si="299"/>
        <v>40.656181426583814</v>
      </c>
      <c r="FY51" s="121">
        <f t="shared" si="300"/>
        <v>2.6042030558594087</v>
      </c>
      <c r="FZ51" s="121">
        <f t="shared" si="301"/>
        <v>9.8809590066023467E-2</v>
      </c>
      <c r="GA51" s="120">
        <f t="shared" si="302"/>
        <v>314.29203898568375</v>
      </c>
      <c r="GB51" s="120">
        <f t="shared" si="303"/>
        <v>464.50380526579465</v>
      </c>
      <c r="GC51" s="120">
        <f t="shared" si="304"/>
        <v>110.00293643495137</v>
      </c>
      <c r="GD51" s="121">
        <f t="shared" si="305"/>
        <v>17.867943534324439</v>
      </c>
      <c r="GE51" s="121">
        <f t="shared" si="306"/>
        <v>2.4950003153976112</v>
      </c>
      <c r="GF51" s="120">
        <f t="shared" si="307"/>
        <v>182.52047375897644</v>
      </c>
      <c r="GG51" s="120">
        <f t="shared" si="308"/>
        <v>286.19919066621225</v>
      </c>
      <c r="GH51" s="120">
        <f t="shared" si="309"/>
        <v>74.361657463329763</v>
      </c>
      <c r="GI51" s="121">
        <f t="shared" si="310"/>
        <v>13.468924494656152</v>
      </c>
      <c r="GJ51" s="121">
        <f t="shared" si="311"/>
        <v>2.1710250260669577</v>
      </c>
      <c r="GK51" s="119">
        <f t="shared" si="117"/>
        <v>6197.5319466585934</v>
      </c>
      <c r="GL51" s="119">
        <f t="shared" si="117"/>
        <v>8682.0843345081012</v>
      </c>
      <c r="GM51" s="119">
        <f t="shared" si="117"/>
        <v>1773.2479721626721</v>
      </c>
      <c r="GN51" s="119">
        <f t="shared" si="117"/>
        <v>263.08862240918336</v>
      </c>
      <c r="GO51" s="119">
        <f t="shared" si="117"/>
        <v>35.278907742263812</v>
      </c>
      <c r="GP51" s="118">
        <f t="shared" si="118"/>
        <v>36.934040206547039</v>
      </c>
      <c r="GQ51" s="118">
        <f t="shared" si="118"/>
        <v>51.740669454756265</v>
      </c>
      <c r="GR51" s="118">
        <f t="shared" si="118"/>
        <v>10.567627962828796</v>
      </c>
      <c r="GS51" s="118">
        <f t="shared" si="118"/>
        <v>1.5678702169796388</v>
      </c>
      <c r="GT51" s="118">
        <f t="shared" si="118"/>
        <v>0.21024378869048754</v>
      </c>
      <c r="GW51" s="115">
        <f t="shared" si="119"/>
        <v>33</v>
      </c>
      <c r="GX51" s="116">
        <f t="shared" si="314"/>
        <v>16.398431721722709</v>
      </c>
      <c r="GY51" s="116">
        <f t="shared" si="115"/>
        <v>11.913047762951086</v>
      </c>
      <c r="GZ51" s="116">
        <f t="shared" si="315"/>
        <v>1.1913047762951086</v>
      </c>
      <c r="HA51" s="116">
        <f t="shared" si="1"/>
        <v>4.3814681889195253</v>
      </c>
      <c r="HB51" s="116">
        <f t="shared" si="2"/>
        <v>8.047285310141298</v>
      </c>
      <c r="HC51" s="116">
        <f t="shared" si="3"/>
        <v>0.80472853101412989</v>
      </c>
      <c r="HD51" s="116">
        <f t="shared" si="4"/>
        <v>10.759322356336662</v>
      </c>
      <c r="HE51" s="116">
        <f t="shared" si="5"/>
        <v>22.889688175338321</v>
      </c>
      <c r="HF51" s="116">
        <f t="shared" si="6"/>
        <v>2.2889688175338323</v>
      </c>
      <c r="HG51" s="116">
        <f t="shared" si="7"/>
        <v>0.42038683285853684</v>
      </c>
      <c r="HH51" s="116">
        <f t="shared" si="8"/>
        <v>0.89312328401605612</v>
      </c>
      <c r="HI51" s="116">
        <f t="shared" si="9"/>
        <v>8.9312328401605606E-2</v>
      </c>
      <c r="HJ51" s="116">
        <v>4.3814681889195253</v>
      </c>
      <c r="HK51" s="116">
        <v>8.047285310141298</v>
      </c>
      <c r="HL51" s="116">
        <v>0.80472853101412989</v>
      </c>
      <c r="HM51" s="116">
        <f t="shared" si="10"/>
        <v>2.8295683385264234</v>
      </c>
      <c r="HN51" s="116">
        <f t="shared" si="11"/>
        <v>6.0172368936720009</v>
      </c>
      <c r="HO51" s="116">
        <f t="shared" si="12"/>
        <v>0.60172368936720011</v>
      </c>
      <c r="HP51" s="116">
        <f t="shared" si="13"/>
        <v>5.1892184835284896</v>
      </c>
      <c r="HQ51" s="116">
        <f t="shared" si="14"/>
        <v>12.526909231489729</v>
      </c>
      <c r="HR51" s="116">
        <f t="shared" si="15"/>
        <v>1.2526909231489731</v>
      </c>
      <c r="HS51" s="116">
        <f t="shared" si="16"/>
        <v>2.0043912417007501</v>
      </c>
      <c r="HT51" s="116">
        <f t="shared" si="17"/>
        <v>1.4561397701458596</v>
      </c>
      <c r="HU51" s="116">
        <f t="shared" si="18"/>
        <v>0.14561397701458595</v>
      </c>
      <c r="HV51" s="116">
        <f t="shared" si="19"/>
        <v>3.0548877767240423</v>
      </c>
      <c r="HW51" s="116">
        <f t="shared" si="20"/>
        <v>5.6108026966695679</v>
      </c>
      <c r="HX51" s="116">
        <f t="shared" si="21"/>
        <v>0.56108026966695679</v>
      </c>
      <c r="HY51" s="116">
        <f t="shared" si="22"/>
        <v>12.249915923487421</v>
      </c>
      <c r="HZ51" s="116">
        <f t="shared" si="23"/>
        <v>26.060819294776497</v>
      </c>
      <c r="IA51" s="116">
        <f t="shared" si="24"/>
        <v>2.6060819294776496</v>
      </c>
      <c r="IB51" s="116">
        <f t="shared" si="25"/>
        <v>0.46509471146838866</v>
      </c>
      <c r="IC51" s="116">
        <f t="shared" si="26"/>
        <v>0.98810639063219186</v>
      </c>
      <c r="ID51" s="116">
        <f t="shared" si="27"/>
        <v>9.8810639063219186E-2</v>
      </c>
      <c r="IE51" s="116">
        <f t="shared" si="28"/>
        <v>9.6708586599364175</v>
      </c>
      <c r="IF51" s="116">
        <f t="shared" si="29"/>
        <v>20.554642828226626</v>
      </c>
      <c r="IG51" s="116">
        <f t="shared" si="30"/>
        <v>2.0554642828226628</v>
      </c>
      <c r="IH51" s="116">
        <f t="shared" si="31"/>
        <v>2.7386643933704544</v>
      </c>
      <c r="II51" s="116">
        <f t="shared" si="32"/>
        <v>5.8239245197932004</v>
      </c>
      <c r="IJ51" s="116">
        <f t="shared" si="33"/>
        <v>0.58239245197931999</v>
      </c>
      <c r="IK51" s="116">
        <f t="shared" si="34"/>
        <v>11.220923340268367</v>
      </c>
      <c r="IL51" s="116">
        <f t="shared" si="35"/>
        <v>27.087602617469297</v>
      </c>
      <c r="IM51" s="116">
        <f t="shared" si="36"/>
        <v>2.7087602617469297</v>
      </c>
      <c r="IN51" s="116">
        <f t="shared" si="37"/>
        <v>1.9196682474663391</v>
      </c>
      <c r="IO51" s="116">
        <f t="shared" si="38"/>
        <v>1.3945906480064689</v>
      </c>
      <c r="IP51" s="116">
        <f t="shared" si="39"/>
        <v>0.13945906480064688</v>
      </c>
      <c r="IQ51" s="116">
        <f t="shared" si="40"/>
        <v>4.9200559642697828</v>
      </c>
      <c r="IR51" s="116">
        <f t="shared" si="41"/>
        <v>9.0364901396454087</v>
      </c>
      <c r="IS51" s="116">
        <f t="shared" si="42"/>
        <v>0.90364901396454078</v>
      </c>
      <c r="IT51" s="116">
        <f t="shared" si="43"/>
        <v>8.8856825100266494</v>
      </c>
      <c r="IU51" s="116">
        <f t="shared" si="44"/>
        <v>18.903653514924336</v>
      </c>
      <c r="IV51" s="116">
        <f t="shared" si="45"/>
        <v>1.8903653514924335</v>
      </c>
      <c r="IW51" s="116">
        <f t="shared" si="46"/>
        <v>1.4512900784600455</v>
      </c>
      <c r="IX51" s="116">
        <f t="shared" si="47"/>
        <v>3.0833053264785026</v>
      </c>
      <c r="IY51" s="116">
        <f t="shared" si="48"/>
        <v>0.30833053264785026</v>
      </c>
      <c r="IZ51" s="116">
        <f t="shared" si="49"/>
        <v>11.206492429620841</v>
      </c>
      <c r="JA51" s="116">
        <f t="shared" si="50"/>
        <v>23.818510573661563</v>
      </c>
      <c r="JB51" s="116">
        <f t="shared" si="51"/>
        <v>2.3818510573661564</v>
      </c>
      <c r="JC51" s="116">
        <f t="shared" si="52"/>
        <v>2.3869205559614324</v>
      </c>
      <c r="JD51" s="116">
        <f t="shared" si="53"/>
        <v>5.0759213820843687</v>
      </c>
      <c r="JE51" s="116">
        <f t="shared" si="54"/>
        <v>0.50759213820843685</v>
      </c>
      <c r="JF51" s="116">
        <f t="shared" si="55"/>
        <v>4.1445098302991443</v>
      </c>
      <c r="JG51" s="116">
        <f t="shared" si="56"/>
        <v>7.6244386615115385</v>
      </c>
      <c r="JH51" s="116">
        <f t="shared" si="57"/>
        <v>0.76244386615115389</v>
      </c>
      <c r="JI51" s="116">
        <f t="shared" si="58"/>
        <v>7.7629799433915894</v>
      </c>
      <c r="JJ51" s="116">
        <f t="shared" si="59"/>
        <v>5.6396094710659277</v>
      </c>
      <c r="JK51" s="116">
        <f t="shared" si="60"/>
        <v>0.56396094710659284</v>
      </c>
      <c r="JL51" s="116">
        <f t="shared" si="61"/>
        <v>1.1426954849780155</v>
      </c>
      <c r="JM51" s="116">
        <f t="shared" si="62"/>
        <v>2.0987477698647901</v>
      </c>
      <c r="JN51" s="116">
        <f t="shared" si="63"/>
        <v>0.20987477698647899</v>
      </c>
      <c r="JO51" s="116">
        <f t="shared" si="64"/>
        <v>4.3039610391978051</v>
      </c>
      <c r="JP51" s="116">
        <f t="shared" si="65"/>
        <v>9.1563690391729935</v>
      </c>
      <c r="JQ51" s="116">
        <f t="shared" si="66"/>
        <v>0.91563690391729935</v>
      </c>
      <c r="JR51" s="116">
        <f t="shared" si="67"/>
        <v>9.9242518926978303</v>
      </c>
      <c r="JS51" s="116">
        <f t="shared" si="68"/>
        <v>21.084343630694789</v>
      </c>
      <c r="JT51" s="116">
        <f t="shared" si="69"/>
        <v>2.1084343630694788</v>
      </c>
      <c r="JU51" s="116">
        <f t="shared" si="70"/>
        <v>2.2744605102189417</v>
      </c>
      <c r="JV51" s="116">
        <f t="shared" si="71"/>
        <v>4.8341853664071461</v>
      </c>
      <c r="JW51" s="116">
        <f t="shared" si="72"/>
        <v>0.48341853664071455</v>
      </c>
      <c r="JX51" s="116">
        <f t="shared" si="73"/>
        <v>3.8017951850067151</v>
      </c>
      <c r="JY51" s="116">
        <f t="shared" si="74"/>
        <v>8.0847321967563612</v>
      </c>
      <c r="JZ51" s="116">
        <f t="shared" si="75"/>
        <v>0.80847321967563612</v>
      </c>
      <c r="KA51" s="116">
        <f t="shared" si="76"/>
        <v>7.0205806557674286</v>
      </c>
      <c r="KB51" s="116">
        <f t="shared" si="77"/>
        <v>14.938925977875094</v>
      </c>
      <c r="KC51" s="116">
        <f t="shared" si="78"/>
        <v>1.4938925977875095</v>
      </c>
      <c r="KD51" s="116">
        <f t="shared" si="79"/>
        <v>9.0014871592908623</v>
      </c>
      <c r="KE51" s="116">
        <f t="shared" si="80"/>
        <v>14.029602730794068</v>
      </c>
      <c r="KF51" s="116">
        <f t="shared" si="81"/>
        <v>1.4029602730794068</v>
      </c>
      <c r="KG51" s="116">
        <f t="shared" si="82"/>
        <v>10.734321619546478</v>
      </c>
      <c r="KH51" s="116">
        <f t="shared" si="83"/>
        <v>19.712301296612669</v>
      </c>
      <c r="KI51" s="116">
        <f t="shared" si="84"/>
        <v>1.9712301296612671</v>
      </c>
      <c r="KJ51" s="116">
        <f t="shared" si="85"/>
        <v>1.5348834032648904</v>
      </c>
      <c r="KK51" s="116">
        <f t="shared" si="86"/>
        <v>3.7080154023877667</v>
      </c>
      <c r="KL51" s="116">
        <f t="shared" si="87"/>
        <v>0.37080154023877665</v>
      </c>
      <c r="KM51" s="116">
        <f t="shared" si="88"/>
        <v>3.3779825212064414</v>
      </c>
      <c r="KN51" s="116">
        <f t="shared" si="89"/>
        <v>0.8743138802024828</v>
      </c>
      <c r="KO51" s="116">
        <f t="shared" si="90"/>
        <v>8.7431388020248288E-2</v>
      </c>
      <c r="KP51" s="116">
        <f t="shared" si="91"/>
        <v>130.83369667181506</v>
      </c>
      <c r="KQ51" s="116">
        <f t="shared" si="92"/>
        <v>248.33706226982389</v>
      </c>
      <c r="KR51" s="116">
        <f t="shared" si="93"/>
        <v>24.83370622698239</v>
      </c>
      <c r="KS51" s="116">
        <f t="shared" si="94"/>
        <v>4.5722138605508427</v>
      </c>
      <c r="KT51" s="116">
        <f t="shared" si="95"/>
        <v>9.7211316607159883</v>
      </c>
      <c r="KU51" s="116">
        <f t="shared" si="96"/>
        <v>0.97211316607159881</v>
      </c>
      <c r="KV51" s="116">
        <f t="shared" si="97"/>
        <v>4.6440341876545945</v>
      </c>
      <c r="KW51" s="116">
        <f t="shared" si="98"/>
        <v>11.2181204822565</v>
      </c>
      <c r="KX51" s="116">
        <f t="shared" si="99"/>
        <v>1.1218120482256499</v>
      </c>
      <c r="KY51" s="116">
        <f t="shared" si="100"/>
        <v>6.5198812783470039</v>
      </c>
      <c r="KZ51" s="116">
        <f t="shared" si="101"/>
        <v>4.7365295898892708</v>
      </c>
      <c r="LA51" s="116">
        <f t="shared" si="102"/>
        <v>0.47365295898892701</v>
      </c>
      <c r="LB51" s="116">
        <f t="shared" si="103"/>
        <v>13.505899602760508</v>
      </c>
      <c r="LC51" s="116">
        <f t="shared" si="104"/>
        <v>28.698678206179689</v>
      </c>
      <c r="LD51" s="116">
        <f t="shared" si="105"/>
        <v>2.8698678206179684</v>
      </c>
      <c r="LE51" s="116">
        <f t="shared" si="106"/>
        <v>9.0468378306037174</v>
      </c>
      <c r="LF51" s="116">
        <f t="shared" si="107"/>
        <v>21.837147246877322</v>
      </c>
      <c r="LG51" s="116">
        <f t="shared" si="108"/>
        <v>2.1837147246877322</v>
      </c>
      <c r="LH51" s="116">
        <f t="shared" si="109"/>
        <v>350.68118262017066</v>
      </c>
      <c r="LI51" s="116">
        <f t="shared" si="110"/>
        <v>655.56334054935189</v>
      </c>
      <c r="LJ51" s="116">
        <f t="shared" si="111"/>
        <v>65.55633405493522</v>
      </c>
    </row>
    <row r="52" spans="1:322" ht="15" thickBot="1" x14ac:dyDescent="0.35">
      <c r="A52" s="28"/>
      <c r="B52" s="117">
        <v>33</v>
      </c>
      <c r="C52" s="120">
        <f t="shared" si="316"/>
        <v>698.20465798694943</v>
      </c>
      <c r="D52" s="120">
        <f t="shared" si="317"/>
        <v>890.11385290846169</v>
      </c>
      <c r="E52" s="120">
        <f t="shared" si="124"/>
        <v>126.11976832685964</v>
      </c>
      <c r="F52" s="121">
        <f t="shared" si="318"/>
        <v>10.682413792504651</v>
      </c>
      <c r="G52" s="121">
        <f t="shared" si="319"/>
        <v>0.61531698522321743</v>
      </c>
      <c r="H52" s="120">
        <f t="shared" si="127"/>
        <v>111.49468749185752</v>
      </c>
      <c r="I52" s="120">
        <f t="shared" si="128"/>
        <v>163.87450283571079</v>
      </c>
      <c r="J52" s="120">
        <f t="shared" si="129"/>
        <v>38.759892590965755</v>
      </c>
      <c r="K52" s="121">
        <f t="shared" si="130"/>
        <v>6.2913288527897437</v>
      </c>
      <c r="L52" s="121">
        <f t="shared" si="131"/>
        <v>0.87797822867577735</v>
      </c>
      <c r="M52" s="120">
        <f t="shared" si="132"/>
        <v>236.71548498126046</v>
      </c>
      <c r="N52" s="120">
        <f t="shared" si="133"/>
        <v>368.73091074811276</v>
      </c>
      <c r="O52" s="120">
        <f t="shared" si="134"/>
        <v>95.660888626434044</v>
      </c>
      <c r="P52" s="121">
        <f t="shared" si="135"/>
        <v>17.312343113045237</v>
      </c>
      <c r="Q52" s="121">
        <f t="shared" si="136"/>
        <v>2.7886725311465419</v>
      </c>
      <c r="R52" s="120">
        <f t="shared" si="137"/>
        <v>9.3693691905805494</v>
      </c>
      <c r="S52" s="120">
        <f t="shared" si="138"/>
        <v>14.42895109614723</v>
      </c>
      <c r="T52" s="120">
        <f t="shared" si="139"/>
        <v>3.7356998699091792</v>
      </c>
      <c r="U52" s="121">
        <f t="shared" si="140"/>
        <v>0.67555640270996054</v>
      </c>
      <c r="V52" s="121">
        <f t="shared" si="141"/>
        <v>0.10878344065304778</v>
      </c>
      <c r="W52" s="120">
        <f t="shared" si="142"/>
        <v>34.124733512566557</v>
      </c>
      <c r="X52" s="120">
        <f t="shared" si="143"/>
        <v>52.739720752050822</v>
      </c>
      <c r="Y52" s="120">
        <f t="shared" si="144"/>
        <v>13.663149730636768</v>
      </c>
      <c r="Z52" s="121">
        <f t="shared" si="145"/>
        <v>2.4713946656246768</v>
      </c>
      <c r="AA52" s="121">
        <f t="shared" si="146"/>
        <v>0.39800133912102931</v>
      </c>
      <c r="AB52" s="120">
        <f t="shared" si="147"/>
        <v>62.484631645474231</v>
      </c>
      <c r="AC52" s="120">
        <f t="shared" si="148"/>
        <v>97.015018569419993</v>
      </c>
      <c r="AD52" s="120">
        <f t="shared" si="149"/>
        <v>25.153889269300461</v>
      </c>
      <c r="AE52" s="121">
        <f t="shared" si="150"/>
        <v>4.5511901379381463</v>
      </c>
      <c r="AF52" s="121">
        <f t="shared" si="151"/>
        <v>0.73302337786692739</v>
      </c>
      <c r="AG52" s="120">
        <f t="shared" si="152"/>
        <v>100.02019385090495</v>
      </c>
      <c r="AH52" s="120">
        <f t="shared" si="153"/>
        <v>163.49850773022186</v>
      </c>
      <c r="AI52" s="120">
        <f t="shared" si="154"/>
        <v>46.03084966154595</v>
      </c>
      <c r="AJ52" s="121">
        <f t="shared" si="155"/>
        <v>9.1706022831642873</v>
      </c>
      <c r="AK52" s="121">
        <f t="shared" si="156"/>
        <v>1.6781534741627211</v>
      </c>
      <c r="AL52" s="120">
        <f t="shared" si="157"/>
        <v>85.342020818359657</v>
      </c>
      <c r="AM52" s="120">
        <f t="shared" si="158"/>
        <v>108.7992096538608</v>
      </c>
      <c r="AN52" s="120">
        <f t="shared" si="159"/>
        <v>15.415703362951128</v>
      </c>
      <c r="AO52" s="121">
        <f t="shared" si="160"/>
        <v>1.3057185595105341</v>
      </c>
      <c r="AP52" s="121">
        <f t="shared" si="161"/>
        <v>7.5210605317662729E-2</v>
      </c>
      <c r="AQ52" s="120">
        <f t="shared" si="162"/>
        <v>77.737357274419878</v>
      </c>
      <c r="AR52" s="120">
        <f t="shared" si="163"/>
        <v>114.2580966114455</v>
      </c>
      <c r="AS52" s="120">
        <f t="shared" si="164"/>
        <v>27.024530818852615</v>
      </c>
      <c r="AT52" s="121">
        <f t="shared" si="165"/>
        <v>4.3864984938937059</v>
      </c>
      <c r="AU52" s="121">
        <f t="shared" si="166"/>
        <v>0.61215210138793075</v>
      </c>
      <c r="AV52" s="120">
        <f t="shared" si="167"/>
        <v>269.50998332159799</v>
      </c>
      <c r="AW52" s="120">
        <f t="shared" si="168"/>
        <v>419.81478995237103</v>
      </c>
      <c r="AX52" s="120">
        <f t="shared" si="169"/>
        <v>108.91372188972122</v>
      </c>
      <c r="AY52" s="121">
        <f t="shared" si="170"/>
        <v>19.710790377841036</v>
      </c>
      <c r="AZ52" s="121">
        <f t="shared" si="171"/>
        <v>3.17501445846773</v>
      </c>
      <c r="BA52" s="120">
        <f t="shared" si="172"/>
        <v>10.365795785521781</v>
      </c>
      <c r="BB52" s="120">
        <f t="shared" si="173"/>
        <v>15.963461084691795</v>
      </c>
      <c r="BC52" s="120">
        <f t="shared" si="174"/>
        <v>4.1329892311650314</v>
      </c>
      <c r="BD52" s="121">
        <f t="shared" si="175"/>
        <v>0.74740140661051924</v>
      </c>
      <c r="BE52" s="121">
        <f t="shared" si="176"/>
        <v>0.12035249201083631</v>
      </c>
      <c r="BF52" s="120">
        <f t="shared" si="177"/>
        <v>214.6729139863773</v>
      </c>
      <c r="BG52" s="120">
        <f t="shared" si="178"/>
        <v>331.77664325206456</v>
      </c>
      <c r="BH52" s="120">
        <f t="shared" si="179"/>
        <v>85.952558891862196</v>
      </c>
      <c r="BI52" s="121">
        <f t="shared" si="180"/>
        <v>15.547124911163451</v>
      </c>
      <c r="BJ52" s="121">
        <f t="shared" si="181"/>
        <v>2.5037589585315896</v>
      </c>
      <c r="BK52" s="120">
        <f t="shared" si="182"/>
        <v>60.47722314755854</v>
      </c>
      <c r="BL52" s="120">
        <f t="shared" si="183"/>
        <v>93.898271817888059</v>
      </c>
      <c r="BM52" s="120">
        <f t="shared" si="184"/>
        <v>24.345784464245067</v>
      </c>
      <c r="BN52" s="121">
        <f t="shared" si="185"/>
        <v>4.4049766208230317</v>
      </c>
      <c r="BO52" s="121">
        <f t="shared" si="186"/>
        <v>0.70947394948508435</v>
      </c>
      <c r="BP52" s="120">
        <f t="shared" si="187"/>
        <v>216.27898906978547</v>
      </c>
      <c r="BQ52" s="120">
        <f t="shared" si="188"/>
        <v>353.54152601445816</v>
      </c>
      <c r="BR52" s="120">
        <f t="shared" si="189"/>
        <v>99.534956367537106</v>
      </c>
      <c r="BS52" s="121">
        <f t="shared" si="190"/>
        <v>19.830081452555508</v>
      </c>
      <c r="BT52" s="121">
        <f t="shared" si="191"/>
        <v>3.6287605824568954</v>
      </c>
      <c r="BU52" s="120">
        <f t="shared" si="192"/>
        <v>81.734725302733793</v>
      </c>
      <c r="BV52" s="120">
        <f t="shared" si="193"/>
        <v>104.20040946932642</v>
      </c>
      <c r="BW52" s="120">
        <f t="shared" si="194"/>
        <v>14.764101759448565</v>
      </c>
      <c r="BX52" s="121">
        <f t="shared" si="195"/>
        <v>1.250527545058032</v>
      </c>
      <c r="BY52" s="121">
        <f t="shared" si="196"/>
        <v>7.2031551474218414E-2</v>
      </c>
      <c r="BZ52" s="120">
        <f t="shared" si="197"/>
        <v>125.20006502979655</v>
      </c>
      <c r="CA52" s="120">
        <f t="shared" si="198"/>
        <v>184.01861894321129</v>
      </c>
      <c r="CB52" s="120">
        <f t="shared" si="199"/>
        <v>43.524415217462597</v>
      </c>
      <c r="CC52" s="121">
        <f t="shared" si="200"/>
        <v>7.0646844187139859</v>
      </c>
      <c r="CD52" s="121">
        <f t="shared" si="201"/>
        <v>0.98590286046571107</v>
      </c>
      <c r="CE52" s="120">
        <f t="shared" si="202"/>
        <v>195.49359848965622</v>
      </c>
      <c r="CF52" s="120">
        <f t="shared" si="203"/>
        <v>304.51971750907381</v>
      </c>
      <c r="CG52" s="120">
        <f t="shared" si="204"/>
        <v>79.002399668869529</v>
      </c>
      <c r="CH52" s="121">
        <f t="shared" si="205"/>
        <v>14.297553257763266</v>
      </c>
      <c r="CI52" s="121">
        <f t="shared" si="206"/>
        <v>2.3030501285805345</v>
      </c>
      <c r="CJ52" s="120">
        <f t="shared" si="207"/>
        <v>32.345619522042661</v>
      </c>
      <c r="CK52" s="120">
        <f t="shared" si="208"/>
        <v>49.812677114628691</v>
      </c>
      <c r="CL52" s="120">
        <f t="shared" si="209"/>
        <v>12.896655493318164</v>
      </c>
      <c r="CM52" s="121">
        <f t="shared" si="210"/>
        <v>2.3322050741371463</v>
      </c>
      <c r="CN52" s="121">
        <f t="shared" si="211"/>
        <v>0.37555012617067818</v>
      </c>
      <c r="CO52" s="120">
        <f t="shared" si="212"/>
        <v>248.76078433440787</v>
      </c>
      <c r="CP52" s="120">
        <f t="shared" si="213"/>
        <v>384.45939204262129</v>
      </c>
      <c r="CQ52" s="120">
        <f t="shared" si="214"/>
        <v>99.600949036569432</v>
      </c>
      <c r="CR52" s="121">
        <f t="shared" si="215"/>
        <v>18.015849858410434</v>
      </c>
      <c r="CS52" s="121">
        <f t="shared" si="216"/>
        <v>2.9013303576255653</v>
      </c>
      <c r="CT52" s="120">
        <f t="shared" si="217"/>
        <v>52.709754231959096</v>
      </c>
      <c r="CU52" s="120">
        <f t="shared" si="218"/>
        <v>81.838328096689025</v>
      </c>
      <c r="CV52" s="120">
        <f t="shared" si="219"/>
        <v>21.218902735722104</v>
      </c>
      <c r="CW52" s="121">
        <f t="shared" si="220"/>
        <v>3.8392178575163478</v>
      </c>
      <c r="CX52" s="121">
        <f t="shared" si="221"/>
        <v>0.61835176228401045</v>
      </c>
      <c r="CY52" s="120">
        <f t="shared" si="222"/>
        <v>103.64633746559194</v>
      </c>
      <c r="CZ52" s="120">
        <f t="shared" si="223"/>
        <v>154.74571672990359</v>
      </c>
      <c r="DA52" s="120">
        <f t="shared" si="224"/>
        <v>36.692175936979091</v>
      </c>
      <c r="DB52" s="121">
        <f t="shared" si="225"/>
        <v>5.9604837573619198</v>
      </c>
      <c r="DC52" s="121">
        <f t="shared" si="226"/>
        <v>0.83197745207480933</v>
      </c>
      <c r="DD52" s="120">
        <f t="shared" si="227"/>
        <v>330.52848274236493</v>
      </c>
      <c r="DE52" s="120">
        <f t="shared" si="228"/>
        <v>421.37785519513631</v>
      </c>
      <c r="DF52" s="120">
        <f t="shared" si="229"/>
        <v>59.704808886672694</v>
      </c>
      <c r="DG52" s="121">
        <f t="shared" si="230"/>
        <v>5.0570301737068499</v>
      </c>
      <c r="DH52" s="121">
        <f t="shared" si="231"/>
        <v>0.2912896486795391</v>
      </c>
      <c r="DI52" s="120">
        <f t="shared" si="232"/>
        <v>29.07803286537121</v>
      </c>
      <c r="DJ52" s="120">
        <f t="shared" si="233"/>
        <v>42.738791295335616</v>
      </c>
      <c r="DK52" s="120">
        <f t="shared" si="234"/>
        <v>10.10865590076361</v>
      </c>
      <c r="DL52" s="121">
        <f t="shared" si="235"/>
        <v>1.6407908866656848</v>
      </c>
      <c r="DM52" s="121">
        <f t="shared" si="236"/>
        <v>0.22897844159955252</v>
      </c>
      <c r="DN52" s="120">
        <f t="shared" si="237"/>
        <v>94.691300343290806</v>
      </c>
      <c r="DO52" s="120">
        <f t="shared" si="238"/>
        <v>147.50031844460364</v>
      </c>
      <c r="DP52" s="120">
        <f t="shared" si="239"/>
        <v>38.266419016689397</v>
      </c>
      <c r="DQ52" s="121">
        <f t="shared" si="240"/>
        <v>6.9253107015506226</v>
      </c>
      <c r="DR52" s="121">
        <f t="shared" si="241"/>
        <v>1.1155291688111855</v>
      </c>
      <c r="DS52" s="120">
        <f t="shared" si="242"/>
        <v>221.1867086576747</v>
      </c>
      <c r="DT52" s="120">
        <f t="shared" si="243"/>
        <v>340.63042424968216</v>
      </c>
      <c r="DU52" s="120">
        <f t="shared" si="244"/>
        <v>88.190265742630643</v>
      </c>
      <c r="DV52" s="121">
        <f t="shared" si="245"/>
        <v>15.948149143088266</v>
      </c>
      <c r="DW52" s="121">
        <f t="shared" si="246"/>
        <v>2.5680972438032628</v>
      </c>
      <c r="DX52" s="120">
        <f t="shared" si="247"/>
        <v>50.488284716473409</v>
      </c>
      <c r="DY52" s="120">
        <f t="shared" si="248"/>
        <v>78.029562815963999</v>
      </c>
      <c r="DZ52" s="120">
        <f t="shared" si="249"/>
        <v>20.214926908371734</v>
      </c>
      <c r="EA52" s="121">
        <f t="shared" si="250"/>
        <v>3.6564821078788188</v>
      </c>
      <c r="EB52" s="121">
        <f t="shared" si="251"/>
        <v>0.58885162926416357</v>
      </c>
      <c r="EC52" s="120">
        <f t="shared" si="252"/>
        <v>83.954067654854697</v>
      </c>
      <c r="ED52" s="120">
        <f t="shared" si="253"/>
        <v>130.34893889950621</v>
      </c>
      <c r="EE52" s="120">
        <f t="shared" si="254"/>
        <v>33.796651526720339</v>
      </c>
      <c r="EF52" s="121">
        <f t="shared" si="255"/>
        <v>6.1149584255929836</v>
      </c>
      <c r="EG52" s="121">
        <f t="shared" si="256"/>
        <v>0.98488688558168869</v>
      </c>
      <c r="EH52" s="120">
        <f t="shared" si="257"/>
        <v>154.16476539573659</v>
      </c>
      <c r="EI52" s="120">
        <f t="shared" si="258"/>
        <v>240.54588613741456</v>
      </c>
      <c r="EJ52" s="120">
        <f t="shared" si="259"/>
        <v>62.424583932115475</v>
      </c>
      <c r="EK52" s="121">
        <f t="shared" si="260"/>
        <v>11.298719980422486</v>
      </c>
      <c r="EL52" s="121">
        <f t="shared" si="261"/>
        <v>1.8201029987263042</v>
      </c>
      <c r="EM52" s="120">
        <f t="shared" si="262"/>
        <v>251.72922921020512</v>
      </c>
      <c r="EN52" s="120">
        <f t="shared" si="263"/>
        <v>366.10143483566765</v>
      </c>
      <c r="EO52" s="120">
        <f t="shared" si="264"/>
        <v>78.750250757095571</v>
      </c>
      <c r="EP52" s="121">
        <f t="shared" si="265"/>
        <v>11.336387572649437</v>
      </c>
      <c r="EQ52" s="121">
        <f t="shared" si="266"/>
        <v>1.3466075790723147</v>
      </c>
      <c r="ER52" s="120">
        <f t="shared" si="267"/>
        <v>273.56523167623578</v>
      </c>
      <c r="ES52" s="120">
        <f t="shared" si="268"/>
        <v>401.54504284743643</v>
      </c>
      <c r="ET52" s="120">
        <f t="shared" si="269"/>
        <v>94.952821228216905</v>
      </c>
      <c r="EU52" s="121">
        <f t="shared" si="270"/>
        <v>15.411081955156751</v>
      </c>
      <c r="EV52" s="121">
        <f t="shared" si="271"/>
        <v>2.1506096707279596</v>
      </c>
      <c r="EW52" s="120">
        <f t="shared" si="272"/>
        <v>29.377701206722222</v>
      </c>
      <c r="EX52" s="120">
        <f t="shared" si="273"/>
        <v>48.316085311451367</v>
      </c>
      <c r="EY52" s="120">
        <f t="shared" si="274"/>
        <v>13.618420198231998</v>
      </c>
      <c r="EZ52" s="121">
        <f t="shared" si="275"/>
        <v>2.7143822922069889</v>
      </c>
      <c r="FA52" s="121">
        <f t="shared" si="276"/>
        <v>0.49681655509038891</v>
      </c>
      <c r="FB52" s="120">
        <f t="shared" si="277"/>
        <v>219.82790252203617</v>
      </c>
      <c r="FC52" s="120">
        <f t="shared" si="278"/>
        <v>229.69549909541357</v>
      </c>
      <c r="FD52" s="120">
        <f t="shared" si="279"/>
        <v>19.871922844641148</v>
      </c>
      <c r="FE52" s="121">
        <f t="shared" si="280"/>
        <v>0.84315408444652507</v>
      </c>
      <c r="FF52" s="121">
        <f t="shared" si="281"/>
        <v>1.5579897877978892E-2</v>
      </c>
      <c r="FG52" s="120">
        <f t="shared" si="282"/>
        <v>216.87898435608346</v>
      </c>
      <c r="FH52" s="120">
        <f t="shared" si="283"/>
        <v>372.62477120103381</v>
      </c>
      <c r="FI52" s="120">
        <f t="shared" si="284"/>
        <v>98.743151011936277</v>
      </c>
      <c r="FJ52" s="121">
        <f t="shared" si="285"/>
        <v>18.078085560743681</v>
      </c>
      <c r="FK52" s="121">
        <f t="shared" si="286"/>
        <v>2.9389178248927919</v>
      </c>
      <c r="FL52" s="120">
        <f t="shared" si="287"/>
        <v>101.14891496070068</v>
      </c>
      <c r="FM52" s="120">
        <f t="shared" si="288"/>
        <v>156.79771810672764</v>
      </c>
      <c r="FN52" s="120">
        <f t="shared" si="289"/>
        <v>40.642470268239364</v>
      </c>
      <c r="FO52" s="121">
        <f t="shared" si="290"/>
        <v>7.3527616057908141</v>
      </c>
      <c r="FP52" s="121">
        <f t="shared" si="291"/>
        <v>1.1841850274625871</v>
      </c>
      <c r="FQ52" s="120">
        <f t="shared" si="292"/>
        <v>88.978829442435924</v>
      </c>
      <c r="FR52" s="120">
        <f t="shared" si="293"/>
        <v>146.20620886338253</v>
      </c>
      <c r="FS52" s="120">
        <f t="shared" si="294"/>
        <v>41.203201015902394</v>
      </c>
      <c r="FT52" s="121">
        <f t="shared" si="295"/>
        <v>8.2120477820080886</v>
      </c>
      <c r="FU52" s="121">
        <f t="shared" si="296"/>
        <v>1.5030363501242059</v>
      </c>
      <c r="FV52" s="120">
        <f t="shared" si="297"/>
        <v>277.60041663213138</v>
      </c>
      <c r="FW52" s="120">
        <f t="shared" si="298"/>
        <v>353.90193060275942</v>
      </c>
      <c r="FX52" s="120">
        <f t="shared" si="299"/>
        <v>50.144180266609666</v>
      </c>
      <c r="FY52" s="121">
        <f t="shared" si="300"/>
        <v>4.2472396675009696</v>
      </c>
      <c r="FZ52" s="121">
        <f t="shared" si="301"/>
        <v>0.24464496119415036</v>
      </c>
      <c r="GA52" s="120">
        <f t="shared" si="302"/>
        <v>300.46318927031365</v>
      </c>
      <c r="GB52" s="120">
        <f t="shared" si="303"/>
        <v>463.46853321265928</v>
      </c>
      <c r="GC52" s="120">
        <f t="shared" si="304"/>
        <v>120.02692900031893</v>
      </c>
      <c r="GD52" s="121">
        <f t="shared" si="305"/>
        <v>21.707467899540131</v>
      </c>
      <c r="GE52" s="121">
        <f t="shared" si="306"/>
        <v>3.4956051533197798</v>
      </c>
      <c r="GF52" s="120">
        <f t="shared" si="307"/>
        <v>174.48957291358147</v>
      </c>
      <c r="GG52" s="120">
        <f t="shared" si="308"/>
        <v>285.07171741028839</v>
      </c>
      <c r="GH52" s="120">
        <f t="shared" si="309"/>
        <v>80.248118636262035</v>
      </c>
      <c r="GI52" s="121">
        <f t="shared" si="310"/>
        <v>15.986577651341916</v>
      </c>
      <c r="GJ52" s="121">
        <f t="shared" si="311"/>
        <v>2.9252847977677021</v>
      </c>
      <c r="GK52" s="119">
        <f t="shared" si="117"/>
        <v>5924.8405410056166</v>
      </c>
      <c r="GL52" s="119">
        <f t="shared" si="117"/>
        <v>8676.9490414568209</v>
      </c>
      <c r="GM52" s="119">
        <f t="shared" si="117"/>
        <v>1973.0517600917738</v>
      </c>
      <c r="GN52" s="119">
        <f t="shared" si="117"/>
        <v>326.37857032942657</v>
      </c>
      <c r="GO52" s="119">
        <f t="shared" si="117"/>
        <v>50.011870597178081</v>
      </c>
      <c r="GP52" s="118">
        <f t="shared" si="118"/>
        <v>35.308942437458981</v>
      </c>
      <c r="GQ52" s="118">
        <f t="shared" si="118"/>
        <v>51.710065801292139</v>
      </c>
      <c r="GR52" s="118">
        <f t="shared" si="118"/>
        <v>11.758353755016531</v>
      </c>
      <c r="GS52" s="118">
        <f t="shared" si="118"/>
        <v>1.9450451151932455</v>
      </c>
      <c r="GT52" s="118">
        <f t="shared" si="118"/>
        <v>0.29804452084134736</v>
      </c>
      <c r="GW52" s="115">
        <f t="shared" si="119"/>
        <v>34</v>
      </c>
      <c r="GX52" s="116">
        <f t="shared" si="314"/>
        <v>18.18227251051691</v>
      </c>
      <c r="GY52" s="116">
        <f t="shared" si="115"/>
        <v>18.060532741713171</v>
      </c>
      <c r="GZ52" s="116">
        <f t="shared" si="315"/>
        <v>1.8060532741713171</v>
      </c>
      <c r="HA52" s="116">
        <f t="shared" si="1"/>
        <v>4.7607884203214006</v>
      </c>
      <c r="HB52" s="116">
        <f t="shared" si="2"/>
        <v>10.105034999900017</v>
      </c>
      <c r="HC52" s="116">
        <f t="shared" si="3"/>
        <v>1.0105034999900018</v>
      </c>
      <c r="HD52" s="116">
        <f t="shared" si="4"/>
        <v>11.642855811897208</v>
      </c>
      <c r="HE52" s="116">
        <f t="shared" si="5"/>
        <v>28.068258489231951</v>
      </c>
      <c r="HF52" s="116">
        <f t="shared" si="6"/>
        <v>2.8068258489231948</v>
      </c>
      <c r="HG52" s="116">
        <f t="shared" si="7"/>
        <v>0.45498006827443682</v>
      </c>
      <c r="HH52" s="116">
        <f t="shared" si="8"/>
        <v>1.0953252368438178</v>
      </c>
      <c r="HI52" s="116">
        <f t="shared" si="9"/>
        <v>0.10953252368438178</v>
      </c>
      <c r="HJ52" s="116">
        <v>4.7607884203214006</v>
      </c>
      <c r="HK52" s="116">
        <v>10.105034999900017</v>
      </c>
      <c r="HL52" s="116">
        <v>1.0105034999900018</v>
      </c>
      <c r="HM52" s="116">
        <f t="shared" si="10"/>
        <v>3.0620660213842044</v>
      </c>
      <c r="HN52" s="116">
        <f t="shared" si="11"/>
        <v>7.3788746692457572</v>
      </c>
      <c r="HO52" s="116">
        <f t="shared" si="12"/>
        <v>0.73788746692457574</v>
      </c>
      <c r="HP52" s="116">
        <f t="shared" si="13"/>
        <v>5.595128700758691</v>
      </c>
      <c r="HQ52" s="116">
        <f t="shared" si="14"/>
        <v>15.065820344454952</v>
      </c>
      <c r="HR52" s="116">
        <f t="shared" si="15"/>
        <v>1.506582034445495</v>
      </c>
      <c r="HS52" s="116">
        <f t="shared" si="16"/>
        <v>2.222431290549522</v>
      </c>
      <c r="HT52" s="116">
        <f t="shared" si="17"/>
        <v>2.2075509574482988</v>
      </c>
      <c r="HU52" s="116">
        <f t="shared" si="18"/>
        <v>0.2207550957448299</v>
      </c>
      <c r="HV52" s="116">
        <f t="shared" si="19"/>
        <v>3.3193609369547175</v>
      </c>
      <c r="HW52" s="116">
        <f t="shared" si="20"/>
        <v>7.0455259683571301</v>
      </c>
      <c r="HX52" s="116">
        <f t="shared" si="21"/>
        <v>0.70455259683571292</v>
      </c>
      <c r="HY52" s="116">
        <f t="shared" si="22"/>
        <v>13.255853861561254</v>
      </c>
      <c r="HZ52" s="116">
        <f t="shared" si="23"/>
        <v>31.956827319083327</v>
      </c>
      <c r="IA52" s="116">
        <f t="shared" si="24"/>
        <v>3.1956827319083327</v>
      </c>
      <c r="IB52" s="116">
        <f t="shared" si="25"/>
        <v>0.50336691598800576</v>
      </c>
      <c r="IC52" s="116">
        <f t="shared" si="26"/>
        <v>1.2118123955736424</v>
      </c>
      <c r="ID52" s="116">
        <f t="shared" si="27"/>
        <v>0.12118123955736423</v>
      </c>
      <c r="IE52" s="116">
        <f t="shared" si="28"/>
        <v>10.46614837451768</v>
      </c>
      <c r="IF52" s="116">
        <f t="shared" si="29"/>
        <v>25.207194414493721</v>
      </c>
      <c r="IG52" s="116">
        <f t="shared" si="30"/>
        <v>2.5207194414493719</v>
      </c>
      <c r="IH52" s="116">
        <f t="shared" si="31"/>
        <v>2.9636927543802241</v>
      </c>
      <c r="II52" s="116">
        <f t="shared" si="32"/>
        <v>7.1418177269860728</v>
      </c>
      <c r="IJ52" s="116">
        <f t="shared" si="33"/>
        <v>0.71418177269860739</v>
      </c>
      <c r="IK52" s="116">
        <f t="shared" si="34"/>
        <v>12.098644608900472</v>
      </c>
      <c r="IL52" s="116">
        <f t="shared" si="35"/>
        <v>32.577625258984035</v>
      </c>
      <c r="IM52" s="116">
        <f t="shared" si="36"/>
        <v>3.2577625258984035</v>
      </c>
      <c r="IN52" s="116">
        <f t="shared" si="37"/>
        <v>2.1284920288433917</v>
      </c>
      <c r="IO52" s="116">
        <f t="shared" si="38"/>
        <v>2.1142406679454555</v>
      </c>
      <c r="IP52" s="116">
        <f t="shared" si="39"/>
        <v>0.21142406679454553</v>
      </c>
      <c r="IQ52" s="116">
        <f t="shared" si="40"/>
        <v>5.3460037713534199</v>
      </c>
      <c r="IR52" s="116">
        <f t="shared" si="41"/>
        <v>11.347186736661746</v>
      </c>
      <c r="IS52" s="116">
        <f t="shared" si="42"/>
        <v>1.1347186736661745</v>
      </c>
      <c r="IT52" s="116">
        <f t="shared" si="43"/>
        <v>9.6153565092886986</v>
      </c>
      <c r="IU52" s="116">
        <f t="shared" si="44"/>
        <v>23.180422082789335</v>
      </c>
      <c r="IV52" s="116">
        <f t="shared" si="45"/>
        <v>2.3180422082789334</v>
      </c>
      <c r="IW52" s="116">
        <f t="shared" si="46"/>
        <v>1.570715368256937</v>
      </c>
      <c r="IX52" s="116">
        <f t="shared" si="47"/>
        <v>3.7813616523361819</v>
      </c>
      <c r="IY52" s="116">
        <f t="shared" si="48"/>
        <v>0.37813616523361826</v>
      </c>
      <c r="IZ52" s="116">
        <f t="shared" si="49"/>
        <v>12.128066043630085</v>
      </c>
      <c r="JA52" s="116">
        <f t="shared" si="50"/>
        <v>29.209839923341605</v>
      </c>
      <c r="JB52" s="116">
        <f t="shared" si="51"/>
        <v>2.9209839923341607</v>
      </c>
      <c r="JC52" s="116">
        <f t="shared" si="52"/>
        <v>2.5830471138079365</v>
      </c>
      <c r="JD52" s="116">
        <f t="shared" si="53"/>
        <v>6.2245493024770564</v>
      </c>
      <c r="JE52" s="116">
        <f t="shared" si="54"/>
        <v>0.6224549302477056</v>
      </c>
      <c r="JF52" s="116">
        <f t="shared" si="55"/>
        <v>4.5022902323008624</v>
      </c>
      <c r="JG52" s="116">
        <f t="shared" si="56"/>
        <v>9.5726814931508848</v>
      </c>
      <c r="JH52" s="116">
        <f t="shared" si="57"/>
        <v>0.95726814931508852</v>
      </c>
      <c r="JI52" s="116">
        <f t="shared" si="58"/>
        <v>8.6074460789714422</v>
      </c>
      <c r="JJ52" s="116">
        <f t="shared" si="59"/>
        <v>8.5498147518071086</v>
      </c>
      <c r="JK52" s="116">
        <f t="shared" si="60"/>
        <v>0.85498147518071099</v>
      </c>
      <c r="JL52" s="116">
        <f t="shared" si="61"/>
        <v>1.2416229442438163</v>
      </c>
      <c r="JM52" s="116">
        <f t="shared" si="62"/>
        <v>2.6354129191516673</v>
      </c>
      <c r="JN52" s="116">
        <f t="shared" si="63"/>
        <v>0.26354129191516673</v>
      </c>
      <c r="JO52" s="116">
        <f t="shared" si="64"/>
        <v>4.6573934807233464</v>
      </c>
      <c r="JP52" s="116">
        <f t="shared" si="65"/>
        <v>11.22790887519416</v>
      </c>
      <c r="JQ52" s="116">
        <f t="shared" si="66"/>
        <v>1.1227908875194159</v>
      </c>
      <c r="JR52" s="116">
        <f t="shared" si="67"/>
        <v>10.740909207381884</v>
      </c>
      <c r="JS52" s="116">
        <f t="shared" si="68"/>
        <v>25.857811675383481</v>
      </c>
      <c r="JT52" s="116">
        <f t="shared" si="69"/>
        <v>2.5857811675383484</v>
      </c>
      <c r="JU52" s="116">
        <f t="shared" si="70"/>
        <v>2.4615023349011627</v>
      </c>
      <c r="JV52" s="116">
        <f t="shared" si="71"/>
        <v>5.9284051484167151</v>
      </c>
      <c r="JW52" s="116">
        <f t="shared" si="72"/>
        <v>0.59284051484167155</v>
      </c>
      <c r="JX52" s="116">
        <f t="shared" si="73"/>
        <v>4.1141780171083244</v>
      </c>
      <c r="JY52" s="116">
        <f t="shared" si="74"/>
        <v>9.914222535765262</v>
      </c>
      <c r="JZ52" s="116">
        <f t="shared" si="75"/>
        <v>0.99142225357652625</v>
      </c>
      <c r="KA52" s="116">
        <f t="shared" si="76"/>
        <v>7.5969188033384638</v>
      </c>
      <c r="KB52" s="116">
        <f t="shared" si="77"/>
        <v>18.318335989791834</v>
      </c>
      <c r="KC52" s="116">
        <f t="shared" si="78"/>
        <v>1.8318335989791834</v>
      </c>
      <c r="KD52" s="116">
        <f t="shared" si="79"/>
        <v>9.8175921788054534</v>
      </c>
      <c r="KE52" s="116">
        <f t="shared" si="80"/>
        <v>18.12945146817464</v>
      </c>
      <c r="KF52" s="116">
        <f t="shared" si="81"/>
        <v>1.8129451468174642</v>
      </c>
      <c r="KG52" s="116">
        <f t="shared" si="82"/>
        <v>11.663866241979694</v>
      </c>
      <c r="KH52" s="116">
        <f t="shared" si="83"/>
        <v>24.753246020142992</v>
      </c>
      <c r="KI52" s="116">
        <f t="shared" si="84"/>
        <v>2.4753246020142994</v>
      </c>
      <c r="KJ52" s="116">
        <f t="shared" si="85"/>
        <v>1.654815246266975</v>
      </c>
      <c r="KK52" s="116">
        <f t="shared" si="86"/>
        <v>4.4592312994735659</v>
      </c>
      <c r="KL52" s="116">
        <f t="shared" si="87"/>
        <v>0.44592312994735661</v>
      </c>
      <c r="KM52" s="116">
        <f t="shared" si="88"/>
        <v>3.8171569302893782</v>
      </c>
      <c r="KN52" s="116">
        <f t="shared" si="89"/>
        <v>1.7958951140956987</v>
      </c>
      <c r="KO52" s="116">
        <f t="shared" si="90"/>
        <v>0.17958951140956986</v>
      </c>
      <c r="KP52" s="116">
        <f t="shared" si="91"/>
        <v>4.4919441126841013</v>
      </c>
      <c r="KQ52" s="116">
        <f t="shared" si="92"/>
        <v>0</v>
      </c>
      <c r="KR52" s="116">
        <f t="shared" si="93"/>
        <v>0</v>
      </c>
      <c r="KS52" s="116">
        <f t="shared" si="94"/>
        <v>4.9480093618927175</v>
      </c>
      <c r="KT52" s="116">
        <f t="shared" si="95"/>
        <v>11.921155002442806</v>
      </c>
      <c r="KU52" s="116">
        <f t="shared" si="96"/>
        <v>1.1921155002442805</v>
      </c>
      <c r="KV52" s="116">
        <f t="shared" si="97"/>
        <v>5.0069633297686265</v>
      </c>
      <c r="KW52" s="116">
        <f t="shared" si="98"/>
        <v>13.49093600274866</v>
      </c>
      <c r="KX52" s="116">
        <f t="shared" si="99"/>
        <v>1.3490936002748659</v>
      </c>
      <c r="KY52" s="116">
        <f t="shared" si="100"/>
        <v>7.2291216715612201</v>
      </c>
      <c r="KZ52" s="116">
        <f t="shared" si="101"/>
        <v>7.1807189430001497</v>
      </c>
      <c r="LA52" s="116">
        <f t="shared" si="102"/>
        <v>0.71807189430001506</v>
      </c>
      <c r="LB52" s="116">
        <f t="shared" si="103"/>
        <v>14.616964192589776</v>
      </c>
      <c r="LC52" s="116">
        <f t="shared" si="104"/>
        <v>35.195481284567968</v>
      </c>
      <c r="LD52" s="116">
        <f t="shared" si="105"/>
        <v>3.5195481284567967</v>
      </c>
      <c r="LE52" s="116">
        <f t="shared" si="106"/>
        <v>9.754575736818154</v>
      </c>
      <c r="LF52" s="116">
        <f t="shared" si="107"/>
        <v>26.263312815347998</v>
      </c>
      <c r="LG52" s="116">
        <f t="shared" si="108"/>
        <v>2.6263312815347994</v>
      </c>
      <c r="LH52" s="116">
        <f t="shared" si="109"/>
        <v>243.583329633132</v>
      </c>
      <c r="LI52" s="116">
        <f t="shared" si="110"/>
        <v>508.27885722642276</v>
      </c>
      <c r="LJ52" s="116">
        <f t="shared" si="111"/>
        <v>50.827885722642264</v>
      </c>
    </row>
    <row r="53" spans="1:322" ht="15" thickBot="1" x14ac:dyDescent="0.35">
      <c r="A53" s="28"/>
      <c r="B53" s="117">
        <v>34</v>
      </c>
      <c r="C53" s="120">
        <f t="shared" si="316"/>
        <v>667.48365303552362</v>
      </c>
      <c r="D53" s="120">
        <f t="shared" si="317"/>
        <v>892.35121456681668</v>
      </c>
      <c r="E53" s="120">
        <f t="shared" si="124"/>
        <v>149.0541418135486</v>
      </c>
      <c r="F53" s="121">
        <f t="shared" si="318"/>
        <v>15.633468426506214</v>
      </c>
      <c r="G53" s="121">
        <f t="shared" si="319"/>
        <v>1.2135321576034779</v>
      </c>
      <c r="H53" s="120">
        <f t="shared" si="127"/>
        <v>106.58892124221579</v>
      </c>
      <c r="I53" s="120">
        <f t="shared" si="128"/>
        <v>163.53628499460979</v>
      </c>
      <c r="J53" s="120">
        <f t="shared" si="129"/>
        <v>42.298441407706001</v>
      </c>
      <c r="K53" s="121">
        <f t="shared" si="130"/>
        <v>7.6444497110360112</v>
      </c>
      <c r="L53" s="121">
        <f t="shared" si="131"/>
        <v>1.230292644432003</v>
      </c>
      <c r="M53" s="120">
        <f t="shared" si="132"/>
        <v>226.30000364208499</v>
      </c>
      <c r="N53" s="120">
        <f t="shared" si="133"/>
        <v>367.34700294334863</v>
      </c>
      <c r="O53" s="120">
        <f t="shared" si="134"/>
        <v>103.25119867081055</v>
      </c>
      <c r="P53" s="121">
        <f t="shared" si="135"/>
        <v>20.5519309982778</v>
      </c>
      <c r="Q53" s="121">
        <f t="shared" si="136"/>
        <v>3.7581637454770753</v>
      </c>
      <c r="R53" s="120">
        <f t="shared" si="137"/>
        <v>8.9571169461950042</v>
      </c>
      <c r="S53" s="120">
        <f t="shared" si="138"/>
        <v>14.379476905456062</v>
      </c>
      <c r="T53" s="120">
        <f t="shared" si="139"/>
        <v>4.0330555107098869</v>
      </c>
      <c r="U53" s="121">
        <f t="shared" si="140"/>
        <v>0.80209603843420663</v>
      </c>
      <c r="V53" s="121">
        <f t="shared" si="141"/>
        <v>0.14661459920480557</v>
      </c>
      <c r="W53" s="120">
        <f t="shared" si="142"/>
        <v>32.623245238013631</v>
      </c>
      <c r="X53" s="120">
        <f t="shared" si="143"/>
        <v>52.553537962538122</v>
      </c>
      <c r="Y53" s="120">
        <f t="shared" si="144"/>
        <v>14.749642206554375</v>
      </c>
      <c r="Z53" s="121">
        <f t="shared" si="145"/>
        <v>2.9341751524977124</v>
      </c>
      <c r="AA53" s="121">
        <f t="shared" si="146"/>
        <v>0.53639944039601117</v>
      </c>
      <c r="AB53" s="120">
        <f t="shared" si="147"/>
        <v>59.735307853073365</v>
      </c>
      <c r="AC53" s="120">
        <f t="shared" si="148"/>
        <v>96.659861767599423</v>
      </c>
      <c r="AD53" s="120">
        <f t="shared" si="149"/>
        <v>27.151598735672678</v>
      </c>
      <c r="AE53" s="121">
        <f t="shared" si="150"/>
        <v>5.4030946180628305</v>
      </c>
      <c r="AF53" s="121">
        <f t="shared" si="151"/>
        <v>0.98789002559146355</v>
      </c>
      <c r="AG53" s="120">
        <f t="shared" si="152"/>
        <v>95.61930532146512</v>
      </c>
      <c r="AH53" s="120">
        <f t="shared" si="153"/>
        <v>162.66744401229457</v>
      </c>
      <c r="AI53" s="120">
        <f t="shared" si="154"/>
        <v>49.237444523805024</v>
      </c>
      <c r="AJ53" s="121">
        <f t="shared" si="155"/>
        <v>10.682405940415109</v>
      </c>
      <c r="AK53" s="121">
        <f t="shared" si="156"/>
        <v>2.1917072020199213</v>
      </c>
      <c r="AL53" s="120">
        <f t="shared" si="157"/>
        <v>81.586971902351834</v>
      </c>
      <c r="AM53" s="120">
        <f t="shared" si="158"/>
        <v>109.07268386094508</v>
      </c>
      <c r="AN53" s="120">
        <f t="shared" si="159"/>
        <v>18.218987123904824</v>
      </c>
      <c r="AO53" s="121">
        <f t="shared" si="160"/>
        <v>1.9108892681477936</v>
      </c>
      <c r="AP53" s="121">
        <f t="shared" si="161"/>
        <v>0.14833084465025265</v>
      </c>
      <c r="AQ53" s="120">
        <f t="shared" si="162"/>
        <v>74.316913554345405</v>
      </c>
      <c r="AR53" s="120">
        <f t="shared" si="163"/>
        <v>114.02228123995371</v>
      </c>
      <c r="AS53" s="120">
        <f t="shared" si="164"/>
        <v>29.491710554389353</v>
      </c>
      <c r="AT53" s="121">
        <f t="shared" si="165"/>
        <v>5.3299339342651733</v>
      </c>
      <c r="AU53" s="121">
        <f t="shared" si="166"/>
        <v>0.8577960170459783</v>
      </c>
      <c r="AV53" s="120">
        <f t="shared" si="167"/>
        <v>257.65154405544769</v>
      </c>
      <c r="AW53" s="120">
        <f t="shared" si="168"/>
        <v>418.23915594004546</v>
      </c>
      <c r="AX53" s="120">
        <f t="shared" si="169"/>
        <v>117.55559140504936</v>
      </c>
      <c r="AY53" s="121">
        <f t="shared" si="170"/>
        <v>23.39918987982967</v>
      </c>
      <c r="AZ53" s="121">
        <f t="shared" si="171"/>
        <v>4.2788187196268286</v>
      </c>
      <c r="BA53" s="120">
        <f t="shared" si="172"/>
        <v>9.909700770958823</v>
      </c>
      <c r="BB53" s="120">
        <f t="shared" si="173"/>
        <v>15.908725344544616</v>
      </c>
      <c r="BC53" s="120">
        <f t="shared" si="174"/>
        <v>4.4619684597039075</v>
      </c>
      <c r="BD53" s="121">
        <f t="shared" si="175"/>
        <v>0.88739845401159156</v>
      </c>
      <c r="BE53" s="121">
        <f t="shared" si="176"/>
        <v>0.16220697078102539</v>
      </c>
      <c r="BF53" s="120">
        <f t="shared" si="177"/>
        <v>205.2273057709767</v>
      </c>
      <c r="BG53" s="120">
        <f t="shared" si="178"/>
        <v>330.60539888339912</v>
      </c>
      <c r="BH53" s="120">
        <f t="shared" si="179"/>
        <v>92.787498884686329</v>
      </c>
      <c r="BI53" s="121">
        <f t="shared" si="180"/>
        <v>18.458398507380235</v>
      </c>
      <c r="BJ53" s="121">
        <f t="shared" si="181"/>
        <v>3.374397953556743</v>
      </c>
      <c r="BK53" s="120">
        <f t="shared" si="182"/>
        <v>57.816225329065965</v>
      </c>
      <c r="BL53" s="120">
        <f t="shared" si="183"/>
        <v>93.554524938208218</v>
      </c>
      <c r="BM53" s="120">
        <f t="shared" si="184"/>
        <v>26.279314645990699</v>
      </c>
      <c r="BN53" s="121">
        <f t="shared" si="185"/>
        <v>5.2295124464837244</v>
      </c>
      <c r="BO53" s="121">
        <f t="shared" si="186"/>
        <v>0.95615264025117419</v>
      </c>
      <c r="BP53" s="120">
        <f t="shared" si="187"/>
        <v>206.76271355071489</v>
      </c>
      <c r="BQ53" s="120">
        <f t="shared" si="188"/>
        <v>351.74447270106606</v>
      </c>
      <c r="BR53" s="120">
        <f t="shared" si="189"/>
        <v>106.46874711982812</v>
      </c>
      <c r="BS53" s="121">
        <f t="shared" si="190"/>
        <v>23.099134971384029</v>
      </c>
      <c r="BT53" s="121">
        <f t="shared" si="191"/>
        <v>4.7392451438000034</v>
      </c>
      <c r="BU53" s="120">
        <f t="shared" si="192"/>
        <v>78.138397389413498</v>
      </c>
      <c r="BV53" s="120">
        <f t="shared" si="193"/>
        <v>104.46232427962825</v>
      </c>
      <c r="BW53" s="120">
        <f t="shared" si="194"/>
        <v>17.448894385051272</v>
      </c>
      <c r="BX53" s="121">
        <f t="shared" si="195"/>
        <v>1.830118479950519</v>
      </c>
      <c r="BY53" s="121">
        <f t="shared" si="196"/>
        <v>0.14206109399746819</v>
      </c>
      <c r="BZ53" s="120">
        <f t="shared" si="197"/>
        <v>119.69126216848549</v>
      </c>
      <c r="CA53" s="120">
        <f t="shared" si="198"/>
        <v>183.63882599833957</v>
      </c>
      <c r="CB53" s="120">
        <f t="shared" si="199"/>
        <v>47.497936754077003</v>
      </c>
      <c r="CC53" s="121">
        <f t="shared" si="200"/>
        <v>8.584136360834357</v>
      </c>
      <c r="CD53" s="121">
        <f t="shared" si="201"/>
        <v>1.3815251879136943</v>
      </c>
      <c r="CE53" s="120">
        <f t="shared" si="202"/>
        <v>186.89188015611134</v>
      </c>
      <c r="CF53" s="120">
        <f t="shared" si="203"/>
        <v>303.37680488232832</v>
      </c>
      <c r="CG53" s="120">
        <f t="shared" si="204"/>
        <v>85.270925043729633</v>
      </c>
      <c r="CH53" s="121">
        <f t="shared" si="205"/>
        <v>16.972995860758779</v>
      </c>
      <c r="CI53" s="121">
        <f t="shared" si="206"/>
        <v>3.1037131110152774</v>
      </c>
      <c r="CJ53" s="120">
        <f t="shared" si="207"/>
        <v>30.922412263072783</v>
      </c>
      <c r="CK53" s="120">
        <f t="shared" si="208"/>
        <v>49.641878705930445</v>
      </c>
      <c r="CL53" s="120">
        <f t="shared" si="209"/>
        <v>13.923208319280281</v>
      </c>
      <c r="CM53" s="121">
        <f t="shared" si="210"/>
        <v>2.7690544316914654</v>
      </c>
      <c r="CN53" s="121">
        <f t="shared" si="211"/>
        <v>0.50615361032235839</v>
      </c>
      <c r="CO53" s="120">
        <f t="shared" si="212"/>
        <v>237.81530982369392</v>
      </c>
      <c r="CP53" s="120">
        <f t="shared" si="213"/>
        <v>383.10216600797133</v>
      </c>
      <c r="CQ53" s="120">
        <f t="shared" si="214"/>
        <v>107.52120782432425</v>
      </c>
      <c r="CR53" s="121">
        <f t="shared" si="215"/>
        <v>21.389404023948504</v>
      </c>
      <c r="CS53" s="121">
        <f t="shared" si="216"/>
        <v>3.9102179496965497</v>
      </c>
      <c r="CT53" s="120">
        <f t="shared" si="217"/>
        <v>50.390525045752895</v>
      </c>
      <c r="CU53" s="120">
        <f t="shared" si="218"/>
        <v>81.538730783801171</v>
      </c>
      <c r="CV53" s="120">
        <f t="shared" si="219"/>
        <v>22.904097514444377</v>
      </c>
      <c r="CW53" s="121">
        <f t="shared" si="220"/>
        <v>4.5578533778672048</v>
      </c>
      <c r="CX53" s="121">
        <f t="shared" si="221"/>
        <v>0.83334796230492592</v>
      </c>
      <c r="CY53" s="120">
        <f t="shared" si="222"/>
        <v>99.085898617105897</v>
      </c>
      <c r="CZ53" s="120">
        <f t="shared" si="223"/>
        <v>154.35429264303272</v>
      </c>
      <c r="DA53" s="120">
        <f t="shared" si="224"/>
        <v>40.029583131108922</v>
      </c>
      <c r="DB53" s="121">
        <f t="shared" si="225"/>
        <v>7.241152408176732</v>
      </c>
      <c r="DC53" s="121">
        <f t="shared" si="226"/>
        <v>1.1657645424870768</v>
      </c>
      <c r="DD53" s="120">
        <f t="shared" si="227"/>
        <v>315.98522950170087</v>
      </c>
      <c r="DE53" s="120">
        <f t="shared" si="228"/>
        <v>422.43701706955596</v>
      </c>
      <c r="DF53" s="120">
        <f t="shared" si="229"/>
        <v>70.561888661903453</v>
      </c>
      <c r="DG53" s="121">
        <f t="shared" si="230"/>
        <v>7.4008480749928642</v>
      </c>
      <c r="DH53" s="121">
        <f t="shared" si="231"/>
        <v>0.57448333840712262</v>
      </c>
      <c r="DI53" s="120">
        <f t="shared" si="232"/>
        <v>27.798599419294874</v>
      </c>
      <c r="DJ53" s="120">
        <f t="shared" si="233"/>
        <v>42.650583419961208</v>
      </c>
      <c r="DK53" s="120">
        <f t="shared" si="234"/>
        <v>11.031516362580749</v>
      </c>
      <c r="DL53" s="121">
        <f t="shared" si="235"/>
        <v>1.9936874566460054</v>
      </c>
      <c r="DM53" s="121">
        <f t="shared" si="236"/>
        <v>0.32086273125283088</v>
      </c>
      <c r="DN53" s="120">
        <f t="shared" si="237"/>
        <v>90.524883128186005</v>
      </c>
      <c r="DO53" s="120">
        <f t="shared" si="238"/>
        <v>146.94672546948109</v>
      </c>
      <c r="DP53" s="120">
        <f t="shared" si="239"/>
        <v>41.302706770182382</v>
      </c>
      <c r="DQ53" s="121">
        <f t="shared" si="240"/>
        <v>8.2212157389981204</v>
      </c>
      <c r="DR53" s="121">
        <f t="shared" si="241"/>
        <v>1.5033465680980203</v>
      </c>
      <c r="DS53" s="120">
        <f t="shared" si="242"/>
        <v>211.45449347673701</v>
      </c>
      <c r="DT53" s="120">
        <f t="shared" si="243"/>
        <v>339.46246585463007</v>
      </c>
      <c r="DU53" s="120">
        <f t="shared" si="244"/>
        <v>95.210067625944717</v>
      </c>
      <c r="DV53" s="121">
        <f t="shared" si="245"/>
        <v>18.935424483751071</v>
      </c>
      <c r="DW53" s="121">
        <f t="shared" si="246"/>
        <v>3.4611935958162059</v>
      </c>
      <c r="DX53" s="120">
        <f t="shared" si="247"/>
        <v>48.266800188948579</v>
      </c>
      <c r="DY53" s="120">
        <f t="shared" si="248"/>
        <v>77.754101333377989</v>
      </c>
      <c r="DZ53" s="120">
        <f t="shared" si="249"/>
        <v>21.822416134514224</v>
      </c>
      <c r="EA53" s="121">
        <f t="shared" si="250"/>
        <v>4.3411758938059606</v>
      </c>
      <c r="EB53" s="121">
        <f t="shared" si="251"/>
        <v>0.79361462730537746</v>
      </c>
      <c r="EC53" s="120">
        <f t="shared" si="252"/>
        <v>80.260088678041086</v>
      </c>
      <c r="ED53" s="120">
        <f t="shared" si="253"/>
        <v>129.87175183153562</v>
      </c>
      <c r="EE53" s="120">
        <f t="shared" si="254"/>
        <v>36.480764904328844</v>
      </c>
      <c r="EF53" s="121">
        <f t="shared" si="255"/>
        <v>7.259573420935471</v>
      </c>
      <c r="EG53" s="121">
        <f t="shared" si="256"/>
        <v>1.3273245574148957</v>
      </c>
      <c r="EH53" s="120">
        <f t="shared" si="257"/>
        <v>147.38151571832418</v>
      </c>
      <c r="EI53" s="120">
        <f t="shared" si="258"/>
        <v>239.63166745842969</v>
      </c>
      <c r="EJ53" s="120">
        <f t="shared" si="259"/>
        <v>67.37537059549966</v>
      </c>
      <c r="EK53" s="121">
        <f t="shared" si="260"/>
        <v>13.412673354531908</v>
      </c>
      <c r="EL53" s="121">
        <f t="shared" si="261"/>
        <v>2.4528313176299634</v>
      </c>
      <c r="EM53" s="120">
        <f t="shared" si="262"/>
        <v>240.65314312495607</v>
      </c>
      <c r="EN53" s="120">
        <f t="shared" si="263"/>
        <v>365.46227500617528</v>
      </c>
      <c r="EO53" s="120">
        <f t="shared" si="264"/>
        <v>87.000485638524722</v>
      </c>
      <c r="EP53" s="121">
        <f t="shared" si="265"/>
        <v>14.166560901893273</v>
      </c>
      <c r="EQ53" s="121">
        <f t="shared" si="266"/>
        <v>1.9814452831406832</v>
      </c>
      <c r="ER53" s="120">
        <f t="shared" si="267"/>
        <v>261.52836148248139</v>
      </c>
      <c r="ES53" s="120">
        <f t="shared" si="268"/>
        <v>400.73247167007287</v>
      </c>
      <c r="ET53" s="120">
        <f t="shared" si="269"/>
        <v>103.62433846529332</v>
      </c>
      <c r="EU53" s="121">
        <f t="shared" si="270"/>
        <v>18.725985499709516</v>
      </c>
      <c r="EV53" s="121">
        <f t="shared" si="271"/>
        <v>3.013630260216738</v>
      </c>
      <c r="EW53" s="120">
        <f t="shared" si="272"/>
        <v>28.085082353626444</v>
      </c>
      <c r="EX53" s="120">
        <f t="shared" si="273"/>
        <v>48.062589434580694</v>
      </c>
      <c r="EY53" s="120">
        <f t="shared" si="274"/>
        <v>14.565324439476234</v>
      </c>
      <c r="EZ53" s="121">
        <f t="shared" si="275"/>
        <v>3.1615873725656054</v>
      </c>
      <c r="FA53" s="121">
        <f t="shared" si="276"/>
        <v>0.64882196345398024</v>
      </c>
      <c r="FB53" s="120">
        <f t="shared" si="277"/>
        <v>210.15547481106657</v>
      </c>
      <c r="FC53" s="120">
        <f t="shared" si="278"/>
        <v>232.01767083532994</v>
      </c>
      <c r="FD53" s="120">
        <f t="shared" si="279"/>
        <v>26.347814210530171</v>
      </c>
      <c r="FE53" s="121">
        <f t="shared" si="280"/>
        <v>1.6703020608817301</v>
      </c>
      <c r="FF53" s="121">
        <f t="shared" si="281"/>
        <v>6.2796526606984288E-2</v>
      </c>
      <c r="FG53" s="120">
        <f t="shared" si="282"/>
        <v>307.76546940001219</v>
      </c>
      <c r="FH53" s="120">
        <f t="shared" si="283"/>
        <v>389.57444787624473</v>
      </c>
      <c r="FI53" s="120">
        <f t="shared" si="284"/>
        <v>11.923992678433082</v>
      </c>
      <c r="FJ53" s="121">
        <f t="shared" si="285"/>
        <v>0</v>
      </c>
      <c r="FK53" s="121">
        <f t="shared" si="286"/>
        <v>0</v>
      </c>
      <c r="FL53" s="120">
        <f t="shared" si="287"/>
        <v>96.698362702429847</v>
      </c>
      <c r="FM53" s="120">
        <f t="shared" si="288"/>
        <v>156.23074338558317</v>
      </c>
      <c r="FN53" s="120">
        <f t="shared" si="289"/>
        <v>43.871728555852116</v>
      </c>
      <c r="FO53" s="121">
        <f t="shared" si="290"/>
        <v>8.7292756476690592</v>
      </c>
      <c r="FP53" s="121">
        <f t="shared" si="291"/>
        <v>1.5959396773868728</v>
      </c>
      <c r="FQ53" s="120">
        <f t="shared" si="292"/>
        <v>85.063760946968742</v>
      </c>
      <c r="FR53" s="120">
        <f t="shared" si="293"/>
        <v>145.44267867522146</v>
      </c>
      <c r="FS53" s="120">
        <f t="shared" si="294"/>
        <v>44.068858854830921</v>
      </c>
      <c r="FT53" s="121">
        <f t="shared" si="295"/>
        <v>9.5651139509153413</v>
      </c>
      <c r="FU53" s="121">
        <f t="shared" si="296"/>
        <v>1.9629110259166589</v>
      </c>
      <c r="FV53" s="120">
        <f t="shared" si="297"/>
        <v>265.38599830031757</v>
      </c>
      <c r="FW53" s="120">
        <f t="shared" si="298"/>
        <v>354.79148715528487</v>
      </c>
      <c r="FX53" s="120">
        <f t="shared" si="299"/>
        <v>59.262698114167137</v>
      </c>
      <c r="FY53" s="121">
        <f t="shared" si="300"/>
        <v>6.2157381778517404</v>
      </c>
      <c r="FZ53" s="121">
        <f t="shared" si="301"/>
        <v>0.48249038257420462</v>
      </c>
      <c r="GA53" s="120">
        <f t="shared" si="302"/>
        <v>287.24280894241986</v>
      </c>
      <c r="GB53" s="120">
        <f t="shared" si="303"/>
        <v>461.85792047774794</v>
      </c>
      <c r="GC53" s="120">
        <f t="shared" si="304"/>
        <v>129.57673718710998</v>
      </c>
      <c r="GD53" s="121">
        <f t="shared" si="305"/>
        <v>25.773034573179913</v>
      </c>
      <c r="GE53" s="121">
        <f t="shared" si="306"/>
        <v>4.7112233556940275</v>
      </c>
      <c r="GF53" s="120">
        <f t="shared" si="307"/>
        <v>166.81203170538387</v>
      </c>
      <c r="GG53" s="120">
        <f t="shared" si="308"/>
        <v>283.62696366135674</v>
      </c>
      <c r="GH53" s="120">
        <f t="shared" si="309"/>
        <v>85.839496373395733</v>
      </c>
      <c r="GI53" s="121">
        <f t="shared" si="310"/>
        <v>18.622246522862298</v>
      </c>
      <c r="GJ53" s="121">
        <f t="shared" si="311"/>
        <v>3.8205331462428496</v>
      </c>
      <c r="GK53" s="119">
        <f t="shared" si="117"/>
        <v>5764.5767175569645</v>
      </c>
      <c r="GL53" s="119">
        <f t="shared" si="117"/>
        <v>8679.3106499764253</v>
      </c>
      <c r="GM53" s="119">
        <f t="shared" si="117"/>
        <v>2069.5013996069429</v>
      </c>
      <c r="GN53" s="119">
        <f t="shared" si="117"/>
        <v>373.50523642114956</v>
      </c>
      <c r="GO53" s="119">
        <f t="shared" si="117"/>
        <v>64.337779919331538</v>
      </c>
      <c r="GP53" s="118">
        <f t="shared" si="118"/>
        <v>34.35385409747893</v>
      </c>
      <c r="GQ53" s="118">
        <f t="shared" si="118"/>
        <v>51.72413974956153</v>
      </c>
      <c r="GR53" s="118">
        <f t="shared" si="118"/>
        <v>12.333143025071173</v>
      </c>
      <c r="GS53" s="118">
        <f t="shared" si="118"/>
        <v>2.2258953302809865</v>
      </c>
      <c r="GT53" s="118">
        <f t="shared" si="118"/>
        <v>0.38341942740960394</v>
      </c>
      <c r="GW53" s="115">
        <f t="shared" si="119"/>
        <v>35</v>
      </c>
      <c r="GX53" s="116">
        <f t="shared" si="314"/>
        <v>20.033641407676306</v>
      </c>
      <c r="GY53" s="116">
        <f t="shared" si="115"/>
        <v>25.494389213393656</v>
      </c>
      <c r="GZ53" s="116">
        <f t="shared" si="315"/>
        <v>2.5494389213393656</v>
      </c>
      <c r="HA53" s="116">
        <f t="shared" si="1"/>
        <v>5.1528794799398305</v>
      </c>
      <c r="HB53" s="116">
        <f t="shared" si="2"/>
        <v>12.394255605657097</v>
      </c>
      <c r="HC53" s="116">
        <f t="shared" si="3"/>
        <v>1.2394255605657096</v>
      </c>
      <c r="HD53" s="116">
        <f t="shared" si="4"/>
        <v>12.55487542793335</v>
      </c>
      <c r="HE53" s="116">
        <f t="shared" si="5"/>
        <v>33.762219366651173</v>
      </c>
      <c r="HF53" s="116">
        <f t="shared" si="6"/>
        <v>3.3762219366651172</v>
      </c>
      <c r="HG53" s="116">
        <f t="shared" si="7"/>
        <v>0.49069139010853963</v>
      </c>
      <c r="HH53" s="116">
        <f t="shared" si="8"/>
        <v>1.3176970574673683</v>
      </c>
      <c r="HI53" s="116">
        <f t="shared" si="9"/>
        <v>0.13176970574673685</v>
      </c>
      <c r="HJ53" s="116">
        <v>5.1528794799398305</v>
      </c>
      <c r="HK53" s="116">
        <v>12.394255605657097</v>
      </c>
      <c r="HL53" s="116">
        <v>1.2394255605657096</v>
      </c>
      <c r="HM53" s="116">
        <f t="shared" si="10"/>
        <v>3.3020650269817149</v>
      </c>
      <c r="HN53" s="116">
        <f t="shared" si="11"/>
        <v>8.8761183122268754</v>
      </c>
      <c r="HO53" s="116">
        <f t="shared" si="12"/>
        <v>0.8876118312226875</v>
      </c>
      <c r="HP53" s="116">
        <f t="shared" si="13"/>
        <v>6.0135593746545686</v>
      </c>
      <c r="HQ53" s="116">
        <f t="shared" si="14"/>
        <v>17.83048263616562</v>
      </c>
      <c r="HR53" s="116">
        <f t="shared" si="15"/>
        <v>1.7830482636165619</v>
      </c>
      <c r="HS53" s="116">
        <f t="shared" si="16"/>
        <v>2.4487253451027842</v>
      </c>
      <c r="HT53" s="116">
        <f t="shared" si="17"/>
        <v>3.1161961899163875</v>
      </c>
      <c r="HU53" s="116">
        <f t="shared" si="18"/>
        <v>0.3116196189916387</v>
      </c>
      <c r="HV53" s="116">
        <f t="shared" si="19"/>
        <v>3.5927382921573119</v>
      </c>
      <c r="HW53" s="116">
        <f t="shared" si="20"/>
        <v>8.6416375330691118</v>
      </c>
      <c r="HX53" s="116">
        <f t="shared" si="21"/>
        <v>0.8641637533069112</v>
      </c>
      <c r="HY53" s="116">
        <f t="shared" si="22"/>
        <v>14.294224424967066</v>
      </c>
      <c r="HZ53" s="116">
        <f t="shared" si="23"/>
        <v>38.439627974175963</v>
      </c>
      <c r="IA53" s="116">
        <f t="shared" si="24"/>
        <v>3.8439627974175954</v>
      </c>
      <c r="IB53" s="116">
        <f t="shared" si="25"/>
        <v>0.54287611472205832</v>
      </c>
      <c r="IC53" s="116">
        <f t="shared" si="26"/>
        <v>1.4578333212252632</v>
      </c>
      <c r="ID53" s="116">
        <f t="shared" si="27"/>
        <v>0.14578333212252634</v>
      </c>
      <c r="IE53" s="116">
        <f t="shared" si="28"/>
        <v>11.287122828815301</v>
      </c>
      <c r="IF53" s="116">
        <f t="shared" si="29"/>
        <v>30.323514681833213</v>
      </c>
      <c r="IG53" s="116">
        <f t="shared" si="30"/>
        <v>3.0323514681833212</v>
      </c>
      <c r="IH53" s="116">
        <f t="shared" si="31"/>
        <v>3.1959814473674082</v>
      </c>
      <c r="II53" s="116">
        <f t="shared" si="32"/>
        <v>8.5909602684127506</v>
      </c>
      <c r="IJ53" s="116">
        <f t="shared" si="33"/>
        <v>0.85909602684127506</v>
      </c>
      <c r="IK53" s="116">
        <f t="shared" si="34"/>
        <v>13.00343952742352</v>
      </c>
      <c r="IL53" s="116">
        <f t="shared" si="35"/>
        <v>38.555801690653979</v>
      </c>
      <c r="IM53" s="116">
        <f t="shared" si="36"/>
        <v>3.8555801690653975</v>
      </c>
      <c r="IN53" s="116">
        <f t="shared" si="37"/>
        <v>2.3452209299074931</v>
      </c>
      <c r="IO53" s="116">
        <f t="shared" si="38"/>
        <v>2.9844786557649403</v>
      </c>
      <c r="IP53" s="116">
        <f t="shared" si="39"/>
        <v>0.298447865576494</v>
      </c>
      <c r="IQ53" s="116">
        <f t="shared" si="40"/>
        <v>5.7862922484650703</v>
      </c>
      <c r="IR53" s="116">
        <f t="shared" si="41"/>
        <v>13.917807590047858</v>
      </c>
      <c r="IS53" s="116">
        <f t="shared" si="42"/>
        <v>1.3917807590047857</v>
      </c>
      <c r="IT53" s="116">
        <f t="shared" si="43"/>
        <v>10.368556058723222</v>
      </c>
      <c r="IU53" s="116">
        <f t="shared" si="44"/>
        <v>27.882830552915927</v>
      </c>
      <c r="IV53" s="116">
        <f t="shared" si="45"/>
        <v>2.7882830552915925</v>
      </c>
      <c r="IW53" s="116">
        <f t="shared" si="46"/>
        <v>1.6940005975161685</v>
      </c>
      <c r="IX53" s="116">
        <f t="shared" si="47"/>
        <v>4.549049866559236</v>
      </c>
      <c r="IY53" s="116">
        <f t="shared" si="48"/>
        <v>0.4549049866559236</v>
      </c>
      <c r="IZ53" s="116">
        <f t="shared" si="49"/>
        <v>13.079402872190339</v>
      </c>
      <c r="JA53" s="116">
        <f t="shared" si="50"/>
        <v>35.138579692952987</v>
      </c>
      <c r="JB53" s="116">
        <f t="shared" si="51"/>
        <v>3.5138579692952989</v>
      </c>
      <c r="JC53" s="116">
        <f t="shared" si="52"/>
        <v>2.7855015136791663</v>
      </c>
      <c r="JD53" s="116">
        <f t="shared" si="53"/>
        <v>7.4875693822731719</v>
      </c>
      <c r="JE53" s="116">
        <f t="shared" si="54"/>
        <v>0.74875693822731715</v>
      </c>
      <c r="JF53" s="116">
        <f t="shared" si="55"/>
        <v>4.8720770586496993</v>
      </c>
      <c r="JG53" s="116">
        <f t="shared" si="56"/>
        <v>11.739487685777576</v>
      </c>
      <c r="JH53" s="116">
        <f t="shared" si="57"/>
        <v>1.1739487685777574</v>
      </c>
      <c r="JI53" s="116">
        <f t="shared" si="58"/>
        <v>9.4838798660773715</v>
      </c>
      <c r="JJ53" s="116">
        <f t="shared" si="59"/>
        <v>12.068985345130461</v>
      </c>
      <c r="JK53" s="116">
        <f t="shared" si="60"/>
        <v>1.2068985345130461</v>
      </c>
      <c r="JL53" s="116">
        <f t="shared" si="61"/>
        <v>1.3438810605207518</v>
      </c>
      <c r="JM53" s="116">
        <f t="shared" si="62"/>
        <v>3.2324461366773964</v>
      </c>
      <c r="JN53" s="116">
        <f t="shared" si="63"/>
        <v>0.3232446136677396</v>
      </c>
      <c r="JO53" s="116">
        <f t="shared" si="64"/>
        <v>5.0222210009334747</v>
      </c>
      <c r="JP53" s="116">
        <f t="shared" si="65"/>
        <v>13.505616054466079</v>
      </c>
      <c r="JQ53" s="116">
        <f t="shared" si="66"/>
        <v>1.3505616054466079</v>
      </c>
      <c r="JR53" s="116">
        <f t="shared" si="67"/>
        <v>11.58396166669166</v>
      </c>
      <c r="JS53" s="116">
        <f t="shared" si="68"/>
        <v>31.107438422015111</v>
      </c>
      <c r="JT53" s="116">
        <f t="shared" si="69"/>
        <v>3.110743842201511</v>
      </c>
      <c r="JU53" s="116">
        <f t="shared" si="70"/>
        <v>2.654584877192268</v>
      </c>
      <c r="JV53" s="116">
        <f t="shared" si="71"/>
        <v>7.1316973083884756</v>
      </c>
      <c r="JW53" s="116">
        <f t="shared" si="72"/>
        <v>0.7131697308388476</v>
      </c>
      <c r="JX53" s="116">
        <f t="shared" si="73"/>
        <v>4.4366395924177899</v>
      </c>
      <c r="JY53" s="116">
        <f t="shared" si="74"/>
        <v>11.925912303128118</v>
      </c>
      <c r="JZ53" s="116">
        <f t="shared" si="75"/>
        <v>1.1925912303128117</v>
      </c>
      <c r="KA53" s="116">
        <f t="shared" si="76"/>
        <v>8.1918319906967945</v>
      </c>
      <c r="KB53" s="116">
        <f t="shared" si="77"/>
        <v>22.033962003847602</v>
      </c>
      <c r="KC53" s="116">
        <f t="shared" si="78"/>
        <v>2.2033962003847605</v>
      </c>
      <c r="KD53" s="116">
        <f t="shared" si="79"/>
        <v>10.662005083243695</v>
      </c>
      <c r="KE53" s="116">
        <f t="shared" si="80"/>
        <v>22.75080024677575</v>
      </c>
      <c r="KF53" s="116">
        <f t="shared" si="81"/>
        <v>2.2750800246775751</v>
      </c>
      <c r="KG53" s="116">
        <f t="shared" si="82"/>
        <v>12.624715348191696</v>
      </c>
      <c r="KH53" s="116">
        <f t="shared" si="83"/>
        <v>30.361372100599631</v>
      </c>
      <c r="KI53" s="116">
        <f t="shared" si="84"/>
        <v>3.0361372100599628</v>
      </c>
      <c r="KJ53" s="116">
        <f t="shared" si="85"/>
        <v>1.7784414000320492</v>
      </c>
      <c r="KK53" s="116">
        <f t="shared" si="86"/>
        <v>5.2771544676741939</v>
      </c>
      <c r="KL53" s="116">
        <f t="shared" si="87"/>
        <v>0.52771544676741933</v>
      </c>
      <c r="KM53" s="116">
        <f t="shared" si="88"/>
        <v>4.2739268406795743</v>
      </c>
      <c r="KN53" s="116">
        <f t="shared" si="89"/>
        <v>3.0487358547684029</v>
      </c>
      <c r="KO53" s="116">
        <f t="shared" si="90"/>
        <v>0.30487358547684029</v>
      </c>
      <c r="KP53" s="116">
        <f t="shared" si="91"/>
        <v>5.1522489963942526</v>
      </c>
      <c r="KQ53" s="116">
        <f t="shared" si="92"/>
        <v>0.5246556778510556</v>
      </c>
      <c r="KR53" s="116">
        <f t="shared" si="93"/>
        <v>5.2465567785105562E-2</v>
      </c>
      <c r="KS53" s="116">
        <f t="shared" si="94"/>
        <v>5.3359337394651538</v>
      </c>
      <c r="KT53" s="116">
        <f t="shared" si="95"/>
        <v>14.340350495169766</v>
      </c>
      <c r="KU53" s="116">
        <f t="shared" si="96"/>
        <v>1.4340350495169765</v>
      </c>
      <c r="KV53" s="116">
        <f t="shared" si="97"/>
        <v>5.38107414089533</v>
      </c>
      <c r="KW53" s="116">
        <f t="shared" si="98"/>
        <v>15.965612173612477</v>
      </c>
      <c r="KX53" s="116">
        <f t="shared" si="99"/>
        <v>1.5965612173612476</v>
      </c>
      <c r="KY53" s="116">
        <f t="shared" si="100"/>
        <v>7.9652106840192616</v>
      </c>
      <c r="KZ53" s="116">
        <f t="shared" si="101"/>
        <v>10.1363589979832</v>
      </c>
      <c r="LA53" s="116">
        <f t="shared" si="102"/>
        <v>1.0136358997983199</v>
      </c>
      <c r="LB53" s="116">
        <f t="shared" si="103"/>
        <v>15.763926982157408</v>
      </c>
      <c r="LC53" s="116">
        <f t="shared" si="104"/>
        <v>42.340147656898878</v>
      </c>
      <c r="LD53" s="116">
        <f t="shared" si="105"/>
        <v>4.2340147656898885</v>
      </c>
      <c r="LE53" s="116">
        <f t="shared" si="106"/>
        <v>10.48414701680456</v>
      </c>
      <c r="LF53" s="116">
        <f t="shared" si="107"/>
        <v>31.083096461057696</v>
      </c>
      <c r="LG53" s="116">
        <f t="shared" si="108"/>
        <v>3.10830964610577</v>
      </c>
      <c r="LH53" s="116">
        <f t="shared" si="109"/>
        <v>264.13538113333379</v>
      </c>
      <c r="LI53" s="116">
        <f t="shared" si="110"/>
        <v>621.72913458884159</v>
      </c>
      <c r="LJ53" s="116">
        <f t="shared" si="111"/>
        <v>62.172913458884153</v>
      </c>
    </row>
    <row r="54" spans="1:322" ht="15" thickBot="1" x14ac:dyDescent="0.35">
      <c r="A54" s="28"/>
      <c r="B54" s="117">
        <v>35</v>
      </c>
      <c r="C54" s="120">
        <f t="shared" si="316"/>
        <v>638.11437230196054</v>
      </c>
      <c r="D54" s="120">
        <f t="shared" si="317"/>
        <v>893.16525643424154</v>
      </c>
      <c r="E54" s="120">
        <f t="shared" si="124"/>
        <v>171.05099843989058</v>
      </c>
      <c r="F54" s="121">
        <f t="shared" si="318"/>
        <v>21.316376434418004</v>
      </c>
      <c r="G54" s="121">
        <f t="shared" si="319"/>
        <v>2.0890063894878259</v>
      </c>
      <c r="H54" s="120">
        <f t="shared" si="127"/>
        <v>101.89900870755829</v>
      </c>
      <c r="I54" s="120">
        <f t="shared" si="128"/>
        <v>162.99303640943975</v>
      </c>
      <c r="J54" s="120">
        <f t="shared" si="129"/>
        <v>45.670471105594451</v>
      </c>
      <c r="K54" s="121">
        <f t="shared" si="130"/>
        <v>9.0774919491570589</v>
      </c>
      <c r="L54" s="121">
        <f t="shared" si="131"/>
        <v>1.6583818282500196</v>
      </c>
      <c r="M54" s="120">
        <f t="shared" si="132"/>
        <v>216.34280348183324</v>
      </c>
      <c r="N54" s="120">
        <f t="shared" si="133"/>
        <v>365.54909900941317</v>
      </c>
      <c r="O54" s="120">
        <f t="shared" si="134"/>
        <v>110.46325002348205</v>
      </c>
      <c r="P54" s="121">
        <f t="shared" si="135"/>
        <v>23.944075603889907</v>
      </c>
      <c r="Q54" s="121">
        <f t="shared" si="136"/>
        <v>4.9090718813806324</v>
      </c>
      <c r="R54" s="120">
        <f t="shared" si="137"/>
        <v>8.5630038005624236</v>
      </c>
      <c r="S54" s="120">
        <f t="shared" si="138"/>
        <v>14.313446790114048</v>
      </c>
      <c r="T54" s="120">
        <f t="shared" si="139"/>
        <v>4.3157443292132456</v>
      </c>
      <c r="U54" s="121">
        <f t="shared" si="140"/>
        <v>0.93463310275312605</v>
      </c>
      <c r="V54" s="121">
        <f t="shared" si="141"/>
        <v>0.19153197735712113</v>
      </c>
      <c r="W54" s="120">
        <f t="shared" si="142"/>
        <v>31.187822447541031</v>
      </c>
      <c r="X54" s="120">
        <f t="shared" si="143"/>
        <v>52.307247538209502</v>
      </c>
      <c r="Y54" s="120">
        <f t="shared" si="144"/>
        <v>15.782371164267202</v>
      </c>
      <c r="Z54" s="121">
        <f t="shared" si="145"/>
        <v>3.4188456010462329</v>
      </c>
      <c r="AA54" s="121">
        <f t="shared" si="146"/>
        <v>0.70071324893588305</v>
      </c>
      <c r="AB54" s="120">
        <f t="shared" si="147"/>
        <v>57.106954307538132</v>
      </c>
      <c r="AC54" s="120">
        <f t="shared" si="148"/>
        <v>96.195099736571478</v>
      </c>
      <c r="AD54" s="120">
        <f t="shared" si="149"/>
        <v>29.050043967866262</v>
      </c>
      <c r="AE54" s="121">
        <f t="shared" si="150"/>
        <v>6.2951916638209102</v>
      </c>
      <c r="AF54" s="121">
        <f t="shared" si="151"/>
        <v>1.2904633242029822</v>
      </c>
      <c r="AG54" s="120">
        <f t="shared" si="152"/>
        <v>91.412055887320648</v>
      </c>
      <c r="AH54" s="120">
        <f t="shared" si="153"/>
        <v>161.66933523804562</v>
      </c>
      <c r="AI54" s="120">
        <f t="shared" si="154"/>
        <v>52.276355173151032</v>
      </c>
      <c r="AJ54" s="121">
        <f t="shared" si="155"/>
        <v>12.250638766799284</v>
      </c>
      <c r="AK54" s="121">
        <f t="shared" si="156"/>
        <v>2.7899219346831674</v>
      </c>
      <c r="AL54" s="120">
        <f t="shared" si="157"/>
        <v>77.997145138648349</v>
      </c>
      <c r="AM54" s="120">
        <f t="shared" si="158"/>
        <v>109.17218474109832</v>
      </c>
      <c r="AN54" s="120">
        <f t="shared" si="159"/>
        <v>20.907677574003252</v>
      </c>
      <c r="AO54" s="121">
        <f t="shared" si="160"/>
        <v>2.6055149025833293</v>
      </c>
      <c r="AP54" s="121">
        <f t="shared" si="161"/>
        <v>0.25534064366652909</v>
      </c>
      <c r="AQ54" s="120">
        <f t="shared" si="162"/>
        <v>71.046969357954211</v>
      </c>
      <c r="AR54" s="120">
        <f t="shared" si="163"/>
        <v>113.64351243666638</v>
      </c>
      <c r="AS54" s="120">
        <f t="shared" si="164"/>
        <v>31.84278828967474</v>
      </c>
      <c r="AT54" s="121">
        <f t="shared" si="165"/>
        <v>6.3290928983394554</v>
      </c>
      <c r="AU54" s="121">
        <f t="shared" si="166"/>
        <v>1.1562723173648279</v>
      </c>
      <c r="AV54" s="120">
        <f t="shared" si="167"/>
        <v>246.31487611700797</v>
      </c>
      <c r="AW54" s="120">
        <f t="shared" si="168"/>
        <v>416.19217088840367</v>
      </c>
      <c r="AX54" s="120">
        <f t="shared" si="169"/>
        <v>125.76679837330863</v>
      </c>
      <c r="AY54" s="121">
        <f t="shared" si="170"/>
        <v>27.261281268381378</v>
      </c>
      <c r="AZ54" s="121">
        <f t="shared" si="171"/>
        <v>5.5891733528972907</v>
      </c>
      <c r="BA54" s="120">
        <f t="shared" si="172"/>
        <v>9.4736739370366347</v>
      </c>
      <c r="BB54" s="120">
        <f t="shared" si="173"/>
        <v>15.835672967441376</v>
      </c>
      <c r="BC54" s="120">
        <f t="shared" si="174"/>
        <v>4.7747210585023634</v>
      </c>
      <c r="BD54" s="121">
        <f t="shared" si="175"/>
        <v>1.0340307528139143</v>
      </c>
      <c r="BE54" s="121">
        <f t="shared" si="176"/>
        <v>0.2119012842056745</v>
      </c>
      <c r="BF54" s="120">
        <f t="shared" si="177"/>
        <v>196.19730431705372</v>
      </c>
      <c r="BG54" s="120">
        <f t="shared" si="178"/>
        <v>329.05602757305331</v>
      </c>
      <c r="BH54" s="120">
        <f t="shared" si="179"/>
        <v>99.284221698028901</v>
      </c>
      <c r="BI54" s="121">
        <f t="shared" si="180"/>
        <v>21.507378141893142</v>
      </c>
      <c r="BJ54" s="121">
        <f t="shared" si="181"/>
        <v>4.4080682699700358</v>
      </c>
      <c r="BK54" s="120">
        <f t="shared" si="182"/>
        <v>55.272311414587058</v>
      </c>
      <c r="BL54" s="120">
        <f t="shared" si="183"/>
        <v>93.104694054664463</v>
      </c>
      <c r="BM54" s="120">
        <f t="shared" si="184"/>
        <v>28.11676959958977</v>
      </c>
      <c r="BN54" s="121">
        <f t="shared" si="185"/>
        <v>6.0929495939042262</v>
      </c>
      <c r="BO54" s="121">
        <f t="shared" si="186"/>
        <v>1.2490053372542627</v>
      </c>
      <c r="BP54" s="120">
        <f t="shared" si="187"/>
        <v>197.66515415448342</v>
      </c>
      <c r="BQ54" s="120">
        <f t="shared" si="188"/>
        <v>349.58620897086342</v>
      </c>
      <c r="BR54" s="120">
        <f t="shared" si="189"/>
        <v>113.03994537298979</v>
      </c>
      <c r="BS54" s="121">
        <f t="shared" si="190"/>
        <v>26.490208286258959</v>
      </c>
      <c r="BT54" s="121">
        <f t="shared" si="191"/>
        <v>6.0327967021975093</v>
      </c>
      <c r="BU54" s="120">
        <f t="shared" si="192"/>
        <v>74.700307904279299</v>
      </c>
      <c r="BV54" s="120">
        <f t="shared" si="193"/>
        <v>104.55761938781434</v>
      </c>
      <c r="BW54" s="120">
        <f t="shared" si="194"/>
        <v>20.023937409057119</v>
      </c>
      <c r="BX54" s="121">
        <f t="shared" si="195"/>
        <v>2.4953831980155456</v>
      </c>
      <c r="BY54" s="121">
        <f t="shared" si="196"/>
        <v>0.24454772887469725</v>
      </c>
      <c r="BZ54" s="120">
        <f t="shared" si="197"/>
        <v>114.42484663307212</v>
      </c>
      <c r="CA54" s="120">
        <f t="shared" si="198"/>
        <v>183.02879910180604</v>
      </c>
      <c r="CB54" s="120">
        <f t="shared" si="199"/>
        <v>51.284469968844476</v>
      </c>
      <c r="CC54" s="121">
        <f t="shared" si="200"/>
        <v>10.193333941807021</v>
      </c>
      <c r="CD54" s="121">
        <f t="shared" si="201"/>
        <v>1.8622368241204184</v>
      </c>
      <c r="CE54" s="120">
        <f t="shared" si="202"/>
        <v>178.66863742924244</v>
      </c>
      <c r="CF54" s="120">
        <f t="shared" si="203"/>
        <v>301.89198985296269</v>
      </c>
      <c r="CG54" s="120">
        <f t="shared" si="204"/>
        <v>91.227062098040037</v>
      </c>
      <c r="CH54" s="121">
        <f t="shared" si="205"/>
        <v>19.774428794480389</v>
      </c>
      <c r="CI54" s="121">
        <f t="shared" si="206"/>
        <v>4.0542008792177686</v>
      </c>
      <c r="CJ54" s="120">
        <f t="shared" si="207"/>
        <v>29.561826123497578</v>
      </c>
      <c r="CK54" s="120">
        <f t="shared" si="208"/>
        <v>49.413924726915873</v>
      </c>
      <c r="CL54" s="120">
        <f t="shared" si="209"/>
        <v>14.899127271821722</v>
      </c>
      <c r="CM54" s="121">
        <f t="shared" si="210"/>
        <v>3.2266085495650754</v>
      </c>
      <c r="CN54" s="121">
        <f t="shared" si="211"/>
        <v>0.66122065849708045</v>
      </c>
      <c r="CO54" s="120">
        <f t="shared" si="212"/>
        <v>227.35143619145137</v>
      </c>
      <c r="CP54" s="120">
        <f t="shared" si="213"/>
        <v>381.30677032795882</v>
      </c>
      <c r="CQ54" s="120">
        <f t="shared" si="214"/>
        <v>115.04954399230907</v>
      </c>
      <c r="CR54" s="121">
        <f t="shared" si="215"/>
        <v>24.922530542877656</v>
      </c>
      <c r="CS54" s="121">
        <f t="shared" si="216"/>
        <v>5.1080245750376658</v>
      </c>
      <c r="CT54" s="120">
        <f t="shared" si="217"/>
        <v>48.173341943739764</v>
      </c>
      <c r="CU54" s="120">
        <f t="shared" si="218"/>
        <v>81.146674500732658</v>
      </c>
      <c r="CV54" s="120">
        <f t="shared" si="219"/>
        <v>24.505556608890458</v>
      </c>
      <c r="CW54" s="121">
        <f t="shared" si="220"/>
        <v>5.3103938793421932</v>
      </c>
      <c r="CX54" s="121">
        <f t="shared" si="221"/>
        <v>1.0885877514654894</v>
      </c>
      <c r="CY54" s="120">
        <f t="shared" si="222"/>
        <v>94.726119077953228</v>
      </c>
      <c r="CZ54" s="120">
        <f t="shared" si="223"/>
        <v>153.77473481760833</v>
      </c>
      <c r="DA54" s="120">
        <f t="shared" si="224"/>
        <v>43.207618837917174</v>
      </c>
      <c r="DB54" s="121">
        <f t="shared" si="225"/>
        <v>8.5969495310876276</v>
      </c>
      <c r="DC54" s="121">
        <f t="shared" si="226"/>
        <v>1.5712690773449738</v>
      </c>
      <c r="DD54" s="120">
        <f t="shared" si="227"/>
        <v>302.08187940362603</v>
      </c>
      <c r="DE54" s="120">
        <f t="shared" si="228"/>
        <v>422.82238262140498</v>
      </c>
      <c r="DF54" s="120">
        <f t="shared" si="229"/>
        <v>80.97515010700549</v>
      </c>
      <c r="DG54" s="121">
        <f t="shared" si="230"/>
        <v>10.091123683917015</v>
      </c>
      <c r="DH54" s="121">
        <f t="shared" si="231"/>
        <v>0.98893083060672304</v>
      </c>
      <c r="DI54" s="120">
        <f t="shared" si="232"/>
        <v>26.575461044845898</v>
      </c>
      <c r="DJ54" s="120">
        <f t="shared" si="233"/>
        <v>42.508903124971418</v>
      </c>
      <c r="DK54" s="120">
        <f t="shared" si="234"/>
        <v>11.910948312065955</v>
      </c>
      <c r="DL54" s="121">
        <f t="shared" si="235"/>
        <v>2.367427679027382</v>
      </c>
      <c r="DM54" s="121">
        <f t="shared" si="236"/>
        <v>0.4325092288250072</v>
      </c>
      <c r="DN54" s="120">
        <f t="shared" si="237"/>
        <v>86.541788270545823</v>
      </c>
      <c r="DO54" s="120">
        <f t="shared" si="238"/>
        <v>146.22752511209788</v>
      </c>
      <c r="DP54" s="120">
        <f t="shared" si="239"/>
        <v>44.187682887317756</v>
      </c>
      <c r="DQ54" s="121">
        <f t="shared" si="240"/>
        <v>9.5781467555022495</v>
      </c>
      <c r="DR54" s="121">
        <f t="shared" si="241"/>
        <v>1.963734649481915</v>
      </c>
      <c r="DS54" s="120">
        <f t="shared" si="242"/>
        <v>202.15049576376057</v>
      </c>
      <c r="DT54" s="120">
        <f t="shared" si="243"/>
        <v>337.9036646602583</v>
      </c>
      <c r="DU54" s="120">
        <f t="shared" si="244"/>
        <v>101.88362355775131</v>
      </c>
      <c r="DV54" s="121">
        <f t="shared" si="245"/>
        <v>22.064283688202579</v>
      </c>
      <c r="DW54" s="121">
        <f t="shared" si="246"/>
        <v>4.521577366906266</v>
      </c>
      <c r="DX54" s="120">
        <f t="shared" si="247"/>
        <v>46.143060980634843</v>
      </c>
      <c r="DY54" s="120">
        <f t="shared" si="248"/>
        <v>77.389709299023622</v>
      </c>
      <c r="DZ54" s="120">
        <f t="shared" si="249"/>
        <v>23.350361067263695</v>
      </c>
      <c r="EA54" s="121">
        <f t="shared" si="250"/>
        <v>5.0582563536714531</v>
      </c>
      <c r="EB54" s="121">
        <f t="shared" si="251"/>
        <v>1.0367204773585112</v>
      </c>
      <c r="EC54" s="120">
        <f t="shared" si="252"/>
        <v>76.728644776207275</v>
      </c>
      <c r="ED54" s="120">
        <f t="shared" si="253"/>
        <v>129.24729967476028</v>
      </c>
      <c r="EE54" s="120">
        <f t="shared" si="254"/>
        <v>39.031507307147507</v>
      </c>
      <c r="EF54" s="121">
        <f t="shared" si="255"/>
        <v>8.4581909651535536</v>
      </c>
      <c r="EG54" s="121">
        <f t="shared" si="256"/>
        <v>1.7338606689872822</v>
      </c>
      <c r="EH54" s="120">
        <f t="shared" si="257"/>
        <v>140.89672902671791</v>
      </c>
      <c r="EI54" s="120">
        <f t="shared" si="258"/>
        <v>238.4482407913662</v>
      </c>
      <c r="EJ54" s="120">
        <f t="shared" si="259"/>
        <v>72.07906764796742</v>
      </c>
      <c r="EK54" s="121">
        <f t="shared" si="260"/>
        <v>15.626079952880104</v>
      </c>
      <c r="EL54" s="121">
        <f t="shared" si="261"/>
        <v>3.2039410254837501</v>
      </c>
      <c r="EM54" s="120">
        <f t="shared" si="262"/>
        <v>230.06440482745799</v>
      </c>
      <c r="EN54" s="120">
        <f t="shared" si="263"/>
        <v>364.35622050347575</v>
      </c>
      <c r="EO54" s="120">
        <f t="shared" si="264"/>
        <v>94.867257070627232</v>
      </c>
      <c r="EP54" s="121">
        <f t="shared" si="265"/>
        <v>17.201254859482336</v>
      </c>
      <c r="EQ54" s="121">
        <f t="shared" si="266"/>
        <v>2.7747726936467068</v>
      </c>
      <c r="ER54" s="120">
        <f t="shared" si="267"/>
        <v>250.02111357725221</v>
      </c>
      <c r="ES54" s="120">
        <f t="shared" si="268"/>
        <v>399.4162804818597</v>
      </c>
      <c r="ET54" s="120">
        <f t="shared" si="269"/>
        <v>111.88830666626274</v>
      </c>
      <c r="EU54" s="121">
        <f t="shared" si="270"/>
        <v>22.236801204198688</v>
      </c>
      <c r="EV54" s="121">
        <f t="shared" si="271"/>
        <v>4.0622854482004707</v>
      </c>
      <c r="EW54" s="120">
        <f t="shared" si="272"/>
        <v>26.849338730066879</v>
      </c>
      <c r="EX54" s="120">
        <f t="shared" si="273"/>
        <v>47.760330196233674</v>
      </c>
      <c r="EY54" s="120">
        <f t="shared" si="274"/>
        <v>15.462453026045861</v>
      </c>
      <c r="EZ54" s="121">
        <f t="shared" si="275"/>
        <v>3.6254127550388855</v>
      </c>
      <c r="FA54" s="121">
        <f t="shared" si="276"/>
        <v>0.82587085631765411</v>
      </c>
      <c r="FB54" s="120">
        <f t="shared" si="277"/>
        <v>200.90863391937964</v>
      </c>
      <c r="FC54" s="120">
        <f t="shared" si="278"/>
        <v>233.8399462602863</v>
      </c>
      <c r="FD54" s="120">
        <f t="shared" si="279"/>
        <v>32.613075851997401</v>
      </c>
      <c r="FE54" s="121">
        <f t="shared" si="280"/>
        <v>2.7360689707356807</v>
      </c>
      <c r="FF54" s="121">
        <f t="shared" si="281"/>
        <v>0.15633344201636118</v>
      </c>
      <c r="FG54" s="120">
        <f t="shared" si="282"/>
        <v>294.22378874641163</v>
      </c>
      <c r="FH54" s="120">
        <f t="shared" si="283"/>
        <v>390.64974619780537</v>
      </c>
      <c r="FI54" s="120">
        <f t="shared" si="284"/>
        <v>23.865719332621858</v>
      </c>
      <c r="FJ54" s="121">
        <f t="shared" si="285"/>
        <v>0.5246556778510556</v>
      </c>
      <c r="FK54" s="121">
        <f t="shared" si="286"/>
        <v>0</v>
      </c>
      <c r="FL54" s="120">
        <f t="shared" si="287"/>
        <v>92.443634743522935</v>
      </c>
      <c r="FM54" s="120">
        <f t="shared" si="288"/>
        <v>155.48608755615143</v>
      </c>
      <c r="FN54" s="120">
        <f t="shared" si="289"/>
        <v>46.940756287733279</v>
      </c>
      <c r="FO54" s="121">
        <f t="shared" si="290"/>
        <v>10.170792267857085</v>
      </c>
      <c r="FP54" s="121">
        <f t="shared" si="291"/>
        <v>2.0847791136563401</v>
      </c>
      <c r="FQ54" s="120">
        <f t="shared" si="292"/>
        <v>81.32095546530212</v>
      </c>
      <c r="FR54" s="120">
        <f t="shared" si="293"/>
        <v>144.53131843928099</v>
      </c>
      <c r="FS54" s="120">
        <f t="shared" si="294"/>
        <v>46.783994782825445</v>
      </c>
      <c r="FT54" s="121">
        <f t="shared" si="295"/>
        <v>10.968497359276641</v>
      </c>
      <c r="FU54" s="121">
        <f t="shared" si="296"/>
        <v>2.498557407167918</v>
      </c>
      <c r="FV54" s="120">
        <f t="shared" si="297"/>
        <v>253.70901437510358</v>
      </c>
      <c r="FW54" s="120">
        <f t="shared" si="298"/>
        <v>355.11514349152969</v>
      </c>
      <c r="FX54" s="120">
        <f t="shared" si="299"/>
        <v>68.008466986112893</v>
      </c>
      <c r="FY54" s="121">
        <f t="shared" si="300"/>
        <v>8.475215556915396</v>
      </c>
      <c r="FZ54" s="121">
        <f t="shared" si="301"/>
        <v>0.83057172053390205</v>
      </c>
      <c r="GA54" s="120">
        <f t="shared" si="302"/>
        <v>274.60412534895335</v>
      </c>
      <c r="GB54" s="120">
        <f t="shared" si="303"/>
        <v>459.71715061592647</v>
      </c>
      <c r="GC54" s="120">
        <f t="shared" si="304"/>
        <v>138.65481420616507</v>
      </c>
      <c r="GD54" s="121">
        <f t="shared" si="305"/>
        <v>30.031121073314676</v>
      </c>
      <c r="GE54" s="121">
        <f t="shared" si="306"/>
        <v>6.154513291792103</v>
      </c>
      <c r="GF54" s="120">
        <f t="shared" si="307"/>
        <v>159.47230231034698</v>
      </c>
      <c r="GG54" s="120">
        <f t="shared" si="308"/>
        <v>281.89063021923022</v>
      </c>
      <c r="GH54" s="120">
        <f t="shared" si="309"/>
        <v>91.138621370129741</v>
      </c>
      <c r="GI54" s="121">
        <f t="shared" si="310"/>
        <v>21.356338558011419</v>
      </c>
      <c r="GJ54" s="121">
        <f t="shared" si="311"/>
        <v>4.8633789515231385</v>
      </c>
      <c r="GK54" s="119">
        <f t="shared" si="117"/>
        <v>5510.9353419844574</v>
      </c>
      <c r="GL54" s="119">
        <f t="shared" si="117"/>
        <v>8655.2140847496867</v>
      </c>
      <c r="GM54" s="119">
        <f t="shared" si="117"/>
        <v>2256.1812788234829</v>
      </c>
      <c r="GN54" s="119">
        <f t="shared" si="117"/>
        <v>443.6470047642706</v>
      </c>
      <c r="GO54" s="119">
        <f t="shared" si="117"/>
        <v>85.254073158915872</v>
      </c>
      <c r="GP54" s="118">
        <f t="shared" si="118"/>
        <v>32.842284517189853</v>
      </c>
      <c r="GQ54" s="118">
        <f t="shared" si="118"/>
        <v>51.580536857864637</v>
      </c>
      <c r="GR54" s="118">
        <f t="shared" si="118"/>
        <v>13.44565720395401</v>
      </c>
      <c r="GS54" s="118">
        <f t="shared" si="118"/>
        <v>2.6439034848883827</v>
      </c>
      <c r="GT54" s="118">
        <f t="shared" si="118"/>
        <v>0.50806956590533892</v>
      </c>
      <c r="GW54" s="115">
        <f t="shared" si="119"/>
        <v>36</v>
      </c>
      <c r="GX54" s="116">
        <f t="shared" si="314"/>
        <v>21.9533471643255</v>
      </c>
      <c r="GY54" s="116">
        <f t="shared" si="115"/>
        <v>34.214350225076245</v>
      </c>
      <c r="GZ54" s="116">
        <f t="shared" si="315"/>
        <v>3.4214350225076249</v>
      </c>
      <c r="HA54" s="116">
        <f t="shared" si="1"/>
        <v>5.5576551217228252</v>
      </c>
      <c r="HB54" s="116">
        <f t="shared" si="2"/>
        <v>14.912095883456049</v>
      </c>
      <c r="HC54" s="116">
        <f t="shared" si="3"/>
        <v>1.4912095883456049</v>
      </c>
      <c r="HD54" s="116">
        <f t="shared" si="4"/>
        <v>13.49507508163085</v>
      </c>
      <c r="HE54" s="116">
        <f t="shared" si="5"/>
        <v>39.963470601502216</v>
      </c>
      <c r="HF54" s="116">
        <f t="shared" si="6"/>
        <v>3.9963470601502213</v>
      </c>
      <c r="HG54" s="116">
        <f t="shared" si="7"/>
        <v>0.5275089065718197</v>
      </c>
      <c r="HH54" s="116">
        <f t="shared" si="8"/>
        <v>1.559929261706926</v>
      </c>
      <c r="HI54" s="116">
        <f t="shared" si="9"/>
        <v>0.1559929261706926</v>
      </c>
      <c r="HJ54" s="116">
        <v>5.5576551217228252</v>
      </c>
      <c r="HK54" s="116">
        <v>14.912095883456049</v>
      </c>
      <c r="HL54" s="116">
        <v>1.4912095883456049</v>
      </c>
      <c r="HM54" s="116">
        <f t="shared" si="10"/>
        <v>3.5494849845865466</v>
      </c>
      <c r="HN54" s="116">
        <f t="shared" si="11"/>
        <v>10.506850979986961</v>
      </c>
      <c r="HO54" s="116">
        <f t="shared" si="12"/>
        <v>1.0506850979986961</v>
      </c>
      <c r="HP54" s="116">
        <f t="shared" si="13"/>
        <v>6.4443289868246971</v>
      </c>
      <c r="HQ54" s="116">
        <f t="shared" si="14"/>
        <v>20.816678034725022</v>
      </c>
      <c r="HR54" s="116">
        <f t="shared" si="15"/>
        <v>2.0816678034725022</v>
      </c>
      <c r="HS54" s="116">
        <f t="shared" si="16"/>
        <v>2.6833722595496696</v>
      </c>
      <c r="HT54" s="116">
        <f t="shared" si="17"/>
        <v>4.1820428377171961</v>
      </c>
      <c r="HU54" s="116">
        <f t="shared" si="18"/>
        <v>0.41820428377171964</v>
      </c>
      <c r="HV54" s="116">
        <f t="shared" si="19"/>
        <v>3.8749597090617303</v>
      </c>
      <c r="HW54" s="116">
        <f t="shared" si="20"/>
        <v>10.397149420121808</v>
      </c>
      <c r="HX54" s="116">
        <f t="shared" si="21"/>
        <v>1.0397149420121807</v>
      </c>
      <c r="HY54" s="116">
        <f t="shared" si="22"/>
        <v>15.364679080719919</v>
      </c>
      <c r="HZ54" s="116">
        <f t="shared" si="23"/>
        <v>45.499998853630892</v>
      </c>
      <c r="IA54" s="116">
        <f t="shared" si="24"/>
        <v>4.5499998853630892</v>
      </c>
      <c r="IB54" s="116">
        <f t="shared" si="25"/>
        <v>0.58360915119714241</v>
      </c>
      <c r="IC54" s="116">
        <f t="shared" si="26"/>
        <v>1.7258267699569465</v>
      </c>
      <c r="ID54" s="116">
        <f t="shared" si="27"/>
        <v>0.17258267699569466</v>
      </c>
      <c r="IE54" s="116">
        <f t="shared" si="28"/>
        <v>12.133507963338577</v>
      </c>
      <c r="IF54" s="116">
        <f t="shared" si="29"/>
        <v>35.896433612492501</v>
      </c>
      <c r="IG54" s="116">
        <f t="shared" si="30"/>
        <v>3.5896433612492507</v>
      </c>
      <c r="IH54" s="116">
        <f t="shared" si="31"/>
        <v>3.4354526836247579</v>
      </c>
      <c r="II54" s="116">
        <f t="shared" si="32"/>
        <v>10.169303308053337</v>
      </c>
      <c r="IJ54" s="116">
        <f t="shared" si="33"/>
        <v>1.0169303308053337</v>
      </c>
      <c r="IK54" s="116">
        <f t="shared" si="34"/>
        <v>13.934915588957825</v>
      </c>
      <c r="IL54" s="116">
        <f t="shared" si="35"/>
        <v>45.013010951096021</v>
      </c>
      <c r="IM54" s="116">
        <f t="shared" si="36"/>
        <v>4.5013010951096026</v>
      </c>
      <c r="IN54" s="116">
        <f t="shared" si="37"/>
        <v>2.5699496264105908</v>
      </c>
      <c r="IO54" s="116">
        <f t="shared" si="38"/>
        <v>4.0052733608523239</v>
      </c>
      <c r="IP54" s="116">
        <f t="shared" si="39"/>
        <v>0.40052733608523239</v>
      </c>
      <c r="IQ54" s="116">
        <f t="shared" si="40"/>
        <v>6.2408245478395097</v>
      </c>
      <c r="IR54" s="116">
        <f t="shared" si="41"/>
        <v>16.745150969418205</v>
      </c>
      <c r="IS54" s="116">
        <f t="shared" si="42"/>
        <v>1.6745150969418205</v>
      </c>
      <c r="IT54" s="116">
        <f t="shared" si="43"/>
        <v>11.145028344068658</v>
      </c>
      <c r="IU54" s="116">
        <f t="shared" si="44"/>
        <v>33.004189297720586</v>
      </c>
      <c r="IV54" s="116">
        <f t="shared" si="45"/>
        <v>3.300418929772059</v>
      </c>
      <c r="IW54" s="116">
        <f t="shared" si="46"/>
        <v>1.8211047125365321</v>
      </c>
      <c r="IX54" s="116">
        <f t="shared" si="47"/>
        <v>5.3853015452950359</v>
      </c>
      <c r="IY54" s="116">
        <f t="shared" si="48"/>
        <v>0.53853015452950359</v>
      </c>
      <c r="IZ54" s="116">
        <f t="shared" si="49"/>
        <v>14.060185337957559</v>
      </c>
      <c r="JA54" s="116">
        <f t="shared" si="50"/>
        <v>41.596421339015734</v>
      </c>
      <c r="JB54" s="116">
        <f t="shared" si="51"/>
        <v>4.1596421339015732</v>
      </c>
      <c r="JC54" s="116">
        <f t="shared" si="52"/>
        <v>2.9942159577592253</v>
      </c>
      <c r="JD54" s="116">
        <f t="shared" si="53"/>
        <v>8.8631959303075156</v>
      </c>
      <c r="JE54" s="116">
        <f t="shared" si="54"/>
        <v>0.88631959303075147</v>
      </c>
      <c r="JF54" s="116">
        <f t="shared" si="55"/>
        <v>5.2537878904280451</v>
      </c>
      <c r="JG54" s="116">
        <f t="shared" si="56"/>
        <v>14.122052088386837</v>
      </c>
      <c r="JH54" s="116">
        <f t="shared" si="57"/>
        <v>1.4122052088386838</v>
      </c>
      <c r="JI54" s="116">
        <f t="shared" si="58"/>
        <v>10.392664165635709</v>
      </c>
      <c r="JJ54" s="116">
        <f t="shared" si="59"/>
        <v>16.196994876138056</v>
      </c>
      <c r="JK54" s="116">
        <f t="shared" si="60"/>
        <v>1.6196994876138056</v>
      </c>
      <c r="JL54" s="116">
        <f t="shared" si="61"/>
        <v>1.4494473406695456</v>
      </c>
      <c r="JM54" s="116">
        <f t="shared" si="62"/>
        <v>3.8891038124338317</v>
      </c>
      <c r="JN54" s="116">
        <f t="shared" si="63"/>
        <v>0.38891038124338317</v>
      </c>
      <c r="JO54" s="116">
        <f t="shared" si="64"/>
        <v>5.3983211440989107</v>
      </c>
      <c r="JP54" s="116">
        <f t="shared" si="65"/>
        <v>15.986250319816186</v>
      </c>
      <c r="JQ54" s="116">
        <f t="shared" si="66"/>
        <v>1.5986250319816184</v>
      </c>
      <c r="JR54" s="116">
        <f t="shared" si="67"/>
        <v>12.453128536073832</v>
      </c>
      <c r="JS54" s="116">
        <f t="shared" si="68"/>
        <v>36.825917745095516</v>
      </c>
      <c r="JT54" s="116">
        <f t="shared" si="69"/>
        <v>3.6825917745095511</v>
      </c>
      <c r="JU54" s="116">
        <f t="shared" si="70"/>
        <v>2.8536436818550386</v>
      </c>
      <c r="JV54" s="116">
        <f t="shared" si="71"/>
        <v>8.4423755511536793</v>
      </c>
      <c r="JW54" s="116">
        <f t="shared" si="72"/>
        <v>0.8442375551153678</v>
      </c>
      <c r="JX54" s="116">
        <f t="shared" si="73"/>
        <v>4.7690719251835993</v>
      </c>
      <c r="JY54" s="116">
        <f t="shared" si="74"/>
        <v>14.116957318691206</v>
      </c>
      <c r="JZ54" s="116">
        <f t="shared" si="75"/>
        <v>1.4116957318691208</v>
      </c>
      <c r="KA54" s="116">
        <f t="shared" si="76"/>
        <v>8.805120296243155</v>
      </c>
      <c r="KB54" s="116">
        <f t="shared" si="77"/>
        <v>26.080501457719457</v>
      </c>
      <c r="KC54" s="116">
        <f t="shared" si="78"/>
        <v>2.6080501457719456</v>
      </c>
      <c r="KD54" s="116">
        <f t="shared" si="79"/>
        <v>11.534644376380706</v>
      </c>
      <c r="KE54" s="116">
        <f t="shared" si="80"/>
        <v>27.888229830014357</v>
      </c>
      <c r="KF54" s="116">
        <f t="shared" si="81"/>
        <v>2.7888229830014355</v>
      </c>
      <c r="KG54" s="116">
        <f t="shared" si="82"/>
        <v>13.61665783859176</v>
      </c>
      <c r="KH54" s="116">
        <f t="shared" si="83"/>
        <v>36.529718461350313</v>
      </c>
      <c r="KI54" s="116">
        <f t="shared" si="84"/>
        <v>3.6529718461350313</v>
      </c>
      <c r="KJ54" s="116">
        <f t="shared" si="85"/>
        <v>1.9057080398099762</v>
      </c>
      <c r="KK54" s="116">
        <f t="shared" si="86"/>
        <v>6.160525515102389</v>
      </c>
      <c r="KL54" s="116">
        <f t="shared" si="87"/>
        <v>0.61605255151023885</v>
      </c>
      <c r="KM54" s="116">
        <f t="shared" si="88"/>
        <v>4.7487125239277805</v>
      </c>
      <c r="KN54" s="116">
        <f t="shared" si="89"/>
        <v>4.6369310546174862</v>
      </c>
      <c r="KO54" s="116">
        <f t="shared" si="90"/>
        <v>0.46369310546174858</v>
      </c>
      <c r="KP54" s="116">
        <f t="shared" si="91"/>
        <v>5.837181792903599</v>
      </c>
      <c r="KQ54" s="116">
        <f t="shared" si="92"/>
        <v>1.6041280464460763</v>
      </c>
      <c r="KR54" s="116">
        <f t="shared" si="93"/>
        <v>0.16041280464460761</v>
      </c>
      <c r="KS54" s="116">
        <f t="shared" si="94"/>
        <v>5.7358572313571914</v>
      </c>
      <c r="KT54" s="116">
        <f t="shared" si="95"/>
        <v>16.975308138830023</v>
      </c>
      <c r="KU54" s="116">
        <f t="shared" si="96"/>
        <v>1.6975308138830025</v>
      </c>
      <c r="KV54" s="116">
        <f t="shared" si="97"/>
        <v>5.7662038226365082</v>
      </c>
      <c r="KW54" s="116">
        <f t="shared" si="98"/>
        <v>18.638343796176287</v>
      </c>
      <c r="KX54" s="116">
        <f t="shared" si="99"/>
        <v>1.8638343796176287</v>
      </c>
      <c r="KY54" s="116">
        <f t="shared" si="100"/>
        <v>8.7284698685016391</v>
      </c>
      <c r="KZ54" s="116">
        <f t="shared" si="101"/>
        <v>13.603343616559428</v>
      </c>
      <c r="LA54" s="116">
        <f t="shared" si="102"/>
        <v>1.3603343616559427</v>
      </c>
      <c r="LB54" s="116">
        <f t="shared" si="103"/>
        <v>16.946405619363457</v>
      </c>
      <c r="LC54" s="116">
        <f t="shared" si="104"/>
        <v>50.122702262075769</v>
      </c>
      <c r="LD54" s="116">
        <f t="shared" si="105"/>
        <v>5.0122702262075762</v>
      </c>
      <c r="LE54" s="116">
        <f t="shared" si="106"/>
        <v>11.235235299440877</v>
      </c>
      <c r="LF54" s="116">
        <f t="shared" si="107"/>
        <v>36.289150760592044</v>
      </c>
      <c r="LG54" s="116">
        <f t="shared" si="108"/>
        <v>3.6289150760592044</v>
      </c>
      <c r="LH54" s="116">
        <f t="shared" si="109"/>
        <v>285.3571217235081</v>
      </c>
      <c r="LI54" s="116">
        <f t="shared" si="110"/>
        <v>747.47730371678631</v>
      </c>
      <c r="LJ54" s="116">
        <f t="shared" si="111"/>
        <v>74.747730371678671</v>
      </c>
    </row>
    <row r="55" spans="1:322" ht="15" thickBot="1" x14ac:dyDescent="0.35">
      <c r="A55" s="28"/>
      <c r="B55" s="117">
        <v>36</v>
      </c>
      <c r="C55" s="120">
        <f t="shared" si="316"/>
        <v>610.0373399206743</v>
      </c>
      <c r="D55" s="120">
        <f t="shared" si="317"/>
        <v>892.66100060963208</v>
      </c>
      <c r="E55" s="120">
        <f t="shared" si="124"/>
        <v>192.10604271443111</v>
      </c>
      <c r="F55" s="121">
        <f t="shared" si="318"/>
        <v>27.64890328544578</v>
      </c>
      <c r="G55" s="121">
        <f t="shared" si="319"/>
        <v>3.2827234698152341</v>
      </c>
      <c r="H55" s="120">
        <f t="shared" si="127"/>
        <v>97.415452324425729</v>
      </c>
      <c r="I55" s="120">
        <f t="shared" si="128"/>
        <v>162.26081562747024</v>
      </c>
      <c r="J55" s="120">
        <f t="shared" si="129"/>
        <v>48.876747542050367</v>
      </c>
      <c r="K55" s="121">
        <f t="shared" si="130"/>
        <v>10.578653128650419</v>
      </c>
      <c r="L55" s="121">
        <f t="shared" si="131"/>
        <v>2.1667213774028147</v>
      </c>
      <c r="M55" s="120">
        <f t="shared" si="132"/>
        <v>206.82372012863257</v>
      </c>
      <c r="N55" s="120">
        <f t="shared" si="133"/>
        <v>363.37061119431257</v>
      </c>
      <c r="O55" s="120">
        <f t="shared" si="134"/>
        <v>117.30043819075006</v>
      </c>
      <c r="P55" s="121">
        <f t="shared" si="135"/>
        <v>27.46359037110528</v>
      </c>
      <c r="Q55" s="121">
        <f t="shared" si="136"/>
        <v>6.2499401151984673</v>
      </c>
      <c r="R55" s="120">
        <f t="shared" si="137"/>
        <v>8.1862316333376768</v>
      </c>
      <c r="S55" s="120">
        <f t="shared" si="138"/>
        <v>14.232188660055145</v>
      </c>
      <c r="T55" s="120">
        <f t="shared" si="139"/>
        <v>4.5838818760115121</v>
      </c>
      <c r="U55" s="121">
        <f t="shared" si="140"/>
        <v>1.0721863994843337</v>
      </c>
      <c r="V55" s="121">
        <f t="shared" si="141"/>
        <v>0.24387143111129619</v>
      </c>
      <c r="W55" s="120">
        <f t="shared" si="142"/>
        <v>29.815558259849222</v>
      </c>
      <c r="X55" s="120">
        <f t="shared" si="143"/>
        <v>52.0056798046786</v>
      </c>
      <c r="Y55" s="120">
        <f t="shared" si="144"/>
        <v>16.761778754262149</v>
      </c>
      <c r="Z55" s="121">
        <f t="shared" si="145"/>
        <v>3.9218145786154008</v>
      </c>
      <c r="AA55" s="121">
        <f t="shared" si="146"/>
        <v>0.89216860259447206</v>
      </c>
      <c r="AB55" s="120">
        <f t="shared" si="147"/>
        <v>54.59424831800645</v>
      </c>
      <c r="AC55" s="120">
        <f t="shared" si="148"/>
        <v>95.629562534532866</v>
      </c>
      <c r="AD55" s="120">
        <f t="shared" si="149"/>
        <v>30.850085224850432</v>
      </c>
      <c r="AE55" s="121">
        <f t="shared" si="150"/>
        <v>7.2208628652330544</v>
      </c>
      <c r="AF55" s="121">
        <f t="shared" si="151"/>
        <v>1.6429940573769533</v>
      </c>
      <c r="AG55" s="120">
        <f t="shared" si="152"/>
        <v>87.389925428278531</v>
      </c>
      <c r="AH55" s="120">
        <f t="shared" si="153"/>
        <v>160.51804696947025</v>
      </c>
      <c r="AI55" s="120">
        <f t="shared" si="154"/>
        <v>55.149614273149844</v>
      </c>
      <c r="AJ55" s="121">
        <f t="shared" si="155"/>
        <v>13.864762623477169</v>
      </c>
      <c r="AK55" s="121">
        <f t="shared" si="156"/>
        <v>3.4759577056239275</v>
      </c>
      <c r="AL55" s="120">
        <f t="shared" si="157"/>
        <v>74.565270752547818</v>
      </c>
      <c r="AM55" s="120">
        <f t="shared" si="158"/>
        <v>109.1105492154837</v>
      </c>
      <c r="AN55" s="120">
        <f t="shared" si="159"/>
        <v>23.481249672462255</v>
      </c>
      <c r="AO55" s="121">
        <f t="shared" si="160"/>
        <v>3.3795438812948055</v>
      </c>
      <c r="AP55" s="121">
        <f t="shared" si="161"/>
        <v>0.4012494782111955</v>
      </c>
      <c r="AQ55" s="120">
        <f t="shared" si="162"/>
        <v>67.920902706204217</v>
      </c>
      <c r="AR55" s="120">
        <f t="shared" si="163"/>
        <v>113.13298669044303</v>
      </c>
      <c r="AS55" s="120">
        <f t="shared" si="164"/>
        <v>34.078298002902379</v>
      </c>
      <c r="AT55" s="121">
        <f t="shared" si="165"/>
        <v>7.3757463807781338</v>
      </c>
      <c r="AU55" s="121">
        <f t="shared" si="166"/>
        <v>1.5107015196718374</v>
      </c>
      <c r="AV55" s="120">
        <f t="shared" si="167"/>
        <v>235.47702156785962</v>
      </c>
      <c r="AW55" s="120">
        <f t="shared" si="168"/>
        <v>413.71187596912307</v>
      </c>
      <c r="AX55" s="120">
        <f t="shared" si="169"/>
        <v>133.55120871331198</v>
      </c>
      <c r="AY55" s="121">
        <f t="shared" si="170"/>
        <v>31.268388645777598</v>
      </c>
      <c r="AZ55" s="121">
        <f t="shared" si="171"/>
        <v>7.1158051039266477</v>
      </c>
      <c r="BA55" s="120">
        <f t="shared" si="172"/>
        <v>9.0568322838070223</v>
      </c>
      <c r="BB55" s="120">
        <f t="shared" si="173"/>
        <v>15.745773085712864</v>
      </c>
      <c r="BC55" s="120">
        <f t="shared" si="174"/>
        <v>5.0713748668863827</v>
      </c>
      <c r="BD55" s="121">
        <f t="shared" si="175"/>
        <v>1.1862127572304391</v>
      </c>
      <c r="BE55" s="121">
        <f t="shared" si="176"/>
        <v>0.26980700636325372</v>
      </c>
      <c r="BF55" s="120">
        <f t="shared" si="177"/>
        <v>187.56462292710336</v>
      </c>
      <c r="BG55" s="120">
        <f t="shared" si="178"/>
        <v>327.15891608066602</v>
      </c>
      <c r="BH55" s="120">
        <f t="shared" si="179"/>
        <v>105.44550882565333</v>
      </c>
      <c r="BI55" s="121">
        <f t="shared" si="180"/>
        <v>24.671470720660398</v>
      </c>
      <c r="BJ55" s="121">
        <f t="shared" si="181"/>
        <v>5.6124814459160515</v>
      </c>
      <c r="BK55" s="120">
        <f t="shared" si="182"/>
        <v>52.840329712345223</v>
      </c>
      <c r="BL55" s="120">
        <f t="shared" si="183"/>
        <v>92.557325547157021</v>
      </c>
      <c r="BM55" s="120">
        <f t="shared" si="184"/>
        <v>29.858981946957083</v>
      </c>
      <c r="BN55" s="121">
        <f t="shared" si="185"/>
        <v>6.9888822790275391</v>
      </c>
      <c r="BO55" s="121">
        <f t="shared" si="186"/>
        <v>1.5902105145128993</v>
      </c>
      <c r="BP55" s="120">
        <f t="shared" si="187"/>
        <v>188.96788737168615</v>
      </c>
      <c r="BQ55" s="120">
        <f t="shared" si="188"/>
        <v>347.09671706659304</v>
      </c>
      <c r="BR55" s="120">
        <f t="shared" si="189"/>
        <v>119.25294646364586</v>
      </c>
      <c r="BS55" s="121">
        <f t="shared" si="190"/>
        <v>29.980514218640003</v>
      </c>
      <c r="BT55" s="121">
        <f t="shared" si="191"/>
        <v>7.5162483662280106</v>
      </c>
      <c r="BU55" s="120">
        <f t="shared" si="192"/>
        <v>71.413494356491</v>
      </c>
      <c r="BV55" s="120">
        <f t="shared" si="193"/>
        <v>104.49858911519256</v>
      </c>
      <c r="BW55" s="120">
        <f t="shared" si="194"/>
        <v>22.488727983468664</v>
      </c>
      <c r="BX55" s="121">
        <f t="shared" si="195"/>
        <v>3.236694984925188</v>
      </c>
      <c r="BY55" s="121">
        <f t="shared" si="196"/>
        <v>0.38428918796356781</v>
      </c>
      <c r="BZ55" s="120">
        <f t="shared" si="197"/>
        <v>109.39015338121695</v>
      </c>
      <c r="CA55" s="120">
        <f t="shared" si="198"/>
        <v>182.20657078240342</v>
      </c>
      <c r="CB55" s="120">
        <f t="shared" si="199"/>
        <v>54.884874861473108</v>
      </c>
      <c r="CC55" s="121">
        <f t="shared" si="200"/>
        <v>11.879023919694983</v>
      </c>
      <c r="CD55" s="121">
        <f t="shared" si="201"/>
        <v>2.4330635248616117</v>
      </c>
      <c r="CE55" s="120">
        <f t="shared" si="202"/>
        <v>170.80721738235576</v>
      </c>
      <c r="CF55" s="120">
        <f t="shared" si="203"/>
        <v>300.09286622455454</v>
      </c>
      <c r="CG55" s="120">
        <f t="shared" si="204"/>
        <v>96.873615041021068</v>
      </c>
      <c r="CH55" s="121">
        <f t="shared" si="205"/>
        <v>22.681051514303249</v>
      </c>
      <c r="CI55" s="121">
        <f t="shared" si="206"/>
        <v>5.1615688917086704</v>
      </c>
      <c r="CJ55" s="120">
        <f t="shared" si="207"/>
        <v>28.261105774063683</v>
      </c>
      <c r="CK55" s="120">
        <f t="shared" si="208"/>
        <v>49.133399485088461</v>
      </c>
      <c r="CL55" s="120">
        <f t="shared" si="209"/>
        <v>15.824811263122873</v>
      </c>
      <c r="CM55" s="121">
        <f t="shared" si="210"/>
        <v>3.7014800707495867</v>
      </c>
      <c r="CN55" s="121">
        <f t="shared" si="211"/>
        <v>0.8419107372727247</v>
      </c>
      <c r="CO55" s="120">
        <f t="shared" si="212"/>
        <v>217.34797299902749</v>
      </c>
      <c r="CP55" s="120">
        <f t="shared" si="213"/>
        <v>379.10841686988795</v>
      </c>
      <c r="CQ55" s="120">
        <f t="shared" si="214"/>
        <v>122.18918070714214</v>
      </c>
      <c r="CR55" s="121">
        <f t="shared" si="215"/>
        <v>28.589048768138106</v>
      </c>
      <c r="CS55" s="121">
        <f t="shared" si="216"/>
        <v>6.5036862854388149</v>
      </c>
      <c r="CT55" s="120">
        <f t="shared" si="217"/>
        <v>46.053714898215212</v>
      </c>
      <c r="CU55" s="120">
        <f t="shared" si="218"/>
        <v>80.669607962233769</v>
      </c>
      <c r="CV55" s="120">
        <f t="shared" si="219"/>
        <v>26.024005702122722</v>
      </c>
      <c r="CW55" s="121">
        <f t="shared" si="220"/>
        <v>6.0912563128902102</v>
      </c>
      <c r="CX55" s="121">
        <f t="shared" si="221"/>
        <v>1.3859698087086523</v>
      </c>
      <c r="CY55" s="120">
        <f t="shared" si="222"/>
        <v>90.558169838523284</v>
      </c>
      <c r="CZ55" s="120">
        <f t="shared" si="223"/>
        <v>153.02189254287478</v>
      </c>
      <c r="DA55" s="120">
        <f t="shared" si="224"/>
        <v>46.227275123212287</v>
      </c>
      <c r="DB55" s="121">
        <f t="shared" si="225"/>
        <v>10.016655586215075</v>
      </c>
      <c r="DC55" s="121">
        <f t="shared" si="226"/>
        <v>2.0526982510858809</v>
      </c>
      <c r="DD55" s="120">
        <f t="shared" si="227"/>
        <v>288.79027670986648</v>
      </c>
      <c r="DE55" s="120">
        <f t="shared" si="228"/>
        <v>422.58366907127959</v>
      </c>
      <c r="DF55" s="120">
        <f t="shared" si="229"/>
        <v>90.942559746182198</v>
      </c>
      <c r="DG55" s="121">
        <f t="shared" si="230"/>
        <v>13.088927362325903</v>
      </c>
      <c r="DH55" s="121">
        <f t="shared" si="231"/>
        <v>1.554033756906076</v>
      </c>
      <c r="DI55" s="120">
        <f t="shared" si="232"/>
        <v>25.406140758872677</v>
      </c>
      <c r="DJ55" s="120">
        <f t="shared" si="233"/>
        <v>42.317938510945552</v>
      </c>
      <c r="DK55" s="120">
        <f t="shared" si="234"/>
        <v>12.747151486334138</v>
      </c>
      <c r="DL55" s="121">
        <f t="shared" si="235"/>
        <v>2.7589334547327504</v>
      </c>
      <c r="DM55" s="121">
        <f t="shared" si="236"/>
        <v>0.56508517885054066</v>
      </c>
      <c r="DN55" s="120">
        <f t="shared" si="237"/>
        <v>82.733949586641799</v>
      </c>
      <c r="DO55" s="120">
        <f t="shared" si="238"/>
        <v>145.35608299241474</v>
      </c>
      <c r="DP55" s="120">
        <f t="shared" si="239"/>
        <v>46.922705643862905</v>
      </c>
      <c r="DQ55" s="121">
        <f t="shared" si="240"/>
        <v>10.986028584236104</v>
      </c>
      <c r="DR55" s="121">
        <f t="shared" si="241"/>
        <v>2.500110867790041</v>
      </c>
      <c r="DS55" s="120">
        <f t="shared" si="242"/>
        <v>193.25587395015509</v>
      </c>
      <c r="DT55" s="120">
        <f t="shared" si="243"/>
        <v>335.98536920473549</v>
      </c>
      <c r="DU55" s="120">
        <f t="shared" si="244"/>
        <v>108.21366139033852</v>
      </c>
      <c r="DV55" s="121">
        <f t="shared" si="245"/>
        <v>25.311563238204293</v>
      </c>
      <c r="DW55" s="121">
        <f t="shared" si="246"/>
        <v>5.7571772534456107</v>
      </c>
      <c r="DX55" s="120">
        <f t="shared" si="247"/>
        <v>44.112766297486907</v>
      </c>
      <c r="DY55" s="120">
        <f t="shared" si="248"/>
        <v>76.943533284602793</v>
      </c>
      <c r="DZ55" s="120">
        <f t="shared" si="249"/>
        <v>24.79941587787285</v>
      </c>
      <c r="EA55" s="121">
        <f t="shared" si="250"/>
        <v>5.8024098848254537</v>
      </c>
      <c r="EB55" s="121">
        <f t="shared" si="251"/>
        <v>1.3199828331641126</v>
      </c>
      <c r="EC55" s="120">
        <f t="shared" si="252"/>
        <v>73.352584406054149</v>
      </c>
      <c r="ED55" s="120">
        <f t="shared" si="253"/>
        <v>128.48744645532108</v>
      </c>
      <c r="EE55" s="120">
        <f t="shared" si="254"/>
        <v>41.450034575225345</v>
      </c>
      <c r="EF55" s="121">
        <f t="shared" si="255"/>
        <v>9.7019185926194442</v>
      </c>
      <c r="EG55" s="121">
        <f t="shared" si="256"/>
        <v>2.2075193630358814</v>
      </c>
      <c r="EH55" s="120">
        <f t="shared" si="257"/>
        <v>134.69727294954231</v>
      </c>
      <c r="EI55" s="120">
        <f t="shared" si="258"/>
        <v>237.01735316321808</v>
      </c>
      <c r="EJ55" s="120">
        <f t="shared" si="259"/>
        <v>76.537932376780574</v>
      </c>
      <c r="EK55" s="121">
        <f t="shared" si="260"/>
        <v>17.922498452029384</v>
      </c>
      <c r="EL55" s="121">
        <f t="shared" si="261"/>
        <v>4.0790015028450357</v>
      </c>
      <c r="EM55" s="120">
        <f t="shared" si="262"/>
        <v>219.94157101504982</v>
      </c>
      <c r="EN55" s="120">
        <f t="shared" si="263"/>
        <v>362.81965525977267</v>
      </c>
      <c r="EO55" s="120">
        <f t="shared" si="264"/>
        <v>102.35249681563086</v>
      </c>
      <c r="EP55" s="121">
        <f t="shared" si="265"/>
        <v>20.412143898458922</v>
      </c>
      <c r="EQ55" s="121">
        <f t="shared" si="266"/>
        <v>3.7380429657777174</v>
      </c>
      <c r="ER55" s="120">
        <f t="shared" si="267"/>
        <v>239.02018457985309</v>
      </c>
      <c r="ES55" s="120">
        <f t="shared" si="268"/>
        <v>397.63588850383928</v>
      </c>
      <c r="ET55" s="120">
        <f t="shared" si="269"/>
        <v>119.74654214836667</v>
      </c>
      <c r="EU55" s="121">
        <f t="shared" si="270"/>
        <v>25.914625830079121</v>
      </c>
      <c r="EV55" s="121">
        <f t="shared" si="271"/>
        <v>5.3075463156355971</v>
      </c>
      <c r="EW55" s="120">
        <f t="shared" si="272"/>
        <v>25.667967825943936</v>
      </c>
      <c r="EX55" s="120">
        <f t="shared" si="273"/>
        <v>47.413370534077139</v>
      </c>
      <c r="EY55" s="120">
        <f t="shared" si="274"/>
        <v>16.310435659179319</v>
      </c>
      <c r="EZ55" s="121">
        <f t="shared" si="275"/>
        <v>4.1027375739027256</v>
      </c>
      <c r="FA55" s="121">
        <f t="shared" si="276"/>
        <v>1.0288939705998317</v>
      </c>
      <c r="FB55" s="120">
        <f t="shared" si="277"/>
        <v>192.06865402692694</v>
      </c>
      <c r="FC55" s="120">
        <f t="shared" si="278"/>
        <v>235.19704787240983</v>
      </c>
      <c r="FD55" s="120">
        <f t="shared" si="279"/>
        <v>38.660978794838677</v>
      </c>
      <c r="FE55" s="121">
        <f t="shared" si="280"/>
        <v>4.0178244458623675</v>
      </c>
      <c r="FF55" s="121">
        <f t="shared" si="281"/>
        <v>0.30955330437755929</v>
      </c>
      <c r="FG55" s="120">
        <f t="shared" si="282"/>
        <v>281.27794204156953</v>
      </c>
      <c r="FH55" s="120">
        <f t="shared" si="283"/>
        <v>391.09480102431769</v>
      </c>
      <c r="FI55" s="120">
        <f t="shared" si="284"/>
        <v>35.31641956031627</v>
      </c>
      <c r="FJ55" s="121">
        <f t="shared" si="285"/>
        <v>1.5453666105267581</v>
      </c>
      <c r="FK55" s="121">
        <f t="shared" si="286"/>
        <v>2.9380717959659113E-2</v>
      </c>
      <c r="FL55" s="120">
        <f t="shared" si="287"/>
        <v>88.37611481480792</v>
      </c>
      <c r="FM55" s="120">
        <f t="shared" si="288"/>
        <v>154.57805268306959</v>
      </c>
      <c r="FN55" s="120">
        <f t="shared" si="289"/>
        <v>49.850917812869859</v>
      </c>
      <c r="FO55" s="121">
        <f t="shared" si="290"/>
        <v>11.666621177517351</v>
      </c>
      <c r="FP55" s="121">
        <f t="shared" si="291"/>
        <v>2.6543434806563369</v>
      </c>
      <c r="FQ55" s="120">
        <f t="shared" si="292"/>
        <v>77.742833424828817</v>
      </c>
      <c r="FR55" s="120">
        <f t="shared" si="293"/>
        <v>143.48443828969729</v>
      </c>
      <c r="FS55" s="120">
        <f t="shared" si="294"/>
        <v>49.35050120243811</v>
      </c>
      <c r="FT55" s="121">
        <f t="shared" si="295"/>
        <v>12.412757277601468</v>
      </c>
      <c r="FU55" s="121">
        <f t="shared" si="296"/>
        <v>3.1127932592874101</v>
      </c>
      <c r="FV55" s="120">
        <f t="shared" si="297"/>
        <v>242.54581774259901</v>
      </c>
      <c r="FW55" s="120">
        <f t="shared" si="298"/>
        <v>354.91465553230529</v>
      </c>
      <c r="FX55" s="120">
        <f t="shared" si="299"/>
        <v>76.37977903045288</v>
      </c>
      <c r="FY55" s="121">
        <f t="shared" si="300"/>
        <v>10.992976033117101</v>
      </c>
      <c r="FZ55" s="121">
        <f t="shared" si="301"/>
        <v>1.3051837917211642</v>
      </c>
      <c r="GA55" s="120">
        <f t="shared" si="302"/>
        <v>262.52154383359937</v>
      </c>
      <c r="GB55" s="120">
        <f t="shared" si="303"/>
        <v>457.08878331157075</v>
      </c>
      <c r="GC55" s="120">
        <f t="shared" si="304"/>
        <v>147.26495120080344</v>
      </c>
      <c r="GD55" s="121">
        <f t="shared" si="305"/>
        <v>34.450190118280318</v>
      </c>
      <c r="GE55" s="121">
        <f t="shared" si="306"/>
        <v>7.8362560718977248</v>
      </c>
      <c r="GF55" s="120">
        <f t="shared" si="307"/>
        <v>152.4555210086917</v>
      </c>
      <c r="GG55" s="120">
        <f t="shared" si="308"/>
        <v>279.88691135387012</v>
      </c>
      <c r="GH55" s="120">
        <f t="shared" si="309"/>
        <v>96.149022196859406</v>
      </c>
      <c r="GI55" s="121">
        <f t="shared" si="310"/>
        <v>24.170482939048487</v>
      </c>
      <c r="GJ55" s="121">
        <f t="shared" si="311"/>
        <v>6.0593339107717785</v>
      </c>
      <c r="GK55" s="119">
        <f t="shared" si="117"/>
        <v>5268.4541869371405</v>
      </c>
      <c r="GL55" s="119">
        <f t="shared" si="117"/>
        <v>8620.728389085014</v>
      </c>
      <c r="GM55" s="119">
        <f t="shared" si="117"/>
        <v>2433.8761532672402</v>
      </c>
      <c r="GN55" s="119">
        <f t="shared" si="117"/>
        <v>518.07474876570484</v>
      </c>
      <c r="GO55" s="119">
        <f t="shared" si="117"/>
        <v>110.09830542571507</v>
      </c>
      <c r="GP55" s="118">
        <f t="shared" si="118"/>
        <v>31.397223998433496</v>
      </c>
      <c r="GQ55" s="118">
        <f t="shared" si="118"/>
        <v>51.375020197169334</v>
      </c>
      <c r="GR55" s="118">
        <f t="shared" si="118"/>
        <v>14.504625466431705</v>
      </c>
      <c r="GS55" s="118">
        <f t="shared" si="118"/>
        <v>3.0874538067086106</v>
      </c>
      <c r="GT55" s="118">
        <f t="shared" si="118"/>
        <v>0.65612816105908855</v>
      </c>
      <c r="GW55" s="115">
        <f t="shared" si="119"/>
        <v>37</v>
      </c>
      <c r="GX55" s="116">
        <f t="shared" si="314"/>
        <v>23.941836827041172</v>
      </c>
      <c r="GY55" s="116">
        <f t="shared" si="115"/>
        <v>44.215354688496177</v>
      </c>
      <c r="GZ55" s="116">
        <f t="shared" si="315"/>
        <v>4.4215354688496182</v>
      </c>
      <c r="HA55" s="116">
        <f t="shared" si="1"/>
        <v>5.9749810668616874</v>
      </c>
      <c r="HB55" s="116">
        <f t="shared" si="2"/>
        <v>17.655077350510687</v>
      </c>
      <c r="HC55" s="116">
        <f t="shared" si="3"/>
        <v>1.7655077350510686</v>
      </c>
      <c r="HD55" s="116">
        <f t="shared" si="4"/>
        <v>14.463048970914008</v>
      </c>
      <c r="HE55" s="116">
        <f t="shared" si="5"/>
        <v>46.662650942677111</v>
      </c>
      <c r="HF55" s="116">
        <f t="shared" si="6"/>
        <v>4.6662650942677111</v>
      </c>
      <c r="HG55" s="116">
        <f t="shared" si="7"/>
        <v>0.56541683393969644</v>
      </c>
      <c r="HH55" s="116">
        <f t="shared" si="8"/>
        <v>1.8216625026225555</v>
      </c>
      <c r="HI55" s="116">
        <f t="shared" si="9"/>
        <v>0.18216625026225552</v>
      </c>
      <c r="HJ55" s="116">
        <v>5.9749810668616874</v>
      </c>
      <c r="HK55" s="116">
        <v>17.655077350510687</v>
      </c>
      <c r="HL55" s="116">
        <v>1.7655077350510686</v>
      </c>
      <c r="HM55" s="116">
        <f t="shared" si="10"/>
        <v>3.8042193134306466</v>
      </c>
      <c r="HN55" s="116">
        <f t="shared" si="11"/>
        <v>12.26862305033343</v>
      </c>
      <c r="HO55" s="116">
        <f t="shared" si="12"/>
        <v>1.2268623050333429</v>
      </c>
      <c r="HP55" s="116">
        <f t="shared" si="13"/>
        <v>6.8872154762264621</v>
      </c>
      <c r="HQ55" s="116">
        <f t="shared" si="14"/>
        <v>24.019687769658336</v>
      </c>
      <c r="HR55" s="116">
        <f t="shared" si="15"/>
        <v>2.4019687769658336</v>
      </c>
      <c r="HS55" s="116">
        <f t="shared" si="16"/>
        <v>2.9264266766912774</v>
      </c>
      <c r="HT55" s="116">
        <f t="shared" si="17"/>
        <v>5.4044722806580445</v>
      </c>
      <c r="HU55" s="116">
        <f t="shared" si="18"/>
        <v>0.54044722806580436</v>
      </c>
      <c r="HV55" s="116">
        <f t="shared" si="19"/>
        <v>4.1659315645549695</v>
      </c>
      <c r="HW55" s="116">
        <f t="shared" si="20"/>
        <v>12.309636329573088</v>
      </c>
      <c r="HX55" s="116">
        <f t="shared" si="21"/>
        <v>1.2309636329573088</v>
      </c>
      <c r="HY55" s="116">
        <f t="shared" si="22"/>
        <v>16.466755807035895</v>
      </c>
      <c r="HZ55" s="116">
        <f t="shared" si="23"/>
        <v>53.12728180118016</v>
      </c>
      <c r="IA55" s="116">
        <f t="shared" si="24"/>
        <v>5.3127281801180164</v>
      </c>
      <c r="IB55" s="116">
        <f t="shared" si="25"/>
        <v>0.62554856309937046</v>
      </c>
      <c r="IC55" s="116">
        <f t="shared" si="26"/>
        <v>2.0153951785048516</v>
      </c>
      <c r="ID55" s="116">
        <f t="shared" si="27"/>
        <v>0.20153951785048518</v>
      </c>
      <c r="IE55" s="116">
        <f t="shared" si="28"/>
        <v>13.004940165461891</v>
      </c>
      <c r="IF55" s="116">
        <f t="shared" si="29"/>
        <v>41.917638361178234</v>
      </c>
      <c r="IG55" s="116">
        <f t="shared" si="30"/>
        <v>4.1917638361178229</v>
      </c>
      <c r="IH55" s="116">
        <f t="shared" si="31"/>
        <v>3.6820033064444111</v>
      </c>
      <c r="II55" s="116">
        <f t="shared" si="32"/>
        <v>11.874475921344992</v>
      </c>
      <c r="IJ55" s="116">
        <f t="shared" si="33"/>
        <v>1.1874475921344991</v>
      </c>
      <c r="IK55" s="116">
        <f t="shared" si="34"/>
        <v>14.892592619091012</v>
      </c>
      <c r="IL55" s="116">
        <f t="shared" si="35"/>
        <v>51.939049391740284</v>
      </c>
      <c r="IM55" s="116">
        <f t="shared" si="36"/>
        <v>5.1939049391740282</v>
      </c>
      <c r="IN55" s="116">
        <f t="shared" si="37"/>
        <v>2.8027304514741052</v>
      </c>
      <c r="IO55" s="116">
        <f t="shared" si="38"/>
        <v>5.1760323112807551</v>
      </c>
      <c r="IP55" s="116">
        <f t="shared" si="39"/>
        <v>0.51760323112807549</v>
      </c>
      <c r="IQ55" s="116">
        <f t="shared" si="40"/>
        <v>6.709449884574255</v>
      </c>
      <c r="IR55" s="116">
        <f t="shared" si="41"/>
        <v>19.825310802825943</v>
      </c>
      <c r="IS55" s="116">
        <f t="shared" si="42"/>
        <v>1.9825310802825944</v>
      </c>
      <c r="IT55" s="116">
        <f t="shared" si="43"/>
        <v>11.944438230054669</v>
      </c>
      <c r="IU55" s="116">
        <f t="shared" si="44"/>
        <v>38.536767244326498</v>
      </c>
      <c r="IV55" s="116">
        <f t="shared" si="45"/>
        <v>3.8536767244326495</v>
      </c>
      <c r="IW55" s="116">
        <f t="shared" si="46"/>
        <v>1.9519732235931011</v>
      </c>
      <c r="IX55" s="116">
        <f t="shared" si="47"/>
        <v>6.2888761248344185</v>
      </c>
      <c r="IY55" s="116">
        <f t="shared" si="48"/>
        <v>0.62888761248344183</v>
      </c>
      <c r="IZ55" s="116">
        <f t="shared" si="49"/>
        <v>15.069992090327874</v>
      </c>
      <c r="JA55" s="116">
        <f t="shared" si="50"/>
        <v>48.573732021145723</v>
      </c>
      <c r="JB55" s="116">
        <f t="shared" si="51"/>
        <v>4.8573732021145721</v>
      </c>
      <c r="JC55" s="116">
        <f t="shared" si="52"/>
        <v>3.2091005384029541</v>
      </c>
      <c r="JD55" s="116">
        <f t="shared" si="53"/>
        <v>10.349362534722765</v>
      </c>
      <c r="JE55" s="116">
        <f t="shared" si="54"/>
        <v>1.0349362534722766</v>
      </c>
      <c r="JF55" s="116">
        <f t="shared" si="55"/>
        <v>5.647294784165747</v>
      </c>
      <c r="JG55" s="116">
        <f t="shared" si="56"/>
        <v>16.71698490663622</v>
      </c>
      <c r="JH55" s="116">
        <f t="shared" si="57"/>
        <v>1.6716984906636219</v>
      </c>
      <c r="JI55" s="116">
        <f t="shared" si="58"/>
        <v>11.334010608469917</v>
      </c>
      <c r="JJ55" s="116">
        <f t="shared" si="59"/>
        <v>20.931447437260321</v>
      </c>
      <c r="JK55" s="116">
        <f t="shared" si="60"/>
        <v>2.093144743726032</v>
      </c>
      <c r="JL55" s="116">
        <f t="shared" si="61"/>
        <v>1.5582867645138982</v>
      </c>
      <c r="JM55" s="116">
        <f t="shared" si="62"/>
        <v>4.6044787512975676</v>
      </c>
      <c r="JN55" s="116">
        <f t="shared" si="63"/>
        <v>0.46044787512975671</v>
      </c>
      <c r="JO55" s="116">
        <f t="shared" si="64"/>
        <v>5.7855315806355447</v>
      </c>
      <c r="JP55" s="116">
        <f t="shared" si="65"/>
        <v>18.666066968863376</v>
      </c>
      <c r="JQ55" s="116">
        <f t="shared" si="66"/>
        <v>1.8666066968863375</v>
      </c>
      <c r="JR55" s="116">
        <f t="shared" si="67"/>
        <v>13.348037202386651</v>
      </c>
      <c r="JS55" s="116">
        <f t="shared" si="68"/>
        <v>43.004766387609848</v>
      </c>
      <c r="JT55" s="116">
        <f t="shared" si="69"/>
        <v>4.3004766387609852</v>
      </c>
      <c r="JU55" s="116">
        <f t="shared" si="70"/>
        <v>3.058593231916567</v>
      </c>
      <c r="JV55" s="116">
        <f t="shared" si="71"/>
        <v>9.8584848033303096</v>
      </c>
      <c r="JW55" s="116">
        <f t="shared" si="72"/>
        <v>0.98584848033303096</v>
      </c>
      <c r="JX55" s="116">
        <f t="shared" si="73"/>
        <v>5.1113318139692385</v>
      </c>
      <c r="JY55" s="116">
        <f t="shared" si="74"/>
        <v>16.484066281187811</v>
      </c>
      <c r="JZ55" s="116">
        <f t="shared" si="75"/>
        <v>1.6484066281187812</v>
      </c>
      <c r="KA55" s="116">
        <f t="shared" si="76"/>
        <v>9.4365187509501531</v>
      </c>
      <c r="KB55" s="116">
        <f t="shared" si="77"/>
        <v>30.451830395611442</v>
      </c>
      <c r="KC55" s="116">
        <f t="shared" si="78"/>
        <v>3.0451830395611443</v>
      </c>
      <c r="KD55" s="116">
        <f t="shared" si="79"/>
        <v>12.435311325185593</v>
      </c>
      <c r="KE55" s="116">
        <f t="shared" si="80"/>
        <v>33.53481974821581</v>
      </c>
      <c r="KF55" s="116">
        <f t="shared" si="81"/>
        <v>3.3534819748215816</v>
      </c>
      <c r="KG55" s="116">
        <f t="shared" si="82"/>
        <v>14.639364954466656</v>
      </c>
      <c r="KH55" s="116">
        <f t="shared" si="83"/>
        <v>43.249785362362879</v>
      </c>
      <c r="KI55" s="116">
        <f t="shared" si="84"/>
        <v>4.3249785362362871</v>
      </c>
      <c r="KJ55" s="116">
        <f t="shared" si="85"/>
        <v>2.03654934880106</v>
      </c>
      <c r="KK55" s="116">
        <f t="shared" si="86"/>
        <v>7.1079379882448315</v>
      </c>
      <c r="KL55" s="116">
        <f t="shared" si="87"/>
        <v>0.71079379882448313</v>
      </c>
      <c r="KM55" s="116">
        <f t="shared" si="88"/>
        <v>5.2418289232217861</v>
      </c>
      <c r="KN55" s="116">
        <f t="shared" si="89"/>
        <v>6.5630122905586799</v>
      </c>
      <c r="KO55" s="116">
        <f t="shared" si="90"/>
        <v>0.65630122905586796</v>
      </c>
      <c r="KP55" s="116">
        <f t="shared" si="91"/>
        <v>6.5478956087646614</v>
      </c>
      <c r="KQ55" s="116">
        <f t="shared" si="92"/>
        <v>3.2445910372894904</v>
      </c>
      <c r="KR55" s="116">
        <f t="shared" si="93"/>
        <v>0.32445910372894904</v>
      </c>
      <c r="KS55" s="116">
        <f t="shared" si="94"/>
        <v>6.1476077270924474</v>
      </c>
      <c r="KT55" s="116">
        <f t="shared" si="95"/>
        <v>19.822079308537269</v>
      </c>
      <c r="KU55" s="116">
        <f t="shared" si="96"/>
        <v>1.9822079308537268</v>
      </c>
      <c r="KV55" s="116">
        <f t="shared" si="97"/>
        <v>6.1621532937541765</v>
      </c>
      <c r="KW55" s="116">
        <f t="shared" si="98"/>
        <v>21.504880256629246</v>
      </c>
      <c r="KX55" s="116">
        <f t="shared" si="99"/>
        <v>2.1504880256629244</v>
      </c>
      <c r="KY55" s="116">
        <f t="shared" si="100"/>
        <v>9.5190769670421851</v>
      </c>
      <c r="KZ55" s="116">
        <f t="shared" si="101"/>
        <v>17.579660551753911</v>
      </c>
      <c r="LA55" s="116">
        <f t="shared" si="102"/>
        <v>1.7579660551753911</v>
      </c>
      <c r="LB55" s="116">
        <f t="shared" si="103"/>
        <v>18.163892698593191</v>
      </c>
      <c r="LC55" s="116">
        <f t="shared" si="104"/>
        <v>58.531570761534809</v>
      </c>
      <c r="LD55" s="116">
        <f t="shared" si="105"/>
        <v>5.8531570761534812</v>
      </c>
      <c r="LE55" s="116">
        <f t="shared" si="106"/>
        <v>12.007453528509417</v>
      </c>
      <c r="LF55" s="116">
        <f t="shared" si="107"/>
        <v>41.873254781840572</v>
      </c>
      <c r="LG55" s="116">
        <f t="shared" si="108"/>
        <v>4.1873254781840572</v>
      </c>
      <c r="LH55" s="116">
        <f t="shared" si="109"/>
        <v>307.24432178852004</v>
      </c>
      <c r="LI55" s="116">
        <f t="shared" si="110"/>
        <v>885.36588197688911</v>
      </c>
      <c r="LJ55" s="116">
        <f t="shared" si="111"/>
        <v>88.5365881976889</v>
      </c>
    </row>
    <row r="56" spans="1:322" ht="15" thickBot="1" x14ac:dyDescent="0.35">
      <c r="A56" s="28"/>
      <c r="B56" s="117">
        <v>37</v>
      </c>
      <c r="C56" s="120">
        <f t="shared" si="316"/>
        <v>583.19569696416465</v>
      </c>
      <c r="D56" s="120">
        <f t="shared" si="317"/>
        <v>890.93749154663351</v>
      </c>
      <c r="E56" s="120">
        <f t="shared" si="124"/>
        <v>212.21852885450434</v>
      </c>
      <c r="F56" s="121">
        <f t="shared" si="318"/>
        <v>34.553230580895786</v>
      </c>
      <c r="G56" s="121">
        <f t="shared" si="319"/>
        <v>4.8310620538001974</v>
      </c>
      <c r="H56" s="120">
        <f t="shared" si="127"/>
        <v>93.129172422150987</v>
      </c>
      <c r="I56" s="120">
        <f t="shared" si="128"/>
        <v>161.35474942966593</v>
      </c>
      <c r="J56" s="120">
        <f t="shared" si="129"/>
        <v>51.918516750279196</v>
      </c>
      <c r="K56" s="121">
        <f t="shared" si="130"/>
        <v>12.136825445296211</v>
      </c>
      <c r="L56" s="121">
        <f t="shared" si="131"/>
        <v>2.759125952607238</v>
      </c>
      <c r="M56" s="120">
        <f t="shared" si="132"/>
        <v>197.72347644297272</v>
      </c>
      <c r="N56" s="120">
        <f t="shared" si="133"/>
        <v>360.84299532175442</v>
      </c>
      <c r="O56" s="120">
        <f t="shared" si="134"/>
        <v>123.76707846857505</v>
      </c>
      <c r="P56" s="121">
        <f t="shared" si="135"/>
        <v>31.086848590716386</v>
      </c>
      <c r="Q56" s="121">
        <f t="shared" si="136"/>
        <v>7.7879011759803625</v>
      </c>
      <c r="R56" s="120">
        <f t="shared" si="137"/>
        <v>7.8260374414708185</v>
      </c>
      <c r="S56" s="120">
        <f t="shared" si="138"/>
        <v>14.136952814800239</v>
      </c>
      <c r="T56" s="120">
        <f t="shared" si="139"/>
        <v>4.8376211105887705</v>
      </c>
      <c r="U56" s="121">
        <f t="shared" si="140"/>
        <v>1.2138347636577176</v>
      </c>
      <c r="V56" s="121">
        <f t="shared" si="141"/>
        <v>0.30391386948241889</v>
      </c>
      <c r="W56" s="120">
        <f t="shared" si="142"/>
        <v>28.503673696415856</v>
      </c>
      <c r="X56" s="120">
        <f t="shared" si="143"/>
        <v>51.653382614362251</v>
      </c>
      <c r="Y56" s="120">
        <f t="shared" si="144"/>
        <v>17.68844224282433</v>
      </c>
      <c r="Z56" s="121">
        <f t="shared" si="145"/>
        <v>4.4397112274004726</v>
      </c>
      <c r="AA56" s="121">
        <f t="shared" si="146"/>
        <v>1.1117902189969344</v>
      </c>
      <c r="AB56" s="120">
        <f t="shared" si="147"/>
        <v>52.192101392014166</v>
      </c>
      <c r="AC56" s="120">
        <f t="shared" si="148"/>
        <v>94.971563459420096</v>
      </c>
      <c r="AD56" s="120">
        <f t="shared" si="149"/>
        <v>32.552827476062063</v>
      </c>
      <c r="AE56" s="121">
        <f t="shared" si="150"/>
        <v>8.1738982946734211</v>
      </c>
      <c r="AF56" s="121">
        <f t="shared" si="151"/>
        <v>2.0473623778300043</v>
      </c>
      <c r="AG56" s="120">
        <f t="shared" si="152"/>
        <v>83.544768709434265</v>
      </c>
      <c r="AH56" s="120">
        <f t="shared" si="153"/>
        <v>159.22662618529145</v>
      </c>
      <c r="AI56" s="120">
        <f t="shared" si="154"/>
        <v>57.859608748154294</v>
      </c>
      <c r="AJ56" s="121">
        <f t="shared" si="155"/>
        <v>15.514918944581039</v>
      </c>
      <c r="AK56" s="121">
        <f t="shared" si="156"/>
        <v>4.2523844125386487</v>
      </c>
      <c r="AL56" s="120">
        <f t="shared" si="157"/>
        <v>71.28439883943571</v>
      </c>
      <c r="AM56" s="120">
        <f t="shared" si="158"/>
        <v>108.89988355370033</v>
      </c>
      <c r="AN56" s="120">
        <f t="shared" si="159"/>
        <v>25.939612261769394</v>
      </c>
      <c r="AO56" s="121">
        <f t="shared" si="160"/>
        <v>4.2234644095306351</v>
      </c>
      <c r="AP56" s="121">
        <f t="shared" si="161"/>
        <v>0.59050393556370462</v>
      </c>
      <c r="AQ56" s="120">
        <f t="shared" si="162"/>
        <v>64.932382987131234</v>
      </c>
      <c r="AR56" s="120">
        <f t="shared" si="163"/>
        <v>112.50125083542184</v>
      </c>
      <c r="AS56" s="120">
        <f t="shared" si="164"/>
        <v>36.19910846486885</v>
      </c>
      <c r="AT56" s="121">
        <f t="shared" si="165"/>
        <v>8.4621496955822622</v>
      </c>
      <c r="AU56" s="121">
        <f t="shared" si="166"/>
        <v>1.923743316995413</v>
      </c>
      <c r="AV56" s="120">
        <f t="shared" si="167"/>
        <v>225.11603261887379</v>
      </c>
      <c r="AW56" s="120">
        <f t="shared" si="168"/>
        <v>410.83408488709694</v>
      </c>
      <c r="AX56" s="120">
        <f t="shared" si="169"/>
        <v>140.91373556093819</v>
      </c>
      <c r="AY56" s="121">
        <f t="shared" si="170"/>
        <v>35.393612064999779</v>
      </c>
      <c r="AZ56" s="121">
        <f t="shared" si="171"/>
        <v>8.8668348680901925</v>
      </c>
      <c r="BA56" s="120">
        <f t="shared" si="172"/>
        <v>8.6583316633195135</v>
      </c>
      <c r="BB56" s="120">
        <f t="shared" si="173"/>
        <v>15.64040896745756</v>
      </c>
      <c r="BC56" s="120">
        <f t="shared" si="174"/>
        <v>5.3520991114861936</v>
      </c>
      <c r="BD56" s="121">
        <f t="shared" si="175"/>
        <v>1.3429253369685352</v>
      </c>
      <c r="BE56" s="121">
        <f t="shared" si="176"/>
        <v>0.33623492076815831</v>
      </c>
      <c r="BF56" s="120">
        <f t="shared" si="177"/>
        <v>179.3117795183108</v>
      </c>
      <c r="BG56" s="120">
        <f t="shared" si="178"/>
        <v>324.94267417487725</v>
      </c>
      <c r="BH56" s="120">
        <f t="shared" si="179"/>
        <v>111.2749917519059</v>
      </c>
      <c r="BI56" s="121">
        <f t="shared" si="180"/>
        <v>27.929470748632163</v>
      </c>
      <c r="BJ56" s="121">
        <f t="shared" si="181"/>
        <v>6.9940838062730339</v>
      </c>
      <c r="BK56" s="120">
        <f t="shared" si="182"/>
        <v>50.515355205002031</v>
      </c>
      <c r="BL56" s="120">
        <f t="shared" si="183"/>
        <v>91.920465636991182</v>
      </c>
      <c r="BM56" s="120">
        <f t="shared" si="184"/>
        <v>31.507021158799994</v>
      </c>
      <c r="BN56" s="121">
        <f t="shared" si="185"/>
        <v>7.9113000770681081</v>
      </c>
      <c r="BO56" s="121">
        <f t="shared" si="186"/>
        <v>1.9815879221384414</v>
      </c>
      <c r="BP56" s="120">
        <f t="shared" si="187"/>
        <v>180.65330032733195</v>
      </c>
      <c r="BQ56" s="120">
        <f t="shared" si="188"/>
        <v>344.30420916481626</v>
      </c>
      <c r="BR56" s="120">
        <f t="shared" si="189"/>
        <v>125.11291176537642</v>
      </c>
      <c r="BS56" s="121">
        <f t="shared" si="190"/>
        <v>33.548735066796581</v>
      </c>
      <c r="BT56" s="121">
        <f t="shared" si="191"/>
        <v>9.1951571624718511</v>
      </c>
      <c r="BU56" s="120">
        <f t="shared" si="192"/>
        <v>68.27130060480539</v>
      </c>
      <c r="BV56" s="120">
        <f t="shared" si="193"/>
        <v>104.29682801519201</v>
      </c>
      <c r="BW56" s="120">
        <f t="shared" si="194"/>
        <v>24.843178803882203</v>
      </c>
      <c r="BX56" s="121">
        <f t="shared" si="195"/>
        <v>4.0449440970419985</v>
      </c>
      <c r="BY56" s="121">
        <f t="shared" si="196"/>
        <v>0.5655441071193783</v>
      </c>
      <c r="BZ56" s="120">
        <f t="shared" si="197"/>
        <v>104.57698663244339</v>
      </c>
      <c r="CA56" s="120">
        <f t="shared" si="198"/>
        <v>181.18912726614005</v>
      </c>
      <c r="CB56" s="120">
        <f t="shared" si="199"/>
        <v>58.300550632605201</v>
      </c>
      <c r="CC56" s="121">
        <f t="shared" si="200"/>
        <v>13.62873307409688</v>
      </c>
      <c r="CD56" s="121">
        <f t="shared" si="201"/>
        <v>3.0982888643645308</v>
      </c>
      <c r="CE56" s="120">
        <f t="shared" si="202"/>
        <v>163.29169981753211</v>
      </c>
      <c r="CF56" s="120">
        <f t="shared" si="203"/>
        <v>298.00541207019245</v>
      </c>
      <c r="CG56" s="120">
        <f t="shared" si="204"/>
        <v>102.21414769840189</v>
      </c>
      <c r="CH56" s="121">
        <f t="shared" si="205"/>
        <v>25.673351691307193</v>
      </c>
      <c r="CI56" s="121">
        <f t="shared" si="206"/>
        <v>6.4317077765096524</v>
      </c>
      <c r="CJ56" s="120">
        <f t="shared" si="207"/>
        <v>27.017617120004878</v>
      </c>
      <c r="CK56" s="120">
        <f t="shared" si="208"/>
        <v>48.804619355624432</v>
      </c>
      <c r="CL56" s="120">
        <f t="shared" si="209"/>
        <v>16.700788351068297</v>
      </c>
      <c r="CM56" s="121">
        <f t="shared" si="210"/>
        <v>4.1904888823650159</v>
      </c>
      <c r="CN56" s="121">
        <f t="shared" si="211"/>
        <v>1.0491936212347015</v>
      </c>
      <c r="CO56" s="120">
        <f t="shared" si="212"/>
        <v>207.78466218707027</v>
      </c>
      <c r="CP56" s="120">
        <f t="shared" si="213"/>
        <v>376.54025834200871</v>
      </c>
      <c r="CQ56" s="120">
        <f t="shared" si="214"/>
        <v>128.94432609586431</v>
      </c>
      <c r="CR56" s="121">
        <f t="shared" si="215"/>
        <v>32.364385988236627</v>
      </c>
      <c r="CS56" s="121">
        <f t="shared" si="216"/>
        <v>8.104673016454548</v>
      </c>
      <c r="CT56" s="120">
        <f t="shared" si="217"/>
        <v>44.027351442693742</v>
      </c>
      <c r="CU56" s="120">
        <f t="shared" si="218"/>
        <v>80.114543962963751</v>
      </c>
      <c r="CV56" s="120">
        <f t="shared" si="219"/>
        <v>27.460376906020802</v>
      </c>
      <c r="CW56" s="121">
        <f t="shared" si="220"/>
        <v>6.8952022102617576</v>
      </c>
      <c r="CX56" s="121">
        <f t="shared" si="221"/>
        <v>1.7270801622305041</v>
      </c>
      <c r="CY56" s="120">
        <f t="shared" si="222"/>
        <v>86.573610365628255</v>
      </c>
      <c r="CZ56" s="120">
        <f t="shared" si="223"/>
        <v>152.10975145439781</v>
      </c>
      <c r="DA56" s="120">
        <f t="shared" si="224"/>
        <v>49.089975579162939</v>
      </c>
      <c r="DB56" s="121">
        <f t="shared" si="225"/>
        <v>11.48972297880837</v>
      </c>
      <c r="DC56" s="121">
        <f t="shared" si="226"/>
        <v>2.6136309639139252</v>
      </c>
      <c r="DD56" s="120">
        <f t="shared" si="227"/>
        <v>276.08350453463231</v>
      </c>
      <c r="DE56" s="120">
        <f t="shared" si="228"/>
        <v>421.76776383623275</v>
      </c>
      <c r="DF56" s="120">
        <f t="shared" si="229"/>
        <v>100.46376452763113</v>
      </c>
      <c r="DG56" s="121">
        <f t="shared" si="230"/>
        <v>16.357420058867667</v>
      </c>
      <c r="DH56" s="121">
        <f t="shared" si="231"/>
        <v>2.2870136891963266</v>
      </c>
      <c r="DI56" s="120">
        <f t="shared" si="232"/>
        <v>24.288270565482279</v>
      </c>
      <c r="DJ56" s="120">
        <f t="shared" si="233"/>
        <v>42.08163467198569</v>
      </c>
      <c r="DK56" s="120">
        <f t="shared" si="234"/>
        <v>13.540450853285693</v>
      </c>
      <c r="DL56" s="121">
        <f t="shared" si="235"/>
        <v>3.1653078466664182</v>
      </c>
      <c r="DM56" s="121">
        <f t="shared" si="236"/>
        <v>0.71958545231557469</v>
      </c>
      <c r="DN56" s="120">
        <f t="shared" si="237"/>
        <v>79.093655804829552</v>
      </c>
      <c r="DO56" s="120">
        <f t="shared" si="238"/>
        <v>144.34498211846969</v>
      </c>
      <c r="DP56" s="120">
        <f t="shared" si="239"/>
        <v>49.50950125129021</v>
      </c>
      <c r="DQ56" s="121">
        <f t="shared" si="240"/>
        <v>12.43541003184885</v>
      </c>
      <c r="DR56" s="121">
        <f t="shared" si="241"/>
        <v>3.1153284685072631</v>
      </c>
      <c r="DS56" s="120">
        <f t="shared" si="242"/>
        <v>184.75261549634826</v>
      </c>
      <c r="DT56" s="120">
        <f t="shared" si="243"/>
        <v>333.7370958439908</v>
      </c>
      <c r="DU56" s="120">
        <f t="shared" si="244"/>
        <v>114.20379210371516</v>
      </c>
      <c r="DV56" s="121">
        <f t="shared" si="245"/>
        <v>28.655516798039745</v>
      </c>
      <c r="DW56" s="121">
        <f t="shared" si="246"/>
        <v>7.1746247947850517</v>
      </c>
      <c r="DX56" s="120">
        <f t="shared" si="247"/>
        <v>42.171804580397485</v>
      </c>
      <c r="DY56" s="120">
        <f t="shared" si="248"/>
        <v>76.42230193658493</v>
      </c>
      <c r="DZ56" s="120">
        <f t="shared" si="249"/>
        <v>26.170434644353733</v>
      </c>
      <c r="EA56" s="121">
        <f t="shared" si="250"/>
        <v>6.5686492299016335</v>
      </c>
      <c r="EB56" s="121">
        <f t="shared" si="251"/>
        <v>1.6449177867143381</v>
      </c>
      <c r="EC56" s="120">
        <f t="shared" si="252"/>
        <v>70.125070692187762</v>
      </c>
      <c r="ED56" s="120">
        <f t="shared" si="253"/>
        <v>127.60336188261718</v>
      </c>
      <c r="EE56" s="120">
        <f t="shared" si="254"/>
        <v>43.737831340485705</v>
      </c>
      <c r="EF56" s="121">
        <f t="shared" si="255"/>
        <v>10.982412672742671</v>
      </c>
      <c r="EG56" s="121">
        <f t="shared" si="256"/>
        <v>2.7508268042225703</v>
      </c>
      <c r="EH56" s="120">
        <f t="shared" si="257"/>
        <v>128.77059293976245</v>
      </c>
      <c r="EI56" s="120">
        <f t="shared" si="258"/>
        <v>235.35947787177494</v>
      </c>
      <c r="EJ56" s="120">
        <f t="shared" si="259"/>
        <v>80.754818653425204</v>
      </c>
      <c r="EK56" s="121">
        <f t="shared" si="260"/>
        <v>20.28650756329408</v>
      </c>
      <c r="EL56" s="121">
        <f t="shared" si="261"/>
        <v>5.0826614161586807</v>
      </c>
      <c r="EM56" s="120">
        <f t="shared" si="262"/>
        <v>210.26414189038761</v>
      </c>
      <c r="EN56" s="120">
        <f t="shared" si="263"/>
        <v>360.8868554161221</v>
      </c>
      <c r="EO56" s="120">
        <f t="shared" si="264"/>
        <v>109.45921592405583</v>
      </c>
      <c r="EP56" s="121">
        <f t="shared" si="265"/>
        <v>23.772573700032979</v>
      </c>
      <c r="EQ56" s="121">
        <f t="shared" si="266"/>
        <v>4.8811230240914174</v>
      </c>
      <c r="ER56" s="120">
        <f t="shared" si="267"/>
        <v>228.50329645833955</v>
      </c>
      <c r="ES56" s="120">
        <f t="shared" si="268"/>
        <v>395.42842819322993</v>
      </c>
      <c r="ET56" s="120">
        <f t="shared" si="269"/>
        <v>127.20204272596139</v>
      </c>
      <c r="EU56" s="121">
        <f t="shared" si="270"/>
        <v>29.732254638122821</v>
      </c>
      <c r="EV56" s="121">
        <f t="shared" si="271"/>
        <v>6.7587653621200277</v>
      </c>
      <c r="EW56" s="120">
        <f t="shared" si="272"/>
        <v>24.5385772416024</v>
      </c>
      <c r="EX56" s="120">
        <f t="shared" si="273"/>
        <v>47.025533261328206</v>
      </c>
      <c r="EY56" s="120">
        <f t="shared" si="274"/>
        <v>17.110004347265896</v>
      </c>
      <c r="EZ56" s="121">
        <f t="shared" si="275"/>
        <v>4.5906434387680628</v>
      </c>
      <c r="FA56" s="121">
        <f t="shared" si="276"/>
        <v>1.2586472747383843</v>
      </c>
      <c r="FB56" s="120">
        <f t="shared" si="277"/>
        <v>183.61763324974214</v>
      </c>
      <c r="FC56" s="120">
        <f t="shared" si="278"/>
        <v>236.12176311767749</v>
      </c>
      <c r="FD56" s="120">
        <f t="shared" si="279"/>
        <v>44.486201259782888</v>
      </c>
      <c r="FE56" s="121">
        <f t="shared" si="280"/>
        <v>5.4939093438669762</v>
      </c>
      <c r="FF56" s="121">
        <f t="shared" si="281"/>
        <v>0.53455147334585185</v>
      </c>
      <c r="FG56" s="120">
        <f t="shared" si="282"/>
        <v>268.90171259174048</v>
      </c>
      <c r="FH56" s="120">
        <f t="shared" si="283"/>
        <v>390.95599684136857</v>
      </c>
      <c r="FI56" s="120">
        <f t="shared" si="284"/>
        <v>46.277530732440525</v>
      </c>
      <c r="FJ56" s="121">
        <f t="shared" si="285"/>
        <v>3.0127485409911752</v>
      </c>
      <c r="FK56" s="121">
        <f t="shared" si="286"/>
        <v>0.11592124814915757</v>
      </c>
      <c r="FL56" s="120">
        <f t="shared" si="287"/>
        <v>84.487565762956365</v>
      </c>
      <c r="FM56" s="120">
        <f t="shared" si="288"/>
        <v>153.52010404906292</v>
      </c>
      <c r="FN56" s="120">
        <f t="shared" si="289"/>
        <v>52.603975114961813</v>
      </c>
      <c r="FO56" s="121">
        <f t="shared" si="290"/>
        <v>13.206730775342653</v>
      </c>
      <c r="FP56" s="121">
        <f t="shared" si="291"/>
        <v>3.3076742665973087</v>
      </c>
      <c r="FQ56" s="120">
        <f t="shared" si="292"/>
        <v>74.32214875413635</v>
      </c>
      <c r="FR56" s="120">
        <f t="shared" si="293"/>
        <v>142.31362093511945</v>
      </c>
      <c r="FS56" s="120">
        <f t="shared" si="294"/>
        <v>51.770581174801144</v>
      </c>
      <c r="FT56" s="121">
        <f t="shared" si="295"/>
        <v>13.889064922963062</v>
      </c>
      <c r="FU56" s="121">
        <f t="shared" si="296"/>
        <v>3.8079076668330925</v>
      </c>
      <c r="FV56" s="120">
        <f t="shared" si="297"/>
        <v>231.87380176192465</v>
      </c>
      <c r="FW56" s="120">
        <f t="shared" si="298"/>
        <v>354.22940253594589</v>
      </c>
      <c r="FX56" s="120">
        <f t="shared" si="299"/>
        <v>84.376337730146716</v>
      </c>
      <c r="FY56" s="121">
        <f t="shared" si="300"/>
        <v>13.738079652602469</v>
      </c>
      <c r="FZ56" s="121">
        <f t="shared" si="301"/>
        <v>1.9207904495757218</v>
      </c>
      <c r="GA56" s="120">
        <f t="shared" si="302"/>
        <v>250.970595904921</v>
      </c>
      <c r="GB56" s="120">
        <f t="shared" si="303"/>
        <v>454.01289017427888</v>
      </c>
      <c r="GC56" s="120">
        <f t="shared" si="304"/>
        <v>155.41213441393836</v>
      </c>
      <c r="GD56" s="121">
        <f t="shared" si="305"/>
        <v>39.000637324491969</v>
      </c>
      <c r="GE56" s="121">
        <f t="shared" si="306"/>
        <v>9.7654667185214219</v>
      </c>
      <c r="GF56" s="120">
        <f t="shared" si="307"/>
        <v>145.74747808430925</v>
      </c>
      <c r="GG56" s="120">
        <f t="shared" si="308"/>
        <v>277.6385731149287</v>
      </c>
      <c r="GH56" s="120">
        <f t="shared" si="309"/>
        <v>100.87484638352143</v>
      </c>
      <c r="GI56" s="121">
        <f t="shared" si="310"/>
        <v>27.047492871123584</v>
      </c>
      <c r="GJ56" s="121">
        <f t="shared" si="311"/>
        <v>7.412880955358494</v>
      </c>
      <c r="GK56" s="119">
        <f t="shared" si="117"/>
        <v>5036.6422027119079</v>
      </c>
      <c r="GL56" s="119">
        <f t="shared" si="117"/>
        <v>8576.6770648595284</v>
      </c>
      <c r="GM56" s="119">
        <f t="shared" si="117"/>
        <v>2602.6489109742015</v>
      </c>
      <c r="GN56" s="119">
        <f t="shared" si="117"/>
        <v>596.15311357858377</v>
      </c>
      <c r="GO56" s="119">
        <f t="shared" si="117"/>
        <v>139.11049135659454</v>
      </c>
      <c r="GP56" s="118">
        <f t="shared" si="118"/>
        <v>30.015746142502433</v>
      </c>
      <c r="GQ56" s="118">
        <f t="shared" si="118"/>
        <v>51.112497406790993</v>
      </c>
      <c r="GR56" s="118">
        <f t="shared" si="118"/>
        <v>15.510422592218125</v>
      </c>
      <c r="GS56" s="118">
        <f t="shared" si="118"/>
        <v>3.5527599140559225</v>
      </c>
      <c r="GT56" s="118">
        <f t="shared" si="118"/>
        <v>0.82902557423477075</v>
      </c>
      <c r="GW56" s="115">
        <f t="shared" si="119"/>
        <v>38</v>
      </c>
      <c r="GX56" s="116">
        <f t="shared" si="314"/>
        <v>25.999221777618018</v>
      </c>
      <c r="GY56" s="116">
        <f t="shared" si="115"/>
        <v>55.48795087062453</v>
      </c>
      <c r="GZ56" s="116">
        <f t="shared" si="315"/>
        <v>5.5487950870624525</v>
      </c>
      <c r="HA56" s="116">
        <f t="shared" si="1"/>
        <v>6.4046789413416789</v>
      </c>
      <c r="HB56" s="116">
        <f t="shared" si="2"/>
        <v>20.619154312459557</v>
      </c>
      <c r="HC56" s="116">
        <f t="shared" si="3"/>
        <v>2.0619154312459558</v>
      </c>
      <c r="HD56" s="116">
        <f t="shared" si="4"/>
        <v>15.458300259299639</v>
      </c>
      <c r="HE56" s="116">
        <f t="shared" si="5"/>
        <v>53.849265916374534</v>
      </c>
      <c r="HF56" s="116">
        <f t="shared" si="6"/>
        <v>5.3849265916374529</v>
      </c>
      <c r="HG56" s="116">
        <f t="shared" si="7"/>
        <v>0.60439583113666639</v>
      </c>
      <c r="HH56" s="116">
        <f t="shared" si="8"/>
        <v>2.1024925782532935</v>
      </c>
      <c r="HI56" s="116">
        <f t="shared" si="9"/>
        <v>0.21024925782532936</v>
      </c>
      <c r="HJ56" s="116">
        <v>6.4046789413416789</v>
      </c>
      <c r="HK56" s="116">
        <v>20.619154312459557</v>
      </c>
      <c r="HL56" s="116">
        <v>2.0619154312459558</v>
      </c>
      <c r="HM56" s="116">
        <f t="shared" si="10"/>
        <v>4.0661374901686989</v>
      </c>
      <c r="HN56" s="116">
        <f t="shared" si="11"/>
        <v>14.158685763781872</v>
      </c>
      <c r="HO56" s="116">
        <f t="shared" si="12"/>
        <v>1.4158685763781871</v>
      </c>
      <c r="HP56" s="116">
        <f t="shared" si="13"/>
        <v>7.3419599413113801</v>
      </c>
      <c r="HQ56" s="116">
        <f t="shared" si="14"/>
        <v>27.434346015473665</v>
      </c>
      <c r="HR56" s="116">
        <f t="shared" si="15"/>
        <v>2.7434346015473663</v>
      </c>
      <c r="HS56" s="116">
        <f t="shared" si="16"/>
        <v>3.1779022107986297</v>
      </c>
      <c r="HT56" s="116">
        <f t="shared" si="17"/>
        <v>6.7823292271096127</v>
      </c>
      <c r="HU56" s="116">
        <f t="shared" si="18"/>
        <v>0.67823292271096136</v>
      </c>
      <c r="HV56" s="116">
        <f t="shared" si="19"/>
        <v>4.4655294910566194</v>
      </c>
      <c r="HW56" s="116">
        <f t="shared" si="20"/>
        <v>14.376277484979925</v>
      </c>
      <c r="HX56" s="116">
        <f t="shared" si="21"/>
        <v>1.4376277484979925</v>
      </c>
      <c r="HY56" s="116">
        <f t="shared" si="22"/>
        <v>17.599888935841747</v>
      </c>
      <c r="HZ56" s="116">
        <f t="shared" si="23"/>
        <v>61.309528441501428</v>
      </c>
      <c r="IA56" s="116">
        <f t="shared" si="24"/>
        <v>6.1309528441501433</v>
      </c>
      <c r="IB56" s="116">
        <f t="shared" si="25"/>
        <v>0.66867295244187008</v>
      </c>
      <c r="IC56" s="116">
        <f t="shared" si="26"/>
        <v>2.3260913582804825</v>
      </c>
      <c r="ID56" s="116">
        <f t="shared" si="27"/>
        <v>0.23260913582804821</v>
      </c>
      <c r="IE56" s="116">
        <f t="shared" si="28"/>
        <v>13.900973989440322</v>
      </c>
      <c r="IF56" s="116">
        <f t="shared" si="29"/>
        <v>48.377788360185491</v>
      </c>
      <c r="IG56" s="116">
        <f t="shared" si="30"/>
        <v>4.8377788360185487</v>
      </c>
      <c r="IH56" s="116">
        <f t="shared" si="31"/>
        <v>3.9355069857309011</v>
      </c>
      <c r="II56" s="116">
        <f t="shared" si="32"/>
        <v>13.703817656648003</v>
      </c>
      <c r="IJ56" s="116">
        <f t="shared" si="33"/>
        <v>1.3703817656648003</v>
      </c>
      <c r="IK56" s="116">
        <f t="shared" si="34"/>
        <v>15.87591078122389</v>
      </c>
      <c r="IL56" s="116">
        <f t="shared" si="35"/>
        <v>59.322746673157454</v>
      </c>
      <c r="IM56" s="116">
        <f t="shared" si="36"/>
        <v>5.9322746673157454</v>
      </c>
      <c r="IN56" s="116">
        <f t="shared" si="37"/>
        <v>3.0435764439116415</v>
      </c>
      <c r="IO56" s="116">
        <f t="shared" si="38"/>
        <v>6.4956490480859248</v>
      </c>
      <c r="IP56" s="116">
        <f t="shared" si="39"/>
        <v>0.64956490480859241</v>
      </c>
      <c r="IQ56" s="116">
        <f t="shared" si="40"/>
        <v>7.1919679581998626</v>
      </c>
      <c r="IR56" s="116">
        <f t="shared" si="41"/>
        <v>23.153744082809993</v>
      </c>
      <c r="IS56" s="116">
        <f t="shared" si="42"/>
        <v>2.3153744082809995</v>
      </c>
      <c r="IT56" s="116">
        <f t="shared" si="43"/>
        <v>12.766375399832034</v>
      </c>
      <c r="IU56" s="116">
        <f t="shared" si="44"/>
        <v>44.471897437769385</v>
      </c>
      <c r="IV56" s="116">
        <f t="shared" si="45"/>
        <v>4.4471897437769385</v>
      </c>
      <c r="IW56" s="116">
        <f t="shared" si="46"/>
        <v>2.0865393600146969</v>
      </c>
      <c r="IX56" s="116">
        <f t="shared" si="47"/>
        <v>7.2583781896938646</v>
      </c>
      <c r="IY56" s="116">
        <f t="shared" si="48"/>
        <v>0.72583781896938637</v>
      </c>
      <c r="IZ56" s="116">
        <f t="shared" si="49"/>
        <v>16.108306951312983</v>
      </c>
      <c r="JA56" s="116">
        <f t="shared" si="50"/>
        <v>56.059687984705</v>
      </c>
      <c r="JB56" s="116">
        <f t="shared" si="51"/>
        <v>5.6059687984704993</v>
      </c>
      <c r="JC56" s="116">
        <f t="shared" si="52"/>
        <v>3.4300451508810439</v>
      </c>
      <c r="JD56" s="116">
        <f t="shared" si="53"/>
        <v>11.94375044236234</v>
      </c>
      <c r="JE56" s="116">
        <f t="shared" si="54"/>
        <v>1.194375044236234</v>
      </c>
      <c r="JF56" s="116">
        <f t="shared" si="55"/>
        <v>6.0524280495437379</v>
      </c>
      <c r="JG56" s="116">
        <f t="shared" si="56"/>
        <v>19.520368318932658</v>
      </c>
      <c r="JH56" s="116">
        <f t="shared" si="57"/>
        <v>1.9520368318932657</v>
      </c>
      <c r="JI56" s="116">
        <f t="shared" si="58"/>
        <v>12.307971922465981</v>
      </c>
      <c r="JJ56" s="116">
        <f t="shared" si="59"/>
        <v>26.26786859977268</v>
      </c>
      <c r="JK56" s="116">
        <f t="shared" si="60"/>
        <v>2.6267868599772681</v>
      </c>
      <c r="JL56" s="116">
        <f t="shared" si="61"/>
        <v>1.6703528117614126</v>
      </c>
      <c r="JM56" s="116">
        <f t="shared" si="62"/>
        <v>5.3775158282554578</v>
      </c>
      <c r="JN56" s="116">
        <f t="shared" si="63"/>
        <v>0.53775158282554569</v>
      </c>
      <c r="JO56" s="116">
        <f t="shared" si="64"/>
        <v>6.1836535652325031</v>
      </c>
      <c r="JP56" s="116">
        <f t="shared" si="65"/>
        <v>21.540867985703681</v>
      </c>
      <c r="JQ56" s="116">
        <f t="shared" si="66"/>
        <v>2.154086798570368</v>
      </c>
      <c r="JR56" s="116">
        <f t="shared" si="67"/>
        <v>14.268231072582546</v>
      </c>
      <c r="JS56" s="116">
        <f t="shared" si="68"/>
        <v>49.634442180863537</v>
      </c>
      <c r="JT56" s="116">
        <f t="shared" si="69"/>
        <v>4.9634442180863543</v>
      </c>
      <c r="JU56" s="116">
        <f t="shared" si="70"/>
        <v>3.2693287643157976</v>
      </c>
      <c r="JV56" s="116">
        <f t="shared" si="71"/>
        <v>11.377828284556365</v>
      </c>
      <c r="JW56" s="116">
        <f t="shared" si="72"/>
        <v>1.1377828284556366</v>
      </c>
      <c r="JX56" s="116">
        <f t="shared" si="73"/>
        <v>5.4632438881999779</v>
      </c>
      <c r="JY56" s="116">
        <f t="shared" si="74"/>
        <v>19.023545969842772</v>
      </c>
      <c r="JZ56" s="116">
        <f t="shared" si="75"/>
        <v>1.902354596984277</v>
      </c>
      <c r="KA56" s="116">
        <f t="shared" si="76"/>
        <v>10.085702986911503</v>
      </c>
      <c r="KB56" s="116">
        <f t="shared" si="77"/>
        <v>35.14108683990662</v>
      </c>
      <c r="KC56" s="116">
        <f t="shared" si="78"/>
        <v>3.5141086839906617</v>
      </c>
      <c r="KD56" s="116">
        <f t="shared" si="79"/>
        <v>13.363699410303107</v>
      </c>
      <c r="KE56" s="116">
        <f t="shared" si="80"/>
        <v>39.682289376076113</v>
      </c>
      <c r="KF56" s="116">
        <f t="shared" si="81"/>
        <v>3.9682289376076114</v>
      </c>
      <c r="KG56" s="116">
        <f t="shared" si="82"/>
        <v>15.692399912966263</v>
      </c>
      <c r="KH56" s="116">
        <f t="shared" si="83"/>
        <v>50.511681502040048</v>
      </c>
      <c r="KI56" s="116">
        <f t="shared" si="84"/>
        <v>5.0511681502040044</v>
      </c>
      <c r="KJ56" s="116">
        <f t="shared" si="85"/>
        <v>2.1708886181829512</v>
      </c>
      <c r="KK56" s="116">
        <f t="shared" si="86"/>
        <v>8.1178542120955424</v>
      </c>
      <c r="KL56" s="116">
        <f t="shared" si="87"/>
        <v>0.81178542120955433</v>
      </c>
      <c r="KM56" s="116">
        <f t="shared" si="88"/>
        <v>5.753492073739479</v>
      </c>
      <c r="KN56" s="116">
        <f t="shared" si="89"/>
        <v>8.8280640692456771</v>
      </c>
      <c r="KO56" s="116">
        <f t="shared" si="90"/>
        <v>0.88280640692456769</v>
      </c>
      <c r="KP56" s="116">
        <f t="shared" si="91"/>
        <v>7.2853179977028981</v>
      </c>
      <c r="KQ56" s="116">
        <f t="shared" si="92"/>
        <v>5.4495163078123792</v>
      </c>
      <c r="KR56" s="116">
        <f t="shared" si="93"/>
        <v>0.54495163078123798</v>
      </c>
      <c r="KS56" s="116">
        <f t="shared" si="94"/>
        <v>6.5709744268057841</v>
      </c>
      <c r="KT56" s="116">
        <f t="shared" si="95"/>
        <v>22.876231137014777</v>
      </c>
      <c r="KU56" s="116">
        <f t="shared" si="96"/>
        <v>2.287623113701478</v>
      </c>
      <c r="KV56" s="116">
        <f t="shared" si="97"/>
        <v>6.5686905161561047</v>
      </c>
      <c r="KW56" s="116">
        <f t="shared" si="98"/>
        <v>24.560573464006428</v>
      </c>
      <c r="KX56" s="116">
        <f t="shared" si="99"/>
        <v>2.4560573464006428</v>
      </c>
      <c r="KY56" s="116">
        <f t="shared" si="100"/>
        <v>10.337076264124342</v>
      </c>
      <c r="KZ56" s="116">
        <f t="shared" si="101"/>
        <v>22.061551872426104</v>
      </c>
      <c r="LA56" s="116">
        <f t="shared" si="102"/>
        <v>2.2061551872426106</v>
      </c>
      <c r="LB56" s="116">
        <f t="shared" si="103"/>
        <v>19.415766524942246</v>
      </c>
      <c r="LC56" s="116">
        <f t="shared" si="104"/>
        <v>67.553740365919651</v>
      </c>
      <c r="LD56" s="116">
        <f t="shared" si="105"/>
        <v>6.7553740365919648</v>
      </c>
      <c r="LE56" s="116">
        <f t="shared" si="106"/>
        <v>12.800350414575661</v>
      </c>
      <c r="LF56" s="116">
        <f t="shared" si="107"/>
        <v>47.82640762349844</v>
      </c>
      <c r="LG56" s="116">
        <f t="shared" si="108"/>
        <v>4.7826407623498435</v>
      </c>
      <c r="LH56" s="116">
        <f t="shared" si="109"/>
        <v>329.79013901341625</v>
      </c>
      <c r="LI56" s="116">
        <f t="shared" si="110"/>
        <v>1035.204170094685</v>
      </c>
      <c r="LJ56" s="116">
        <f t="shared" si="111"/>
        <v>103.52041700946847</v>
      </c>
    </row>
    <row r="57" spans="1:322" ht="15" thickBot="1" x14ac:dyDescent="0.35">
      <c r="A57" s="28"/>
      <c r="B57" s="117">
        <v>38</v>
      </c>
      <c r="C57" s="120">
        <f t="shared" si="316"/>
        <v>557.53508629774137</v>
      </c>
      <c r="D57" s="120">
        <f t="shared" si="317"/>
        <v>888.08810248356451</v>
      </c>
      <c r="E57" s="120">
        <f t="shared" si="124"/>
        <v>231.39091331439843</v>
      </c>
      <c r="F57" s="121">
        <f t="shared" si="318"/>
        <v>41.95586493796381</v>
      </c>
      <c r="G57" s="121">
        <f t="shared" si="319"/>
        <v>6.7660429663303612</v>
      </c>
      <c r="H57" s="120">
        <f t="shared" si="127"/>
        <v>89.03148883557634</v>
      </c>
      <c r="I57" s="120">
        <f t="shared" si="128"/>
        <v>160.28908103449126</v>
      </c>
      <c r="J57" s="120">
        <f t="shared" si="129"/>
        <v>54.79745399501622</v>
      </c>
      <c r="K57" s="121">
        <f t="shared" si="130"/>
        <v>13.741577957371906</v>
      </c>
      <c r="L57" s="121">
        <f t="shared" si="131"/>
        <v>3.4387881775438256</v>
      </c>
      <c r="M57" s="120">
        <f t="shared" si="132"/>
        <v>189.0236434794819</v>
      </c>
      <c r="N57" s="120">
        <f t="shared" si="133"/>
        <v>357.99585243494903</v>
      </c>
      <c r="O57" s="120">
        <f t="shared" si="134"/>
        <v>129.86830286625388</v>
      </c>
      <c r="P57" s="121">
        <f t="shared" si="135"/>
        <v>34.791736522253572</v>
      </c>
      <c r="Q57" s="121">
        <f t="shared" si="136"/>
        <v>9.5287646970604793</v>
      </c>
      <c r="R57" s="120">
        <f t="shared" si="137"/>
        <v>7.4816917940461023</v>
      </c>
      <c r="S57" s="120">
        <f t="shared" si="138"/>
        <v>14.028915972151346</v>
      </c>
      <c r="T57" s="120">
        <f t="shared" si="139"/>
        <v>5.0771482717964718</v>
      </c>
      <c r="U57" s="121">
        <f t="shared" si="140"/>
        <v>1.3587153457587913</v>
      </c>
      <c r="V57" s="121">
        <f t="shared" si="141"/>
        <v>0.37188861624725106</v>
      </c>
      <c r="W57" s="120">
        <f t="shared" si="142"/>
        <v>27.249512053773557</v>
      </c>
      <c r="X57" s="120">
        <f t="shared" si="143"/>
        <v>51.25463601334495</v>
      </c>
      <c r="Y57" s="120">
        <f t="shared" si="144"/>
        <v>18.56305902779965</v>
      </c>
      <c r="Z57" s="121">
        <f t="shared" si="145"/>
        <v>4.9693788573503159</v>
      </c>
      <c r="AA57" s="121">
        <f t="shared" si="146"/>
        <v>1.3604140477313609</v>
      </c>
      <c r="AB57" s="120">
        <f t="shared" si="147"/>
        <v>49.895648930765539</v>
      </c>
      <c r="AC57" s="120">
        <f t="shared" si="148"/>
        <v>94.228925889967272</v>
      </c>
      <c r="AD57" s="120">
        <f t="shared" si="149"/>
        <v>34.159593097816774</v>
      </c>
      <c r="AE57" s="121">
        <f t="shared" si="150"/>
        <v>9.1484843991184395</v>
      </c>
      <c r="AF57" s="121">
        <f t="shared" si="151"/>
        <v>2.5051006823317161</v>
      </c>
      <c r="AG57" s="120">
        <f t="shared" si="152"/>
        <v>79.868798886219153</v>
      </c>
      <c r="AH57" s="120">
        <f t="shared" si="153"/>
        <v>157.80734397057722</v>
      </c>
      <c r="AI57" s="120">
        <f t="shared" si="154"/>
        <v>60.409038001164831</v>
      </c>
      <c r="AJ57" s="121">
        <f t="shared" si="155"/>
        <v>17.19190626860329</v>
      </c>
      <c r="AK57" s="121">
        <f t="shared" si="156"/>
        <v>5.1212198734351873</v>
      </c>
      <c r="AL57" s="120">
        <f t="shared" si="157"/>
        <v>68.14788529050054</v>
      </c>
      <c r="AM57" s="120">
        <f t="shared" si="158"/>
        <v>108.55160082891709</v>
      </c>
      <c r="AN57" s="120">
        <f t="shared" si="159"/>
        <v>28.283065595969951</v>
      </c>
      <c r="AO57" s="121">
        <f t="shared" si="160"/>
        <v>5.1282933421147723</v>
      </c>
      <c r="AP57" s="121">
        <f t="shared" si="161"/>
        <v>0.82701794249742022</v>
      </c>
      <c r="AQ57" s="120">
        <f t="shared" si="162"/>
        <v>62.075358135697456</v>
      </c>
      <c r="AR57" s="120">
        <f t="shared" si="163"/>
        <v>111.75823566012212</v>
      </c>
      <c r="AS57" s="120">
        <f t="shared" si="164"/>
        <v>38.206387719148111</v>
      </c>
      <c r="AT57" s="121">
        <f t="shared" si="165"/>
        <v>9.581030085083885</v>
      </c>
      <c r="AU57" s="121">
        <f t="shared" si="166"/>
        <v>2.3976236999480198</v>
      </c>
      <c r="AV57" s="120">
        <f t="shared" si="167"/>
        <v>215.21092718364332</v>
      </c>
      <c r="AW57" s="120">
        <f t="shared" si="168"/>
        <v>407.59249960594025</v>
      </c>
      <c r="AX57" s="120">
        <f t="shared" si="169"/>
        <v>147.86022191264399</v>
      </c>
      <c r="AY57" s="121">
        <f t="shared" si="170"/>
        <v>39.611774154041072</v>
      </c>
      <c r="AZ57" s="121">
        <f t="shared" si="171"/>
        <v>10.84887714373018</v>
      </c>
      <c r="BA57" s="120">
        <f t="shared" si="172"/>
        <v>8.2773650701334542</v>
      </c>
      <c r="BB57" s="120">
        <f t="shared" si="173"/>
        <v>15.520882473684978</v>
      </c>
      <c r="BC57" s="120">
        <f t="shared" si="174"/>
        <v>5.6170998375394428</v>
      </c>
      <c r="BD57" s="121">
        <f t="shared" si="175"/>
        <v>1.5032138790036897</v>
      </c>
      <c r="BE57" s="121">
        <f t="shared" si="176"/>
        <v>0.41143873963839628</v>
      </c>
      <c r="BF57" s="120">
        <f t="shared" si="177"/>
        <v>171.42206121950511</v>
      </c>
      <c r="BG57" s="120">
        <f t="shared" si="178"/>
        <v>322.43422690008686</v>
      </c>
      <c r="BH57" s="120">
        <f t="shared" si="179"/>
        <v>116.77705768841811</v>
      </c>
      <c r="BI57" s="121">
        <f t="shared" si="180"/>
        <v>31.26152002379262</v>
      </c>
      <c r="BJ57" s="121">
        <f t="shared" si="181"/>
        <v>8.5581341681964354</v>
      </c>
      <c r="BK57" s="120">
        <f t="shared" si="182"/>
        <v>48.292679575981943</v>
      </c>
      <c r="BL57" s="120">
        <f t="shared" si="183"/>
        <v>91.201686365627552</v>
      </c>
      <c r="BM57" s="120">
        <f t="shared" si="184"/>
        <v>33.062167128196506</v>
      </c>
      <c r="BN57" s="121">
        <f t="shared" si="185"/>
        <v>8.8545762037394926</v>
      </c>
      <c r="BO57" s="121">
        <f t="shared" si="186"/>
        <v>2.4246207264542554</v>
      </c>
      <c r="BP57" s="120">
        <f t="shared" si="187"/>
        <v>172.70455511292934</v>
      </c>
      <c r="BQ57" s="120">
        <f t="shared" si="188"/>
        <v>341.23521968594474</v>
      </c>
      <c r="BR57" s="120">
        <f t="shared" si="189"/>
        <v>130.62567834097396</v>
      </c>
      <c r="BS57" s="121">
        <f t="shared" si="190"/>
        <v>37.174974020732535</v>
      </c>
      <c r="BT57" s="121">
        <f t="shared" si="191"/>
        <v>11.07388632621246</v>
      </c>
      <c r="BU57" s="120">
        <f t="shared" si="192"/>
        <v>65.267363378193949</v>
      </c>
      <c r="BV57" s="120">
        <f t="shared" si="193"/>
        <v>103.9632667453173</v>
      </c>
      <c r="BW57" s="120">
        <f t="shared" si="194"/>
        <v>27.087577432997531</v>
      </c>
      <c r="BX57" s="121">
        <f t="shared" si="195"/>
        <v>4.9115270949784637</v>
      </c>
      <c r="BY57" s="121">
        <f t="shared" si="196"/>
        <v>0.7920609765537302</v>
      </c>
      <c r="BZ57" s="120">
        <f t="shared" si="197"/>
        <v>99.975599220615877</v>
      </c>
      <c r="CA57" s="120">
        <f t="shared" si="198"/>
        <v>179.99246260545107</v>
      </c>
      <c r="CB57" s="120">
        <f t="shared" si="199"/>
        <v>61.533378477287052</v>
      </c>
      <c r="CC57" s="121">
        <f t="shared" si="200"/>
        <v>15.430748249782082</v>
      </c>
      <c r="CD57" s="121">
        <f t="shared" si="201"/>
        <v>3.8614979165139562</v>
      </c>
      <c r="CE57" s="120">
        <f t="shared" si="202"/>
        <v>156.10686502556069</v>
      </c>
      <c r="CF57" s="120">
        <f t="shared" si="203"/>
        <v>295.65407367591769</v>
      </c>
      <c r="CG57" s="120">
        <f t="shared" si="204"/>
        <v>107.25289838591836</v>
      </c>
      <c r="CH57" s="121">
        <f t="shared" si="205"/>
        <v>28.733066495323673</v>
      </c>
      <c r="CI57" s="121">
        <f t="shared" si="206"/>
        <v>7.8694154712228555</v>
      </c>
      <c r="CJ57" s="120">
        <f t="shared" si="207"/>
        <v>25.828841966724664</v>
      </c>
      <c r="CK57" s="120">
        <f t="shared" si="208"/>
        <v>48.431646689524662</v>
      </c>
      <c r="CL57" s="120">
        <f t="shared" si="209"/>
        <v>17.527701483001273</v>
      </c>
      <c r="CM57" s="121">
        <f t="shared" si="210"/>
        <v>4.6906561923995795</v>
      </c>
      <c r="CN57" s="121">
        <f t="shared" si="211"/>
        <v>1.2838609986471423</v>
      </c>
      <c r="CO57" s="120">
        <f t="shared" si="212"/>
        <v>198.64213705083918</v>
      </c>
      <c r="CP57" s="120">
        <f t="shared" si="213"/>
        <v>373.6334952112955</v>
      </c>
      <c r="CQ57" s="120">
        <f t="shared" si="214"/>
        <v>135.32006401459057</v>
      </c>
      <c r="CR57" s="121">
        <f t="shared" si="215"/>
        <v>36.225530721113401</v>
      </c>
      <c r="CS57" s="121">
        <f t="shared" si="216"/>
        <v>9.9170786317957997</v>
      </c>
      <c r="CT57" s="120">
        <f t="shared" si="217"/>
        <v>42.090147979215217</v>
      </c>
      <c r="CU57" s="120">
        <f t="shared" si="218"/>
        <v>79.488082019627427</v>
      </c>
      <c r="CV57" s="120">
        <f t="shared" si="219"/>
        <v>28.815785728970724</v>
      </c>
      <c r="CW57" s="121">
        <f t="shared" si="220"/>
        <v>7.7173274703520143</v>
      </c>
      <c r="CX57" s="121">
        <f t="shared" si="221"/>
        <v>2.1132114860051625</v>
      </c>
      <c r="CY57" s="120">
        <f t="shared" si="222"/>
        <v>82.764371509540609</v>
      </c>
      <c r="CZ57" s="120">
        <f t="shared" si="223"/>
        <v>151.05147826394472</v>
      </c>
      <c r="DA57" s="120">
        <f t="shared" si="224"/>
        <v>51.797528700220496</v>
      </c>
      <c r="DB57" s="121">
        <f t="shared" si="225"/>
        <v>13.006257417478269</v>
      </c>
      <c r="DC57" s="121">
        <f t="shared" si="226"/>
        <v>3.257055450727194</v>
      </c>
      <c r="DD57" s="120">
        <f t="shared" si="227"/>
        <v>263.93583033510851</v>
      </c>
      <c r="DE57" s="120">
        <f t="shared" si="228"/>
        <v>420.41886959299711</v>
      </c>
      <c r="DF57" s="120">
        <f t="shared" si="229"/>
        <v>109.53992733117481</v>
      </c>
      <c r="DG57" s="121">
        <f t="shared" si="230"/>
        <v>19.861810174786847</v>
      </c>
      <c r="DH57" s="121">
        <f t="shared" si="231"/>
        <v>3.2030292124929161</v>
      </c>
      <c r="DI57" s="120">
        <f t="shared" si="232"/>
        <v>23.219586660601056</v>
      </c>
      <c r="DJ57" s="120">
        <f t="shared" si="233"/>
        <v>41.803706267363367</v>
      </c>
      <c r="DK57" s="120">
        <f t="shared" si="234"/>
        <v>14.291283325244663</v>
      </c>
      <c r="DL57" s="121">
        <f t="shared" si="235"/>
        <v>3.5838304447976692</v>
      </c>
      <c r="DM57" s="121">
        <f t="shared" si="236"/>
        <v>0.89684269172889408</v>
      </c>
      <c r="DN57" s="120">
        <f t="shared" si="237"/>
        <v>75.613534949417044</v>
      </c>
      <c r="DO57" s="120">
        <f t="shared" si="238"/>
        <v>143.20606354609117</v>
      </c>
      <c r="DP57" s="120">
        <f t="shared" si="239"/>
        <v>51.950122624024466</v>
      </c>
      <c r="DQ57" s="121">
        <f t="shared" si="240"/>
        <v>13.917445125122082</v>
      </c>
      <c r="DR57" s="121">
        <f t="shared" si="241"/>
        <v>3.8117114302907988</v>
      </c>
      <c r="DS57" s="120">
        <f t="shared" si="242"/>
        <v>176.62350041450892</v>
      </c>
      <c r="DT57" s="120">
        <f t="shared" si="243"/>
        <v>331.18662385882237</v>
      </c>
      <c r="DU57" s="120">
        <f t="shared" si="244"/>
        <v>119.8584123181594</v>
      </c>
      <c r="DV57" s="121">
        <f t="shared" si="245"/>
        <v>32.075774709912984</v>
      </c>
      <c r="DW57" s="121">
        <f t="shared" si="246"/>
        <v>8.7793337354752765</v>
      </c>
      <c r="DX57" s="120">
        <f t="shared" si="247"/>
        <v>40.316245178859994</v>
      </c>
      <c r="DY57" s="120">
        <f t="shared" si="248"/>
        <v>75.832347676151699</v>
      </c>
      <c r="DZ57" s="120">
        <f t="shared" si="249"/>
        <v>27.464449181972885</v>
      </c>
      <c r="EA57" s="121">
        <f t="shared" si="250"/>
        <v>7.3523039973787059</v>
      </c>
      <c r="EB57" s="121">
        <f t="shared" si="251"/>
        <v>2.0127621435888297</v>
      </c>
      <c r="EC57" s="120">
        <f t="shared" si="252"/>
        <v>67.039567581731504</v>
      </c>
      <c r="ED57" s="120">
        <f t="shared" si="253"/>
        <v>126.60555741282968</v>
      </c>
      <c r="EE57" s="120">
        <f t="shared" si="254"/>
        <v>45.896674341748081</v>
      </c>
      <c r="EF57" s="121">
        <f t="shared" si="255"/>
        <v>12.291862142050451</v>
      </c>
      <c r="EG57" s="121">
        <f t="shared" si="256"/>
        <v>3.3658419138961597</v>
      </c>
      <c r="EH57" s="120">
        <f t="shared" si="257"/>
        <v>123.1046868504129</v>
      </c>
      <c r="EI57" s="120">
        <f t="shared" si="258"/>
        <v>233.49388066922768</v>
      </c>
      <c r="EJ57" s="120">
        <f t="shared" si="259"/>
        <v>84.733109924571295</v>
      </c>
      <c r="EK57" s="121">
        <f t="shared" si="260"/>
        <v>22.703675160500321</v>
      </c>
      <c r="EL57" s="121">
        <f t="shared" si="261"/>
        <v>6.2187058397031496</v>
      </c>
      <c r="EM57" s="120">
        <f t="shared" si="262"/>
        <v>201.01251964721055</v>
      </c>
      <c r="EN57" s="120">
        <f t="shared" si="263"/>
        <v>358.59009828598323</v>
      </c>
      <c r="EO57" s="120">
        <f t="shared" si="264"/>
        <v>116.19138979671328</v>
      </c>
      <c r="EP57" s="121">
        <f t="shared" si="265"/>
        <v>27.257515073489586</v>
      </c>
      <c r="EQ57" s="121">
        <f t="shared" si="266"/>
        <v>6.2123871512932638</v>
      </c>
      <c r="ER57" s="120">
        <f t="shared" si="267"/>
        <v>218.4491514141726</v>
      </c>
      <c r="ES57" s="120">
        <f t="shared" si="268"/>
        <v>392.82886353521349</v>
      </c>
      <c r="ET57" s="120">
        <f t="shared" si="269"/>
        <v>134.25886254820244</v>
      </c>
      <c r="EU57" s="121">
        <f t="shared" si="270"/>
        <v>33.66413825833024</v>
      </c>
      <c r="EV57" s="121">
        <f t="shared" si="271"/>
        <v>8.4237716218549057</v>
      </c>
      <c r="EW57" s="120">
        <f t="shared" si="272"/>
        <v>23.458879842971893</v>
      </c>
      <c r="EX57" s="120">
        <f t="shared" si="273"/>
        <v>46.600413595596208</v>
      </c>
      <c r="EY57" s="120">
        <f t="shared" si="274"/>
        <v>17.861981220348699</v>
      </c>
      <c r="EZ57" s="121">
        <f t="shared" si="275"/>
        <v>5.0864075974767511</v>
      </c>
      <c r="FA57" s="121">
        <f t="shared" si="276"/>
        <v>1.5157233073093959</v>
      </c>
      <c r="FB57" s="120">
        <f t="shared" si="277"/>
        <v>175.53845738675349</v>
      </c>
      <c r="FC57" s="120">
        <f t="shared" si="278"/>
        <v>236.64504256090046</v>
      </c>
      <c r="FD57" s="120">
        <f t="shared" si="279"/>
        <v>50.08470482411812</v>
      </c>
      <c r="FE57" s="121">
        <f t="shared" si="280"/>
        <v>7.1436432760408719</v>
      </c>
      <c r="FF57" s="121">
        <f t="shared" si="281"/>
        <v>0.8422103966024026</v>
      </c>
      <c r="FG57" s="120">
        <f t="shared" si="282"/>
        <v>257.0700372377039</v>
      </c>
      <c r="FH57" s="120">
        <f t="shared" si="283"/>
        <v>390.27708029648136</v>
      </c>
      <c r="FI57" s="120">
        <f t="shared" si="284"/>
        <v>56.751911279136934</v>
      </c>
      <c r="FJ57" s="121">
        <f t="shared" si="285"/>
        <v>4.8802459749230529</v>
      </c>
      <c r="FK57" s="121">
        <f t="shared" si="286"/>
        <v>0.28463516644466336</v>
      </c>
      <c r="FL57" s="120">
        <f t="shared" si="287"/>
        <v>80.770112869386281</v>
      </c>
      <c r="FM57" s="120">
        <f t="shared" si="288"/>
        <v>152.32491361306299</v>
      </c>
      <c r="FN57" s="120">
        <f t="shared" si="289"/>
        <v>55.202043539473507</v>
      </c>
      <c r="FO57" s="121">
        <f t="shared" si="290"/>
        <v>14.781728756981783</v>
      </c>
      <c r="FP57" s="121">
        <f t="shared" si="291"/>
        <v>4.0472511900164969</v>
      </c>
      <c r="FQ57" s="120">
        <f t="shared" si="292"/>
        <v>71.051974208954348</v>
      </c>
      <c r="FR57" s="120">
        <f t="shared" si="293"/>
        <v>141.0297596103776</v>
      </c>
      <c r="FS57" s="120">
        <f t="shared" si="294"/>
        <v>54.046711473033717</v>
      </c>
      <c r="FT57" s="121">
        <f t="shared" si="295"/>
        <v>15.389182858968379</v>
      </c>
      <c r="FU57" s="121">
        <f t="shared" si="296"/>
        <v>4.5856953025190244</v>
      </c>
      <c r="FV57" s="120">
        <f t="shared" si="297"/>
        <v>221.67135448439996</v>
      </c>
      <c r="FW57" s="120">
        <f t="shared" si="298"/>
        <v>353.09650893232032</v>
      </c>
      <c r="FX57" s="120">
        <f t="shared" si="299"/>
        <v>91.999119751170525</v>
      </c>
      <c r="FY57" s="121">
        <f t="shared" si="300"/>
        <v>16.681306052183185</v>
      </c>
      <c r="FZ57" s="121">
        <f t="shared" si="301"/>
        <v>2.6901229101214601</v>
      </c>
      <c r="GA57" s="120">
        <f t="shared" si="302"/>
        <v>239.92788968510447</v>
      </c>
      <c r="GB57" s="120">
        <f t="shared" si="303"/>
        <v>450.52718390851845</v>
      </c>
      <c r="GC57" s="120">
        <f t="shared" si="304"/>
        <v>163.10241298530198</v>
      </c>
      <c r="GD57" s="121">
        <f t="shared" si="305"/>
        <v>43.654735548533701</v>
      </c>
      <c r="GE57" s="121">
        <f t="shared" si="306"/>
        <v>11.949502408692972</v>
      </c>
      <c r="GF57" s="120">
        <f t="shared" si="307"/>
        <v>139.33458904859964</v>
      </c>
      <c r="GG57" s="120">
        <f t="shared" si="308"/>
        <v>275.16702781096058</v>
      </c>
      <c r="GH57" s="120">
        <f t="shared" si="309"/>
        <v>105.32078748232421</v>
      </c>
      <c r="GI57" s="121">
        <f t="shared" si="310"/>
        <v>29.971326511215608</v>
      </c>
      <c r="GJ57" s="121">
        <f t="shared" si="311"/>
        <v>8.9275405561414143</v>
      </c>
      <c r="GK57" s="119">
        <f t="shared" si="117"/>
        <v>4815.0299457925821</v>
      </c>
      <c r="GL57" s="119">
        <f t="shared" si="117"/>
        <v>8523.8356557033458</v>
      </c>
      <c r="GM57" s="119">
        <f t="shared" si="117"/>
        <v>2762.5860249668422</v>
      </c>
      <c r="GN57" s="119">
        <f t="shared" si="117"/>
        <v>677.28509130104771</v>
      </c>
      <c r="GO57" s="119">
        <f t="shared" si="117"/>
        <v>172.49506571699519</v>
      </c>
      <c r="GP57" s="118">
        <f t="shared" si="118"/>
        <v>28.695053312232311</v>
      </c>
      <c r="GQ57" s="118">
        <f t="shared" si="118"/>
        <v>50.797590320043774</v>
      </c>
      <c r="GR57" s="118">
        <f t="shared" si="118"/>
        <v>16.463563915177843</v>
      </c>
      <c r="GS57" s="118">
        <f t="shared" si="118"/>
        <v>4.0362639529263866</v>
      </c>
      <c r="GT57" s="118">
        <f t="shared" si="118"/>
        <v>1.0279801294219022</v>
      </c>
      <c r="GW57" s="115">
        <f t="shared" si="119"/>
        <v>39</v>
      </c>
      <c r="GX57" s="116">
        <f t="shared" si="314"/>
        <v>28.125302839712262</v>
      </c>
      <c r="GY57" s="116">
        <f t="shared" si="115"/>
        <v>68.018679492984035</v>
      </c>
      <c r="GZ57" s="116">
        <f t="shared" si="315"/>
        <v>6.801867949298404</v>
      </c>
      <c r="HA57" s="116">
        <f t="shared" si="1"/>
        <v>6.8465300555038002</v>
      </c>
      <c r="HB57" s="116">
        <f t="shared" si="2"/>
        <v>23.799770653853095</v>
      </c>
      <c r="HC57" s="116">
        <f t="shared" si="3"/>
        <v>2.3799770653853094</v>
      </c>
      <c r="HD57" s="116">
        <f t="shared" si="4"/>
        <v>16.480249344377725</v>
      </c>
      <c r="HE57" s="116">
        <f t="shared" si="5"/>
        <v>61.511808487735898</v>
      </c>
      <c r="HF57" s="116">
        <f t="shared" si="6"/>
        <v>6.1511808487735902</v>
      </c>
      <c r="HG57" s="116">
        <f t="shared" si="7"/>
        <v>0.6444233201046019</v>
      </c>
      <c r="HH57" s="116">
        <f t="shared" si="8"/>
        <v>2.4019751615748302</v>
      </c>
      <c r="HI57" s="116">
        <f t="shared" si="9"/>
        <v>0.24019751615748303</v>
      </c>
      <c r="HJ57" s="116">
        <v>6.8465300555038002</v>
      </c>
      <c r="HK57" s="116">
        <v>23.799770653853095</v>
      </c>
      <c r="HL57" s="116">
        <v>2.3799770653853094</v>
      </c>
      <c r="HM57" s="116">
        <f t="shared" si="10"/>
        <v>4.3350872182876543</v>
      </c>
      <c r="HN57" s="116">
        <f t="shared" si="11"/>
        <v>16.174022986436441</v>
      </c>
      <c r="HO57" s="116">
        <f t="shared" si="12"/>
        <v>1.6174022986436443</v>
      </c>
      <c r="HP57" s="116">
        <f t="shared" si="13"/>
        <v>7.8082701718103964</v>
      </c>
      <c r="HQ57" s="116">
        <f t="shared" si="14"/>
        <v>31.055090438566701</v>
      </c>
      <c r="HR57" s="116">
        <f t="shared" si="15"/>
        <v>3.1055090438566699</v>
      </c>
      <c r="HS57" s="116">
        <f t="shared" si="16"/>
        <v>3.4377745164144407</v>
      </c>
      <c r="HT57" s="116">
        <f t="shared" si="17"/>
        <v>8.3139685404907162</v>
      </c>
      <c r="HU57" s="116">
        <f t="shared" si="18"/>
        <v>0.83139685404907171</v>
      </c>
      <c r="HV57" s="116">
        <f t="shared" si="19"/>
        <v>4.7736010117398777</v>
      </c>
      <c r="HW57" s="116">
        <f t="shared" si="20"/>
        <v>16.593896229387141</v>
      </c>
      <c r="HX57" s="116">
        <f t="shared" si="21"/>
        <v>1.6593896229387139</v>
      </c>
      <c r="HY57" s="116">
        <f t="shared" si="22"/>
        <v>18.763418566768596</v>
      </c>
      <c r="HZ57" s="116">
        <f t="shared" si="23"/>
        <v>70.033637558284056</v>
      </c>
      <c r="IA57" s="116">
        <f t="shared" si="24"/>
        <v>7.0033637558284063</v>
      </c>
      <c r="IB57" s="116">
        <f t="shared" si="25"/>
        <v>0.71295734000405309</v>
      </c>
      <c r="IC57" s="116">
        <f t="shared" si="26"/>
        <v>2.6574237283564242</v>
      </c>
      <c r="ID57" s="116">
        <f t="shared" si="27"/>
        <v>0.26574237283564239</v>
      </c>
      <c r="IE57" s="116">
        <f t="shared" si="28"/>
        <v>14.821089545856774</v>
      </c>
      <c r="IF57" s="116">
        <f t="shared" si="29"/>
        <v>55.266624019808269</v>
      </c>
      <c r="IG57" s="116">
        <f t="shared" si="30"/>
        <v>5.5266624019808273</v>
      </c>
      <c r="IH57" s="116">
        <f t="shared" si="31"/>
        <v>4.1958163177153098</v>
      </c>
      <c r="II57" s="116">
        <f t="shared" si="32"/>
        <v>15.654409277698061</v>
      </c>
      <c r="IJ57" s="116">
        <f t="shared" si="33"/>
        <v>1.565440927769806</v>
      </c>
      <c r="IK57" s="116">
        <f t="shared" si="34"/>
        <v>16.884238213537834</v>
      </c>
      <c r="IL57" s="116">
        <f t="shared" si="35"/>
        <v>67.152075065321327</v>
      </c>
      <c r="IM57" s="116">
        <f t="shared" si="36"/>
        <v>6.7152075065321331</v>
      </c>
      <c r="IN57" s="116">
        <f t="shared" si="37"/>
        <v>3.2924642873165273</v>
      </c>
      <c r="IO57" s="116">
        <f t="shared" si="38"/>
        <v>7.9625479724566084</v>
      </c>
      <c r="IP57" s="116">
        <f t="shared" si="39"/>
        <v>0.79625479724566073</v>
      </c>
      <c r="IQ57" s="116">
        <f t="shared" si="40"/>
        <v>7.6881331968407212</v>
      </c>
      <c r="IR57" s="116">
        <f t="shared" si="41"/>
        <v>26.725334637798419</v>
      </c>
      <c r="IS57" s="116">
        <f t="shared" si="42"/>
        <v>2.6725334637798417</v>
      </c>
      <c r="IT57" s="116">
        <f t="shared" si="43"/>
        <v>13.610361183571289</v>
      </c>
      <c r="IU57" s="116">
        <f t="shared" si="44"/>
        <v>50.800076690487913</v>
      </c>
      <c r="IV57" s="116">
        <f t="shared" si="45"/>
        <v>5.0800076690487916</v>
      </c>
      <c r="IW57" s="116">
        <f t="shared" si="46"/>
        <v>2.2247251761826878</v>
      </c>
      <c r="IX57" s="116">
        <f t="shared" si="47"/>
        <v>8.292273801720297</v>
      </c>
      <c r="IY57" s="116">
        <f t="shared" si="48"/>
        <v>0.82922738017202957</v>
      </c>
      <c r="IZ57" s="116">
        <f t="shared" si="49"/>
        <v>17.174527478356143</v>
      </c>
      <c r="JA57" s="116">
        <f t="shared" si="50"/>
        <v>64.042400521729334</v>
      </c>
      <c r="JB57" s="116">
        <f t="shared" si="51"/>
        <v>6.4042400521729332</v>
      </c>
      <c r="JC57" s="116">
        <f t="shared" si="52"/>
        <v>3.6569213234147293</v>
      </c>
      <c r="JD57" s="116">
        <f t="shared" si="53"/>
        <v>13.643815352776762</v>
      </c>
      <c r="JE57" s="116">
        <f t="shared" si="54"/>
        <v>1.3643815352776765</v>
      </c>
      <c r="JF57" s="116">
        <f t="shared" si="55"/>
        <v>6.4689798698641479</v>
      </c>
      <c r="JG57" s="116">
        <f t="shared" si="56"/>
        <v>22.527809997121139</v>
      </c>
      <c r="JH57" s="116">
        <f t="shared" si="57"/>
        <v>2.252780999712114</v>
      </c>
      <c r="JI57" s="116">
        <f t="shared" si="58"/>
        <v>13.314453817999853</v>
      </c>
      <c r="JJ57" s="116">
        <f t="shared" si="59"/>
        <v>32.19988677213243</v>
      </c>
      <c r="JK57" s="116">
        <f t="shared" si="60"/>
        <v>3.2199886772132431</v>
      </c>
      <c r="JL57" s="116">
        <f t="shared" si="61"/>
        <v>1.7855884477207074</v>
      </c>
      <c r="JM57" s="116">
        <f t="shared" si="62"/>
        <v>6.2070267994748916</v>
      </c>
      <c r="JN57" s="116">
        <f t="shared" si="63"/>
        <v>0.62070267994748918</v>
      </c>
      <c r="JO57" s="116">
        <f t="shared" si="64"/>
        <v>6.59245524442278</v>
      </c>
      <c r="JP57" s="116">
        <f t="shared" si="65"/>
        <v>24.606050308167593</v>
      </c>
      <c r="JQ57" s="116">
        <f t="shared" si="66"/>
        <v>2.4606050308167591</v>
      </c>
      <c r="JR57" s="116">
        <f t="shared" si="67"/>
        <v>15.213177136779686</v>
      </c>
      <c r="JS57" s="116">
        <f t="shared" si="68"/>
        <v>56.704455706617679</v>
      </c>
      <c r="JT57" s="116">
        <f t="shared" si="69"/>
        <v>5.6704455706617676</v>
      </c>
      <c r="JU57" s="116">
        <f t="shared" si="70"/>
        <v>3.4857280078056316</v>
      </c>
      <c r="JV57" s="116">
        <f t="shared" si="71"/>
        <v>12.997993072416378</v>
      </c>
      <c r="JW57" s="116">
        <f t="shared" si="72"/>
        <v>1.2997993072416378</v>
      </c>
      <c r="JX57" s="116">
        <f t="shared" si="73"/>
        <v>5.8246035229716897</v>
      </c>
      <c r="JY57" s="116">
        <f t="shared" si="74"/>
        <v>21.731343920834512</v>
      </c>
      <c r="JZ57" s="116">
        <f t="shared" si="75"/>
        <v>2.1731343920834507</v>
      </c>
      <c r="KA57" s="116">
        <f t="shared" si="76"/>
        <v>10.752294639115155</v>
      </c>
      <c r="KB57" s="116">
        <f t="shared" si="77"/>
        <v>40.140749485575775</v>
      </c>
      <c r="KC57" s="116">
        <f t="shared" si="78"/>
        <v>4.0140749485575773</v>
      </c>
      <c r="KD57" s="116">
        <f t="shared" si="79"/>
        <v>14.319403386718252</v>
      </c>
      <c r="KE57" s="116">
        <f t="shared" si="80"/>
        <v>46.321131371246913</v>
      </c>
      <c r="KF57" s="116">
        <f t="shared" si="81"/>
        <v>4.6321131371246915</v>
      </c>
      <c r="KG57" s="116">
        <f t="shared" si="82"/>
        <v>16.775227156766263</v>
      </c>
      <c r="KH57" s="116">
        <f t="shared" si="83"/>
        <v>58.304263196627446</v>
      </c>
      <c r="KI57" s="116">
        <f t="shared" si="84"/>
        <v>5.8304263196627453</v>
      </c>
      <c r="KJ57" s="116">
        <f t="shared" si="85"/>
        <v>2.3086392959468589</v>
      </c>
      <c r="KK57" s="116">
        <f t="shared" si="86"/>
        <v>9.1886202112495834</v>
      </c>
      <c r="KL57" s="116">
        <f t="shared" si="87"/>
        <v>0.91886202112495829</v>
      </c>
      <c r="KM57" s="116">
        <f t="shared" si="88"/>
        <v>6.2838254024264923</v>
      </c>
      <c r="KN57" s="116">
        <f t="shared" si="89"/>
        <v>11.431835104965163</v>
      </c>
      <c r="KO57" s="116">
        <f t="shared" si="90"/>
        <v>1.1431835104965165</v>
      </c>
      <c r="KP57" s="116">
        <f t="shared" si="91"/>
        <v>8.0501670591406533</v>
      </c>
      <c r="KQ57" s="116">
        <f t="shared" si="92"/>
        <v>8.2198941786900956</v>
      </c>
      <c r="KR57" s="116">
        <f t="shared" si="93"/>
        <v>0.82198941786900959</v>
      </c>
      <c r="KS57" s="116">
        <f t="shared" si="94"/>
        <v>7.005711342718973</v>
      </c>
      <c r="KT57" s="116">
        <f t="shared" si="95"/>
        <v>26.132897863142592</v>
      </c>
      <c r="KU57" s="116">
        <f t="shared" si="96"/>
        <v>2.613289786314259</v>
      </c>
      <c r="KV57" s="116">
        <f t="shared" si="97"/>
        <v>6.9855536663602251</v>
      </c>
      <c r="KW57" s="116">
        <f t="shared" si="98"/>
        <v>27.800423008922142</v>
      </c>
      <c r="KX57" s="116">
        <f t="shared" si="99"/>
        <v>2.7800423008922142</v>
      </c>
      <c r="KY57" s="116">
        <f t="shared" si="100"/>
        <v>11.182388568875645</v>
      </c>
      <c r="KZ57" s="116">
        <f t="shared" si="101"/>
        <v>27.043666280399865</v>
      </c>
      <c r="LA57" s="116">
        <f t="shared" si="102"/>
        <v>2.7043666280399865</v>
      </c>
      <c r="LB57" s="116">
        <f t="shared" si="103"/>
        <v>20.701301419446054</v>
      </c>
      <c r="LC57" s="116">
        <f t="shared" si="104"/>
        <v>77.174911727990818</v>
      </c>
      <c r="LD57" s="116">
        <f t="shared" si="105"/>
        <v>7.7174911727990807</v>
      </c>
      <c r="LE57" s="116">
        <f t="shared" si="106"/>
        <v>13.613416590278993</v>
      </c>
      <c r="LF57" s="116">
        <f t="shared" si="107"/>
        <v>54.138916557348772</v>
      </c>
      <c r="LG57" s="116">
        <f t="shared" si="108"/>
        <v>5.4138916557348775</v>
      </c>
      <c r="LH57" s="116">
        <f t="shared" si="109"/>
        <v>352.98533573837727</v>
      </c>
      <c r="LI57" s="116">
        <f t="shared" si="110"/>
        <v>1196.771476834243</v>
      </c>
      <c r="LJ57" s="116">
        <f t="shared" si="111"/>
        <v>119.67714768342431</v>
      </c>
    </row>
    <row r="58" spans="1:322" ht="15" thickBot="1" x14ac:dyDescent="0.35">
      <c r="A58" s="28"/>
      <c r="B58" s="117">
        <v>39</v>
      </c>
      <c r="C58" s="120">
        <f t="shared" si="316"/>
        <v>533.00354250064072</v>
      </c>
      <c r="D58" s="120">
        <f t="shared" si="317"/>
        <v>884.2008270011911</v>
      </c>
      <c r="E58" s="120">
        <f t="shared" si="124"/>
        <v>249.62853240803895</v>
      </c>
      <c r="F58" s="121">
        <f t="shared" si="318"/>
        <v>49.78753668727137</v>
      </c>
      <c r="G58" s="121">
        <f t="shared" si="319"/>
        <v>9.1155714028563342</v>
      </c>
      <c r="H58" s="120">
        <f t="shared" si="127"/>
        <v>85.114103326810977</v>
      </c>
      <c r="I58" s="120">
        <f t="shared" si="128"/>
        <v>159.07721595015289</v>
      </c>
      <c r="J58" s="120">
        <f t="shared" si="129"/>
        <v>57.515616612339223</v>
      </c>
      <c r="K58" s="121">
        <f t="shared" si="130"/>
        <v>15.383137567539791</v>
      </c>
      <c r="L58" s="121">
        <f t="shared" si="131"/>
        <v>4.208316543156652</v>
      </c>
      <c r="M58" s="120">
        <f t="shared" si="132"/>
        <v>180.7066031663847</v>
      </c>
      <c r="N58" s="120">
        <f t="shared" si="133"/>
        <v>354.85702547012784</v>
      </c>
      <c r="O58" s="120">
        <f t="shared" si="134"/>
        <v>135.60996481805708</v>
      </c>
      <c r="P58" s="121">
        <f t="shared" si="135"/>
        <v>38.557604603122542</v>
      </c>
      <c r="Q58" s="121">
        <f t="shared" si="136"/>
        <v>11.47710194230668</v>
      </c>
      <c r="R58" s="120">
        <f t="shared" si="137"/>
        <v>7.1524973551080739</v>
      </c>
      <c r="S58" s="120">
        <f t="shared" si="138"/>
        <v>13.909185099980531</v>
      </c>
      <c r="T58" s="120">
        <f t="shared" si="139"/>
        <v>5.3026790589462696</v>
      </c>
      <c r="U58" s="121">
        <f t="shared" si="140"/>
        <v>1.5060218103553435</v>
      </c>
      <c r="V58" s="121">
        <f t="shared" si="141"/>
        <v>0.44797667560974336</v>
      </c>
      <c r="W58" s="120">
        <f t="shared" si="142"/>
        <v>26.05053352340752</v>
      </c>
      <c r="X58" s="120">
        <f t="shared" si="143"/>
        <v>50.813466191283943</v>
      </c>
      <c r="Y58" s="120">
        <f t="shared" si="144"/>
        <v>19.386432783003499</v>
      </c>
      <c r="Z58" s="121">
        <f t="shared" si="145"/>
        <v>5.5078682385618825</v>
      </c>
      <c r="AA58" s="121">
        <f t="shared" si="146"/>
        <v>1.6386992637429785</v>
      </c>
      <c r="AB58" s="120">
        <f t="shared" si="147"/>
        <v>47.700240377811852</v>
      </c>
      <c r="AC58" s="120">
        <f t="shared" si="148"/>
        <v>93.409008814441989</v>
      </c>
      <c r="AD58" s="120">
        <f t="shared" si="149"/>
        <v>35.671896629991792</v>
      </c>
      <c r="AE58" s="121">
        <f t="shared" si="150"/>
        <v>10.139191369071746</v>
      </c>
      <c r="AF58" s="121">
        <f t="shared" si="151"/>
        <v>3.0174158086823488</v>
      </c>
      <c r="AG58" s="120">
        <f t="shared" si="152"/>
        <v>76.354571735225505</v>
      </c>
      <c r="AH58" s="120">
        <f t="shared" si="153"/>
        <v>156.27173611451238</v>
      </c>
      <c r="AI58" s="120">
        <f t="shared" si="154"/>
        <v>62.800875336172048</v>
      </c>
      <c r="AJ58" s="121">
        <f t="shared" si="155"/>
        <v>18.887157189612758</v>
      </c>
      <c r="AK58" s="121">
        <f t="shared" si="156"/>
        <v>6.0839666244769717</v>
      </c>
      <c r="AL58" s="120">
        <f t="shared" si="157"/>
        <v>65.149378337718517</v>
      </c>
      <c r="AM58" s="120">
        <f t="shared" si="158"/>
        <v>108.07645655517376</v>
      </c>
      <c r="AN58" s="120">
        <f t="shared" si="159"/>
        <v>30.512261936272619</v>
      </c>
      <c r="AO58" s="121">
        <f t="shared" si="160"/>
        <v>6.0855638011790223</v>
      </c>
      <c r="AP58" s="121">
        <f t="shared" si="161"/>
        <v>1.1142023696558474</v>
      </c>
      <c r="AQ58" s="120">
        <f t="shared" si="162"/>
        <v>59.344042377726765</v>
      </c>
      <c r="AR58" s="120">
        <f t="shared" si="163"/>
        <v>110.91328787696891</v>
      </c>
      <c r="AS58" s="120">
        <f t="shared" si="164"/>
        <v>40.101570200629503</v>
      </c>
      <c r="AT58" s="121">
        <f t="shared" si="165"/>
        <v>10.725573459961705</v>
      </c>
      <c r="AU58" s="121">
        <f t="shared" si="166"/>
        <v>2.9341613847127173</v>
      </c>
      <c r="AV58" s="120">
        <f t="shared" si="167"/>
        <v>205.74164638756301</v>
      </c>
      <c r="AW58" s="120">
        <f t="shared" si="168"/>
        <v>404.01882041463045</v>
      </c>
      <c r="AX58" s="120">
        <f t="shared" si="169"/>
        <v>154.39733213587772</v>
      </c>
      <c r="AY58" s="121">
        <f t="shared" si="170"/>
        <v>43.899364565571105</v>
      </c>
      <c r="AZ58" s="121">
        <f t="shared" si="171"/>
        <v>13.067136496356479</v>
      </c>
      <c r="BA58" s="120">
        <f t="shared" si="172"/>
        <v>7.9131610070475817</v>
      </c>
      <c r="BB58" s="120">
        <f t="shared" si="173"/>
        <v>15.38841829761293</v>
      </c>
      <c r="BC58" s="120">
        <f t="shared" si="174"/>
        <v>5.8666156838456258</v>
      </c>
      <c r="BD58" s="121">
        <f t="shared" si="175"/>
        <v>1.6661862946312185</v>
      </c>
      <c r="BE58" s="121">
        <f t="shared" si="176"/>
        <v>0.49561871686260289</v>
      </c>
      <c r="BF58" s="120">
        <f t="shared" si="177"/>
        <v>163.87949052584688</v>
      </c>
      <c r="BG58" s="120">
        <f t="shared" si="178"/>
        <v>319.65890233294226</v>
      </c>
      <c r="BH58" s="120">
        <f t="shared" si="179"/>
        <v>121.95676241093049</v>
      </c>
      <c r="BI58" s="121">
        <f t="shared" si="180"/>
        <v>34.649065440750626</v>
      </c>
      <c r="BJ58" s="121">
        <f t="shared" si="181"/>
        <v>10.308779289528822</v>
      </c>
      <c r="BK58" s="120">
        <f t="shared" si="182"/>
        <v>46.167801674638739</v>
      </c>
      <c r="BL58" s="120">
        <f t="shared" si="183"/>
        <v>90.408110303270675</v>
      </c>
      <c r="BM58" s="120">
        <f t="shared" si="184"/>
        <v>34.525885738255944</v>
      </c>
      <c r="BN58" s="121">
        <f t="shared" si="185"/>
        <v>9.8134552899707277</v>
      </c>
      <c r="BO58" s="121">
        <f t="shared" si="186"/>
        <v>2.9204769938636668</v>
      </c>
      <c r="BP58" s="120">
        <f t="shared" si="187"/>
        <v>165.10555468796045</v>
      </c>
      <c r="BQ58" s="120">
        <f t="shared" si="188"/>
        <v>337.91469308096339</v>
      </c>
      <c r="BR58" s="120">
        <f t="shared" si="189"/>
        <v>135.79767552392133</v>
      </c>
      <c r="BS58" s="121">
        <f t="shared" si="190"/>
        <v>40.840705322574365</v>
      </c>
      <c r="BT58" s="121">
        <f t="shared" si="191"/>
        <v>13.155684871373481</v>
      </c>
      <c r="BU58" s="120">
        <f t="shared" si="192"/>
        <v>62.395599389553411</v>
      </c>
      <c r="BV58" s="120">
        <f t="shared" si="193"/>
        <v>103.50820619810769</v>
      </c>
      <c r="BW58" s="120">
        <f t="shared" si="194"/>
        <v>29.222548561795794</v>
      </c>
      <c r="BX58" s="121">
        <f t="shared" si="195"/>
        <v>5.8283349847115602</v>
      </c>
      <c r="BY58" s="121">
        <f t="shared" si="196"/>
        <v>1.0671064938725241</v>
      </c>
      <c r="BZ58" s="120">
        <f t="shared" si="197"/>
        <v>95.576672854908779</v>
      </c>
      <c r="CA58" s="120">
        <f t="shared" si="198"/>
        <v>178.63163016778373</v>
      </c>
      <c r="CB58" s="120">
        <f t="shared" si="199"/>
        <v>64.585668627660851</v>
      </c>
      <c r="CC58" s="121">
        <f t="shared" si="200"/>
        <v>17.274095000794915</v>
      </c>
      <c r="CD58" s="121">
        <f t="shared" si="201"/>
        <v>4.7256198185017526</v>
      </c>
      <c r="CE58" s="120">
        <f t="shared" si="202"/>
        <v>149.23816296443601</v>
      </c>
      <c r="CF58" s="120">
        <f t="shared" si="203"/>
        <v>293.061845379413</v>
      </c>
      <c r="CG58" s="120">
        <f t="shared" si="204"/>
        <v>111.99470121456731</v>
      </c>
      <c r="CH58" s="121">
        <f t="shared" si="205"/>
        <v>31.843142300565955</v>
      </c>
      <c r="CI58" s="121">
        <f t="shared" si="206"/>
        <v>9.4784671949609809</v>
      </c>
      <c r="CJ58" s="120">
        <f t="shared" si="207"/>
        <v>24.692372920188777</v>
      </c>
      <c r="CK58" s="120">
        <f t="shared" si="208"/>
        <v>48.018303041995757</v>
      </c>
      <c r="CL58" s="120">
        <f t="shared" si="209"/>
        <v>18.306295311814008</v>
      </c>
      <c r="CM58" s="121">
        <f t="shared" si="210"/>
        <v>5.199198310877259</v>
      </c>
      <c r="CN58" s="121">
        <f t="shared" si="211"/>
        <v>1.5465377454215188</v>
      </c>
      <c r="CO58" s="120">
        <f t="shared" si="212"/>
        <v>189.90188302060224</v>
      </c>
      <c r="CP58" s="120">
        <f t="shared" si="213"/>
        <v>370.41747739477097</v>
      </c>
      <c r="CQ58" s="120">
        <f t="shared" si="214"/>
        <v>141.32225304471004</v>
      </c>
      <c r="CR58" s="121">
        <f t="shared" si="215"/>
        <v>40.150983817373032</v>
      </c>
      <c r="CS58" s="121">
        <f t="shared" si="216"/>
        <v>11.945708352178151</v>
      </c>
      <c r="CT58" s="120">
        <f t="shared" si="217"/>
        <v>40.238181468129746</v>
      </c>
      <c r="CU58" s="120">
        <f t="shared" si="218"/>
        <v>78.796429906084811</v>
      </c>
      <c r="CV58" s="120">
        <f t="shared" si="219"/>
        <v>30.091509781524088</v>
      </c>
      <c r="CW58" s="121">
        <f t="shared" si="220"/>
        <v>8.5530517040870127</v>
      </c>
      <c r="CX58" s="121">
        <f t="shared" si="221"/>
        <v>2.5453818243448754</v>
      </c>
      <c r="CY58" s="120">
        <f t="shared" si="222"/>
        <v>79.122739163120826</v>
      </c>
      <c r="CZ58" s="120">
        <f t="shared" si="223"/>
        <v>149.85946330591827</v>
      </c>
      <c r="DA58" s="120">
        <f t="shared" si="224"/>
        <v>54.352084741857027</v>
      </c>
      <c r="DB58" s="121">
        <f t="shared" si="225"/>
        <v>14.556998264909186</v>
      </c>
      <c r="DC58" s="121">
        <f t="shared" si="226"/>
        <v>3.9854058661059772</v>
      </c>
      <c r="DD58" s="120">
        <f t="shared" si="227"/>
        <v>252.32265380036372</v>
      </c>
      <c r="DE58" s="120">
        <f t="shared" si="228"/>
        <v>418.57864230076592</v>
      </c>
      <c r="DF58" s="120">
        <f t="shared" si="229"/>
        <v>118.17357435557904</v>
      </c>
      <c r="DG58" s="121">
        <f t="shared" si="230"/>
        <v>23.569305607570474</v>
      </c>
      <c r="DH58" s="121">
        <f t="shared" si="231"/>
        <v>4.3152905822809799</v>
      </c>
      <c r="DI58" s="120">
        <f t="shared" si="232"/>
        <v>22.197924847534608</v>
      </c>
      <c r="DJ58" s="120">
        <f t="shared" si="233"/>
        <v>41.487649479874186</v>
      </c>
      <c r="DK58" s="120">
        <f t="shared" si="234"/>
        <v>15.000185459489524</v>
      </c>
      <c r="DL58" s="121">
        <f t="shared" si="235"/>
        <v>4.0119524061997645</v>
      </c>
      <c r="DM58" s="121">
        <f t="shared" si="236"/>
        <v>1.0975371966375636</v>
      </c>
      <c r="DN58" s="120">
        <f t="shared" si="237"/>
        <v>72.286539411642693</v>
      </c>
      <c r="DO58" s="120">
        <f t="shared" si="238"/>
        <v>141.95046505039059</v>
      </c>
      <c r="DP58" s="120">
        <f t="shared" si="239"/>
        <v>54.246911262042303</v>
      </c>
      <c r="DQ58" s="121">
        <f t="shared" si="240"/>
        <v>15.423873593572322</v>
      </c>
      <c r="DR58" s="121">
        <f t="shared" si="241"/>
        <v>4.5910883572976351</v>
      </c>
      <c r="DS58" s="120">
        <f t="shared" si="242"/>
        <v>168.85206639627052</v>
      </c>
      <c r="DT58" s="120">
        <f t="shared" si="243"/>
        <v>328.36008591357842</v>
      </c>
      <c r="DU58" s="120">
        <f t="shared" si="244"/>
        <v>125.18261413964268</v>
      </c>
      <c r="DV58" s="121">
        <f t="shared" si="245"/>
        <v>35.553301468156867</v>
      </c>
      <c r="DW58" s="121">
        <f t="shared" si="246"/>
        <v>10.575577119230404</v>
      </c>
      <c r="DX58" s="120">
        <f t="shared" si="247"/>
        <v>38.542330390990152</v>
      </c>
      <c r="DY58" s="120">
        <f t="shared" si="248"/>
        <v>75.179627338384691</v>
      </c>
      <c r="DZ58" s="120">
        <f t="shared" si="249"/>
        <v>28.68264854360293</v>
      </c>
      <c r="EA58" s="121">
        <f t="shared" si="250"/>
        <v>8.1490107375323042</v>
      </c>
      <c r="EB58" s="121">
        <f t="shared" si="251"/>
        <v>2.4244911674420373</v>
      </c>
      <c r="EC58" s="120">
        <f t="shared" si="252"/>
        <v>64.089826608135311</v>
      </c>
      <c r="ED58" s="120">
        <f t="shared" si="253"/>
        <v>125.50392054921532</v>
      </c>
      <c r="EE58" s="120">
        <f t="shared" si="254"/>
        <v>47.928598507921713</v>
      </c>
      <c r="EF58" s="121">
        <f t="shared" si="255"/>
        <v>13.622971533132541</v>
      </c>
      <c r="EG58" s="121">
        <f t="shared" si="256"/>
        <v>4.0541861938509847</v>
      </c>
      <c r="EH58" s="120">
        <f t="shared" si="257"/>
        <v>117.68808062899473</v>
      </c>
      <c r="EI58" s="120">
        <f t="shared" si="258"/>
        <v>231.43868270923056</v>
      </c>
      <c r="EJ58" s="120">
        <f t="shared" si="259"/>
        <v>88.476657269305434</v>
      </c>
      <c r="EK58" s="121">
        <f t="shared" si="260"/>
        <v>25.16052618819344</v>
      </c>
      <c r="EL58" s="121">
        <f t="shared" si="261"/>
        <v>7.4901116486911672</v>
      </c>
      <c r="EM58" s="120">
        <f t="shared" si="262"/>
        <v>192.16796878273328</v>
      </c>
      <c r="EN58" s="120">
        <f t="shared" si="263"/>
        <v>355.95976600530901</v>
      </c>
      <c r="EO58" s="120">
        <f t="shared" si="264"/>
        <v>122.55385179080936</v>
      </c>
      <c r="EP58" s="121">
        <f t="shared" si="265"/>
        <v>30.843515380429551</v>
      </c>
      <c r="EQ58" s="121">
        <f t="shared" si="266"/>
        <v>7.7388079954086804</v>
      </c>
      <c r="ER58" s="120">
        <f t="shared" si="267"/>
        <v>208.83738875194899</v>
      </c>
      <c r="ES58" s="120">
        <f t="shared" si="268"/>
        <v>389.87010256431023</v>
      </c>
      <c r="ET58" s="120">
        <f t="shared" si="269"/>
        <v>140.92199622920836</v>
      </c>
      <c r="EU58" s="121">
        <f t="shared" si="270"/>
        <v>37.686336467984653</v>
      </c>
      <c r="EV58" s="121">
        <f t="shared" si="271"/>
        <v>10.3089633643214</v>
      </c>
      <c r="EW58" s="120">
        <f t="shared" si="272"/>
        <v>22.42668912988113</v>
      </c>
      <c r="EX58" s="120">
        <f t="shared" si="273"/>
        <v>46.141391073627894</v>
      </c>
      <c r="EY58" s="120">
        <f t="shared" si="274"/>
        <v>18.567267281712436</v>
      </c>
      <c r="EZ58" s="121">
        <f t="shared" si="275"/>
        <v>5.5874959457133953</v>
      </c>
      <c r="FA58" s="121">
        <f t="shared" si="276"/>
        <v>1.8005621327680938</v>
      </c>
      <c r="FB58" s="120">
        <f t="shared" si="277"/>
        <v>167.81476526173634</v>
      </c>
      <c r="FC58" s="120">
        <f t="shared" si="278"/>
        <v>236.79609332396879</v>
      </c>
      <c r="FD58" s="120">
        <f t="shared" si="279"/>
        <v>55.453619173805734</v>
      </c>
      <c r="FE58" s="121">
        <f t="shared" si="280"/>
        <v>8.947326264843781</v>
      </c>
      <c r="FF58" s="121">
        <f t="shared" si="281"/>
        <v>1.2422544200606915</v>
      </c>
      <c r="FG58" s="120">
        <f t="shared" si="282"/>
        <v>245.75895559924493</v>
      </c>
      <c r="FH58" s="120">
        <f t="shared" si="283"/>
        <v>389.09929536545292</v>
      </c>
      <c r="FI58" s="120">
        <f t="shared" si="284"/>
        <v>66.74369375234231</v>
      </c>
      <c r="FJ58" s="121">
        <f t="shared" si="285"/>
        <v>7.1040362966093866</v>
      </c>
      <c r="FK58" s="121">
        <f t="shared" si="286"/>
        <v>0.55792894104035429</v>
      </c>
      <c r="FL58" s="120">
        <f t="shared" si="287"/>
        <v>77.216227903133287</v>
      </c>
      <c r="FM58" s="120">
        <f t="shared" si="288"/>
        <v>151.00440134369796</v>
      </c>
      <c r="FN58" s="120">
        <f t="shared" si="289"/>
        <v>57.647550859354681</v>
      </c>
      <c r="FO58" s="121">
        <f t="shared" si="290"/>
        <v>16.382841862327638</v>
      </c>
      <c r="FP58" s="121">
        <f t="shared" si="291"/>
        <v>4.8750280004074771</v>
      </c>
      <c r="FQ58" s="120">
        <f t="shared" si="292"/>
        <v>67.925687343760359</v>
      </c>
      <c r="FR58" s="120">
        <f t="shared" si="293"/>
        <v>139.64309416803951</v>
      </c>
      <c r="FS58" s="120">
        <f t="shared" si="294"/>
        <v>56.181608475752313</v>
      </c>
      <c r="FT58" s="121">
        <f t="shared" si="295"/>
        <v>16.905443923679634</v>
      </c>
      <c r="FU58" s="121">
        <f t="shared" si="296"/>
        <v>5.4474895426212537</v>
      </c>
      <c r="FV58" s="120">
        <f t="shared" si="297"/>
        <v>211.91781488708634</v>
      </c>
      <c r="FW58" s="120">
        <f t="shared" si="298"/>
        <v>351.55096024379964</v>
      </c>
      <c r="FX58" s="120">
        <f t="shared" si="299"/>
        <v>99.250246767953257</v>
      </c>
      <c r="FY58" s="121">
        <f t="shared" si="300"/>
        <v>19.795114182312428</v>
      </c>
      <c r="FZ58" s="121">
        <f t="shared" si="301"/>
        <v>3.6242760490437185</v>
      </c>
      <c r="GA58" s="120">
        <f t="shared" si="302"/>
        <v>229.37106253895988</v>
      </c>
      <c r="GB58" s="120">
        <f t="shared" si="303"/>
        <v>446.66714116959042</v>
      </c>
      <c r="GC58" s="120">
        <f t="shared" si="304"/>
        <v>170.3427766990213</v>
      </c>
      <c r="GD58" s="121">
        <f t="shared" si="305"/>
        <v>48.386576529169098</v>
      </c>
      <c r="GE58" s="121">
        <f t="shared" si="306"/>
        <v>14.39416759941086</v>
      </c>
      <c r="GF58" s="120">
        <f t="shared" si="307"/>
        <v>133.20386713046125</v>
      </c>
      <c r="GG58" s="120">
        <f t="shared" si="308"/>
        <v>272.49240483914821</v>
      </c>
      <c r="GH58" s="120">
        <f t="shared" si="309"/>
        <v>109.49201772305267</v>
      </c>
      <c r="GI58" s="121">
        <f t="shared" si="310"/>
        <v>32.927046875809793</v>
      </c>
      <c r="GJ58" s="121">
        <f t="shared" si="311"/>
        <v>10.605934840769489</v>
      </c>
      <c r="GK58" s="119">
        <f t="shared" si="117"/>
        <v>4603.1686281777093</v>
      </c>
      <c r="GL58" s="119">
        <f t="shared" si="117"/>
        <v>8462.9342323357105</v>
      </c>
      <c r="GM58" s="119">
        <f t="shared" si="117"/>
        <v>2913.794980850807</v>
      </c>
      <c r="GN58" s="119">
        <f t="shared" si="117"/>
        <v>760.91091128672997</v>
      </c>
      <c r="GO58" s="119">
        <f t="shared" si="117"/>
        <v>210.4230308298539</v>
      </c>
      <c r="GP58" s="118">
        <f t="shared" si="118"/>
        <v>27.432470966494094</v>
      </c>
      <c r="GQ58" s="118">
        <f t="shared" si="118"/>
        <v>50.434649775540585</v>
      </c>
      <c r="GR58" s="118">
        <f t="shared" si="118"/>
        <v>17.364689993151412</v>
      </c>
      <c r="GS58" s="118">
        <f t="shared" si="118"/>
        <v>4.5346299838303334</v>
      </c>
      <c r="GT58" s="118">
        <f t="shared" si="118"/>
        <v>1.25401091078578</v>
      </c>
      <c r="GW58" s="125" t="s">
        <v>5</v>
      </c>
      <c r="GX58" s="126">
        <f>SUM(GX19:GX57)</f>
        <v>2039.7282032549631</v>
      </c>
      <c r="GY58" s="126">
        <f t="shared" ref="GY58:GZ58" si="320">SUM(GY19:GY57)</f>
        <v>4707.321633187622</v>
      </c>
      <c r="GZ58" s="126">
        <f t="shared" si="320"/>
        <v>470.73216331876193</v>
      </c>
      <c r="HA58" s="126">
        <f t="shared" ref="HA58" si="321">SUM(HA19:HA57)</f>
        <v>404.55869361755458</v>
      </c>
      <c r="HB58" s="126">
        <f t="shared" ref="HB58:HC58" si="322">SUM(HB19:HB57)</f>
        <v>878.15211518808792</v>
      </c>
      <c r="HC58" s="126">
        <f t="shared" si="322"/>
        <v>87.815211518808781</v>
      </c>
      <c r="HD58" s="126">
        <f t="shared" ref="HD58:LE58" si="323">SUM(HD19:HD57)</f>
        <v>921.13479705403267</v>
      </c>
      <c r="HE58" s="126">
        <f t="shared" si="323"/>
        <v>2005.0118215488335</v>
      </c>
      <c r="HF58" s="126">
        <f t="shared" si="323"/>
        <v>200.50118215488322</v>
      </c>
      <c r="HG58" s="126">
        <f t="shared" si="323"/>
        <v>36.460937788903891</v>
      </c>
      <c r="HH58" s="126">
        <f t="shared" si="323"/>
        <v>78.514263237282037</v>
      </c>
      <c r="HI58" s="126">
        <f t="shared" si="323"/>
        <v>7.8514263237282051</v>
      </c>
      <c r="HJ58" s="126">
        <f t="shared" si="323"/>
        <v>404.55869361755458</v>
      </c>
      <c r="HK58" s="126">
        <f t="shared" si="323"/>
        <v>878.15211518808792</v>
      </c>
      <c r="HL58" s="126">
        <f t="shared" si="323"/>
        <v>87.815211518808781</v>
      </c>
      <c r="HM58" s="126">
        <f t="shared" si="323"/>
        <v>231.43865972320413</v>
      </c>
      <c r="HN58" s="126">
        <f t="shared" si="323"/>
        <v>504.75368140361832</v>
      </c>
      <c r="HO58" s="126">
        <f t="shared" si="323"/>
        <v>50.475368140361816</v>
      </c>
      <c r="HP58" s="126">
        <f t="shared" si="323"/>
        <v>420.08563559179061</v>
      </c>
      <c r="HQ58" s="126">
        <f t="shared" si="323"/>
        <v>910.95376516872716</v>
      </c>
      <c r="HR58" s="126">
        <f t="shared" si="323"/>
        <v>91.095376516872705</v>
      </c>
      <c r="HS58" s="126">
        <f t="shared" si="323"/>
        <v>249.3173381109614</v>
      </c>
      <c r="HT58" s="126">
        <f t="shared" si="323"/>
        <v>575.37906145811178</v>
      </c>
      <c r="HU58" s="126">
        <f t="shared" si="323"/>
        <v>57.537906145811171</v>
      </c>
      <c r="HV58" s="126">
        <f t="shared" si="323"/>
        <v>282.07015429786424</v>
      </c>
      <c r="HW58" s="126">
        <f t="shared" si="323"/>
        <v>612.27334015039366</v>
      </c>
      <c r="HX58" s="126">
        <f t="shared" si="323"/>
        <v>61.227334015039375</v>
      </c>
      <c r="HY58" s="126">
        <f t="shared" si="323"/>
        <v>1048.7485591009347</v>
      </c>
      <c r="HZ58" s="126">
        <f t="shared" si="323"/>
        <v>2282.7856091797753</v>
      </c>
      <c r="IA58" s="126">
        <f t="shared" si="323"/>
        <v>228.27856091797753</v>
      </c>
      <c r="IB58" s="126">
        <f t="shared" si="323"/>
        <v>40.33853588012721</v>
      </c>
      <c r="IC58" s="126">
        <f t="shared" si="323"/>
        <v>86.864206374382078</v>
      </c>
      <c r="ID58" s="126">
        <f t="shared" si="323"/>
        <v>8.6864206374382071</v>
      </c>
      <c r="IE58" s="126">
        <f t="shared" si="323"/>
        <v>813.53221404971328</v>
      </c>
      <c r="IF58" s="126">
        <f t="shared" si="323"/>
        <v>1761.8069801994266</v>
      </c>
      <c r="IG58" s="126">
        <f t="shared" si="323"/>
        <v>176.1806980199427</v>
      </c>
      <c r="IH58" s="126">
        <f t="shared" si="323"/>
        <v>224.00336051378278</v>
      </c>
      <c r="II58" s="126">
        <f t="shared" si="323"/>
        <v>488.53774473693812</v>
      </c>
      <c r="IJ58" s="126">
        <f t="shared" si="323"/>
        <v>48.853774473693818</v>
      </c>
      <c r="IK58" s="126">
        <f t="shared" si="323"/>
        <v>908.37353028894097</v>
      </c>
      <c r="IL58" s="126">
        <f t="shared" si="323"/>
        <v>1969.8038149545578</v>
      </c>
      <c r="IM58" s="126">
        <f t="shared" si="323"/>
        <v>196.98038149545582</v>
      </c>
      <c r="IN58" s="126">
        <f t="shared" si="323"/>
        <v>238.77902056104512</v>
      </c>
      <c r="IO58" s="126">
        <f t="shared" si="323"/>
        <v>551.05854164524658</v>
      </c>
      <c r="IP58" s="126">
        <f t="shared" si="323"/>
        <v>55.105854164524672</v>
      </c>
      <c r="IQ58" s="126">
        <f t="shared" si="323"/>
        <v>454.28868306381327</v>
      </c>
      <c r="IR58" s="126">
        <f t="shared" si="323"/>
        <v>986.09812181079269</v>
      </c>
      <c r="IS58" s="126">
        <f t="shared" si="323"/>
        <v>98.609812181079263</v>
      </c>
      <c r="IT58" s="126">
        <f t="shared" si="323"/>
        <v>760.72740312864494</v>
      </c>
      <c r="IU58" s="126">
        <f t="shared" si="323"/>
        <v>1655.8569290045041</v>
      </c>
      <c r="IV58" s="126">
        <f t="shared" si="323"/>
        <v>165.5856929004504</v>
      </c>
      <c r="IW58" s="126">
        <f t="shared" si="323"/>
        <v>125.87310811942481</v>
      </c>
      <c r="IX58" s="126">
        <f t="shared" si="323"/>
        <v>271.05266470658381</v>
      </c>
      <c r="IY58" s="126">
        <f t="shared" si="323"/>
        <v>27.105266470658385</v>
      </c>
      <c r="IZ58" s="126">
        <f t="shared" si="323"/>
        <v>942.71283642777712</v>
      </c>
      <c r="JA58" s="126">
        <f t="shared" si="323"/>
        <v>2041.5639686525881</v>
      </c>
      <c r="JB58" s="126">
        <f t="shared" si="323"/>
        <v>204.1563968652587</v>
      </c>
      <c r="JC58" s="126">
        <f t="shared" si="323"/>
        <v>195.23320459019911</v>
      </c>
      <c r="JD58" s="126">
        <f t="shared" si="323"/>
        <v>425.79177941570435</v>
      </c>
      <c r="JE58" s="126">
        <f t="shared" si="323"/>
        <v>42.579177941570443</v>
      </c>
      <c r="JF58" s="126">
        <f t="shared" si="323"/>
        <v>397.14011683199976</v>
      </c>
      <c r="JG58" s="126">
        <f t="shared" si="323"/>
        <v>875.60398679959394</v>
      </c>
      <c r="JH58" s="126">
        <f t="shared" si="323"/>
        <v>87.560398679959405</v>
      </c>
      <c r="JI58" s="126">
        <f t="shared" si="323"/>
        <v>965.60265033533335</v>
      </c>
      <c r="JJ58" s="126">
        <f t="shared" si="323"/>
        <v>2228.4352580570976</v>
      </c>
      <c r="JK58" s="126">
        <f t="shared" si="323"/>
        <v>222.84352580570993</v>
      </c>
      <c r="JL58" s="126">
        <f t="shared" si="323"/>
        <v>105.509699642344</v>
      </c>
      <c r="JM58" s="126">
        <f t="shared" si="323"/>
        <v>229.02379154252793</v>
      </c>
      <c r="JN58" s="126">
        <f t="shared" si="323"/>
        <v>22.902379154252792</v>
      </c>
      <c r="JO58" s="126">
        <f t="shared" si="323"/>
        <v>368.47378924705606</v>
      </c>
      <c r="JP58" s="126">
        <f t="shared" si="323"/>
        <v>802.04798009373633</v>
      </c>
      <c r="JQ58" s="126">
        <f t="shared" si="323"/>
        <v>80.204798009373619</v>
      </c>
      <c r="JR58" s="126">
        <f t="shared" si="323"/>
        <v>860.74896399724219</v>
      </c>
      <c r="JS58" s="126">
        <f t="shared" si="323"/>
        <v>1853.51981706472</v>
      </c>
      <c r="JT58" s="126">
        <f t="shared" si="323"/>
        <v>185.35198170647197</v>
      </c>
      <c r="JU58" s="126">
        <f t="shared" si="323"/>
        <v>191.33222392262942</v>
      </c>
      <c r="JV58" s="126">
        <f t="shared" si="323"/>
        <v>414.35414827146553</v>
      </c>
      <c r="JW58" s="126">
        <f t="shared" si="323"/>
        <v>41.435414827146552</v>
      </c>
      <c r="JX58" s="126">
        <f t="shared" si="323"/>
        <v>310.95993342161438</v>
      </c>
      <c r="JY58" s="126">
        <f t="shared" si="323"/>
        <v>678.18475682197061</v>
      </c>
      <c r="JZ58" s="126">
        <f t="shared" si="323"/>
        <v>67.818475682197047</v>
      </c>
      <c r="KA58" s="126">
        <f t="shared" si="323"/>
        <v>626.2344616602204</v>
      </c>
      <c r="KB58" s="126">
        <f t="shared" si="323"/>
        <v>1359.8357382951183</v>
      </c>
      <c r="KC58" s="126">
        <f t="shared" si="323"/>
        <v>135.98357382951184</v>
      </c>
      <c r="KD58" s="126">
        <f t="shared" si="323"/>
        <v>798.53082576580925</v>
      </c>
      <c r="KE58" s="126">
        <f t="shared" si="323"/>
        <v>1748.3293521404614</v>
      </c>
      <c r="KF58" s="126">
        <f t="shared" si="323"/>
        <v>174.83293521404619</v>
      </c>
      <c r="KG58" s="126">
        <f t="shared" si="323"/>
        <v>988.25816030340707</v>
      </c>
      <c r="KH58" s="126">
        <f t="shared" si="323"/>
        <v>2143.3435803532525</v>
      </c>
      <c r="KI58" s="126">
        <f t="shared" si="323"/>
        <v>214.33435803532535</v>
      </c>
      <c r="KJ58" s="126">
        <f t="shared" si="323"/>
        <v>116.52447049536677</v>
      </c>
      <c r="KK58" s="126">
        <f t="shared" si="323"/>
        <v>255.3564359921759</v>
      </c>
      <c r="KL58" s="126">
        <f t="shared" si="323"/>
        <v>25.535643599217593</v>
      </c>
      <c r="KM58" s="126">
        <f t="shared" si="323"/>
        <v>753.11263287027703</v>
      </c>
      <c r="KN58" s="126">
        <f t="shared" si="323"/>
        <v>1867.2644561728425</v>
      </c>
      <c r="KO58" s="126">
        <f t="shared" si="323"/>
        <v>186.72644561728424</v>
      </c>
      <c r="KP58" s="126">
        <f t="shared" si="323"/>
        <v>737.93727390202366</v>
      </c>
      <c r="KQ58" s="126">
        <f t="shared" si="323"/>
        <v>1204.7096512334924</v>
      </c>
      <c r="KR58" s="126">
        <f t="shared" si="323"/>
        <v>120.47096512334923</v>
      </c>
      <c r="KS58" s="126">
        <f t="shared" si="323"/>
        <v>372.93326159710369</v>
      </c>
      <c r="KT58" s="126">
        <f t="shared" si="323"/>
        <v>812.80787694234357</v>
      </c>
      <c r="KU58" s="126">
        <f t="shared" si="323"/>
        <v>81.280787694234391</v>
      </c>
      <c r="KV58" s="126">
        <f t="shared" si="323"/>
        <v>371.22106502254832</v>
      </c>
      <c r="KW58" s="126">
        <f t="shared" si="323"/>
        <v>808.7277589989169</v>
      </c>
      <c r="KX58" s="126">
        <f t="shared" si="323"/>
        <v>80.872775899891636</v>
      </c>
      <c r="KY58" s="126">
        <f t="shared" si="323"/>
        <v>810.97911989362672</v>
      </c>
      <c r="KZ58" s="126">
        <f t="shared" si="323"/>
        <v>1871.5922783470667</v>
      </c>
      <c r="LA58" s="126">
        <f t="shared" si="323"/>
        <v>187.15922783470668</v>
      </c>
      <c r="LB58" s="126">
        <f t="shared" si="323"/>
        <v>1114.2134077753706</v>
      </c>
      <c r="LC58" s="126">
        <f t="shared" si="323"/>
        <v>2413.9641763650029</v>
      </c>
      <c r="LD58" s="126">
        <f t="shared" si="323"/>
        <v>241.39641763650036</v>
      </c>
      <c r="LE58" s="126">
        <f t="shared" si="323"/>
        <v>694.56583957799558</v>
      </c>
      <c r="LF58" s="126">
        <f t="shared" ref="LF58:LJ58" si="324">SUM(LF19:LF57)</f>
        <v>1514.058063908974</v>
      </c>
      <c r="LG58" s="126">
        <f t="shared" si="324"/>
        <v>151.40580639089737</v>
      </c>
      <c r="LH58" s="126">
        <f t="shared" si="324"/>
        <v>21326.241465043197</v>
      </c>
      <c r="LI58" s="126">
        <f t="shared" si="324"/>
        <v>46752.891264612022</v>
      </c>
      <c r="LJ58" s="126">
        <f t="shared" si="324"/>
        <v>4675.2891264612026</v>
      </c>
    </row>
    <row r="59" spans="1:322" ht="15" thickBot="1" x14ac:dyDescent="0.35">
      <c r="A59" s="28"/>
      <c r="B59" s="127">
        <v>40</v>
      </c>
      <c r="C59" s="120">
        <f t="shared" si="316"/>
        <v>509.55138663061251</v>
      </c>
      <c r="D59" s="120">
        <f t="shared" si="317"/>
        <v>879.35855640718114</v>
      </c>
      <c r="E59" s="120">
        <f t="shared" si="124"/>
        <v>266.93930344612335</v>
      </c>
      <c r="F59" s="121">
        <f t="shared" si="318"/>
        <v>57.983090058737886</v>
      </c>
      <c r="G59" s="121">
        <f t="shared" si="319"/>
        <v>11.903673457343531</v>
      </c>
      <c r="H59" s="120">
        <f t="shared" si="127"/>
        <v>81.369082780431285</v>
      </c>
      <c r="I59" s="120">
        <f t="shared" si="128"/>
        <v>157.73176558612769</v>
      </c>
      <c r="J59" s="120">
        <f t="shared" si="129"/>
        <v>60.075400391801182</v>
      </c>
      <c r="K59" s="121">
        <f t="shared" si="130"/>
        <v>17.052368994700487</v>
      </c>
      <c r="L59" s="121">
        <f t="shared" si="131"/>
        <v>5.0697722469388804</v>
      </c>
      <c r="M59" s="120">
        <f t="shared" si="132"/>
        <v>172.75551262706375</v>
      </c>
      <c r="N59" s="120">
        <f t="shared" si="133"/>
        <v>351.45269119440468</v>
      </c>
      <c r="O59" s="120">
        <f t="shared" si="134"/>
        <v>140.99855118110668</v>
      </c>
      <c r="P59" s="121">
        <f t="shared" si="135"/>
        <v>42.36521719734219</v>
      </c>
      <c r="Q59" s="121">
        <f t="shared" si="136"/>
        <v>13.636327800081542</v>
      </c>
      <c r="R59" s="120">
        <f t="shared" si="137"/>
        <v>6.8377874714833187</v>
      </c>
      <c r="S59" s="120">
        <f t="shared" si="138"/>
        <v>13.778801060405907</v>
      </c>
      <c r="T59" s="120">
        <f t="shared" si="139"/>
        <v>5.5144551035520104</v>
      </c>
      <c r="U59" s="121">
        <f t="shared" si="140"/>
        <v>1.65500246756908</v>
      </c>
      <c r="V59" s="121">
        <f t="shared" si="141"/>
        <v>0.5323138969896426</v>
      </c>
      <c r="W59" s="120">
        <f t="shared" si="142"/>
        <v>24.904310048377589</v>
      </c>
      <c r="X59" s="120">
        <f t="shared" si="143"/>
        <v>50.333658748192782</v>
      </c>
      <c r="Y59" s="120">
        <f t="shared" si="144"/>
        <v>20.15946065867243</v>
      </c>
      <c r="Z59" s="121">
        <f t="shared" si="145"/>
        <v>6.0524306596545712</v>
      </c>
      <c r="AA59" s="121">
        <f t="shared" si="146"/>
        <v>1.947139885102444</v>
      </c>
      <c r="AB59" s="120">
        <f t="shared" si="147"/>
        <v>45.601429801188125</v>
      </c>
      <c r="AC59" s="120">
        <f t="shared" si="148"/>
        <v>92.518731109003568</v>
      </c>
      <c r="AD59" s="120">
        <f t="shared" si="149"/>
        <v>37.091421460334296</v>
      </c>
      <c r="AE59" s="121">
        <f t="shared" si="150"/>
        <v>11.140960104123366</v>
      </c>
      <c r="AF59" s="121">
        <f t="shared" si="151"/>
        <v>3.5852105253503668</v>
      </c>
      <c r="AG59" s="120">
        <f t="shared" si="152"/>
        <v>72.994970578875581</v>
      </c>
      <c r="AH59" s="120">
        <f t="shared" si="153"/>
        <v>154.6306417151979</v>
      </c>
      <c r="AI59" s="120">
        <f t="shared" si="154"/>
        <v>65.038332377044867</v>
      </c>
      <c r="AJ59" s="121">
        <f t="shared" si="155"/>
        <v>20.592714901786014</v>
      </c>
      <c r="AK59" s="121">
        <f t="shared" si="156"/>
        <v>7.1416474270952861</v>
      </c>
      <c r="AL59" s="120">
        <f t="shared" si="157"/>
        <v>62.282805690858901</v>
      </c>
      <c r="AM59" s="120">
        <f t="shared" si="158"/>
        <v>107.48458259226781</v>
      </c>
      <c r="AN59" s="120">
        <f t="shared" si="159"/>
        <v>32.628169020842186</v>
      </c>
      <c r="AO59" s="121">
        <f t="shared" si="160"/>
        <v>7.0873117535089918</v>
      </c>
      <c r="AP59" s="121">
        <f t="shared" si="161"/>
        <v>1.4549939425218725</v>
      </c>
      <c r="AQ59" s="120">
        <f t="shared" si="162"/>
        <v>56.732904513106789</v>
      </c>
      <c r="AR59" s="120">
        <f t="shared" si="163"/>
        <v>109.97520052952588</v>
      </c>
      <c r="AS59" s="120">
        <f t="shared" si="164"/>
        <v>41.886326323864807</v>
      </c>
      <c r="AT59" s="121">
        <f t="shared" si="165"/>
        <v>11.889410435031547</v>
      </c>
      <c r="AU59" s="121">
        <f t="shared" si="166"/>
        <v>3.5347934984705729</v>
      </c>
      <c r="AV59" s="120">
        <f t="shared" si="167"/>
        <v>196.68901394651022</v>
      </c>
      <c r="AW59" s="120">
        <f t="shared" si="168"/>
        <v>400.14285060241502</v>
      </c>
      <c r="AX59" s="120">
        <f t="shared" si="169"/>
        <v>160.53245177516726</v>
      </c>
      <c r="AY59" s="121">
        <f t="shared" si="170"/>
        <v>48.234482763877736</v>
      </c>
      <c r="AZ59" s="121">
        <f t="shared" si="171"/>
        <v>15.525500912028461</v>
      </c>
      <c r="BA59" s="120">
        <f t="shared" si="172"/>
        <v>7.5649819227374877</v>
      </c>
      <c r="BB59" s="120">
        <f t="shared" si="173"/>
        <v>15.244167996399408</v>
      </c>
      <c r="BC59" s="120">
        <f t="shared" si="174"/>
        <v>6.1009139792800315</v>
      </c>
      <c r="BD59" s="121">
        <f t="shared" si="175"/>
        <v>1.8310109522210778</v>
      </c>
      <c r="BE59" s="121">
        <f t="shared" si="176"/>
        <v>0.58892514936195117</v>
      </c>
      <c r="BF59" s="120">
        <f t="shared" si="177"/>
        <v>156.66879294270962</v>
      </c>
      <c r="BG59" s="120">
        <f t="shared" si="178"/>
        <v>316.64051504142537</v>
      </c>
      <c r="BH59" s="120">
        <f t="shared" si="179"/>
        <v>126.81974973950369</v>
      </c>
      <c r="BI59" s="121">
        <f t="shared" si="180"/>
        <v>38.074815322149533</v>
      </c>
      <c r="BJ59" s="121">
        <f t="shared" si="181"/>
        <v>12.249126954210857</v>
      </c>
      <c r="BK59" s="120">
        <f t="shared" si="182"/>
        <v>44.136418400954632</v>
      </c>
      <c r="BL59" s="120">
        <f t="shared" si="183"/>
        <v>89.546434047250116</v>
      </c>
      <c r="BM59" s="120">
        <f t="shared" si="184"/>
        <v>35.899806295477347</v>
      </c>
      <c r="BN59" s="121">
        <f t="shared" si="185"/>
        <v>10.783040766215628</v>
      </c>
      <c r="BO59" s="121">
        <f t="shared" si="186"/>
        <v>3.4700304901020278</v>
      </c>
      <c r="BP59" s="120">
        <f t="shared" si="187"/>
        <v>157.84091028169019</v>
      </c>
      <c r="BQ59" s="120">
        <f t="shared" si="188"/>
        <v>334.36606730864281</v>
      </c>
      <c r="BR59" s="120">
        <f t="shared" si="189"/>
        <v>140.63584797945961</v>
      </c>
      <c r="BS59" s="121">
        <f t="shared" si="190"/>
        <v>44.528723547562734</v>
      </c>
      <c r="BT59" s="121">
        <f t="shared" si="191"/>
        <v>15.442764369437645</v>
      </c>
      <c r="BU59" s="120">
        <f t="shared" si="192"/>
        <v>59.650193016413056</v>
      </c>
      <c r="BV59" s="120">
        <f t="shared" si="193"/>
        <v>102.9413499729086</v>
      </c>
      <c r="BW59" s="120">
        <f t="shared" si="194"/>
        <v>31.249019023416224</v>
      </c>
      <c r="BX59" s="121">
        <f t="shared" si="195"/>
        <v>6.7877403622867272</v>
      </c>
      <c r="BY59" s="121">
        <f t="shared" si="196"/>
        <v>1.3934932530163715</v>
      </c>
      <c r="BZ59" s="120">
        <f t="shared" si="197"/>
        <v>91.37129924929279</v>
      </c>
      <c r="CA59" s="120">
        <f t="shared" si="198"/>
        <v>177.12079160803063</v>
      </c>
      <c r="CB59" s="120">
        <f t="shared" si="199"/>
        <v>67.460111373412843</v>
      </c>
      <c r="CC59" s="121">
        <f t="shared" si="200"/>
        <v>19.148515100367476</v>
      </c>
      <c r="CD59" s="121">
        <f t="shared" si="201"/>
        <v>5.6929691385462675</v>
      </c>
      <c r="CE59" s="120">
        <f t="shared" si="202"/>
        <v>142.67168379400081</v>
      </c>
      <c r="CF59" s="120">
        <f t="shared" si="203"/>
        <v>290.25034549770697</v>
      </c>
      <c r="CG59" s="120">
        <f t="shared" si="204"/>
        <v>116.44491341326756</v>
      </c>
      <c r="CH59" s="121">
        <f t="shared" si="205"/>
        <v>34.987693185175225</v>
      </c>
      <c r="CI59" s="121">
        <f t="shared" si="206"/>
        <v>11.261683163792675</v>
      </c>
      <c r="CJ59" s="120">
        <f t="shared" si="207"/>
        <v>23.60590851170047</v>
      </c>
      <c r="CK59" s="120">
        <f t="shared" si="208"/>
        <v>47.568181753140195</v>
      </c>
      <c r="CL59" s="120">
        <f t="shared" si="209"/>
        <v>19.037404015438053</v>
      </c>
      <c r="CM59" s="121">
        <f t="shared" si="210"/>
        <v>5.7135201991879487</v>
      </c>
      <c r="CN59" s="121">
        <f t="shared" si="211"/>
        <v>1.8376928508306454</v>
      </c>
      <c r="CO59" s="120">
        <f t="shared" si="212"/>
        <v>181.54620016769573</v>
      </c>
      <c r="CP59" s="120">
        <f t="shared" si="213"/>
        <v>366.91980097104482</v>
      </c>
      <c r="CQ59" s="120">
        <f t="shared" si="214"/>
        <v>146.95743318737544</v>
      </c>
      <c r="CR59" s="121">
        <f t="shared" si="215"/>
        <v>44.120707857567382</v>
      </c>
      <c r="CS59" s="121">
        <f t="shared" si="216"/>
        <v>14.194163445951041</v>
      </c>
      <c r="CT59" s="120">
        <f t="shared" si="217"/>
        <v>38.467701483532032</v>
      </c>
      <c r="CU59" s="120">
        <f t="shared" si="218"/>
        <v>78.045424133687803</v>
      </c>
      <c r="CV59" s="120">
        <f t="shared" si="219"/>
        <v>31.288969108131742</v>
      </c>
      <c r="CW59" s="121">
        <f t="shared" si="220"/>
        <v>9.3981072390451992</v>
      </c>
      <c r="CX59" s="121">
        <f t="shared" si="221"/>
        <v>3.0243527197737481</v>
      </c>
      <c r="CY59" s="120">
        <f t="shared" si="222"/>
        <v>75.641338639943513</v>
      </c>
      <c r="CZ59" s="120">
        <f t="shared" si="223"/>
        <v>148.5453610033062</v>
      </c>
      <c r="DA59" s="120">
        <f t="shared" si="224"/>
        <v>56.756095839004701</v>
      </c>
      <c r="DB59" s="121">
        <f t="shared" si="225"/>
        <v>16.133298090715982</v>
      </c>
      <c r="DC59" s="121">
        <f t="shared" si="226"/>
        <v>4.8005977689408921</v>
      </c>
      <c r="DD59" s="120">
        <f t="shared" si="227"/>
        <v>241.22045703314771</v>
      </c>
      <c r="DE59" s="120">
        <f t="shared" si="228"/>
        <v>416.28632251435744</v>
      </c>
      <c r="DF59" s="120">
        <f t="shared" si="229"/>
        <v>126.36845363755806</v>
      </c>
      <c r="DG59" s="121">
        <f t="shared" si="230"/>
        <v>27.449061765192006</v>
      </c>
      <c r="DH59" s="121">
        <f t="shared" si="231"/>
        <v>5.6351716963049263</v>
      </c>
      <c r="DI59" s="120">
        <f t="shared" si="232"/>
        <v>21.221216154243084</v>
      </c>
      <c r="DJ59" s="120">
        <f t="shared" si="233"/>
        <v>41.136753389809734</v>
      </c>
      <c r="DK59" s="120">
        <f t="shared" si="234"/>
        <v>15.667782082627959</v>
      </c>
      <c r="DL59" s="121">
        <f t="shared" si="235"/>
        <v>4.4472912316701168</v>
      </c>
      <c r="DM59" s="121">
        <f t="shared" si="236"/>
        <v>1.3222065313847504</v>
      </c>
      <c r="DN59" s="120">
        <f t="shared" si="237"/>
        <v>69.105931677530407</v>
      </c>
      <c r="DO59" s="120">
        <f t="shared" si="238"/>
        <v>140.58865790289036</v>
      </c>
      <c r="DP59" s="120">
        <f t="shared" si="239"/>
        <v>56.402462048124939</v>
      </c>
      <c r="DQ59" s="121">
        <f t="shared" si="240"/>
        <v>16.947000767862132</v>
      </c>
      <c r="DR59" s="121">
        <f t="shared" si="241"/>
        <v>5.454825278537685</v>
      </c>
      <c r="DS59" s="120">
        <f t="shared" si="242"/>
        <v>161.42257547483462</v>
      </c>
      <c r="DT59" s="120">
        <f t="shared" si="243"/>
        <v>325.28205408577981</v>
      </c>
      <c r="DU59" s="120">
        <f t="shared" si="244"/>
        <v>130.18210186673289</v>
      </c>
      <c r="DV59" s="121">
        <f t="shared" si="245"/>
        <v>39.070351608084358</v>
      </c>
      <c r="DW59" s="121">
        <f t="shared" si="246"/>
        <v>12.566562001447188</v>
      </c>
      <c r="DX59" s="120">
        <f t="shared" si="247"/>
        <v>36.846467853786585</v>
      </c>
      <c r="DY59" s="120">
        <f t="shared" si="248"/>
        <v>74.469741800759948</v>
      </c>
      <c r="DZ59" s="120">
        <f t="shared" si="249"/>
        <v>29.826360082512711</v>
      </c>
      <c r="EA59" s="121">
        <f t="shared" si="250"/>
        <v>8.9547026721490237</v>
      </c>
      <c r="EB59" s="121">
        <f t="shared" si="251"/>
        <v>2.8808357687438462</v>
      </c>
      <c r="EC59" s="120">
        <f t="shared" si="252"/>
        <v>61.269874237377358</v>
      </c>
      <c r="ED59" s="120">
        <f t="shared" si="253"/>
        <v>124.3077474623984</v>
      </c>
      <c r="EE59" s="120">
        <f t="shared" si="254"/>
        <v>49.835865631148053</v>
      </c>
      <c r="EF59" s="121">
        <f t="shared" si="255"/>
        <v>14.968943461625674</v>
      </c>
      <c r="EG59" s="121">
        <f t="shared" si="256"/>
        <v>4.8170725997064068</v>
      </c>
      <c r="EH59" s="120">
        <f t="shared" si="257"/>
        <v>112.50980508131896</v>
      </c>
      <c r="EI59" s="120">
        <f t="shared" si="258"/>
        <v>229.21092041021095</v>
      </c>
      <c r="EJ59" s="120">
        <f t="shared" si="259"/>
        <v>91.989722196151376</v>
      </c>
      <c r="EK59" s="121">
        <f t="shared" si="260"/>
        <v>27.644509641504044</v>
      </c>
      <c r="EL59" s="121">
        <f t="shared" si="261"/>
        <v>8.8991011152299997</v>
      </c>
      <c r="EM59" s="120">
        <f t="shared" si="262"/>
        <v>183.71257815629301</v>
      </c>
      <c r="EN59" s="120">
        <f t="shared" si="263"/>
        <v>353.02444411957936</v>
      </c>
      <c r="EO59" s="120">
        <f t="shared" si="264"/>
        <v>128.55219482418363</v>
      </c>
      <c r="EP59" s="121">
        <f t="shared" si="265"/>
        <v>34.508647997921102</v>
      </c>
      <c r="EQ59" s="121">
        <f t="shared" si="266"/>
        <v>9.4660448567127347</v>
      </c>
      <c r="ER59" s="120">
        <f t="shared" si="267"/>
        <v>199.64854364686323</v>
      </c>
      <c r="ES59" s="120">
        <f t="shared" si="268"/>
        <v>386.58310438733804</v>
      </c>
      <c r="ET59" s="120">
        <f t="shared" si="269"/>
        <v>147.19727167718111</v>
      </c>
      <c r="EU59" s="121">
        <f t="shared" si="270"/>
        <v>41.776469459862682</v>
      </c>
      <c r="EV59" s="121">
        <f t="shared" si="271"/>
        <v>12.419398206528541</v>
      </c>
      <c r="EW59" s="120">
        <f t="shared" si="272"/>
        <v>21.43991480816636</v>
      </c>
      <c r="EX59" s="120">
        <f t="shared" si="273"/>
        <v>45.651640880986569</v>
      </c>
      <c r="EY59" s="120">
        <f t="shared" si="274"/>
        <v>19.22683203567318</v>
      </c>
      <c r="EZ59" s="121">
        <f t="shared" si="275"/>
        <v>6.0915559331487925</v>
      </c>
      <c r="FA59" s="121">
        <f t="shared" si="276"/>
        <v>2.1134619057280442</v>
      </c>
      <c r="FB59" s="120">
        <f t="shared" si="277"/>
        <v>160.43091559021994</v>
      </c>
      <c r="FC59" s="120">
        <f t="shared" si="278"/>
        <v>236.60246800911818</v>
      </c>
      <c r="FD59" s="120">
        <f t="shared" si="279"/>
        <v>60.591134916525277</v>
      </c>
      <c r="FE59" s="121">
        <f t="shared" si="280"/>
        <v>10.886235237659982</v>
      </c>
      <c r="FF59" s="121">
        <f t="shared" si="281"/>
        <v>1.7433046908919434</v>
      </c>
      <c r="FG59" s="120">
        <f t="shared" si="282"/>
        <v>234.94556155287813</v>
      </c>
      <c r="FH59" s="120">
        <f t="shared" si="283"/>
        <v>387.46151196012522</v>
      </c>
      <c r="FI59" s="120">
        <f t="shared" si="284"/>
        <v>76.258148678933736</v>
      </c>
      <c r="FJ59" s="121">
        <f t="shared" si="285"/>
        <v>9.6429327891023213</v>
      </c>
      <c r="FK59" s="121">
        <f t="shared" si="286"/>
        <v>0.95575497365048001</v>
      </c>
      <c r="FL59" s="120">
        <f t="shared" si="287"/>
        <v>73.818713875395417</v>
      </c>
      <c r="FM59" s="120">
        <f t="shared" si="288"/>
        <v>149.56977452843748</v>
      </c>
      <c r="FN59" s="120">
        <f t="shared" si="289"/>
        <v>59.943199464541408</v>
      </c>
      <c r="FO59" s="121">
        <f t="shared" si="290"/>
        <v>18.001894955848897</v>
      </c>
      <c r="FP59" s="121">
        <f t="shared" si="291"/>
        <v>5.7924671446978246</v>
      </c>
      <c r="FQ59" s="120">
        <f t="shared" si="292"/>
        <v>64.936957100634899</v>
      </c>
      <c r="FR59" s="120">
        <f t="shared" si="293"/>
        <v>138.16324539778768</v>
      </c>
      <c r="FS59" s="120">
        <f t="shared" si="294"/>
        <v>58.178196716196474</v>
      </c>
      <c r="FT59" s="121">
        <f t="shared" si="295"/>
        <v>18.430729836886677</v>
      </c>
      <c r="FU59" s="121">
        <f t="shared" si="296"/>
        <v>6.3941944023473134</v>
      </c>
      <c r="FV59" s="120">
        <f t="shared" si="297"/>
        <v>202.59343103205453</v>
      </c>
      <c r="FW59" s="120">
        <f t="shared" si="298"/>
        <v>349.6257133710298</v>
      </c>
      <c r="FX59" s="120">
        <f t="shared" si="299"/>
        <v>106.1328666379649</v>
      </c>
      <c r="FY59" s="121">
        <f t="shared" si="300"/>
        <v>23.053598645892873</v>
      </c>
      <c r="FZ59" s="121">
        <f t="shared" si="301"/>
        <v>4.732802443253215</v>
      </c>
      <c r="GA59" s="120">
        <f t="shared" si="302"/>
        <v>219.27873578724564</v>
      </c>
      <c r="GB59" s="120">
        <f t="shared" si="303"/>
        <v>442.46611940387771</v>
      </c>
      <c r="GC59" s="120">
        <f t="shared" si="304"/>
        <v>177.14104304169126</v>
      </c>
      <c r="GD59" s="121">
        <f t="shared" si="305"/>
        <v>53.172010418292565</v>
      </c>
      <c r="GE59" s="121">
        <f t="shared" si="306"/>
        <v>17.10381588504433</v>
      </c>
      <c r="GF59" s="120">
        <f t="shared" si="307"/>
        <v>127.34289697672095</v>
      </c>
      <c r="GG59" s="120">
        <f t="shared" si="308"/>
        <v>269.63361803803576</v>
      </c>
      <c r="GH59" s="120">
        <f t="shared" si="309"/>
        <v>113.39412589809109</v>
      </c>
      <c r="GI59" s="121">
        <f t="shared" si="310"/>
        <v>35.900781030578763</v>
      </c>
      <c r="GJ59" s="121">
        <f t="shared" si="311"/>
        <v>12.449849465814838</v>
      </c>
      <c r="GK59" s="119">
        <f t="shared" si="117"/>
        <v>4400.6292085378891</v>
      </c>
      <c r="GL59" s="119">
        <f t="shared" si="117"/>
        <v>8394.6597565407883</v>
      </c>
      <c r="GM59" s="119">
        <f t="shared" si="117"/>
        <v>3056.4018971281148</v>
      </c>
      <c r="GN59" s="119">
        <f t="shared" si="117"/>
        <v>846.50687941210867</v>
      </c>
      <c r="GO59" s="119">
        <f t="shared" si="117"/>
        <v>253.03404186191074</v>
      </c>
      <c r="GP59" s="118">
        <f t="shared" si="118"/>
        <v>26.225442243968349</v>
      </c>
      <c r="GQ59" s="118">
        <f t="shared" si="118"/>
        <v>50.027769705249042</v>
      </c>
      <c r="GR59" s="118">
        <f t="shared" si="118"/>
        <v>18.214552426270053</v>
      </c>
      <c r="GS59" s="118">
        <f t="shared" si="118"/>
        <v>5.0447370644344973</v>
      </c>
      <c r="GT59" s="118">
        <f t="shared" si="118"/>
        <v>1.5079501898802785</v>
      </c>
    </row>
    <row r="60" spans="1:322" x14ac:dyDescent="0.3">
      <c r="B60" s="128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29"/>
      <c r="BP60" s="129"/>
      <c r="BQ60" s="129"/>
      <c r="BR60" s="129"/>
      <c r="BS60" s="129"/>
      <c r="BT60" s="129"/>
      <c r="BU60" s="129"/>
      <c r="BV60" s="129"/>
      <c r="BW60" s="129"/>
      <c r="BX60" s="129"/>
      <c r="BY60" s="129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129"/>
      <c r="CK60" s="129"/>
      <c r="CL60" s="129"/>
      <c r="CM60" s="129"/>
      <c r="CN60" s="129"/>
      <c r="CO60" s="129"/>
      <c r="CP60" s="129"/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  <c r="DB60" s="129"/>
      <c r="DC60" s="129"/>
      <c r="DD60" s="129"/>
      <c r="DE60" s="129"/>
      <c r="DF60" s="129"/>
      <c r="DG60" s="129"/>
      <c r="DH60" s="129"/>
      <c r="DI60" s="129"/>
      <c r="DJ60" s="129"/>
      <c r="DK60" s="129"/>
      <c r="DL60" s="129"/>
      <c r="DM60" s="129"/>
      <c r="DN60" s="129"/>
      <c r="DO60" s="129"/>
      <c r="DP60" s="129"/>
      <c r="DQ60" s="129"/>
      <c r="DR60" s="129"/>
      <c r="DS60" s="129"/>
      <c r="DT60" s="129"/>
      <c r="DU60" s="129"/>
      <c r="DV60" s="129"/>
      <c r="DW60" s="129"/>
      <c r="DX60" s="129"/>
      <c r="DY60" s="129"/>
      <c r="DZ60" s="129"/>
      <c r="EA60" s="129"/>
      <c r="EB60" s="129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/>
      <c r="FZ60" s="129"/>
      <c r="GA60" s="129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/>
      <c r="GM60" s="129"/>
      <c r="GN60" s="129"/>
      <c r="GO60" s="129"/>
      <c r="GP60" s="129"/>
      <c r="GQ60" s="129"/>
      <c r="GR60" s="129"/>
      <c r="GS60" s="129"/>
      <c r="GT60" s="129"/>
      <c r="GW60" s="129"/>
      <c r="GX60" s="129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129"/>
      <c r="HQ60" s="129"/>
      <c r="HR60" s="129"/>
      <c r="HS60" s="129"/>
      <c r="HT60" s="129"/>
      <c r="HU60" s="129"/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129"/>
      <c r="II60" s="129"/>
      <c r="IJ60" s="129"/>
      <c r="IK60" s="129"/>
      <c r="IL60" s="129"/>
      <c r="IM60" s="129"/>
      <c r="IN60" s="129"/>
      <c r="IO60" s="129"/>
      <c r="IP60" s="129"/>
      <c r="IQ60" s="129"/>
      <c r="IR60" s="129"/>
      <c r="IS60" s="129"/>
      <c r="IT60" s="129"/>
      <c r="IU60" s="129"/>
      <c r="IV60" s="129"/>
      <c r="IW60" s="129"/>
      <c r="IX60" s="129"/>
      <c r="IY60" s="129"/>
      <c r="IZ60" s="129"/>
      <c r="JA60" s="129"/>
      <c r="JB60" s="129"/>
      <c r="JC60" s="129"/>
      <c r="JD60" s="129"/>
      <c r="JE60" s="129"/>
      <c r="JF60" s="129"/>
      <c r="JG60" s="129"/>
      <c r="JH60" s="129"/>
      <c r="JI60" s="129"/>
      <c r="JJ60" s="129"/>
      <c r="JK60" s="129"/>
      <c r="JL60" s="129"/>
      <c r="JM60" s="129"/>
      <c r="JN60" s="129"/>
      <c r="JO60" s="129"/>
      <c r="JP60" s="129"/>
      <c r="JQ60" s="129"/>
      <c r="JR60" s="129"/>
      <c r="JS60" s="129"/>
      <c r="JT60" s="129"/>
      <c r="JU60" s="129"/>
      <c r="JV60" s="129"/>
      <c r="JW60" s="129"/>
      <c r="JX60" s="129"/>
      <c r="JY60" s="129"/>
      <c r="JZ60" s="129"/>
      <c r="KA60" s="129"/>
      <c r="KB60" s="129"/>
      <c r="KC60" s="129"/>
      <c r="KD60" s="129"/>
      <c r="KE60" s="129"/>
      <c r="KF60" s="129"/>
      <c r="KG60" s="129"/>
      <c r="KH60" s="129"/>
      <c r="KI60" s="129"/>
      <c r="KJ60" s="129"/>
      <c r="KK60" s="129"/>
      <c r="KL60" s="129"/>
      <c r="KM60" s="129"/>
      <c r="KN60" s="129"/>
      <c r="KO60" s="129"/>
      <c r="KP60" s="129"/>
      <c r="KQ60" s="129"/>
      <c r="KR60" s="129"/>
      <c r="KS60" s="129"/>
      <c r="KT60" s="129"/>
      <c r="KU60" s="129"/>
      <c r="KV60" s="129"/>
      <c r="KW60" s="129"/>
      <c r="KX60" s="129"/>
      <c r="KY60" s="129"/>
      <c r="KZ60" s="129"/>
      <c r="LA60" s="129"/>
      <c r="LB60" s="129"/>
      <c r="LC60" s="129"/>
      <c r="LD60" s="129"/>
      <c r="LE60" s="129"/>
      <c r="LF60" s="129"/>
      <c r="LG60" s="129"/>
      <c r="LH60" s="129"/>
      <c r="LI60" s="129">
        <f>+SUM(LH58:LJ58)</f>
        <v>72754.421856116416</v>
      </c>
      <c r="LJ60" s="129"/>
    </row>
    <row r="61" spans="1:322" ht="20.100000000000001" customHeight="1" x14ac:dyDescent="0.3">
      <c r="B61" s="128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/>
      <c r="BG61" s="129"/>
      <c r="BH61" s="129"/>
      <c r="BI61" s="129"/>
      <c r="BJ61" s="129"/>
      <c r="BK61" s="129"/>
      <c r="BL61" s="129"/>
      <c r="BM61" s="129"/>
      <c r="BN61" s="129"/>
      <c r="BO61" s="129"/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/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  <c r="DB61" s="129"/>
      <c r="DC61" s="129"/>
      <c r="DD61" s="129"/>
      <c r="DE61" s="129"/>
      <c r="DF61" s="129"/>
      <c r="DG61" s="129"/>
      <c r="DH61" s="129"/>
      <c r="DI61" s="129"/>
      <c r="DJ61" s="129"/>
      <c r="DK61" s="129"/>
      <c r="DL61" s="129"/>
      <c r="DM61" s="129"/>
      <c r="DN61" s="129"/>
      <c r="DO61" s="129"/>
      <c r="DP61" s="129"/>
      <c r="DQ61" s="129"/>
      <c r="DR61" s="129"/>
      <c r="DS61" s="129"/>
      <c r="DT61" s="129"/>
      <c r="DU61" s="129"/>
      <c r="DV61" s="129"/>
      <c r="DW61" s="129"/>
      <c r="DX61" s="129"/>
      <c r="DY61" s="129"/>
      <c r="DZ61" s="129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/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29"/>
      <c r="FZ61" s="129"/>
      <c r="GA61" s="129"/>
      <c r="GB61" s="129"/>
      <c r="GC61" s="129"/>
      <c r="GD61" s="129"/>
      <c r="GE61" s="129"/>
      <c r="GF61" s="129"/>
      <c r="GG61" s="129"/>
      <c r="GH61" s="129"/>
      <c r="GI61" s="129"/>
      <c r="GJ61" s="129"/>
      <c r="GK61" s="129"/>
      <c r="GL61" s="129"/>
      <c r="GM61" s="129"/>
      <c r="GN61" s="129"/>
      <c r="GO61" s="129"/>
      <c r="GP61" s="129"/>
      <c r="GQ61" s="129"/>
      <c r="GR61" s="129"/>
      <c r="GS61" s="129"/>
      <c r="GT61" s="129"/>
      <c r="GW61" s="129"/>
      <c r="GX61" s="129"/>
      <c r="GY61" s="129"/>
      <c r="GZ61" s="129"/>
      <c r="HA61" s="129"/>
      <c r="HB61" s="129"/>
      <c r="HC61" s="129"/>
      <c r="HD61" s="129"/>
      <c r="HE61" s="129"/>
      <c r="HF61" s="129"/>
      <c r="HG61" s="129"/>
      <c r="HH61" s="129"/>
      <c r="HI61" s="129"/>
      <c r="HJ61" s="129"/>
      <c r="HK61" s="129"/>
      <c r="HL61" s="129"/>
      <c r="HM61" s="129"/>
      <c r="HN61" s="129"/>
      <c r="HO61" s="129"/>
      <c r="HP61" s="129"/>
      <c r="HQ61" s="129"/>
      <c r="HR61" s="129"/>
      <c r="HS61" s="129"/>
      <c r="HT61" s="129"/>
      <c r="HU61" s="129"/>
      <c r="HV61" s="129"/>
      <c r="HW61" s="129"/>
      <c r="HX61" s="129"/>
      <c r="HY61" s="129"/>
      <c r="HZ61" s="129"/>
      <c r="IA61" s="129"/>
      <c r="IB61" s="129"/>
      <c r="IC61" s="129"/>
      <c r="ID61" s="129"/>
      <c r="IE61" s="129"/>
      <c r="IF61" s="129"/>
      <c r="IG61" s="129"/>
      <c r="IH61" s="129"/>
      <c r="II61" s="129"/>
      <c r="IJ61" s="129"/>
      <c r="IK61" s="129"/>
      <c r="IL61" s="129"/>
      <c r="IM61" s="129"/>
      <c r="IN61" s="129"/>
      <c r="IO61" s="129"/>
      <c r="IP61" s="129"/>
      <c r="IQ61" s="129"/>
      <c r="IR61" s="129"/>
      <c r="IS61" s="129"/>
      <c r="IT61" s="129"/>
      <c r="IU61" s="129"/>
      <c r="IV61" s="129"/>
      <c r="IW61" s="129"/>
      <c r="IX61" s="129"/>
      <c r="IY61" s="129"/>
      <c r="IZ61" s="129"/>
      <c r="JA61" s="129"/>
      <c r="JB61" s="129"/>
      <c r="JC61" s="129"/>
      <c r="JD61" s="129"/>
      <c r="JE61" s="129"/>
      <c r="JF61" s="129"/>
      <c r="JG61" s="129"/>
      <c r="JH61" s="129"/>
      <c r="JI61" s="129"/>
      <c r="JJ61" s="129"/>
      <c r="JK61" s="129"/>
      <c r="JL61" s="129"/>
      <c r="JM61" s="129"/>
      <c r="JN61" s="129"/>
      <c r="JO61" s="129"/>
      <c r="JP61" s="129"/>
      <c r="JQ61" s="129"/>
      <c r="JR61" s="129"/>
      <c r="JS61" s="129"/>
      <c r="JT61" s="129"/>
      <c r="JU61" s="129"/>
      <c r="JV61" s="129"/>
      <c r="JW61" s="129"/>
      <c r="JX61" s="129"/>
      <c r="JY61" s="129"/>
      <c r="JZ61" s="129"/>
      <c r="KA61" s="129"/>
      <c r="KB61" s="129"/>
      <c r="KC61" s="129"/>
      <c r="KD61" s="129"/>
      <c r="KE61" s="129"/>
      <c r="KF61" s="129"/>
      <c r="KG61" s="129"/>
      <c r="KH61" s="129"/>
      <c r="KI61" s="129"/>
      <c r="KJ61" s="129"/>
      <c r="KK61" s="129"/>
      <c r="KL61" s="129"/>
      <c r="KM61" s="129"/>
      <c r="KN61" s="129"/>
      <c r="KO61" s="129"/>
      <c r="KP61" s="129"/>
      <c r="KQ61" s="129"/>
      <c r="KR61" s="129"/>
      <c r="KS61" s="129"/>
      <c r="KT61" s="129"/>
      <c r="KU61" s="129"/>
      <c r="KV61" s="129"/>
      <c r="KW61" s="129"/>
      <c r="KX61" s="129"/>
      <c r="KY61" s="129"/>
      <c r="KZ61" s="129"/>
      <c r="LA61" s="129"/>
      <c r="LB61" s="129"/>
      <c r="LC61" s="129"/>
      <c r="LD61" s="129"/>
      <c r="LE61" s="129"/>
      <c r="LF61" s="129"/>
      <c r="LG61" s="129"/>
      <c r="LH61" s="129"/>
      <c r="LI61" s="129"/>
      <c r="LJ61" s="129"/>
    </row>
    <row r="62" spans="1:322" x14ac:dyDescent="0.3">
      <c r="B62" s="128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/>
      <c r="BF62" s="129"/>
      <c r="BG62" s="129"/>
      <c r="BH62" s="129"/>
      <c r="BI62" s="129"/>
      <c r="BJ62" s="129"/>
      <c r="BK62" s="129"/>
      <c r="BL62" s="129"/>
      <c r="BM62" s="129"/>
      <c r="BN62" s="129"/>
      <c r="BO62" s="129"/>
      <c r="BP62" s="129"/>
      <c r="BQ62" s="129"/>
      <c r="BR62" s="129"/>
      <c r="BS62" s="129"/>
      <c r="BT62" s="129"/>
      <c r="BU62" s="129"/>
      <c r="BV62" s="129"/>
      <c r="BW62" s="129"/>
      <c r="BX62" s="129"/>
      <c r="BY62" s="129"/>
      <c r="BZ62" s="129"/>
      <c r="CA62" s="129"/>
      <c r="CB62" s="129"/>
      <c r="CC62" s="129"/>
      <c r="CD62" s="129"/>
      <c r="CE62" s="129"/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  <c r="DB62" s="129"/>
      <c r="DC62" s="129"/>
      <c r="DD62" s="129"/>
      <c r="DE62" s="129"/>
      <c r="DF62" s="129"/>
      <c r="DG62" s="129"/>
      <c r="DH62" s="129"/>
      <c r="DI62" s="129"/>
      <c r="DJ62" s="129"/>
      <c r="DK62" s="129"/>
      <c r="DL62" s="129"/>
      <c r="DM62" s="129"/>
      <c r="DN62" s="129"/>
      <c r="DO62" s="129"/>
      <c r="DP62" s="129"/>
      <c r="DQ62" s="129"/>
      <c r="DR62" s="129"/>
      <c r="DS62" s="129"/>
      <c r="DT62" s="129"/>
      <c r="DU62" s="129"/>
      <c r="DV62" s="129"/>
      <c r="DW62" s="129"/>
      <c r="DX62" s="129"/>
      <c r="DY62" s="129"/>
      <c r="DZ62" s="129"/>
      <c r="EA62" s="129"/>
      <c r="EB62" s="129"/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/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  <c r="FQ62" s="129"/>
      <c r="FR62" s="129"/>
      <c r="FS62" s="129"/>
      <c r="FT62" s="129"/>
      <c r="FU62" s="129"/>
      <c r="FV62" s="129"/>
      <c r="FW62" s="129"/>
      <c r="FX62" s="129"/>
      <c r="FY62" s="129"/>
      <c r="FZ62" s="129"/>
      <c r="GA62" s="129"/>
      <c r="GB62" s="129"/>
      <c r="GC62" s="129"/>
      <c r="GD62" s="129"/>
      <c r="GE62" s="129"/>
      <c r="GF62" s="129"/>
      <c r="GG62" s="129"/>
      <c r="GH62" s="129"/>
      <c r="GI62" s="129"/>
      <c r="GJ62" s="129"/>
      <c r="GK62" s="129"/>
      <c r="GL62" s="129"/>
      <c r="GM62" s="129"/>
      <c r="GN62" s="129"/>
      <c r="GO62" s="129"/>
      <c r="GP62" s="129"/>
      <c r="GQ62" s="129"/>
      <c r="GR62" s="129"/>
      <c r="GS62" s="129"/>
      <c r="GT62" s="129"/>
    </row>
    <row r="135" spans="192:197" x14ac:dyDescent="0.3">
      <c r="GJ135" s="130"/>
      <c r="GO135" s="130"/>
    </row>
    <row r="186" ht="15.75" customHeight="1" x14ac:dyDescent="0.3"/>
    <row r="230" ht="15.75" customHeight="1" x14ac:dyDescent="0.3"/>
  </sheetData>
  <mergeCells count="81">
    <mergeCell ref="GA17:GJ17"/>
    <mergeCell ref="DS17:EB17"/>
    <mergeCell ref="EC17:EL17"/>
    <mergeCell ref="EM17:EV17"/>
    <mergeCell ref="EW17:FF17"/>
    <mergeCell ref="FG17:FP17"/>
    <mergeCell ref="FQ17:FZ17"/>
    <mergeCell ref="B4:C4"/>
    <mergeCell ref="B7:B13"/>
    <mergeCell ref="D7:H7"/>
    <mergeCell ref="O7:T7"/>
    <mergeCell ref="B17:B19"/>
    <mergeCell ref="C17:L17"/>
    <mergeCell ref="M17:V17"/>
    <mergeCell ref="B16:GJ16"/>
    <mergeCell ref="M11:M12"/>
    <mergeCell ref="C7:C8"/>
    <mergeCell ref="N9:N10"/>
    <mergeCell ref="M9:M10"/>
    <mergeCell ref="AG17:AP17"/>
    <mergeCell ref="AQ17:AZ17"/>
    <mergeCell ref="BA17:BJ17"/>
    <mergeCell ref="BK17:BT17"/>
    <mergeCell ref="GX18:GZ18"/>
    <mergeCell ref="M7:M8"/>
    <mergeCell ref="N7:N8"/>
    <mergeCell ref="I7:I8"/>
    <mergeCell ref="J7:J8"/>
    <mergeCell ref="K7:K8"/>
    <mergeCell ref="U7:U8"/>
    <mergeCell ref="V7:V8"/>
    <mergeCell ref="W7:W8"/>
    <mergeCell ref="CE17:CN17"/>
    <mergeCell ref="CO17:CX17"/>
    <mergeCell ref="CY17:DH17"/>
    <mergeCell ref="BU17:CD17"/>
    <mergeCell ref="GK16:GO17"/>
    <mergeCell ref="GP16:GT17"/>
    <mergeCell ref="GW16:GW18"/>
    <mergeCell ref="HA18:HC18"/>
    <mergeCell ref="LH16:LJ16"/>
    <mergeCell ref="GX16:LG17"/>
    <mergeCell ref="N11:N12"/>
    <mergeCell ref="LE18:LG18"/>
    <mergeCell ref="LB18:LD18"/>
    <mergeCell ref="KY18:LA18"/>
    <mergeCell ref="KV18:KX18"/>
    <mergeCell ref="KS18:KU18"/>
    <mergeCell ref="KP18:KR18"/>
    <mergeCell ref="KM18:KO18"/>
    <mergeCell ref="KJ18:KL18"/>
    <mergeCell ref="KG18:KI18"/>
    <mergeCell ref="KD18:KF18"/>
    <mergeCell ref="DI17:DR17"/>
    <mergeCell ref="W17:AF17"/>
    <mergeCell ref="KA18:KC18"/>
    <mergeCell ref="JX18:JZ18"/>
    <mergeCell ref="JU18:JW18"/>
    <mergeCell ref="JR18:JT18"/>
    <mergeCell ref="JO18:JQ18"/>
    <mergeCell ref="JL18:JN18"/>
    <mergeCell ref="JI18:JK18"/>
    <mergeCell ref="JF18:JH18"/>
    <mergeCell ref="JC18:JE18"/>
    <mergeCell ref="IZ18:JB18"/>
    <mergeCell ref="IW18:IY18"/>
    <mergeCell ref="IT18:IV18"/>
    <mergeCell ref="IQ18:IS18"/>
    <mergeCell ref="IN18:IP18"/>
    <mergeCell ref="IK18:IM18"/>
    <mergeCell ref="IH18:IJ18"/>
    <mergeCell ref="IE18:IG18"/>
    <mergeCell ref="IB18:ID18"/>
    <mergeCell ref="HY18:IA18"/>
    <mergeCell ref="HV18:HX18"/>
    <mergeCell ref="HD18:HF18"/>
    <mergeCell ref="HS18:HU18"/>
    <mergeCell ref="HP18:HR18"/>
    <mergeCell ref="HM18:HO18"/>
    <mergeCell ref="HJ18:HL18"/>
    <mergeCell ref="HG18:HI18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LJ230"/>
  <sheetViews>
    <sheetView topLeftCell="A11" zoomScale="90" zoomScaleNormal="90" zoomScalePageLayoutView="120" workbookViewId="0">
      <selection activeCell="F21" sqref="F21"/>
    </sheetView>
  </sheetViews>
  <sheetFormatPr defaultColWidth="11.44140625" defaultRowHeight="14.4" x14ac:dyDescent="0.3"/>
  <cols>
    <col min="2" max="2" width="6" customWidth="1"/>
    <col min="3" max="204" width="8.44140625" customWidth="1"/>
    <col min="205" max="205" width="9" customWidth="1"/>
    <col min="206" max="208" width="6.77734375" customWidth="1"/>
    <col min="209" max="262" width="6.44140625" customWidth="1"/>
    <col min="263" max="265" width="6.77734375" customWidth="1"/>
    <col min="266" max="319" width="6.44140625" customWidth="1"/>
    <col min="320" max="322" width="8" customWidth="1"/>
    <col min="323" max="323" width="10" customWidth="1"/>
    <col min="324" max="361" width="7.44140625" customWidth="1"/>
  </cols>
  <sheetData>
    <row r="2" spans="2:322" x14ac:dyDescent="0.3">
      <c r="B2" s="2" t="s">
        <v>128</v>
      </c>
    </row>
    <row r="4" spans="2:322" x14ac:dyDescent="0.3">
      <c r="B4" s="201" t="s">
        <v>76</v>
      </c>
      <c r="C4" s="201"/>
      <c r="D4" s="23">
        <v>0.1</v>
      </c>
      <c r="E4" s="24"/>
      <c r="F4" s="24"/>
      <c r="G4" s="24"/>
      <c r="H4" s="24"/>
      <c r="I4" s="24"/>
      <c r="J4" s="24"/>
      <c r="K4" s="24"/>
    </row>
    <row r="5" spans="2:322" x14ac:dyDescent="0.3">
      <c r="B5" s="24"/>
      <c r="C5" s="24"/>
      <c r="D5" s="24"/>
      <c r="E5" s="24"/>
      <c r="F5" s="24"/>
      <c r="G5" s="24"/>
      <c r="H5" s="24"/>
      <c r="I5" s="24"/>
      <c r="J5" s="24"/>
      <c r="K5" s="24"/>
    </row>
    <row r="6" spans="2:322" x14ac:dyDescent="0.3">
      <c r="B6" s="25" t="s">
        <v>77</v>
      </c>
      <c r="C6" s="24"/>
      <c r="D6" s="24"/>
      <c r="E6" s="24"/>
      <c r="F6" s="24"/>
      <c r="G6" s="24"/>
      <c r="H6" s="24"/>
      <c r="I6" s="24"/>
      <c r="M6" s="25" t="s">
        <v>12</v>
      </c>
      <c r="N6" s="24"/>
    </row>
    <row r="7" spans="2:322" ht="26.25" customHeight="1" x14ac:dyDescent="0.3">
      <c r="B7" s="202" t="s">
        <v>78</v>
      </c>
      <c r="C7" s="203" t="s">
        <v>7</v>
      </c>
      <c r="D7" s="205" t="s">
        <v>79</v>
      </c>
      <c r="E7" s="205"/>
      <c r="F7" s="205"/>
      <c r="G7" s="205"/>
      <c r="H7" s="205"/>
      <c r="I7" s="199" t="s">
        <v>97</v>
      </c>
      <c r="J7" s="199" t="s">
        <v>98</v>
      </c>
      <c r="K7" s="199" t="s">
        <v>99</v>
      </c>
      <c r="M7" s="200" t="s">
        <v>80</v>
      </c>
      <c r="N7" s="200" t="s">
        <v>7</v>
      </c>
      <c r="O7" s="200" t="s">
        <v>81</v>
      </c>
      <c r="P7" s="200"/>
      <c r="Q7" s="200"/>
      <c r="R7" s="200"/>
      <c r="S7" s="200"/>
      <c r="T7" s="200"/>
      <c r="U7" s="199" t="s">
        <v>97</v>
      </c>
      <c r="V7" s="199" t="s">
        <v>63</v>
      </c>
      <c r="W7" s="199" t="s">
        <v>64</v>
      </c>
    </row>
    <row r="8" spans="2:322" ht="58.5" customHeight="1" x14ac:dyDescent="0.3">
      <c r="B8" s="202"/>
      <c r="C8" s="204"/>
      <c r="D8" s="55">
        <v>1</v>
      </c>
      <c r="E8" s="55">
        <v>2</v>
      </c>
      <c r="F8" s="55">
        <v>3</v>
      </c>
      <c r="G8" s="55">
        <v>4</v>
      </c>
      <c r="H8" s="55">
        <v>5</v>
      </c>
      <c r="I8" s="199"/>
      <c r="J8" s="199"/>
      <c r="K8" s="199"/>
      <c r="M8" s="200"/>
      <c r="N8" s="200"/>
      <c r="O8" s="54" t="s">
        <v>10</v>
      </c>
      <c r="P8" s="54">
        <v>1</v>
      </c>
      <c r="Q8" s="54">
        <v>2</v>
      </c>
      <c r="R8" s="54">
        <v>3</v>
      </c>
      <c r="S8" s="54">
        <v>4</v>
      </c>
      <c r="T8" s="54">
        <v>5</v>
      </c>
      <c r="U8" s="199"/>
      <c r="V8" s="199"/>
      <c r="W8" s="199"/>
    </row>
    <row r="9" spans="2:322" ht="26.4" x14ac:dyDescent="0.3">
      <c r="B9" s="202"/>
      <c r="C9" s="56">
        <v>1</v>
      </c>
      <c r="D9" s="56">
        <f>+'Strat-1'!C26</f>
        <v>0.95599999999999996</v>
      </c>
      <c r="E9" s="56">
        <f>+'Strat-1'!D26</f>
        <v>4.3999999999999997E-2</v>
      </c>
      <c r="F9" s="56">
        <f>+'Strat-1'!E26</f>
        <v>0</v>
      </c>
      <c r="G9" s="56">
        <f>+'Strat-1'!F26</f>
        <v>0</v>
      </c>
      <c r="H9" s="56">
        <f>+'Strat-1'!G26</f>
        <v>0</v>
      </c>
      <c r="I9" s="56">
        <f>+'Strat-1'!I16</f>
        <v>0</v>
      </c>
      <c r="J9" s="56">
        <f>+'Strat-1'!J16</f>
        <v>0</v>
      </c>
      <c r="K9" s="56">
        <f>+'Strat-1'!K16</f>
        <v>0</v>
      </c>
      <c r="M9" s="200" t="s">
        <v>100</v>
      </c>
      <c r="N9" s="200">
        <v>3</v>
      </c>
      <c r="O9" s="54" t="s">
        <v>1</v>
      </c>
      <c r="P9" s="57">
        <v>0.85</v>
      </c>
      <c r="Q9" s="57">
        <v>0.15</v>
      </c>
      <c r="R9" s="57">
        <v>0</v>
      </c>
      <c r="S9" s="57">
        <v>0</v>
      </c>
      <c r="T9" s="57">
        <v>0</v>
      </c>
      <c r="U9" s="57">
        <f t="shared" ref="U9:W10" si="0">+U11</f>
        <v>1000</v>
      </c>
      <c r="V9" s="57">
        <f t="shared" si="0"/>
        <v>2000</v>
      </c>
      <c r="W9" s="57">
        <f t="shared" si="0"/>
        <v>200</v>
      </c>
    </row>
    <row r="10" spans="2:322" ht="26.4" x14ac:dyDescent="0.3">
      <c r="B10" s="202"/>
      <c r="C10" s="56">
        <v>2</v>
      </c>
      <c r="D10" s="56">
        <f>+'Strat-1'!C27</f>
        <v>0</v>
      </c>
      <c r="E10" s="56">
        <f>+'Strat-1'!D27</f>
        <v>0.96799999999999997</v>
      </c>
      <c r="F10" s="56">
        <f>+'Strat-1'!E27</f>
        <v>3.2000000000000001E-2</v>
      </c>
      <c r="G10" s="56">
        <f>+'Strat-1'!F27</f>
        <v>0</v>
      </c>
      <c r="H10" s="56">
        <f>+'Strat-1'!G27</f>
        <v>0</v>
      </c>
      <c r="I10" s="56">
        <f>+'Strat-1'!I17</f>
        <v>10</v>
      </c>
      <c r="J10" s="56">
        <f>+'Strat-1'!J17</f>
        <v>0</v>
      </c>
      <c r="K10" s="56">
        <f>+'Strat-1'!K17</f>
        <v>0</v>
      </c>
      <c r="M10" s="200"/>
      <c r="N10" s="200"/>
      <c r="O10" s="54" t="s">
        <v>2</v>
      </c>
      <c r="P10" s="57">
        <v>1</v>
      </c>
      <c r="Q10" s="57">
        <v>0</v>
      </c>
      <c r="R10" s="57">
        <v>0</v>
      </c>
      <c r="S10" s="57">
        <v>0</v>
      </c>
      <c r="T10" s="57">
        <v>0</v>
      </c>
      <c r="U10" s="57">
        <f t="shared" si="0"/>
        <v>3500</v>
      </c>
      <c r="V10" s="57">
        <f t="shared" si="0"/>
        <v>5000</v>
      </c>
      <c r="W10" s="57">
        <f t="shared" si="0"/>
        <v>500</v>
      </c>
    </row>
    <row r="11" spans="2:322" ht="26.4" x14ac:dyDescent="0.3">
      <c r="B11" s="202"/>
      <c r="C11" s="56">
        <v>3</v>
      </c>
      <c r="D11" s="56">
        <f>+'Strat-1'!C28</f>
        <v>0</v>
      </c>
      <c r="E11" s="56">
        <f>+'Strat-1'!D28</f>
        <v>0</v>
      </c>
      <c r="F11" s="56">
        <f>+'Strat-1'!E28</f>
        <v>0.95599999999999996</v>
      </c>
      <c r="G11" s="56">
        <f>+'Strat-1'!F28</f>
        <v>4.3999999999999997E-2</v>
      </c>
      <c r="H11" s="56">
        <f>+'Strat-1'!G28</f>
        <v>0</v>
      </c>
      <c r="I11" s="56">
        <f>+'Strat-1'!I18</f>
        <v>50</v>
      </c>
      <c r="J11" s="56">
        <f>+'Strat-1'!J18</f>
        <v>0</v>
      </c>
      <c r="K11" s="56">
        <f>+'Strat-1'!K18</f>
        <v>0</v>
      </c>
      <c r="M11" s="200">
        <v>1</v>
      </c>
      <c r="N11" s="54">
        <v>4</v>
      </c>
      <c r="O11" s="54" t="str">
        <f>+'Strat-1'!C20</f>
        <v>Rehabilitation</v>
      </c>
      <c r="P11" s="57">
        <f>+'Strat-1'!D20</f>
        <v>0.75</v>
      </c>
      <c r="Q11" s="57">
        <f>+'Strat-1'!E20</f>
        <v>0.25</v>
      </c>
      <c r="R11" s="57">
        <f>+'Strat-1'!F20</f>
        <v>0</v>
      </c>
      <c r="S11" s="57">
        <f>+'Strat-1'!G20</f>
        <v>0</v>
      </c>
      <c r="T11" s="57">
        <f>+'Strat-1'!H20</f>
        <v>0</v>
      </c>
      <c r="U11" s="58">
        <f>+'Strat-1'!I20</f>
        <v>1000</v>
      </c>
      <c r="V11" s="58">
        <f>+'Strat-1'!J20</f>
        <v>2000</v>
      </c>
      <c r="W11" s="58">
        <f>+'Strat-1'!K20</f>
        <v>200</v>
      </c>
    </row>
    <row r="12" spans="2:322" ht="28.2" customHeight="1" x14ac:dyDescent="0.3">
      <c r="B12" s="202"/>
      <c r="C12" s="56">
        <v>4</v>
      </c>
      <c r="D12" s="56">
        <v>0</v>
      </c>
      <c r="E12" s="56">
        <v>0</v>
      </c>
      <c r="F12" s="56">
        <v>0</v>
      </c>
      <c r="G12" s="56">
        <v>0.94399999999999995</v>
      </c>
      <c r="H12" s="56">
        <v>5.6000000000000001E-2</v>
      </c>
      <c r="I12" s="56">
        <f>+'Strat-1'!I19</f>
        <v>100</v>
      </c>
      <c r="J12" s="56">
        <f>+'Strat-1'!J19</f>
        <v>1000</v>
      </c>
      <c r="K12" s="56">
        <f>+'Strat-1'!K19</f>
        <v>100</v>
      </c>
      <c r="M12" s="200"/>
      <c r="N12" s="54">
        <v>5</v>
      </c>
      <c r="O12" s="54" t="str">
        <f>+'Strat-1'!C22</f>
        <v>Replacement</v>
      </c>
      <c r="P12" s="57">
        <f>+'Strat-1'!D21</f>
        <v>1</v>
      </c>
      <c r="Q12" s="57">
        <f>+'Strat-1'!E21</f>
        <v>0</v>
      </c>
      <c r="R12" s="57">
        <f>+'Strat-1'!F21</f>
        <v>0</v>
      </c>
      <c r="S12" s="57">
        <f>+'Strat-1'!G21</f>
        <v>0</v>
      </c>
      <c r="T12" s="57">
        <f>+'Strat-1'!H21</f>
        <v>0</v>
      </c>
      <c r="U12" s="58">
        <f>+'Strat-1'!I22</f>
        <v>3500</v>
      </c>
      <c r="V12" s="58">
        <f>+'Strat-1'!J22</f>
        <v>5000</v>
      </c>
      <c r="W12" s="58">
        <f>+'Strat-1'!K22</f>
        <v>500</v>
      </c>
    </row>
    <row r="13" spans="2:322" ht="27" customHeight="1" x14ac:dyDescent="0.3">
      <c r="B13" s="202"/>
      <c r="C13" s="56">
        <v>5</v>
      </c>
      <c r="D13" s="56">
        <v>0</v>
      </c>
      <c r="E13" s="56">
        <v>0</v>
      </c>
      <c r="F13" s="56">
        <v>0</v>
      </c>
      <c r="G13" s="56">
        <v>0</v>
      </c>
      <c r="H13" s="56">
        <v>1</v>
      </c>
      <c r="I13" s="56">
        <v>200</v>
      </c>
      <c r="J13" s="56">
        <v>2000</v>
      </c>
      <c r="K13" s="56">
        <v>200</v>
      </c>
      <c r="M13" s="54">
        <v>2</v>
      </c>
      <c r="N13" s="54">
        <v>5</v>
      </c>
      <c r="O13" s="54" t="str">
        <f>+'Strat-1'!C22</f>
        <v>Replacement</v>
      </c>
      <c r="P13" s="57">
        <f>+'Strat-1'!D22</f>
        <v>1</v>
      </c>
      <c r="Q13" s="57">
        <f>+'Strat-1'!E22</f>
        <v>0</v>
      </c>
      <c r="R13" s="57">
        <f>+'Strat-1'!F22</f>
        <v>0</v>
      </c>
      <c r="S13" s="57">
        <f>+'Strat-1'!G22</f>
        <v>0</v>
      </c>
      <c r="T13" s="57">
        <f>+'Strat-1'!H22</f>
        <v>0</v>
      </c>
      <c r="U13" s="58">
        <f>+'Strat-1'!I22</f>
        <v>3500</v>
      </c>
      <c r="V13" s="58">
        <f>+'Strat-1'!J22</f>
        <v>5000</v>
      </c>
      <c r="W13" s="58">
        <f>+'Strat-1'!K22</f>
        <v>500</v>
      </c>
    </row>
    <row r="14" spans="2:322" ht="24" customHeight="1" x14ac:dyDescent="0.3">
      <c r="B14" s="29"/>
      <c r="C14" s="29"/>
      <c r="D14" s="29"/>
      <c r="E14" s="29"/>
      <c r="F14" s="29"/>
      <c r="G14" s="29"/>
      <c r="H14" s="29"/>
      <c r="J14" s="28"/>
    </row>
    <row r="15" spans="2:322" ht="15" thickBot="1" x14ac:dyDescent="0.35">
      <c r="B15" s="30" t="s">
        <v>87</v>
      </c>
      <c r="C15" s="29"/>
      <c r="D15" s="29"/>
      <c r="E15" s="29"/>
      <c r="F15" s="29"/>
      <c r="G15" s="29"/>
      <c r="H15" s="29"/>
      <c r="J15" s="28"/>
      <c r="V15" s="28"/>
      <c r="GW15" s="2" t="s">
        <v>88</v>
      </c>
    </row>
    <row r="16" spans="2:322" ht="15.75" customHeight="1" thickBot="1" x14ac:dyDescent="0.35">
      <c r="B16" s="177" t="s">
        <v>89</v>
      </c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  <c r="BW16" s="178"/>
      <c r="BX16" s="178"/>
      <c r="BY16" s="178"/>
      <c r="BZ16" s="178"/>
      <c r="CA16" s="178"/>
      <c r="CB16" s="178"/>
      <c r="CC16" s="178"/>
      <c r="CD16" s="178"/>
      <c r="CE16" s="178"/>
      <c r="CF16" s="178"/>
      <c r="CG16" s="178"/>
      <c r="CH16" s="178"/>
      <c r="CI16" s="178"/>
      <c r="CJ16" s="178"/>
      <c r="CK16" s="178"/>
      <c r="CL16" s="178"/>
      <c r="CM16" s="178"/>
      <c r="CN16" s="178"/>
      <c r="CO16" s="178"/>
      <c r="CP16" s="178"/>
      <c r="CQ16" s="178"/>
      <c r="CR16" s="178"/>
      <c r="CS16" s="178"/>
      <c r="CT16" s="178"/>
      <c r="CU16" s="178"/>
      <c r="CV16" s="178"/>
      <c r="CW16" s="178"/>
      <c r="CX16" s="178"/>
      <c r="CY16" s="178"/>
      <c r="CZ16" s="178"/>
      <c r="DA16" s="178"/>
      <c r="DB16" s="178"/>
      <c r="DC16" s="178"/>
      <c r="DD16" s="178"/>
      <c r="DE16" s="178"/>
      <c r="DF16" s="178"/>
      <c r="DG16" s="178"/>
      <c r="DH16" s="178"/>
      <c r="DI16" s="178"/>
      <c r="DJ16" s="178"/>
      <c r="DK16" s="178"/>
      <c r="DL16" s="178"/>
      <c r="DM16" s="178"/>
      <c r="DN16" s="178"/>
      <c r="DO16" s="178"/>
      <c r="DP16" s="178"/>
      <c r="DQ16" s="178"/>
      <c r="DR16" s="178"/>
      <c r="DS16" s="178"/>
      <c r="DT16" s="178"/>
      <c r="DU16" s="178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178"/>
      <c r="EM16" s="178"/>
      <c r="EN16" s="178"/>
      <c r="EO16" s="178"/>
      <c r="EP16" s="178"/>
      <c r="EQ16" s="178"/>
      <c r="ER16" s="178"/>
      <c r="ES16" s="178"/>
      <c r="ET16" s="178"/>
      <c r="EU16" s="178"/>
      <c r="EV16" s="178"/>
      <c r="EW16" s="178"/>
      <c r="EX16" s="178"/>
      <c r="EY16" s="178"/>
      <c r="EZ16" s="178"/>
      <c r="FA16" s="178"/>
      <c r="FB16" s="178"/>
      <c r="FC16" s="178"/>
      <c r="FD16" s="178"/>
      <c r="FE16" s="178"/>
      <c r="FF16" s="178"/>
      <c r="FG16" s="178"/>
      <c r="FH16" s="178"/>
      <c r="FI16" s="178"/>
      <c r="FJ16" s="178"/>
      <c r="FK16" s="178"/>
      <c r="FL16" s="178"/>
      <c r="FM16" s="178"/>
      <c r="FN16" s="178"/>
      <c r="FO16" s="178"/>
      <c r="FP16" s="178"/>
      <c r="FQ16" s="178"/>
      <c r="FR16" s="178"/>
      <c r="FS16" s="178"/>
      <c r="FT16" s="178"/>
      <c r="FU16" s="178"/>
      <c r="FV16" s="178"/>
      <c r="FW16" s="178"/>
      <c r="FX16" s="178"/>
      <c r="FY16" s="178"/>
      <c r="FZ16" s="178"/>
      <c r="GA16" s="178"/>
      <c r="GB16" s="178"/>
      <c r="GC16" s="178"/>
      <c r="GD16" s="178"/>
      <c r="GE16" s="178"/>
      <c r="GF16" s="178"/>
      <c r="GG16" s="178"/>
      <c r="GH16" s="178"/>
      <c r="GI16" s="178"/>
      <c r="GJ16" s="179"/>
      <c r="GK16" s="164" t="s">
        <v>5</v>
      </c>
      <c r="GL16" s="165"/>
      <c r="GM16" s="165"/>
      <c r="GN16" s="165"/>
      <c r="GO16" s="166"/>
      <c r="GP16" s="164" t="s">
        <v>90</v>
      </c>
      <c r="GQ16" s="165"/>
      <c r="GR16" s="165"/>
      <c r="GS16" s="165"/>
      <c r="GT16" s="166"/>
      <c r="GW16" s="188" t="s">
        <v>91</v>
      </c>
      <c r="GX16" s="188" t="s">
        <v>92</v>
      </c>
      <c r="GY16" s="191"/>
      <c r="GZ16" s="191"/>
      <c r="HA16" s="191"/>
      <c r="HB16" s="191"/>
      <c r="HC16" s="191"/>
      <c r="HD16" s="191"/>
      <c r="HE16" s="191"/>
      <c r="HF16" s="191"/>
      <c r="HG16" s="191"/>
      <c r="HH16" s="191"/>
      <c r="HI16" s="191"/>
      <c r="HJ16" s="191"/>
      <c r="HK16" s="191"/>
      <c r="HL16" s="191"/>
      <c r="HM16" s="191"/>
      <c r="HN16" s="191"/>
      <c r="HO16" s="191"/>
      <c r="HP16" s="191"/>
      <c r="HQ16" s="191"/>
      <c r="HR16" s="191"/>
      <c r="HS16" s="191"/>
      <c r="HT16" s="191"/>
      <c r="HU16" s="191"/>
      <c r="HV16" s="191"/>
      <c r="HW16" s="191"/>
      <c r="HX16" s="191"/>
      <c r="HY16" s="191"/>
      <c r="HZ16" s="191"/>
      <c r="IA16" s="191"/>
      <c r="IB16" s="191"/>
      <c r="IC16" s="191"/>
      <c r="ID16" s="191"/>
      <c r="IE16" s="191"/>
      <c r="IF16" s="191"/>
      <c r="IG16" s="191"/>
      <c r="IH16" s="191"/>
      <c r="II16" s="191"/>
      <c r="IJ16" s="191"/>
      <c r="IK16" s="191"/>
      <c r="IL16" s="191"/>
      <c r="IM16" s="191"/>
      <c r="IN16" s="191"/>
      <c r="IO16" s="191"/>
      <c r="IP16" s="191"/>
      <c r="IQ16" s="191"/>
      <c r="IR16" s="191"/>
      <c r="IS16" s="191"/>
      <c r="IT16" s="191"/>
      <c r="IU16" s="191"/>
      <c r="IV16" s="191"/>
      <c r="IW16" s="191"/>
      <c r="IX16" s="191"/>
      <c r="IY16" s="191"/>
      <c r="IZ16" s="191"/>
      <c r="JA16" s="191"/>
      <c r="JB16" s="191"/>
      <c r="JC16" s="191"/>
      <c r="JD16" s="191"/>
      <c r="JE16" s="191"/>
      <c r="JF16" s="191"/>
      <c r="JG16" s="191"/>
      <c r="JH16" s="191"/>
      <c r="JI16" s="191"/>
      <c r="JJ16" s="191"/>
      <c r="JK16" s="191"/>
      <c r="JL16" s="191"/>
      <c r="JM16" s="191"/>
      <c r="JN16" s="191"/>
      <c r="JO16" s="191"/>
      <c r="JP16" s="191"/>
      <c r="JQ16" s="191"/>
      <c r="JR16" s="191"/>
      <c r="JS16" s="191"/>
      <c r="JT16" s="191"/>
      <c r="JU16" s="191"/>
      <c r="JV16" s="191"/>
      <c r="JW16" s="191"/>
      <c r="JX16" s="191"/>
      <c r="JY16" s="191"/>
      <c r="JZ16" s="191"/>
      <c r="KA16" s="191"/>
      <c r="KB16" s="191"/>
      <c r="KC16" s="191"/>
      <c r="KD16" s="191"/>
      <c r="KE16" s="191"/>
      <c r="KF16" s="191"/>
      <c r="KG16" s="191"/>
      <c r="KH16" s="191"/>
      <c r="KI16" s="191"/>
      <c r="KJ16" s="191"/>
      <c r="KK16" s="191"/>
      <c r="KL16" s="191"/>
      <c r="KM16" s="191"/>
      <c r="KN16" s="191"/>
      <c r="KO16" s="191"/>
      <c r="KP16" s="191"/>
      <c r="KQ16" s="191"/>
      <c r="KR16" s="191"/>
      <c r="KS16" s="191"/>
      <c r="KT16" s="191"/>
      <c r="KU16" s="191"/>
      <c r="KV16" s="191"/>
      <c r="KW16" s="191"/>
      <c r="KX16" s="191"/>
      <c r="KY16" s="191"/>
      <c r="KZ16" s="191"/>
      <c r="LA16" s="191"/>
      <c r="LB16" s="191"/>
      <c r="LC16" s="191"/>
      <c r="LD16" s="191"/>
      <c r="LE16" s="191"/>
      <c r="LF16" s="191"/>
      <c r="LG16" s="192"/>
      <c r="LH16" s="188" t="s">
        <v>93</v>
      </c>
      <c r="LI16" s="191"/>
      <c r="LJ16" s="192"/>
    </row>
    <row r="17" spans="1:322" ht="16.2" customHeight="1" thickBot="1" x14ac:dyDescent="0.35">
      <c r="B17" s="196" t="s">
        <v>11</v>
      </c>
      <c r="C17" s="185" t="s">
        <v>94</v>
      </c>
      <c r="D17" s="186"/>
      <c r="E17" s="186"/>
      <c r="F17" s="186"/>
      <c r="G17" s="186"/>
      <c r="H17" s="186"/>
      <c r="I17" s="186"/>
      <c r="J17" s="186"/>
      <c r="K17" s="186"/>
      <c r="L17" s="187"/>
      <c r="M17" s="185" t="s">
        <v>94</v>
      </c>
      <c r="N17" s="186"/>
      <c r="O17" s="186"/>
      <c r="P17" s="186"/>
      <c r="Q17" s="186"/>
      <c r="R17" s="186"/>
      <c r="S17" s="186"/>
      <c r="T17" s="186"/>
      <c r="U17" s="186"/>
      <c r="V17" s="187"/>
      <c r="W17" s="185" t="s">
        <v>94</v>
      </c>
      <c r="X17" s="186"/>
      <c r="Y17" s="186"/>
      <c r="Z17" s="186"/>
      <c r="AA17" s="186"/>
      <c r="AB17" s="186"/>
      <c r="AC17" s="186"/>
      <c r="AD17" s="186"/>
      <c r="AE17" s="186"/>
      <c r="AF17" s="187"/>
      <c r="AG17" s="185" t="s">
        <v>94</v>
      </c>
      <c r="AH17" s="186"/>
      <c r="AI17" s="186"/>
      <c r="AJ17" s="186"/>
      <c r="AK17" s="186"/>
      <c r="AL17" s="186"/>
      <c r="AM17" s="186"/>
      <c r="AN17" s="186"/>
      <c r="AO17" s="186"/>
      <c r="AP17" s="187"/>
      <c r="AQ17" s="185" t="s">
        <v>94</v>
      </c>
      <c r="AR17" s="186"/>
      <c r="AS17" s="186"/>
      <c r="AT17" s="186"/>
      <c r="AU17" s="186"/>
      <c r="AV17" s="186"/>
      <c r="AW17" s="186"/>
      <c r="AX17" s="186"/>
      <c r="AY17" s="186"/>
      <c r="AZ17" s="187"/>
      <c r="BA17" s="185" t="s">
        <v>94</v>
      </c>
      <c r="BB17" s="186"/>
      <c r="BC17" s="186"/>
      <c r="BD17" s="186"/>
      <c r="BE17" s="186"/>
      <c r="BF17" s="186"/>
      <c r="BG17" s="186"/>
      <c r="BH17" s="186"/>
      <c r="BI17" s="186"/>
      <c r="BJ17" s="187"/>
      <c r="BK17" s="185" t="s">
        <v>94</v>
      </c>
      <c r="BL17" s="186"/>
      <c r="BM17" s="186"/>
      <c r="BN17" s="186"/>
      <c r="BO17" s="186"/>
      <c r="BP17" s="186"/>
      <c r="BQ17" s="186"/>
      <c r="BR17" s="186"/>
      <c r="BS17" s="186"/>
      <c r="BT17" s="187"/>
      <c r="BU17" s="185" t="s">
        <v>94</v>
      </c>
      <c r="BV17" s="186"/>
      <c r="BW17" s="186"/>
      <c r="BX17" s="186"/>
      <c r="BY17" s="186"/>
      <c r="BZ17" s="186"/>
      <c r="CA17" s="186"/>
      <c r="CB17" s="186"/>
      <c r="CC17" s="186"/>
      <c r="CD17" s="187"/>
      <c r="CE17" s="185" t="s">
        <v>94</v>
      </c>
      <c r="CF17" s="186"/>
      <c r="CG17" s="186"/>
      <c r="CH17" s="186"/>
      <c r="CI17" s="186"/>
      <c r="CJ17" s="186"/>
      <c r="CK17" s="186"/>
      <c r="CL17" s="186"/>
      <c r="CM17" s="186"/>
      <c r="CN17" s="187"/>
      <c r="CO17" s="185" t="s">
        <v>94</v>
      </c>
      <c r="CP17" s="186"/>
      <c r="CQ17" s="186"/>
      <c r="CR17" s="186"/>
      <c r="CS17" s="186"/>
      <c r="CT17" s="186"/>
      <c r="CU17" s="186"/>
      <c r="CV17" s="186"/>
      <c r="CW17" s="186"/>
      <c r="CX17" s="187"/>
      <c r="CY17" s="185" t="s">
        <v>94</v>
      </c>
      <c r="CZ17" s="186"/>
      <c r="DA17" s="186"/>
      <c r="DB17" s="186"/>
      <c r="DC17" s="186"/>
      <c r="DD17" s="186"/>
      <c r="DE17" s="186"/>
      <c r="DF17" s="186"/>
      <c r="DG17" s="186"/>
      <c r="DH17" s="187"/>
      <c r="DI17" s="185" t="s">
        <v>94</v>
      </c>
      <c r="DJ17" s="186"/>
      <c r="DK17" s="186"/>
      <c r="DL17" s="186"/>
      <c r="DM17" s="186"/>
      <c r="DN17" s="186"/>
      <c r="DO17" s="186"/>
      <c r="DP17" s="186"/>
      <c r="DQ17" s="186"/>
      <c r="DR17" s="187"/>
      <c r="DS17" s="185" t="s">
        <v>94</v>
      </c>
      <c r="DT17" s="186"/>
      <c r="DU17" s="186"/>
      <c r="DV17" s="186"/>
      <c r="DW17" s="186"/>
      <c r="DX17" s="186"/>
      <c r="DY17" s="186"/>
      <c r="DZ17" s="186"/>
      <c r="EA17" s="186"/>
      <c r="EB17" s="187"/>
      <c r="EC17" s="185" t="s">
        <v>94</v>
      </c>
      <c r="ED17" s="186"/>
      <c r="EE17" s="186"/>
      <c r="EF17" s="186"/>
      <c r="EG17" s="186"/>
      <c r="EH17" s="186"/>
      <c r="EI17" s="186"/>
      <c r="EJ17" s="186"/>
      <c r="EK17" s="186"/>
      <c r="EL17" s="187"/>
      <c r="EM17" s="185" t="s">
        <v>94</v>
      </c>
      <c r="EN17" s="186"/>
      <c r="EO17" s="186"/>
      <c r="EP17" s="186"/>
      <c r="EQ17" s="186"/>
      <c r="ER17" s="186"/>
      <c r="ES17" s="186"/>
      <c r="ET17" s="186"/>
      <c r="EU17" s="186"/>
      <c r="EV17" s="187"/>
      <c r="EW17" s="185" t="s">
        <v>94</v>
      </c>
      <c r="EX17" s="186"/>
      <c r="EY17" s="186"/>
      <c r="EZ17" s="186"/>
      <c r="FA17" s="186"/>
      <c r="FB17" s="186"/>
      <c r="FC17" s="186"/>
      <c r="FD17" s="186"/>
      <c r="FE17" s="186"/>
      <c r="FF17" s="187"/>
      <c r="FG17" s="185" t="s">
        <v>94</v>
      </c>
      <c r="FH17" s="186"/>
      <c r="FI17" s="186"/>
      <c r="FJ17" s="186"/>
      <c r="FK17" s="186"/>
      <c r="FL17" s="186"/>
      <c r="FM17" s="186"/>
      <c r="FN17" s="186"/>
      <c r="FO17" s="186"/>
      <c r="FP17" s="187"/>
      <c r="FQ17" s="185" t="s">
        <v>94</v>
      </c>
      <c r="FR17" s="186"/>
      <c r="FS17" s="186"/>
      <c r="FT17" s="186"/>
      <c r="FU17" s="186"/>
      <c r="FV17" s="186"/>
      <c r="FW17" s="186"/>
      <c r="FX17" s="186"/>
      <c r="FY17" s="186"/>
      <c r="FZ17" s="187"/>
      <c r="GA17" s="185" t="s">
        <v>94</v>
      </c>
      <c r="GB17" s="186"/>
      <c r="GC17" s="186"/>
      <c r="GD17" s="186"/>
      <c r="GE17" s="186"/>
      <c r="GF17" s="186"/>
      <c r="GG17" s="186"/>
      <c r="GH17" s="186"/>
      <c r="GI17" s="186"/>
      <c r="GJ17" s="187"/>
      <c r="GK17" s="167"/>
      <c r="GL17" s="168"/>
      <c r="GM17" s="168"/>
      <c r="GN17" s="168"/>
      <c r="GO17" s="169"/>
      <c r="GP17" s="167"/>
      <c r="GQ17" s="168"/>
      <c r="GR17" s="168"/>
      <c r="GS17" s="168"/>
      <c r="GT17" s="169"/>
      <c r="GW17" s="189"/>
      <c r="GX17" s="193"/>
      <c r="GY17" s="194"/>
      <c r="GZ17" s="194"/>
      <c r="HA17" s="194"/>
      <c r="HB17" s="194"/>
      <c r="HC17" s="194"/>
      <c r="HD17" s="194"/>
      <c r="HE17" s="194"/>
      <c r="HF17" s="194"/>
      <c r="HG17" s="194"/>
      <c r="HH17" s="194"/>
      <c r="HI17" s="194"/>
      <c r="HJ17" s="194"/>
      <c r="HK17" s="194"/>
      <c r="HL17" s="194"/>
      <c r="HM17" s="194"/>
      <c r="HN17" s="194"/>
      <c r="HO17" s="194"/>
      <c r="HP17" s="194"/>
      <c r="HQ17" s="194"/>
      <c r="HR17" s="194"/>
      <c r="HS17" s="194"/>
      <c r="HT17" s="194"/>
      <c r="HU17" s="194"/>
      <c r="HV17" s="194"/>
      <c r="HW17" s="194"/>
      <c r="HX17" s="194"/>
      <c r="HY17" s="194"/>
      <c r="HZ17" s="194"/>
      <c r="IA17" s="194"/>
      <c r="IB17" s="194"/>
      <c r="IC17" s="194"/>
      <c r="ID17" s="194"/>
      <c r="IE17" s="194"/>
      <c r="IF17" s="194"/>
      <c r="IG17" s="194"/>
      <c r="IH17" s="194"/>
      <c r="II17" s="194"/>
      <c r="IJ17" s="194"/>
      <c r="IK17" s="194"/>
      <c r="IL17" s="194"/>
      <c r="IM17" s="194"/>
      <c r="IN17" s="194"/>
      <c r="IO17" s="194"/>
      <c r="IP17" s="194"/>
      <c r="IQ17" s="194"/>
      <c r="IR17" s="194"/>
      <c r="IS17" s="194"/>
      <c r="IT17" s="194"/>
      <c r="IU17" s="194"/>
      <c r="IV17" s="194"/>
      <c r="IW17" s="194"/>
      <c r="IX17" s="194"/>
      <c r="IY17" s="194"/>
      <c r="IZ17" s="194"/>
      <c r="JA17" s="194"/>
      <c r="JB17" s="194"/>
      <c r="JC17" s="194"/>
      <c r="JD17" s="194"/>
      <c r="JE17" s="194"/>
      <c r="JF17" s="194"/>
      <c r="JG17" s="194"/>
      <c r="JH17" s="194"/>
      <c r="JI17" s="194"/>
      <c r="JJ17" s="194"/>
      <c r="JK17" s="194"/>
      <c r="JL17" s="194"/>
      <c r="JM17" s="194"/>
      <c r="JN17" s="194"/>
      <c r="JO17" s="194"/>
      <c r="JP17" s="194"/>
      <c r="JQ17" s="194"/>
      <c r="JR17" s="194"/>
      <c r="JS17" s="194"/>
      <c r="JT17" s="194"/>
      <c r="JU17" s="194"/>
      <c r="JV17" s="194"/>
      <c r="JW17" s="194"/>
      <c r="JX17" s="194"/>
      <c r="JY17" s="194"/>
      <c r="JZ17" s="194"/>
      <c r="KA17" s="194"/>
      <c r="KB17" s="194"/>
      <c r="KC17" s="194"/>
      <c r="KD17" s="194"/>
      <c r="KE17" s="194"/>
      <c r="KF17" s="194"/>
      <c r="KG17" s="194"/>
      <c r="KH17" s="194"/>
      <c r="KI17" s="194"/>
      <c r="KJ17" s="194"/>
      <c r="KK17" s="194"/>
      <c r="KL17" s="194"/>
      <c r="KM17" s="194"/>
      <c r="KN17" s="194"/>
      <c r="KO17" s="194"/>
      <c r="KP17" s="194"/>
      <c r="KQ17" s="194"/>
      <c r="KR17" s="194"/>
      <c r="KS17" s="194"/>
      <c r="KT17" s="194"/>
      <c r="KU17" s="194"/>
      <c r="KV17" s="194"/>
      <c r="KW17" s="194"/>
      <c r="KX17" s="194"/>
      <c r="KY17" s="194"/>
      <c r="KZ17" s="194"/>
      <c r="LA17" s="194"/>
      <c r="LB17" s="194"/>
      <c r="LC17" s="194"/>
      <c r="LD17" s="194"/>
      <c r="LE17" s="194"/>
      <c r="LF17" s="194"/>
      <c r="LG17" s="195"/>
      <c r="LH17" s="34" t="s">
        <v>101</v>
      </c>
      <c r="LI17" s="34" t="s">
        <v>102</v>
      </c>
      <c r="LJ17" s="34" t="s">
        <v>103</v>
      </c>
    </row>
    <row r="18" spans="1:322" ht="15.75" customHeight="1" thickBot="1" x14ac:dyDescent="0.35">
      <c r="B18" s="197"/>
      <c r="C18" s="31" t="s">
        <v>21</v>
      </c>
      <c r="D18" s="32"/>
      <c r="E18" s="32" t="s">
        <v>95</v>
      </c>
      <c r="F18" s="32">
        <v>1726</v>
      </c>
      <c r="G18" s="33"/>
      <c r="H18" s="31" t="s">
        <v>22</v>
      </c>
      <c r="I18" s="32"/>
      <c r="J18" s="32" t="s">
        <v>95</v>
      </c>
      <c r="K18" s="32">
        <v>321</v>
      </c>
      <c r="L18" s="33"/>
      <c r="M18" s="31" t="s">
        <v>23</v>
      </c>
      <c r="N18" s="32"/>
      <c r="O18" s="32" t="s">
        <v>95</v>
      </c>
      <c r="P18" s="32">
        <v>721</v>
      </c>
      <c r="Q18" s="33"/>
      <c r="R18" s="31" t="s">
        <v>24</v>
      </c>
      <c r="S18" s="32"/>
      <c r="T18" s="32" t="s">
        <v>95</v>
      </c>
      <c r="U18" s="32">
        <v>28</v>
      </c>
      <c r="V18" s="33"/>
      <c r="W18" s="31" t="s">
        <v>25</v>
      </c>
      <c r="X18" s="32"/>
      <c r="Y18" s="32" t="s">
        <v>95</v>
      </c>
      <c r="Z18" s="32">
        <v>103</v>
      </c>
      <c r="AA18" s="33"/>
      <c r="AB18" s="31" t="s">
        <v>19</v>
      </c>
      <c r="AC18" s="32"/>
      <c r="AD18" s="32" t="s">
        <v>95</v>
      </c>
      <c r="AE18" s="32">
        <v>190</v>
      </c>
      <c r="AF18" s="33"/>
      <c r="AG18" s="31" t="s">
        <v>26</v>
      </c>
      <c r="AH18" s="32"/>
      <c r="AI18" s="32" t="s">
        <v>95</v>
      </c>
      <c r="AJ18" s="32">
        <v>320</v>
      </c>
      <c r="AK18" s="33"/>
      <c r="AL18" s="31" t="s">
        <v>27</v>
      </c>
      <c r="AM18" s="32"/>
      <c r="AN18" s="32" t="s">
        <v>95</v>
      </c>
      <c r="AO18" s="32">
        <v>211</v>
      </c>
      <c r="AP18" s="33"/>
      <c r="AQ18" s="31" t="s">
        <v>28</v>
      </c>
      <c r="AR18" s="32"/>
      <c r="AS18" s="32" t="s">
        <v>95</v>
      </c>
      <c r="AT18" s="32">
        <v>224</v>
      </c>
      <c r="AU18" s="33"/>
      <c r="AV18" s="31" t="s">
        <v>29</v>
      </c>
      <c r="AW18" s="32"/>
      <c r="AX18" s="32" t="s">
        <v>95</v>
      </c>
      <c r="AY18" s="32">
        <v>821</v>
      </c>
      <c r="AZ18" s="33"/>
      <c r="BA18" s="31" t="s">
        <v>30</v>
      </c>
      <c r="BB18" s="32"/>
      <c r="BC18" s="32" t="s">
        <v>95</v>
      </c>
      <c r="BD18" s="32">
        <v>31</v>
      </c>
      <c r="BE18" s="33"/>
      <c r="BF18" s="31" t="s">
        <v>31</v>
      </c>
      <c r="BG18" s="32"/>
      <c r="BH18" s="32" t="s">
        <v>95</v>
      </c>
      <c r="BI18" s="32">
        <v>650</v>
      </c>
      <c r="BJ18" s="33"/>
      <c r="BK18" s="31" t="s">
        <v>32</v>
      </c>
      <c r="BL18" s="32"/>
      <c r="BM18" s="32" t="s">
        <v>95</v>
      </c>
      <c r="BN18" s="32">
        <v>184</v>
      </c>
      <c r="BO18" s="33"/>
      <c r="BP18" s="31" t="s">
        <v>33</v>
      </c>
      <c r="BQ18" s="32"/>
      <c r="BR18" s="32" t="s">
        <v>95</v>
      </c>
      <c r="BS18" s="32">
        <v>693</v>
      </c>
      <c r="BT18" s="33"/>
      <c r="BU18" s="31" t="s">
        <v>34</v>
      </c>
      <c r="BV18" s="32"/>
      <c r="BW18" s="32" t="s">
        <v>95</v>
      </c>
      <c r="BX18" s="32">
        <v>202</v>
      </c>
      <c r="BY18" s="33"/>
      <c r="BZ18" s="31" t="s">
        <v>35</v>
      </c>
      <c r="CA18" s="32"/>
      <c r="CB18" s="32" t="s">
        <v>95</v>
      </c>
      <c r="CC18" s="32">
        <v>361</v>
      </c>
      <c r="CD18" s="33"/>
      <c r="CE18" s="31" t="s">
        <v>36</v>
      </c>
      <c r="CF18" s="32"/>
      <c r="CG18" s="32" t="s">
        <v>95</v>
      </c>
      <c r="CH18" s="32">
        <v>596</v>
      </c>
      <c r="CI18" s="33"/>
      <c r="CJ18" s="31" t="s">
        <v>37</v>
      </c>
      <c r="CK18" s="32"/>
      <c r="CL18" s="32" t="s">
        <v>95</v>
      </c>
      <c r="CM18" s="32">
        <v>98</v>
      </c>
      <c r="CN18" s="33"/>
      <c r="CO18" s="31" t="s">
        <v>38</v>
      </c>
      <c r="CP18" s="32"/>
      <c r="CQ18" s="32" t="s">
        <v>95</v>
      </c>
      <c r="CR18" s="32">
        <v>754</v>
      </c>
      <c r="CS18" s="33"/>
      <c r="CT18" s="31" t="s">
        <v>39</v>
      </c>
      <c r="CU18" s="32"/>
      <c r="CV18" s="32" t="s">
        <v>95</v>
      </c>
      <c r="CW18" s="32">
        <v>160</v>
      </c>
      <c r="CX18" s="33"/>
      <c r="CY18" s="31" t="s">
        <v>40</v>
      </c>
      <c r="CZ18" s="32"/>
      <c r="DA18" s="32" t="s">
        <v>95</v>
      </c>
      <c r="DB18" s="32">
        <v>335</v>
      </c>
      <c r="DC18" s="33"/>
      <c r="DD18" s="31" t="s">
        <v>41</v>
      </c>
      <c r="DE18" s="32"/>
      <c r="DF18" s="32" t="s">
        <v>95</v>
      </c>
      <c r="DG18" s="32">
        <v>817</v>
      </c>
      <c r="DH18" s="33"/>
      <c r="DI18" s="31" t="s">
        <v>18</v>
      </c>
      <c r="DJ18" s="32"/>
      <c r="DK18" s="32" t="s">
        <v>95</v>
      </c>
      <c r="DL18" s="32">
        <v>84</v>
      </c>
      <c r="DM18" s="33"/>
      <c r="DN18" s="31" t="s">
        <v>42</v>
      </c>
      <c r="DO18" s="32"/>
      <c r="DP18" s="32" t="s">
        <v>95</v>
      </c>
      <c r="DQ18" s="32">
        <v>288</v>
      </c>
      <c r="DR18" s="33"/>
      <c r="DS18" s="31" t="s">
        <v>43</v>
      </c>
      <c r="DT18" s="32"/>
      <c r="DU18" s="32" t="s">
        <v>95</v>
      </c>
      <c r="DV18" s="32">
        <v>669</v>
      </c>
      <c r="DW18" s="33"/>
      <c r="DX18" s="31" t="s">
        <v>44</v>
      </c>
      <c r="DY18" s="32"/>
      <c r="DZ18" s="32" t="s">
        <v>95</v>
      </c>
      <c r="EA18" s="32">
        <v>153</v>
      </c>
      <c r="EB18" s="33"/>
      <c r="EC18" s="31" t="s">
        <v>45</v>
      </c>
      <c r="ED18" s="32"/>
      <c r="EE18" s="32" t="s">
        <v>95</v>
      </c>
      <c r="EF18" s="32">
        <v>255</v>
      </c>
      <c r="EG18" s="33"/>
      <c r="EH18" s="31" t="s">
        <v>46</v>
      </c>
      <c r="EI18" s="32"/>
      <c r="EJ18" s="32" t="s">
        <v>95</v>
      </c>
      <c r="EK18" s="32">
        <v>470</v>
      </c>
      <c r="EL18" s="33"/>
      <c r="EM18" s="31" t="s">
        <v>47</v>
      </c>
      <c r="EN18" s="32"/>
      <c r="EO18" s="32" t="s">
        <v>95</v>
      </c>
      <c r="EP18" s="32">
        <v>675</v>
      </c>
      <c r="EQ18" s="33"/>
      <c r="ER18" s="31" t="s">
        <v>48</v>
      </c>
      <c r="ES18" s="32"/>
      <c r="ET18" s="32" t="s">
        <v>95</v>
      </c>
      <c r="EU18" s="32">
        <v>788</v>
      </c>
      <c r="EV18" s="33"/>
      <c r="EW18" s="31" t="s">
        <v>49</v>
      </c>
      <c r="EX18" s="32"/>
      <c r="EY18" s="32" t="s">
        <v>95</v>
      </c>
      <c r="EZ18" s="32">
        <v>95</v>
      </c>
      <c r="FA18" s="33"/>
      <c r="FB18" s="31" t="s">
        <v>50</v>
      </c>
      <c r="FC18" s="32"/>
      <c r="FD18" s="32" t="s">
        <v>95</v>
      </c>
      <c r="FE18" s="32">
        <v>784</v>
      </c>
      <c r="FF18" s="33"/>
      <c r="FG18" s="31" t="s">
        <v>51</v>
      </c>
      <c r="FH18" s="32"/>
      <c r="FI18" s="32" t="s">
        <v>95</v>
      </c>
      <c r="FJ18" s="32">
        <v>226</v>
      </c>
      <c r="FK18" s="33"/>
      <c r="FL18" s="31" t="s">
        <v>52</v>
      </c>
      <c r="FM18" s="32"/>
      <c r="FN18" s="32" t="s">
        <v>95</v>
      </c>
      <c r="FO18" s="32">
        <v>307</v>
      </c>
      <c r="FP18" s="33"/>
      <c r="FQ18" s="31" t="s">
        <v>53</v>
      </c>
      <c r="FR18" s="32"/>
      <c r="FS18" s="32" t="s">
        <v>95</v>
      </c>
      <c r="FT18" s="32">
        <v>286</v>
      </c>
      <c r="FU18" s="33"/>
      <c r="FV18" s="31" t="s">
        <v>54</v>
      </c>
      <c r="FW18" s="32"/>
      <c r="FX18" s="32" t="s">
        <v>95</v>
      </c>
      <c r="FY18" s="32">
        <v>686</v>
      </c>
      <c r="FZ18" s="33"/>
      <c r="GA18" s="31" t="s">
        <v>55</v>
      </c>
      <c r="GB18" s="32"/>
      <c r="GC18" s="32" t="s">
        <v>95</v>
      </c>
      <c r="GD18" s="32">
        <v>909</v>
      </c>
      <c r="GE18" s="33"/>
      <c r="GF18" s="31" t="s">
        <v>56</v>
      </c>
      <c r="GG18" s="32"/>
      <c r="GH18" s="32" t="s">
        <v>95</v>
      </c>
      <c r="GI18" s="32">
        <v>559</v>
      </c>
      <c r="GJ18" s="33"/>
      <c r="GK18" s="31"/>
      <c r="GL18" s="32"/>
      <c r="GM18" s="32" t="s">
        <v>95</v>
      </c>
      <c r="GN18" s="32">
        <f>SUM(GI18+GD18+FY18+FT18+FO18+FJ18+FE18+EZ18+EU18+EP18+EK18+EF18+EA18+DV18+DQ18+DL18+DG18+DB18+CW18+CR18+CM18+CH18+CC18+BX18+BS18+BN18+BI18+BD18+AY18+AT18+AO18+AJ18+AE18+Z18+U18+P18+K18+F18)</f>
        <v>16780</v>
      </c>
      <c r="GO18" s="33"/>
      <c r="GP18" s="31"/>
      <c r="GQ18" s="32"/>
      <c r="GR18" s="32" t="s">
        <v>95</v>
      </c>
      <c r="GS18" s="32">
        <f>SUM(GN18+GI18+GD18+FY18+FT18+FO18+FJ18+FE18+EZ18+EU18+EP18+EK18+EF18+EA18+DV18+DQ18+DL18+DG18+DB18+CW18+CR18+CM18+CH18+CC18+BX18+BS18+BN18+BI18+BD18+AY18+AT18+AO18+AJ18+AE18+Z18+U18+P18+K18)</f>
        <v>31834</v>
      </c>
      <c r="GT18" s="33"/>
      <c r="GW18" s="190"/>
      <c r="GX18" s="182" t="s">
        <v>21</v>
      </c>
      <c r="GY18" s="183"/>
      <c r="GZ18" s="184"/>
      <c r="HA18" s="182" t="s">
        <v>22</v>
      </c>
      <c r="HB18" s="183"/>
      <c r="HC18" s="184"/>
      <c r="HD18" s="182" t="s">
        <v>23</v>
      </c>
      <c r="HE18" s="183"/>
      <c r="HF18" s="184"/>
      <c r="HG18" s="182" t="s">
        <v>24</v>
      </c>
      <c r="HH18" s="183"/>
      <c r="HI18" s="184"/>
      <c r="HJ18" s="182" t="s">
        <v>25</v>
      </c>
      <c r="HK18" s="183"/>
      <c r="HL18" s="184"/>
      <c r="HM18" s="182" t="s">
        <v>19</v>
      </c>
      <c r="HN18" s="183"/>
      <c r="HO18" s="184"/>
      <c r="HP18" s="182" t="s">
        <v>26</v>
      </c>
      <c r="HQ18" s="183"/>
      <c r="HR18" s="184"/>
      <c r="HS18" s="182" t="s">
        <v>27</v>
      </c>
      <c r="HT18" s="183"/>
      <c r="HU18" s="184"/>
      <c r="HV18" s="182" t="s">
        <v>28</v>
      </c>
      <c r="HW18" s="183"/>
      <c r="HX18" s="184"/>
      <c r="HY18" s="182" t="s">
        <v>29</v>
      </c>
      <c r="HZ18" s="183"/>
      <c r="IA18" s="184"/>
      <c r="IB18" s="182" t="s">
        <v>30</v>
      </c>
      <c r="IC18" s="183"/>
      <c r="ID18" s="184"/>
      <c r="IE18" s="182" t="s">
        <v>31</v>
      </c>
      <c r="IF18" s="183"/>
      <c r="IG18" s="184"/>
      <c r="IH18" s="182" t="s">
        <v>32</v>
      </c>
      <c r="II18" s="183"/>
      <c r="IJ18" s="184"/>
      <c r="IK18" s="182" t="s">
        <v>33</v>
      </c>
      <c r="IL18" s="183"/>
      <c r="IM18" s="184"/>
      <c r="IN18" s="182" t="s">
        <v>34</v>
      </c>
      <c r="IO18" s="183"/>
      <c r="IP18" s="184"/>
      <c r="IQ18" s="182" t="s">
        <v>35</v>
      </c>
      <c r="IR18" s="183"/>
      <c r="IS18" s="184"/>
      <c r="IT18" s="182" t="s">
        <v>36</v>
      </c>
      <c r="IU18" s="183"/>
      <c r="IV18" s="184"/>
      <c r="IW18" s="182" t="s">
        <v>37</v>
      </c>
      <c r="IX18" s="183"/>
      <c r="IY18" s="184"/>
      <c r="IZ18" s="182" t="s">
        <v>38</v>
      </c>
      <c r="JA18" s="183"/>
      <c r="JB18" s="184"/>
      <c r="JC18" s="182" t="s">
        <v>39</v>
      </c>
      <c r="JD18" s="183"/>
      <c r="JE18" s="184"/>
      <c r="JF18" s="182" t="s">
        <v>40</v>
      </c>
      <c r="JG18" s="183"/>
      <c r="JH18" s="184"/>
      <c r="JI18" s="182" t="s">
        <v>41</v>
      </c>
      <c r="JJ18" s="183"/>
      <c r="JK18" s="184"/>
      <c r="JL18" s="182" t="s">
        <v>18</v>
      </c>
      <c r="JM18" s="183"/>
      <c r="JN18" s="184"/>
      <c r="JO18" s="182" t="s">
        <v>42</v>
      </c>
      <c r="JP18" s="183"/>
      <c r="JQ18" s="184"/>
      <c r="JR18" s="182" t="s">
        <v>43</v>
      </c>
      <c r="JS18" s="183"/>
      <c r="JT18" s="184"/>
      <c r="JU18" s="182" t="s">
        <v>44</v>
      </c>
      <c r="JV18" s="183"/>
      <c r="JW18" s="184"/>
      <c r="JX18" s="182" t="s">
        <v>45</v>
      </c>
      <c r="JY18" s="183"/>
      <c r="JZ18" s="184"/>
      <c r="KA18" s="182" t="s">
        <v>46</v>
      </c>
      <c r="KB18" s="183"/>
      <c r="KC18" s="184"/>
      <c r="KD18" s="182" t="s">
        <v>47</v>
      </c>
      <c r="KE18" s="183"/>
      <c r="KF18" s="184"/>
      <c r="KG18" s="182" t="s">
        <v>48</v>
      </c>
      <c r="KH18" s="183"/>
      <c r="KI18" s="184"/>
      <c r="KJ18" s="182" t="s">
        <v>49</v>
      </c>
      <c r="KK18" s="183"/>
      <c r="KL18" s="184"/>
      <c r="KM18" s="182" t="s">
        <v>50</v>
      </c>
      <c r="KN18" s="183"/>
      <c r="KO18" s="184"/>
      <c r="KP18" s="182" t="s">
        <v>51</v>
      </c>
      <c r="KQ18" s="183"/>
      <c r="KR18" s="184"/>
      <c r="KS18" s="182" t="s">
        <v>52</v>
      </c>
      <c r="KT18" s="183"/>
      <c r="KU18" s="184"/>
      <c r="KV18" s="182" t="s">
        <v>53</v>
      </c>
      <c r="KW18" s="183"/>
      <c r="KX18" s="184"/>
      <c r="KY18" s="182" t="s">
        <v>54</v>
      </c>
      <c r="KZ18" s="183"/>
      <c r="LA18" s="184"/>
      <c r="LB18" s="182" t="s">
        <v>55</v>
      </c>
      <c r="LC18" s="183"/>
      <c r="LD18" s="184"/>
      <c r="LE18" s="182" t="s">
        <v>56</v>
      </c>
      <c r="LF18" s="183"/>
      <c r="LG18" s="184"/>
      <c r="LH18" s="34" t="s">
        <v>96</v>
      </c>
      <c r="LI18" s="34" t="s">
        <v>96</v>
      </c>
      <c r="LJ18" s="34" t="s">
        <v>96</v>
      </c>
    </row>
    <row r="19" spans="1:322" ht="15" thickBot="1" x14ac:dyDescent="0.35">
      <c r="B19" s="198"/>
      <c r="C19" s="27" t="s">
        <v>82</v>
      </c>
      <c r="D19" s="26" t="s">
        <v>83</v>
      </c>
      <c r="E19" s="26" t="s">
        <v>84</v>
      </c>
      <c r="F19" s="35" t="s">
        <v>85</v>
      </c>
      <c r="G19" s="35" t="s">
        <v>86</v>
      </c>
      <c r="H19" s="26" t="s">
        <v>82</v>
      </c>
      <c r="I19" s="27" t="s">
        <v>83</v>
      </c>
      <c r="J19" s="27" t="s">
        <v>84</v>
      </c>
      <c r="K19" s="36" t="s">
        <v>85</v>
      </c>
      <c r="L19" s="36" t="s">
        <v>86</v>
      </c>
      <c r="M19" s="27" t="s">
        <v>82</v>
      </c>
      <c r="N19" s="26" t="s">
        <v>83</v>
      </c>
      <c r="O19" s="26" t="s">
        <v>84</v>
      </c>
      <c r="P19" s="35" t="s">
        <v>85</v>
      </c>
      <c r="Q19" s="35" t="s">
        <v>86</v>
      </c>
      <c r="R19" s="26" t="s">
        <v>82</v>
      </c>
      <c r="S19" s="27" t="s">
        <v>83</v>
      </c>
      <c r="T19" s="27" t="s">
        <v>84</v>
      </c>
      <c r="U19" s="36" t="s">
        <v>85</v>
      </c>
      <c r="V19" s="36" t="s">
        <v>86</v>
      </c>
      <c r="W19" s="27" t="s">
        <v>82</v>
      </c>
      <c r="X19" s="26" t="s">
        <v>83</v>
      </c>
      <c r="Y19" s="26" t="s">
        <v>84</v>
      </c>
      <c r="Z19" s="35" t="s">
        <v>85</v>
      </c>
      <c r="AA19" s="35" t="s">
        <v>86</v>
      </c>
      <c r="AB19" s="27" t="s">
        <v>82</v>
      </c>
      <c r="AC19" s="26" t="s">
        <v>83</v>
      </c>
      <c r="AD19" s="26" t="s">
        <v>84</v>
      </c>
      <c r="AE19" s="37" t="s">
        <v>85</v>
      </c>
      <c r="AF19" s="37" t="s">
        <v>86</v>
      </c>
      <c r="AG19" s="27" t="s">
        <v>82</v>
      </c>
      <c r="AH19" s="26" t="s">
        <v>83</v>
      </c>
      <c r="AI19" s="26" t="s">
        <v>84</v>
      </c>
      <c r="AJ19" s="35" t="s">
        <v>85</v>
      </c>
      <c r="AK19" s="35" t="s">
        <v>86</v>
      </c>
      <c r="AL19" s="27" t="s">
        <v>82</v>
      </c>
      <c r="AM19" s="26" t="s">
        <v>83</v>
      </c>
      <c r="AN19" s="26" t="s">
        <v>84</v>
      </c>
      <c r="AO19" s="37" t="s">
        <v>85</v>
      </c>
      <c r="AP19" s="37" t="s">
        <v>86</v>
      </c>
      <c r="AQ19" s="27" t="s">
        <v>82</v>
      </c>
      <c r="AR19" s="26" t="s">
        <v>83</v>
      </c>
      <c r="AS19" s="26" t="s">
        <v>84</v>
      </c>
      <c r="AT19" s="35" t="s">
        <v>85</v>
      </c>
      <c r="AU19" s="35" t="s">
        <v>86</v>
      </c>
      <c r="AV19" s="27" t="s">
        <v>82</v>
      </c>
      <c r="AW19" s="26" t="s">
        <v>83</v>
      </c>
      <c r="AX19" s="26" t="s">
        <v>84</v>
      </c>
      <c r="AY19" s="37" t="s">
        <v>85</v>
      </c>
      <c r="AZ19" s="37" t="s">
        <v>86</v>
      </c>
      <c r="BA19" s="27" t="s">
        <v>82</v>
      </c>
      <c r="BB19" s="26" t="s">
        <v>83</v>
      </c>
      <c r="BC19" s="26" t="s">
        <v>84</v>
      </c>
      <c r="BD19" s="35" t="s">
        <v>85</v>
      </c>
      <c r="BE19" s="35" t="s">
        <v>86</v>
      </c>
      <c r="BF19" s="26" t="s">
        <v>82</v>
      </c>
      <c r="BG19" s="27" t="s">
        <v>83</v>
      </c>
      <c r="BH19" s="27" t="s">
        <v>84</v>
      </c>
      <c r="BI19" s="36" t="s">
        <v>85</v>
      </c>
      <c r="BJ19" s="36" t="s">
        <v>86</v>
      </c>
      <c r="BK19" s="27" t="s">
        <v>82</v>
      </c>
      <c r="BL19" s="26" t="s">
        <v>83</v>
      </c>
      <c r="BM19" s="26" t="s">
        <v>84</v>
      </c>
      <c r="BN19" s="35" t="s">
        <v>85</v>
      </c>
      <c r="BO19" s="35" t="s">
        <v>86</v>
      </c>
      <c r="BP19" s="26" t="s">
        <v>82</v>
      </c>
      <c r="BQ19" s="27" t="s">
        <v>83</v>
      </c>
      <c r="BR19" s="27" t="s">
        <v>84</v>
      </c>
      <c r="BS19" s="36" t="s">
        <v>85</v>
      </c>
      <c r="BT19" s="36" t="s">
        <v>86</v>
      </c>
      <c r="BU19" s="27" t="s">
        <v>82</v>
      </c>
      <c r="BV19" s="26" t="s">
        <v>83</v>
      </c>
      <c r="BW19" s="26" t="s">
        <v>84</v>
      </c>
      <c r="BX19" s="35" t="s">
        <v>85</v>
      </c>
      <c r="BY19" s="35" t="s">
        <v>86</v>
      </c>
      <c r="BZ19" s="26" t="s">
        <v>82</v>
      </c>
      <c r="CA19" s="27" t="s">
        <v>83</v>
      </c>
      <c r="CB19" s="27" t="s">
        <v>84</v>
      </c>
      <c r="CC19" s="36" t="s">
        <v>85</v>
      </c>
      <c r="CD19" s="36" t="s">
        <v>86</v>
      </c>
      <c r="CE19" s="27" t="s">
        <v>82</v>
      </c>
      <c r="CF19" s="26" t="s">
        <v>83</v>
      </c>
      <c r="CG19" s="26" t="s">
        <v>84</v>
      </c>
      <c r="CH19" s="35" t="s">
        <v>85</v>
      </c>
      <c r="CI19" s="35" t="s">
        <v>86</v>
      </c>
      <c r="CJ19" s="26" t="s">
        <v>82</v>
      </c>
      <c r="CK19" s="27" t="s">
        <v>83</v>
      </c>
      <c r="CL19" s="27" t="s">
        <v>84</v>
      </c>
      <c r="CM19" s="36" t="s">
        <v>85</v>
      </c>
      <c r="CN19" s="36" t="s">
        <v>86</v>
      </c>
      <c r="CO19" s="27" t="s">
        <v>82</v>
      </c>
      <c r="CP19" s="26" t="s">
        <v>83</v>
      </c>
      <c r="CQ19" s="26" t="s">
        <v>84</v>
      </c>
      <c r="CR19" s="35" t="s">
        <v>85</v>
      </c>
      <c r="CS19" s="35" t="s">
        <v>86</v>
      </c>
      <c r="CT19" s="27" t="s">
        <v>82</v>
      </c>
      <c r="CU19" s="26" t="s">
        <v>83</v>
      </c>
      <c r="CV19" s="26" t="s">
        <v>84</v>
      </c>
      <c r="CW19" s="37" t="s">
        <v>85</v>
      </c>
      <c r="CX19" s="37" t="s">
        <v>86</v>
      </c>
      <c r="CY19" s="27" t="s">
        <v>82</v>
      </c>
      <c r="CZ19" s="26" t="s">
        <v>83</v>
      </c>
      <c r="DA19" s="26" t="s">
        <v>84</v>
      </c>
      <c r="DB19" s="35" t="s">
        <v>85</v>
      </c>
      <c r="DC19" s="35" t="s">
        <v>86</v>
      </c>
      <c r="DD19" s="27" t="s">
        <v>82</v>
      </c>
      <c r="DE19" s="26" t="s">
        <v>83</v>
      </c>
      <c r="DF19" s="26" t="s">
        <v>84</v>
      </c>
      <c r="DG19" s="37" t="s">
        <v>85</v>
      </c>
      <c r="DH19" s="37" t="s">
        <v>86</v>
      </c>
      <c r="DI19" s="27" t="s">
        <v>82</v>
      </c>
      <c r="DJ19" s="26" t="s">
        <v>83</v>
      </c>
      <c r="DK19" s="26" t="s">
        <v>84</v>
      </c>
      <c r="DL19" s="35" t="s">
        <v>85</v>
      </c>
      <c r="DM19" s="35" t="s">
        <v>86</v>
      </c>
      <c r="DN19" s="27" t="s">
        <v>82</v>
      </c>
      <c r="DO19" s="26" t="s">
        <v>83</v>
      </c>
      <c r="DP19" s="26" t="s">
        <v>84</v>
      </c>
      <c r="DQ19" s="37" t="s">
        <v>85</v>
      </c>
      <c r="DR19" s="37" t="s">
        <v>86</v>
      </c>
      <c r="DS19" s="27" t="s">
        <v>82</v>
      </c>
      <c r="DT19" s="26" t="s">
        <v>83</v>
      </c>
      <c r="DU19" s="26" t="s">
        <v>84</v>
      </c>
      <c r="DV19" s="35" t="s">
        <v>85</v>
      </c>
      <c r="DW19" s="35" t="s">
        <v>86</v>
      </c>
      <c r="DX19" s="26" t="s">
        <v>82</v>
      </c>
      <c r="DY19" s="27" t="s">
        <v>83</v>
      </c>
      <c r="DZ19" s="27" t="s">
        <v>84</v>
      </c>
      <c r="EA19" s="36" t="s">
        <v>85</v>
      </c>
      <c r="EB19" s="36" t="s">
        <v>86</v>
      </c>
      <c r="EC19" s="27" t="s">
        <v>82</v>
      </c>
      <c r="ED19" s="26" t="s">
        <v>83</v>
      </c>
      <c r="EE19" s="26" t="s">
        <v>84</v>
      </c>
      <c r="EF19" s="35" t="s">
        <v>85</v>
      </c>
      <c r="EG19" s="35" t="s">
        <v>86</v>
      </c>
      <c r="EH19" s="26" t="s">
        <v>82</v>
      </c>
      <c r="EI19" s="27" t="s">
        <v>83</v>
      </c>
      <c r="EJ19" s="27" t="s">
        <v>84</v>
      </c>
      <c r="EK19" s="36" t="s">
        <v>85</v>
      </c>
      <c r="EL19" s="36" t="s">
        <v>86</v>
      </c>
      <c r="EM19" s="27" t="s">
        <v>82</v>
      </c>
      <c r="EN19" s="26" t="s">
        <v>83</v>
      </c>
      <c r="EO19" s="26" t="s">
        <v>84</v>
      </c>
      <c r="EP19" s="35" t="s">
        <v>85</v>
      </c>
      <c r="EQ19" s="35" t="s">
        <v>86</v>
      </c>
      <c r="ER19" s="26" t="s">
        <v>82</v>
      </c>
      <c r="ES19" s="27" t="s">
        <v>83</v>
      </c>
      <c r="ET19" s="27" t="s">
        <v>84</v>
      </c>
      <c r="EU19" s="36" t="s">
        <v>85</v>
      </c>
      <c r="EV19" s="36" t="s">
        <v>86</v>
      </c>
      <c r="EW19" s="27" t="s">
        <v>82</v>
      </c>
      <c r="EX19" s="26" t="s">
        <v>83</v>
      </c>
      <c r="EY19" s="26" t="s">
        <v>84</v>
      </c>
      <c r="EZ19" s="35" t="s">
        <v>85</v>
      </c>
      <c r="FA19" s="35" t="s">
        <v>86</v>
      </c>
      <c r="FB19" s="26" t="s">
        <v>82</v>
      </c>
      <c r="FC19" s="27" t="s">
        <v>83</v>
      </c>
      <c r="FD19" s="27" t="s">
        <v>84</v>
      </c>
      <c r="FE19" s="36" t="s">
        <v>85</v>
      </c>
      <c r="FF19" s="36" t="s">
        <v>86</v>
      </c>
      <c r="FG19" s="27" t="s">
        <v>82</v>
      </c>
      <c r="FH19" s="26" t="s">
        <v>83</v>
      </c>
      <c r="FI19" s="26" t="s">
        <v>84</v>
      </c>
      <c r="FJ19" s="35" t="s">
        <v>85</v>
      </c>
      <c r="FK19" s="35" t="s">
        <v>86</v>
      </c>
      <c r="FL19" s="26" t="s">
        <v>82</v>
      </c>
      <c r="FM19" s="27" t="s">
        <v>83</v>
      </c>
      <c r="FN19" s="27" t="s">
        <v>84</v>
      </c>
      <c r="FO19" s="36" t="s">
        <v>85</v>
      </c>
      <c r="FP19" s="36" t="s">
        <v>86</v>
      </c>
      <c r="FQ19" s="27" t="s">
        <v>82</v>
      </c>
      <c r="FR19" s="26" t="s">
        <v>83</v>
      </c>
      <c r="FS19" s="26" t="s">
        <v>84</v>
      </c>
      <c r="FT19" s="35" t="s">
        <v>85</v>
      </c>
      <c r="FU19" s="35" t="s">
        <v>86</v>
      </c>
      <c r="FV19" s="26" t="s">
        <v>82</v>
      </c>
      <c r="FW19" s="27" t="s">
        <v>83</v>
      </c>
      <c r="FX19" s="27" t="s">
        <v>84</v>
      </c>
      <c r="FY19" s="36" t="s">
        <v>85</v>
      </c>
      <c r="FZ19" s="36" t="s">
        <v>86</v>
      </c>
      <c r="GA19" s="27" t="s">
        <v>82</v>
      </c>
      <c r="GB19" s="26" t="s">
        <v>83</v>
      </c>
      <c r="GC19" s="26" t="s">
        <v>84</v>
      </c>
      <c r="GD19" s="35" t="s">
        <v>85</v>
      </c>
      <c r="GE19" s="35" t="s">
        <v>86</v>
      </c>
      <c r="GF19" s="26" t="s">
        <v>82</v>
      </c>
      <c r="GG19" s="27" t="s">
        <v>83</v>
      </c>
      <c r="GH19" s="27" t="s">
        <v>84</v>
      </c>
      <c r="GI19" s="36" t="s">
        <v>85</v>
      </c>
      <c r="GJ19" s="36" t="s">
        <v>86</v>
      </c>
      <c r="GK19" s="26" t="s">
        <v>82</v>
      </c>
      <c r="GL19" s="27" t="s">
        <v>83</v>
      </c>
      <c r="GM19" s="27" t="s">
        <v>84</v>
      </c>
      <c r="GN19" s="27" t="s">
        <v>85</v>
      </c>
      <c r="GO19" s="27" t="s">
        <v>86</v>
      </c>
      <c r="GP19" s="26" t="s">
        <v>82</v>
      </c>
      <c r="GQ19" s="27" t="s">
        <v>83</v>
      </c>
      <c r="GR19" s="27" t="s">
        <v>84</v>
      </c>
      <c r="GS19" s="27" t="s">
        <v>85</v>
      </c>
      <c r="GT19" s="27" t="s">
        <v>86</v>
      </c>
      <c r="GW19" s="38">
        <v>1</v>
      </c>
      <c r="GX19" s="39">
        <f>IF((F20*$H$12+G20)&gt;F$18*$D$4,C20*$I$9/1000+D20*$I$10/1000+E20*$U$10/1000+F20*$U$12/1000+G20*$U$13/1000,C20*$I$9/1000+D20*$I$10/1000+E20*$I$11/1000+F20*$I$12/1000+G20*$I$13/1000)</f>
        <v>25.540892948</v>
      </c>
      <c r="GY19" s="39">
        <f>IF((F20*$H$12+G20)&gt;F$18*$D$4,C20*$J$9/1000+D20*$J$10/1000+E20*$V$10/1000+F20*$V$12/1000+G20*$V$13/1000,C20*$J$9/1000+D20*$J$10/1000+E20*$J$11/1000+F20*$J$12/1000+G20*$J$13/1000)</f>
        <v>120.8015207</v>
      </c>
      <c r="GZ19" s="39">
        <f>IF((F20*$H$12+G20)&gt;F$18*$D$4,C20*$K$9/1000+D20*$K$10/1000+E20*$W$10/1000+F20*$W$12/1000+G20*$W$13/1000,C20*$K$9/1000+D20*$K$10/1000+E20*$K$11/1000+F20*$K$12/1000+G20*$K$13/1000)</f>
        <v>12.08015207</v>
      </c>
      <c r="HA19" s="39">
        <f t="shared" ref="HA19:HA57" si="1">IF((K20*$H$12+L20)&gt;K$18*$D$4,H20*$I$9/1000+I20*$I$10/1000+J20*$U$10/1000+K20*$U$12/1000+L20*$U$13/1000,H20*$I$9/1000+I20*$I$10/1000+J20*$I$11/1000+K20*$I$12/1000+L20*$I$13/1000)</f>
        <v>10.28154848</v>
      </c>
      <c r="HB19" s="39">
        <f t="shared" ref="HB19:HB57" si="2">IF((K20*$H$12+L20)&gt;K$18*$D$4,H20*$J$9/1000+I20*$J$10/1000+J20*$V$10/1000+K20*$V$12/1000+L20*$V$13/1000,H20*$J$9/1000+I20*$J$10/1000+J20*$J$11/1000+K20*$J$12/1000+L20*$J$13/1000)</f>
        <v>64.259677999999994</v>
      </c>
      <c r="HC19" s="39">
        <f t="shared" ref="HC19:HC57" si="3">IF((K20*$H$12+L20)&gt;K$18*$D$4,H20*$K$9/1000+I20*$K$10/1000+J20*$W$10/1000+K20*$W$12/1000+L20*$W$13/1000,H20*$K$9/1000+I20*$K$10/1000+J20*$K$11/1000+K20*$K$12/1000+L20*$K$13/1000)</f>
        <v>6.4259677999999996</v>
      </c>
      <c r="HD19" s="39">
        <f t="shared" ref="HD19:HD57" si="4">IF((P20*$H$12+Q20)&gt;P$18*$D$4,M20*$I$9/1000+N20*$I$10/1000+O20*$U$10/1000+P20*$U$12/1000+Q20*$U$13/1000,M20*$I$9/1000+N20*$I$10/1000+O20*$I$11/1000+P20*$I$12/1000+Q20*$I$13/1000)</f>
        <v>23.439269750000005</v>
      </c>
      <c r="HE19" s="39">
        <f t="shared" ref="HE19:HE57" si="5">IF((P20*$H$12+Q20)&gt;P$18*$D$4,M20*$J$9/1000+N20*$J$10/1000+O20*$V$10/1000+P20*$V$12/1000+Q20*$V$13/1000,M20*$J$9/1000+N20*$J$10/1000+O20*$J$11/1000+P20*$J$12/1000+Q20*$J$13/1000)</f>
        <v>144.24166000000002</v>
      </c>
      <c r="HF19" s="39">
        <f t="shared" ref="HF19:HF57" si="6">IF((P20*$H$12+Q20)&gt;P$18*$D$4,M20*$K$9/1000+N20*$K$10/1000+O20*$W$10/1000+P20*$W$12/1000+Q20*$W$13/1000,M20*$K$9/1000+N20*$K$10/1000+O20*$K$11/1000+P20*$K$12/1000+Q20*$K$13/1000)</f>
        <v>14.424166000000003</v>
      </c>
      <c r="HG19" s="39">
        <f t="shared" ref="HG19:HG57" si="7">IF((U20*$H$12+V20)&gt;U$18*$D$4,R20*$I$9/1000+S20*$I$10/1000+T20*$U$10/1000+U20*$U$12/1000+V20*$U$13/1000,R20*$I$9/1000+S20*$I$10/1000+T20*$I$11/1000+U20*$I$12/1000+V20*$I$13/1000)</f>
        <v>0.97698341999999982</v>
      </c>
      <c r="HH19" s="39">
        <f t="shared" ref="HH19:HH57" si="8">IF((U20*$H$12+V20)&gt;U$18*$D$4,R20*$J$9/1000+S20*$J$10/1000+T20*$V$10/1000+U20*$V$12/1000+V20*$V$13/1000,R20*$J$9/1000+S20*$J$10/1000+T20*$J$11/1000+U20*$J$12/1000+V20*$J$13/1000)</f>
        <v>5.6636719999999992</v>
      </c>
      <c r="HI19" s="39">
        <f t="shared" ref="HI19:HI57" si="9">IF((U20*$H$12+V20)&gt;U$18*$D$4,R20*$K$9/1000+S20*$K$10/1000+T20*$W$10/1000+U20*$W$12/1000+V20*$W$13/1000,R20*$K$9/1000+S20*$K$10/1000+T20*$K$11/1000+U20*$K$12/1000+V20*$K$13/1000)</f>
        <v>0.56636719999999996</v>
      </c>
      <c r="HJ19" s="39">
        <f t="shared" ref="HJ19:HJ57" si="10">IF((Z20*$H$12+AA20)&gt;Z$18*$D$4,W20*$I$9/1000+X20*$I$10/1000+Y20*$U$10/1000+Z20*$U$12/1000+AA20*$U$13/1000,W20*$I$9/1000+X20*$I$10/1000+Y20*$I$11/1000+Z20*$I$12/1000+AA20*$I$13/1000)</f>
        <v>3.3293834000000002</v>
      </c>
      <c r="HK19" s="39">
        <f t="shared" ref="HK19:HK57" si="11">IF((Z20*$H$12+AA20)&gt;Z$18*$D$4,W20*$J$9/1000+X20*$J$10/1000+Y20*$V$10/1000+Z20*$V$12/1000+AA20*$V$13/1000,W20*$J$9/1000+X20*$J$10/1000+Y20*$J$11/1000+Z20*$J$12/1000+AA20*$J$13/1000)</f>
        <v>20.679400000000001</v>
      </c>
      <c r="HL19" s="39">
        <f t="shared" ref="HL19:HL57" si="12">IF((Z20*$H$12+AA20)&gt;Z$18*$D$4,W20*$K$9/1000+X20*$K$10/1000+Y20*$W$10/1000+Z20*$W$12/1000+AA20*$W$13/1000,W20*$K$9/1000+X20*$K$10/1000+Y20*$K$11/1000+Z20*$K$12/1000+AA20*$K$13/1000)</f>
        <v>2.0679400000000001</v>
      </c>
      <c r="HM19" s="39">
        <f t="shared" ref="HM19:HM57" si="13">IF((AE20*$H$12+AF20)&gt;AE$18*$D$4,AB20*$I$9/1000+AC20*$I$10/1000+AD20*$U$10/1000+AE20*$U$12/1000+AF20*$U$13/1000,AB20*$I$9/1000+AC20*$I$10/1000+AD20*$I$11/1000+AE20*$I$12/1000+AF20*$I$13/1000)</f>
        <v>5.2232882074999996</v>
      </c>
      <c r="HN19" s="39">
        <f t="shared" ref="HN19:HN57" si="14">IF((AE20*$H$12+AF20)&gt;AE$18*$D$4,AB20*$J$9/1000+AC20*$J$10/1000+AD20*$V$10/1000+AE20*$V$12/1000+AF20*$V$13/1000,AB20*$J$9/1000+AC20*$J$10/1000+AD20*$J$11/1000+AE20*$J$12/1000+AF20*$J$13/1000)</f>
        <v>28.490662949999997</v>
      </c>
      <c r="HO19" s="39">
        <f t="shared" ref="HO19:HO57" si="15">IF((AE20*$H$12+AF20)&gt;AE$18*$D$4,AB20*$K$9/1000+AC20*$K$10/1000+AD20*$W$10/1000+AE20*$W$12/1000+AF20*$W$13/1000,AB20*$K$9/1000+AC20*$K$10/1000+AD20*$K$11/1000+AE20*$K$12/1000+AF20*$K$13/1000)</f>
        <v>2.8490662949999996</v>
      </c>
      <c r="HP19" s="39">
        <f t="shared" ref="HP19:HP57" si="16">IF((AJ20*$H$12+AK20)&gt;AJ$18*$D$4,AG20*$I$9/1000+AH20*$I$10/1000+AI20*$U$10/1000+AJ20*$U$12/1000+AK20*$U$13/1000,AG20*$I$9/1000+AH20*$I$10/1000+AI20*$I$11/1000+AJ20*$I$12/1000+AK20*$I$13/1000)</f>
        <v>12.014936512499998</v>
      </c>
      <c r="HQ19" s="39">
        <f t="shared" ref="HQ19:HQ57" si="17">IF((AJ20*$H$12+AK20)&gt;AJ$18*$D$4,AG20*$J$9/1000+AH20*$J$10/1000+AI20*$V$10/1000+AJ20*$V$12/1000+AK20*$V$13/1000,AG20*$J$9/1000+AH20*$J$10/1000+AI20*$J$11/1000+AJ20*$J$12/1000+AK20*$J$13/1000)</f>
        <v>80.099576749999997</v>
      </c>
      <c r="HR19" s="39">
        <f t="shared" ref="HR19:HR57" si="18">IF((AJ20*$H$12+AK20)&gt;AJ$18*$D$4,AG20*$K$9/1000+AH20*$K$10/1000+AI20*$W$10/1000+AJ20*$W$12/1000+AK20*$W$13/1000,AG20*$K$9/1000+AH20*$K$10/1000+AI20*$K$11/1000+AJ20*$K$12/1000+AK20*$K$13/1000)</f>
        <v>8.009957674999999</v>
      </c>
      <c r="HS19" s="39">
        <f t="shared" ref="HS19:HS57" si="19">IF((AO20*$H$12+AP20)&gt;AO$18*$D$4,AL20*$I$9/1000+AM20*$I$10/1000+AN20*$U$10/1000+AO20*$U$12/1000+AP20*$U$13/1000,AL20*$I$9/1000+AM20*$I$10/1000+AN20*$I$11/1000+AO20*$I$12/1000+AP20*$I$13/1000)</f>
        <v>3.1218803723999997</v>
      </c>
      <c r="HT19" s="39">
        <f t="shared" ref="HT19:HT57" si="20">IF((AO20*$H$12+AP20)&gt;AO$18*$D$4,AL20*$J$9/1000+AM20*$J$10/1000+AN20*$V$10/1000+AO20*$V$12/1000+AP20*$V$13/1000,AL20*$J$9/1000+AM20*$J$10/1000+AN20*$J$11/1000+AO20*$J$12/1000+AP20*$J$13/1000)</f>
        <v>14.765650409999999</v>
      </c>
      <c r="HU19" s="39">
        <f t="shared" ref="HU19:HU57" si="21">IF((AO20*$H$12+AP20)&gt;AO$18*$D$4,AL20*$K$9/1000+AM20*$K$10/1000+AN20*$W$10/1000+AO20*$W$12/1000+AP20*$W$13/1000,AL20*$K$9/1000+AM20*$K$10/1000+AN20*$K$11/1000+AO20*$K$12/1000+AP20*$K$13/1000)</f>
        <v>1.4765650409999997</v>
      </c>
      <c r="HV19" s="39">
        <f t="shared" ref="HV19:HV57" si="22">IF((AT20*$H$12+AU20)&gt;AT$18*$D$4,AQ20*$I$9/1000+AR20*$I$10/1000+AS20*$U$10/1000+AT20*$U$12/1000+AU20*$U$13/1000,AQ20*$I$9/1000+AR20*$I$10/1000+AS20*$I$11/1000+AT20*$I$12/1000+AU20*$I$13/1000)</f>
        <v>7.1685963295999997</v>
      </c>
      <c r="HW19" s="39">
        <f t="shared" ref="HW19:HW57" si="23">IF((AT20*$H$12+AU20)&gt;AT$18*$D$4,AQ20*$J$9/1000+AR20*$J$10/1000+AS20*$V$10/1000+AT20*$V$12/1000+AU20*$V$13/1000,AQ20*$J$9/1000+AR20*$J$10/1000+AS20*$J$11/1000+AT20*$J$12/1000+AU20*$J$13/1000)</f>
        <v>44.80372706</v>
      </c>
      <c r="HX19" s="39">
        <f t="shared" ref="HX19:HX57" si="24">IF((AT20*$H$12+AU20)&gt;AT$18*$D$4,AQ20*$K$9/1000+AR20*$K$10/1000+AS20*$W$10/1000+AT20*$W$12/1000+AU20*$W$13/1000,AQ20*$K$9/1000+AR20*$K$10/1000+AS20*$K$11/1000+AT20*$K$12/1000+AU20*$K$13/1000)</f>
        <v>4.4803727059999998</v>
      </c>
      <c r="HY19" s="39">
        <f t="shared" ref="HY19:HY57" si="25">IF((AY20*$H$12+AZ20)&gt;AY$18*$D$4,AV20*$I$9/1000+AW20*$I$10/1000+AX20*$U$10/1000+AY20*$U$12/1000+AZ20*$U$13/1000,AV20*$I$9/1000+AW20*$I$10/1000+AX20*$I$11/1000+AY20*$I$12/1000+AZ20*$I$13/1000)</f>
        <v>26.686539749999994</v>
      </c>
      <c r="HZ19" s="39">
        <f t="shared" ref="HZ19:HZ57" si="26">IF((AY20*$H$12+AZ20)&gt;AY$18*$D$4,AV20*$J$9/1000+AW20*$J$10/1000+AX20*$V$10/1000+AY20*$V$12/1000+AZ20*$V$13/1000,AV20*$J$9/1000+AW20*$J$10/1000+AX20*$J$11/1000+AY20*$J$12/1000+AZ20*$J$13/1000)</f>
        <v>164.22485999999998</v>
      </c>
      <c r="IA19" s="39">
        <f t="shared" ref="IA19:IA57" si="27">IF((AY20*$H$12+AZ20)&gt;AY$18*$D$4,AV20*$K$9/1000+AW20*$K$10/1000+AX20*$W$10/1000+AY20*$W$12/1000+AZ20*$W$13/1000,AV20*$K$9/1000+AW20*$K$10/1000+AX20*$K$11/1000+AY20*$K$12/1000+AZ20*$K$13/1000)</f>
        <v>16.422485999999996</v>
      </c>
      <c r="IB19" s="39">
        <f t="shared" ref="IB19:IB57" si="28">IF((BD20*$H$12+BE20)&gt;BD$18*$D$4,BA20*$I$9/1000+BB20*$I$10/1000+BC20*$U$10/1000+BD20*$U$12/1000+BE20*$U$13/1000,BA20*$I$9/1000+BB20*$I$10/1000+BC20*$I$11/1000+BD20*$I$12/1000+BE20*$I$13/1000)</f>
        <v>1.0808849999999999</v>
      </c>
      <c r="IC19" s="39">
        <f t="shared" ref="IC19:IC57" si="29">IF((BD20*$H$12+BE20)&gt;BD$18*$D$4,BA20*$J$9/1000+BB20*$J$10/1000+BC20*$V$10/1000+BD20*$V$12/1000+BE20*$V$13/1000,BA20*$J$9/1000+BB20*$J$10/1000+BC20*$J$11/1000+BD20*$J$12/1000+BE20*$J$13/1000)</f>
        <v>6.2659999999999991</v>
      </c>
      <c r="ID19" s="39">
        <f t="shared" ref="ID19:ID57" si="30">IF((BD20*$H$12+BE20)&gt;BD$18*$D$4,BA20*$K$9/1000+BB20*$K$10/1000+BC20*$W$10/1000+BD20*$W$12/1000+BE20*$W$13/1000,BA20*$K$9/1000+BB20*$K$10/1000+BC20*$K$11/1000+BD20*$K$12/1000+BE20*$K$13/1000)</f>
        <v>0.62659999999999993</v>
      </c>
      <c r="IE19" s="39">
        <f t="shared" ref="IE19:IE57" si="31">IF((BI20*$H$12+BJ20)&gt;BI$18*$D$4,BF20*$I$9/1000+BG20*$I$10/1000+BH20*$U$10/1000+BI20*$U$12/1000+BJ20*$U$13/1000,BF20*$I$9/1000+BG20*$I$10/1000+BH20*$I$11/1000+BI20*$I$12/1000+BJ20*$I$13/1000)</f>
        <v>20.944586600000001</v>
      </c>
      <c r="IF19" s="39">
        <f t="shared" ref="IF19:IF57" si="32">IF((BI20*$H$12+BJ20)&gt;BI$18*$D$4,BF20*$J$9/1000+BG20*$J$10/1000+BH20*$V$10/1000+BI20*$V$12/1000+BJ20*$V$13/1000,BF20*$J$9/1000+BG20*$J$10/1000+BH20*$J$11/1000+BI20*$J$12/1000+BJ20*$J$13/1000)</f>
        <v>130.09059999999999</v>
      </c>
      <c r="IG19" s="39">
        <f t="shared" ref="IG19:IG57" si="33">IF((BI20*$H$12+BJ20)&gt;BI$18*$D$4,BF20*$K$9/1000+BG20*$K$10/1000+BH20*$W$10/1000+BI20*$W$12/1000+BJ20*$W$13/1000,BF20*$K$9/1000+BG20*$K$10/1000+BH20*$K$11/1000+BI20*$K$12/1000+BJ20*$K$13/1000)</f>
        <v>13.00906</v>
      </c>
      <c r="IH19" s="39">
        <f t="shared" ref="IH19:IH57" si="34">IF((BN20*$H$12+BO20)&gt;BN$18*$D$4,BK20*$I$9/1000+BL20*$I$10/1000+BM20*$U$10/1000+BN20*$U$12/1000+BO20*$U$13/1000,BK20*$I$9/1000+BL20*$I$10/1000+BM20*$I$11/1000+BN20*$I$12/1000+BO20*$I$13/1000)</f>
        <v>5.055482575000001</v>
      </c>
      <c r="II19" s="39">
        <f t="shared" ref="II19:II57" si="35">IF((BN20*$H$12+BO20)&gt;BN$18*$D$4,BK20*$J$9/1000+BL20*$J$10/1000+BM20*$V$10/1000+BN20*$V$12/1000+BO20*$V$13/1000,BK20*$J$9/1000+BL20*$J$10/1000+BM20*$J$11/1000+BN20*$J$12/1000+BO20*$J$13/1000)</f>
        <v>27.575359500000005</v>
      </c>
      <c r="IJ19" s="39">
        <f t="shared" ref="IJ19:IJ57" si="36">IF((BN20*$H$12+BO20)&gt;BN$18*$D$4,BK20*$K$9/1000+BL20*$K$10/1000+BM20*$W$10/1000+BN20*$W$12/1000+BO20*$W$13/1000,BK20*$K$9/1000+BL20*$K$10/1000+BM20*$K$11/1000+BN20*$K$12/1000+BO20*$K$13/1000)</f>
        <v>2.7575359500000003</v>
      </c>
      <c r="IK19" s="39">
        <f t="shared" ref="IK19:IK57" si="37">IF((BS20*$H$12+BT20)&gt;BS$18*$D$4,BP20*$I$9/1000+BQ20*$I$10/1000+BR20*$U$10/1000+BS20*$U$12/1000+BT20*$U$13/1000,BP20*$I$9/1000+BQ20*$I$10/1000+BR20*$I$11/1000+BS20*$I$12/1000+BT20*$I$13/1000)</f>
        <v>25.980536755754777</v>
      </c>
      <c r="IL19" s="39">
        <f t="shared" ref="IL19:IL57" si="38">IF((BS20*$H$12+BT20)&gt;BS$18*$D$4,BP20*$J$9/1000+BQ20*$J$10/1000+BR20*$V$10/1000+BS20*$V$12/1000+BT20*$V$13/1000,BP20*$J$9/1000+BQ20*$J$10/1000+BR20*$J$11/1000+BS20*$J$12/1000+BT20*$J$13/1000)</f>
        <v>173.20357837169848</v>
      </c>
      <c r="IM19" s="39">
        <f t="shared" ref="IM19:IM57" si="39">IF((BS20*$H$12+BT20)&gt;BS$18*$D$4,BP20*$K$9/1000+BQ20*$K$10/1000+BR20*$W$10/1000+BS20*$W$12/1000+BT20*$W$13/1000,BP20*$K$9/1000+BQ20*$K$10/1000+BR20*$K$11/1000+BS20*$K$12/1000+BT20*$K$13/1000)</f>
        <v>17.320357837169851</v>
      </c>
      <c r="IN19" s="39">
        <f t="shared" ref="IN19:IN57" si="40">IF((BX20*$H$12+BY20)&gt;BX$18*$D$4,BU20*$I$9/1000+BV20*$I$10/1000+BW20*$U$10/1000+BX20*$U$12/1000+BY20*$U$13/1000,BU20*$I$9/1000+BV20*$I$10/1000+BW20*$I$11/1000+BX20*$I$12/1000+BY20*$I$13/1000)</f>
        <v>2.9899225752950107</v>
      </c>
      <c r="IO19" s="39">
        <f t="shared" ref="IO19:IO57" si="41">IF((BX20*$H$12+BY20)&gt;BX$18*$D$4,BU20*$J$9/1000+BV20*$J$10/1000+BW20*$V$10/1000+BX20*$V$12/1000+BY20*$V$13/1000,BU20*$J$9/1000+BV20*$J$10/1000+BW20*$J$11/1000+BX20*$J$12/1000+BY20*$J$13/1000)</f>
        <v>14.141525693962887</v>
      </c>
      <c r="IP19" s="39">
        <f t="shared" ref="IP19:IP57" si="42">IF((BX20*$H$12+BY20)&gt;BX$18*$D$4,BU20*$K$9/1000+BV20*$K$10/1000+BW20*$W$10/1000+BX20*$W$12/1000+BY20*$W$13/1000,BU20*$K$9/1000+BV20*$K$10/1000+BW20*$K$11/1000+BX20*$K$12/1000+BY20*$K$13/1000)</f>
        <v>1.4141525693962889</v>
      </c>
      <c r="IQ19" s="39">
        <f t="shared" ref="IQ19:IQ57" si="43">IF((CC20*$H$12+CD20)&gt;CC$18*$D$4,BZ20*$I$9/1000+CA20*$I$10/1000+CB20*$U$10/1000+CC20*$U$12/1000+CD20*$U$13/1000,BZ20*$I$9/1000+CA20*$I$10/1000+CB20*$I$11/1000+CC20*$I$12/1000+CD20*$I$13/1000)</f>
        <v>11.545397967028819</v>
      </c>
      <c r="IR19" s="39">
        <f t="shared" ref="IR19:IR57" si="44">IF((CC20*$H$12+CD20)&gt;CC$18*$D$4,BZ20*$J$9/1000+CA20*$J$10/1000+CB20*$V$10/1000+CC20*$V$12/1000+CD20*$V$13/1000,BZ20*$J$9/1000+CA20*$J$10/1000+CB20*$J$11/1000+CC20*$J$12/1000+CD20*$J$13/1000)</f>
        <v>72.158737293930116</v>
      </c>
      <c r="IS19" s="39">
        <f t="shared" ref="IS19:IS57" si="45">IF((CC20*$H$12+CD20)&gt;CC$18*$D$4,BZ20*$K$9/1000+CA20*$K$10/1000+CB20*$W$10/1000+CC20*$W$12/1000+CD20*$W$13/1000,BZ20*$K$9/1000+CA20*$K$10/1000+CB20*$K$11/1000+CC20*$K$12/1000+CD20*$K$13/1000)</f>
        <v>7.215873729393012</v>
      </c>
      <c r="IT19" s="39">
        <f t="shared" ref="IT19:IT57" si="46">IF((CH20*$H$12+CI20)&gt;CH$18*$D$4,CE20*$I$9/1000+CF20*$I$10/1000+CG20*$U$10/1000+CH20*$U$12/1000+CI20*$U$13/1000,CE20*$I$9/1000+CF20*$I$10/1000+CG20*$I$11/1000+CH20*$I$12/1000+CI20*$I$13/1000)</f>
        <v>19.357530369253176</v>
      </c>
      <c r="IU19" s="39">
        <f t="shared" ref="IU19:IU57" si="47">IF((CH20*$H$12+CI20)&gt;CH$18*$D$4,CE20*$J$9/1000+CF20*$J$10/1000+CG20*$V$10/1000+CH20*$V$12/1000+CI20*$V$13/1000,CE20*$J$9/1000+CF20*$J$10/1000+CG20*$J$11/1000+CH20*$J$12/1000+CI20*$J$13/1000)</f>
        <v>119.12326381078877</v>
      </c>
      <c r="IV19" s="39">
        <f t="shared" ref="IV19:IV57" si="48">IF((CH20*$H$12+CI20)&gt;CH$18*$D$4,CE20*$K$9/1000+CF20*$K$10/1000+CG20*$W$10/1000+CH20*$W$12/1000+CI20*$W$13/1000,CE20*$K$9/1000+CF20*$K$10/1000+CG20*$K$11/1000+CH20*$K$12/1000+CI20*$K$13/1000)</f>
        <v>11.912326381078877</v>
      </c>
      <c r="IW19" s="39">
        <f t="shared" ref="IW19:IW57" si="49">IF((CM20*$H$12+CN20)&gt;CM$18*$D$4,CJ20*$I$9/1000+CK20*$I$10/1000+CL20*$U$10/1000+CM20*$U$12/1000+CN20*$U$13/1000,CJ20*$I$9/1000+CK20*$I$10/1000+CL20*$I$11/1000+CM20*$I$12/1000+CN20*$I$13/1000)</f>
        <v>3.3728134028952619</v>
      </c>
      <c r="IX19" s="39">
        <f t="shared" ref="IX19:IX57" si="50">IF((CM20*$H$12+CN20)&gt;CM$18*$D$4,CJ20*$J$9/1000+CK20*$J$10/1000+CL20*$V$10/1000+CM20*$V$12/1000+CN20*$V$13/1000,CJ20*$J$9/1000+CK20*$J$10/1000+CL20*$J$11/1000+CM20*$J$12/1000+CN20*$J$13/1000)</f>
        <v>19.552541466059491</v>
      </c>
      <c r="IY19" s="39">
        <f t="shared" ref="IY19:IY57" si="51">IF((CM20*$H$12+CN20)&gt;CM$18*$D$4,CJ20*$K$9/1000+CK20*$K$10/1000+CL20*$W$10/1000+CM20*$W$12/1000+CN20*$W$13/1000,CJ20*$K$9/1000+CK20*$K$10/1000+CL20*$K$11/1000+CM20*$K$12/1000+CN20*$K$13/1000)</f>
        <v>1.955254146605949</v>
      </c>
      <c r="IZ19" s="39">
        <v>23.439269750000005</v>
      </c>
      <c r="JA19" s="39">
        <v>144.24166000000002</v>
      </c>
      <c r="JB19" s="39">
        <v>14.424166000000003</v>
      </c>
      <c r="JC19" s="39">
        <f t="shared" ref="JC19:JC57" si="52">IF((CW20*$H$12+CX20)&gt;CW$18*$D$4,CT20*$I$9/1000+CU20*$I$10/1000+CV20*$U$10/1000+CW20*$U$12/1000+CX20*$U$13/1000,CT20*$I$9/1000+CU20*$I$10/1000+CV20*$I$11/1000+CW20*$I$12/1000+CX20*$I$13/1000)</f>
        <v>4.4061752538146948</v>
      </c>
      <c r="JD19" s="39">
        <f t="shared" ref="JD19:JD57" si="53">IF((CW20*$H$12+CX20)&gt;CW$18*$D$4,CT20*$J$9/1000+CU20*$J$10/1000+CV20*$V$10/1000+CW20*$V$12/1000+CX20*$V$13/1000,CT20*$J$9/1000+CU20*$J$10/1000+CV20*$J$11/1000+CW20*$J$12/1000+CX20*$J$13/1000)</f>
        <v>24.033683202625607</v>
      </c>
      <c r="JE19" s="39">
        <f t="shared" ref="JE19:JE57" si="54">IF((CW20*$H$12+CX20)&gt;CW$18*$D$4,CT20*$K$9/1000+CU20*$K$10/1000+CV20*$W$10/1000+CW20*$W$12/1000+CX20*$W$13/1000,CT20*$K$9/1000+CU20*$K$10/1000+CV20*$K$11/1000+CW20*$K$12/1000+CX20*$K$13/1000)</f>
        <v>2.4033683202625609</v>
      </c>
      <c r="JF19" s="39">
        <f t="shared" ref="JF19:JF57" si="55">IF((DB20*$H$12+DC20)&gt;DB$18*$D$4,CY20*$I$9/1000+CZ20*$I$10/1000+DA20*$U$10/1000+DB20*$U$12/1000+DC20*$U$13/1000,CY20*$I$9/1000+CZ20*$I$10/1000+DA20*$I$11/1000+DB20*$I$12/1000+DC20*$I$13/1000)</f>
        <v>9.2240100132250795</v>
      </c>
      <c r="JG19" s="39">
        <f t="shared" ref="JG19:JG57" si="56">IF((DB20*$H$12+DC20)&gt;DB$18*$D$4,CY20*$J$9/1000+CZ20*$J$10/1000+DA20*$V$10/1000+DB20*$V$12/1000+DC20*$V$13/1000,CY20*$J$9/1000+CZ20*$J$10/1000+DA20*$J$11/1000+DB20*$J$12/1000+DC20*$J$13/1000)</f>
        <v>50.312781890318618</v>
      </c>
      <c r="JH19" s="39">
        <f t="shared" ref="JH19:JH57" si="57">IF((DB20*$H$12+DC20)&gt;DB$18*$D$4,CY20*$K$9/1000+CZ20*$K$10/1000+DA20*$W$10/1000+DB20*$W$12/1000+DC20*$W$13/1000,CY20*$K$9/1000+CZ20*$K$10/1000+DA20*$K$11/1000+DB20*$K$12/1000+DC20*$K$13/1000)</f>
        <v>5.0312781890318616</v>
      </c>
      <c r="JI19" s="39">
        <f t="shared" ref="JI19:JI57" si="58">IF((DG20*$H$12+DH20)&gt;DG$18*$D$4,DD20*$I$9/1000+DE20*$I$10/1000+DF20*$U$10/1000+DG20*$U$12/1000+DH20*$U$13/1000,DD20*$I$9/1000+DE20*$I$10/1000+DF20*$I$11/1000+DG20*$I$12/1000+DH20*$I$13/1000)</f>
        <v>12.091000106369105</v>
      </c>
      <c r="JJ19" s="39">
        <f t="shared" ref="JJ19:JJ57" si="59">IF((DG20*$H$12+DH20)&gt;DG$18*$D$4,DD20*$J$9/1000+DE20*$J$10/1000+DF20*$V$10/1000+DG20*$V$12/1000+DH20*$V$13/1000,DD20*$J$9/1000+DE20*$J$10/1000+DF20*$J$11/1000+DG20*$J$12/1000+DH20*$J$13/1000)</f>
        <v>57.187162665259287</v>
      </c>
      <c r="JK19" s="39">
        <f t="shared" ref="JK19:JK57" si="60">IF((DG20*$H$12+DH20)&gt;DG$18*$D$4,DD20*$K$9/1000+DE20*$K$10/1000+DF20*$W$10/1000+DG20*$W$12/1000+DH20*$W$13/1000,DD20*$K$9/1000+DE20*$K$10/1000+DF20*$K$11/1000+DG20*$K$12/1000+DH20*$K$13/1000)</f>
        <v>5.7187162665259281</v>
      </c>
      <c r="JL19" s="39">
        <f t="shared" ref="JL19:JL57" si="61">IF((DL20*$H$12+DM20)&gt;DL$18*$D$4,DI20*$I$9/1000+DJ20*$I$10/1000+DK20*$U$10/1000+DL20*$U$12/1000+DM20*$U$13/1000,DI20*$I$9/1000+DJ20*$I$10/1000+DK20*$I$11/1000+DL20*$I$12/1000+DM20*$I$13/1000)</f>
        <v>2.6814479804715461</v>
      </c>
      <c r="JM19" s="39">
        <f t="shared" ref="JM19:JM57" si="62">IF((DL20*$H$12+DM20)&gt;DL$18*$D$4,DI20*$J$9/1000+DJ20*$J$10/1000+DK20*$V$10/1000+DL20*$V$12/1000+DM20*$V$13/1000,DI20*$J$9/1000+DJ20*$J$10/1000+DK20*$J$11/1000+DL20*$J$12/1000+DM20*$J$13/1000)</f>
        <v>16.759049877947163</v>
      </c>
      <c r="JN19" s="39">
        <f t="shared" ref="JN19:JN57" si="63">IF((DL20*$H$12+DM20)&gt;DL$18*$D$4,DI20*$K$9/1000+DJ20*$K$10/1000+DK20*$W$10/1000+DL20*$W$12/1000+DM20*$W$13/1000,DI20*$K$9/1000+DJ20*$K$10/1000+DK20*$K$11/1000+DL20*$K$12/1000+DM20*$K$13/1000)</f>
        <v>1.6759049877947163</v>
      </c>
      <c r="JO19" s="39">
        <f t="shared" ref="JO19:JO57" si="64">IF((DQ20*$H$12+DR20)&gt;DQ$18*$D$4,DN20*$I$9/1000+DO20*$I$10/1000+DP20*$U$10/1000+DQ20*$U$12/1000+DR20*$U$13/1000,DN20*$I$9/1000+DO20*$I$10/1000+DP20*$I$11/1000+DQ20*$I$12/1000+DR20*$I$13/1000)</f>
        <v>9.3762135244357445</v>
      </c>
      <c r="JP19" s="39">
        <f t="shared" ref="JP19:JP57" si="65">IF((DQ20*$H$12+DR20)&gt;DQ$18*$D$4,DN20*$J$9/1000+DO20*$J$10/1000+DP20*$V$10/1000+DQ20*$V$12/1000+DR20*$V$13/1000,DN20*$J$9/1000+DO20*$J$10/1000+DP20*$J$11/1000+DQ20*$J$12/1000+DR20*$J$13/1000)</f>
        <v>57.699775534989193</v>
      </c>
      <c r="JQ19" s="39">
        <f t="shared" ref="JQ19:JQ57" si="66">IF((DQ20*$H$12+DR20)&gt;DQ$18*$D$4,DN20*$K$9/1000+DO20*$K$10/1000+DP20*$W$10/1000+DQ20*$W$12/1000+DR20*$W$13/1000,DN20*$K$9/1000+DO20*$K$10/1000+DP20*$K$11/1000+DQ20*$K$12/1000+DR20*$K$13/1000)</f>
        <v>5.7699775534989195</v>
      </c>
      <c r="JR19" s="39">
        <f t="shared" ref="JR19:JR57" si="67">IF((DV20*$H$12+DW20)&gt;DV$18*$D$4,DS20*$I$9/1000+DT20*$I$10/1000+DU20*$U$10/1000+DV20*$U$12/1000+DW20*$U$13/1000,DS20*$I$9/1000+DT20*$I$10/1000+DU20*$I$11/1000+DV20*$I$12/1000+DW20*$I$13/1000)</f>
        <v>23.064065753772354</v>
      </c>
      <c r="JS19" s="39">
        <f t="shared" ref="JS19:JS57" si="68">IF((DV20*$H$12+DW20)&gt;DV$18*$D$4,DS20*$J$9/1000+DT20*$J$10/1000+DU20*$V$10/1000+DV20*$V$12/1000+DW20*$V$13/1000,DS20*$J$9/1000+DT20*$J$10/1000+DU20*$J$11/1000+DV20*$J$12/1000+DW20*$J$13/1000)</f>
        <v>133.70472900737596</v>
      </c>
      <c r="JT19" s="39">
        <f t="shared" ref="JT19:JT57" si="69">IF((DV20*$H$12+DW20)&gt;DV$18*$D$4,DS20*$K$9/1000+DT20*$K$10/1000+DU20*$W$10/1000+DV20*$W$12/1000+DW20*$W$13/1000,DS20*$K$9/1000+DT20*$K$10/1000+DU20*$K$11/1000+DV20*$K$12/1000+DW20*$K$13/1000)</f>
        <v>13.370472900737596</v>
      </c>
      <c r="JU19" s="39">
        <f t="shared" ref="JU19:JU57" si="70">IF((EA20*$H$12+EB20)&gt;EA$18*$D$4,DX20*$I$9/1000+DY20*$I$10/1000+DZ20*$U$10/1000+EA20*$U$12/1000+EB20*$U$13/1000,DX20*$I$9/1000+DY20*$I$10/1000+DZ20*$I$11/1000+EA20*$I$12/1000+EB20*$I$13/1000)</f>
        <v>4.9258950833300652</v>
      </c>
      <c r="JV19" s="39">
        <f t="shared" ref="JV19:JV57" si="71">IF((EA20*$H$12+EB20)&gt;EA$18*$D$4,DX20*$J$9/1000+DY20*$J$10/1000+DZ20*$V$10/1000+EA20*$V$12/1000+EB20*$V$13/1000,DX20*$J$9/1000+DY20*$J$10/1000+DZ20*$J$11/1000+EA20*$J$12/1000+EB20*$J$13/1000)</f>
        <v>30.595621635590465</v>
      </c>
      <c r="JW19" s="39">
        <f t="shared" ref="JW19:JW57" si="72">IF((EA20*$H$12+EB20)&gt;EA$18*$D$4,DX20*$K$9/1000+DY20*$K$10/1000+DZ20*$W$10/1000+EA20*$W$12/1000+EB20*$W$13/1000,DX20*$K$9/1000+DY20*$K$10/1000+DZ20*$K$11/1000+EA20*$K$12/1000+EB20*$K$13/1000)</f>
        <v>3.0595621635590464</v>
      </c>
      <c r="JX19" s="39">
        <f t="shared" ref="JX19:JX57" si="73">IF((EF20*$H$12+EG20)&gt;EF$18*$D$4,EC20*$I$9/1000+ED20*$I$10/1000+EE20*$U$10/1000+EF20*$U$12/1000+EG20*$U$13/1000,EC20*$I$9/1000+ED20*$I$10/1000+EE20*$I$11/1000+EF20*$I$12/1000+EG20*$I$13/1000)</f>
        <v>7.0179863432870437</v>
      </c>
      <c r="JY19" s="39">
        <f t="shared" ref="JY19:JY57" si="74">IF((EF20*$H$12+EG20)&gt;EF$18*$D$4,EC20*$J$9/1000+ED20*$J$10/1000+EE20*$V$10/1000+EF20*$V$12/1000+EG20*$V$13/1000,EC20*$J$9/1000+ED20*$J$10/1000+EE20*$J$11/1000+EF20*$J$12/1000+EG20*$J$13/1000)</f>
        <v>38.279925508838424</v>
      </c>
      <c r="JZ19" s="39">
        <f t="shared" ref="JZ19:JZ57" si="75">IF((EF20*$H$12+EG20)&gt;EF$18*$D$4,EC20*$K$9/1000+ED20*$K$10/1000+EE20*$W$10/1000+EF20*$W$12/1000+EG20*$W$13/1000,EC20*$K$9/1000+ED20*$K$10/1000+EE20*$K$11/1000+EF20*$K$12/1000+EG20*$K$13/1000)</f>
        <v>3.8279925508838422</v>
      </c>
      <c r="KA19" s="39">
        <f t="shared" ref="KA19:KA57" si="76">IF((EK20*$H$12+EL20)&gt;EK$18*$D$4,EH20*$I$9/1000+EI20*$I$10/1000+EJ20*$U$10/1000+EK20*$U$12/1000+EL20*$U$13/1000,EH20*$I$9/1000+EI20*$I$10/1000+EJ20*$I$11/1000+EK20*$I$12/1000+EL20*$I$13/1000)</f>
        <v>16.458892045554556</v>
      </c>
      <c r="KB19" s="39">
        <f t="shared" ref="KB19:KB57" si="77">IF((EK20*$H$12+EL20)&gt;EK$18*$D$4,EH20*$J$9/1000+EI20*$J$10/1000+EJ20*$V$10/1000+EK20*$V$12/1000+EL20*$V$13/1000,EH20*$J$9/1000+EI20*$J$10/1000+EJ20*$J$11/1000+EK20*$J$12/1000+EL20*$J$13/1000)</f>
        <v>94.050811688883186</v>
      </c>
      <c r="KC19" s="39">
        <f t="shared" ref="KC19:KC57" si="78">IF((EK20*$H$12+EL20)&gt;EK$18*$D$4,EH20*$K$9/1000+EI20*$K$10/1000+EJ20*$W$10/1000+EK20*$W$12/1000+EL20*$W$13/1000,EH20*$K$9/1000+EI20*$K$10/1000+EJ20*$K$11/1000+EK20*$K$12/1000+EL20*$K$13/1000)</f>
        <v>9.4050811688883194</v>
      </c>
      <c r="KD19" s="39">
        <f t="shared" ref="KD19:KD57" si="79">IF((EP20*$H$12+EQ20)&gt;EP$18*$D$4,EM20*$I$9/1000+EN20*$I$10/1000+EO20*$U$10/1000+EP20*$U$12/1000+EQ20*$U$13/1000,EM20*$I$9/1000+EN20*$I$10/1000+EO20*$I$11/1000+EP20*$I$12/1000+EQ20*$I$13/1000)</f>
        <v>11.685967278301096</v>
      </c>
      <c r="KE19" s="39">
        <f t="shared" ref="KE19:KE57" si="80">IF((EP20*$H$12+EQ20)&gt;EP$18*$D$4,EM20*$J$9/1000+EN20*$J$10/1000+EO20*$V$10/1000+EP20*$V$12/1000+EQ20*$V$13/1000,EM20*$J$9/1000+EN20*$J$10/1000+EO20*$J$11/1000+EP20*$J$12/1000+EQ20*$J$13/1000)</f>
        <v>47.284260663646052</v>
      </c>
      <c r="KF19" s="39">
        <f t="shared" ref="KF19:KF57" si="81">IF((EP20*$H$12+EQ20)&gt;EP$18*$D$4,EM20*$K$9/1000+EN20*$K$10/1000+EO20*$W$10/1000+EP20*$W$12/1000+EQ20*$W$13/1000,EM20*$K$9/1000+EN20*$K$10/1000+EO20*$K$11/1000+EP20*$K$12/1000+EQ20*$K$13/1000)</f>
        <v>4.7284260663646052</v>
      </c>
      <c r="KG19" s="39">
        <f t="shared" ref="KG19:KG57" si="82">IF((EU20*$H$12+EV20)&gt;EU$18*$D$4,ER20*$I$9/1000+ES20*$I$10/1000+ET20*$U$10/1000+EU20*$U$12/1000+EV20*$U$13/1000,ER20*$I$9/1000+ES20*$I$10/1000+ET20*$I$11/1000+EU20*$I$12/1000+EV20*$I$13/1000)</f>
        <v>23.234931227644346</v>
      </c>
      <c r="KH19" s="39">
        <f t="shared" ref="KH19:KH57" si="83">IF((EU20*$H$12+EV20)&gt;EU$18*$D$4,ER20*$J$9/1000+ES20*$J$10/1000+ET20*$V$10/1000+EU20*$V$12/1000+EV20*$V$13/1000,ER20*$J$9/1000+ES20*$J$10/1000+ET20*$J$11/1000+EU20*$J$12/1000+EV20*$J$13/1000)</f>
        <v>118.14371810666619</v>
      </c>
      <c r="KI19" s="39">
        <f t="shared" ref="KI19:KI57" si="84">IF((EU20*$H$12+EV20)&gt;EU$18*$D$4,ER20*$K$9/1000+ES20*$K$10/1000+ET20*$W$10/1000+EU20*$W$12/1000+EV20*$W$13/1000,ER20*$K$9/1000+ES20*$K$10/1000+ET20*$K$11/1000+EU20*$K$12/1000+EV20*$K$13/1000)</f>
        <v>11.814371810666618</v>
      </c>
      <c r="KJ19" s="39">
        <f t="shared" ref="KJ19:KJ57" si="85">IF((EZ20*$H$12+FA20)&gt;EZ$18*$D$4,EW20*$I$9/1000+EX20*$I$10/1000+EY20*$U$10/1000+EZ20*$U$12/1000+FA20*$U$13/1000,EW20*$I$9/1000+EX20*$I$10/1000+EY20*$I$11/1000+EZ20*$I$12/1000+FA20*$I$13/1000)</f>
        <v>2.4103468418744285</v>
      </c>
      <c r="KK19" s="39">
        <f t="shared" ref="KK19:KK57" si="86">IF((EZ20*$H$12+FA20)&gt;EZ$18*$D$4,EW20*$J$9/1000+EX20*$J$10/1000+EY20*$V$10/1000+EZ20*$V$12/1000+FA20*$V$13/1000,EW20*$J$9/1000+EX20*$J$10/1000+EY20*$J$11/1000+EZ20*$J$12/1000+FA20*$J$13/1000)</f>
        <v>9.4523405563703093</v>
      </c>
      <c r="KL19" s="39">
        <f t="shared" ref="KL19:KL57" si="87">IF((EZ20*$H$12+FA20)&gt;EZ$18*$D$4,EW20*$K$9/1000+EX20*$K$10/1000+EY20*$W$10/1000+EZ20*$W$12/1000+FA20*$W$13/1000,EW20*$K$9/1000+EX20*$K$10/1000+EY20*$K$11/1000+EZ20*$K$12/1000+FA20*$K$13/1000)</f>
        <v>0.94523405563703089</v>
      </c>
      <c r="KM19" s="39">
        <f t="shared" ref="KM19:KM57" si="88">IF((FE20*$H$12+FF20)&gt;FE$18*$D$4,FB20*$I$9/1000+FC20*$I$10/1000+FD20*$U$10/1000+FE20*$U$12/1000+FF20*$U$13/1000,FB20*$I$9/1000+FC20*$I$10/1000+FD20*$I$11/1000+FE20*$I$12/1000+FF20*$I$13/1000)</f>
        <v>16.458892045554556</v>
      </c>
      <c r="KN19" s="39">
        <f t="shared" ref="KN19:KN57" si="89">IF((FE20*$H$12+FF20)&gt;FE$18*$D$4,FB20*$J$9/1000+FC20*$J$10/1000+FD20*$V$10/1000+FE20*$V$12/1000+FF20*$V$13/1000,FB20*$J$9/1000+FC20*$J$10/1000+FD20*$J$11/1000+FE20*$J$12/1000+FF20*$J$13/1000)</f>
        <v>94.050811688883186</v>
      </c>
      <c r="KO19" s="39">
        <f t="shared" ref="KO19:KO57" si="90">IF((FE20*$H$12+FF20)&gt;FE$18*$D$4,FB20*$K$9/1000+FC20*$K$10/1000+FD20*$W$10/1000+FE20*$W$12/1000+FF20*$W$13/1000,FB20*$K$9/1000+FC20*$K$10/1000+FD20*$K$11/1000+FE20*$K$12/1000+FF20*$K$13/1000)</f>
        <v>9.4050811688883194</v>
      </c>
      <c r="KP19" s="39">
        <f t="shared" ref="KP19:KP57" si="91">IF((FJ20*$H$12+FK20)&gt;FJ$18*$D$4,FG20*$I$9/1000+FH20*$I$10/1000+FI20*$U$10/1000+FJ20*$U$12/1000+FK20*$U$13/1000,FG20*$I$9/1000+FH20*$I$10/1000+FI20*$I$11/1000+FJ20*$I$12/1000+FK20*$I$13/1000)</f>
        <v>11.685967278301096</v>
      </c>
      <c r="KQ19" s="39">
        <f t="shared" ref="KQ19:KQ57" si="92">IF((FJ20*$H$12+FK20)&gt;FJ$18*$D$4,FG20*$J$9/1000+FH20*$J$10/1000+FI20*$V$10/1000+FJ20*$V$12/1000+FK20*$V$13/1000,FG20*$J$9/1000+FH20*$J$10/1000+FI20*$J$11/1000+FJ20*$J$12/1000+FK20*$J$13/1000)</f>
        <v>47.284260663646052</v>
      </c>
      <c r="KR19" s="39">
        <f t="shared" ref="KR19:KR57" si="93">IF((FJ20*$H$12+FK20)&gt;FJ$18*$D$4,FG20*$K$9/1000+FH20*$K$10/1000+FI20*$W$10/1000+FJ20*$W$12/1000+FK20*$W$13/1000,FG20*$K$9/1000+FH20*$K$10/1000+FI20*$K$11/1000+FJ20*$K$12/1000+FK20*$K$13/1000)</f>
        <v>4.7284260663646052</v>
      </c>
      <c r="KS19" s="39">
        <f t="shared" ref="KS19:KS57" si="94">IF((FO20*$H$12+FP20)&gt;FO$18*$D$4,FL20*$I$9/1000+FM20*$I$10/1000+FN20*$U$10/1000+FO20*$U$12/1000+FP20*$U$13/1000,FL20*$I$9/1000+FM20*$I$10/1000+FN20*$I$11/1000+FO20*$I$12/1000+FP20*$I$13/1000)</f>
        <v>7.6781512492230384</v>
      </c>
      <c r="KT19" s="39">
        <f t="shared" ref="KT19:KT57" si="95">IF((FO20*$H$12+FP20)&gt;FO$18*$D$4,FL20*$J$9/1000+FM20*$J$10/1000+FN20*$V$10/1000+FO20*$V$12/1000+FP20*$V$13/1000,FL20*$J$9/1000+FM20*$J$10/1000+FN20*$J$11/1000+FO20*$J$12/1000+FP20*$J$13/1000)</f>
        <v>30.712604996892154</v>
      </c>
      <c r="KU19" s="39">
        <f t="shared" ref="KU19:KU57" si="96">IF((FO20*$H$12+FP20)&gt;FO$18*$D$4,FL20*$K$9/1000+FM20*$K$10/1000+FN20*$W$10/1000+FO20*$W$12/1000+FP20*$W$13/1000,FL20*$K$9/1000+FM20*$K$10/1000+FN20*$K$11/1000+FO20*$K$12/1000+FP20*$K$13/1000)</f>
        <v>3.0712604996892154</v>
      </c>
      <c r="KV19" s="39">
        <f t="shared" ref="KV19:KV57" si="97">IF((FT20*$H$12+FU20)&gt;FT$18*$D$4,FQ20*$I$9/1000+FR20*$I$10/1000+FS20*$U$10/1000+FT20*$U$12/1000+FU20*$U$13/1000,FQ20*$I$9/1000+FR20*$I$10/1000+FS20*$I$11/1000+FT20*$I$12/1000+FU20*$I$13/1000)</f>
        <v>9.2411373475594711</v>
      </c>
      <c r="KW19" s="39">
        <f t="shared" ref="KW19:KW57" si="98">IF((FT20*$H$12+FU20)&gt;FT$18*$D$4,FQ20*$J$9/1000+FR20*$J$10/1000+FS20*$V$10/1000+FT20*$V$12/1000+FU20*$V$13/1000,FQ20*$J$9/1000+FR20*$J$10/1000+FS20*$J$11/1000+FT20*$J$12/1000+FU20*$J$13/1000)</f>
        <v>48.637564987155109</v>
      </c>
      <c r="KX19" s="39">
        <f t="shared" ref="KX19:KX57" si="99">IF((FT20*$H$12+FU20)&gt;FT$18*$D$4,FQ20*$K$9/1000+FR20*$K$10/1000+FS20*$W$10/1000+FT20*$W$12/1000+FU20*$W$13/1000,FQ20*$K$9/1000+FR20*$K$10/1000+FS20*$K$11/1000+FT20*$K$12/1000+FU20*$K$13/1000)</f>
        <v>4.8637564987155111</v>
      </c>
      <c r="KY19" s="39">
        <f t="shared" ref="KY19:KY57" si="100">IF((FY20*$H$12+FZ20)&gt;FY$18*$D$4,FV20*$I$9/1000+FW20*$I$10/1000+FX20*$U$10/1000+FY20*$U$12/1000+FZ20*$U$13/1000,FV20*$I$9/1000+FW20*$I$10/1000+FX20*$I$11/1000+FY20*$I$12/1000+FZ20*$I$13/1000)</f>
        <v>10.154848499526906</v>
      </c>
      <c r="KZ19" s="39">
        <f t="shared" ref="KZ19:KZ57" si="101">IF((FY20*$H$12+FZ20)&gt;FY$18*$D$4,FV20*$J$9/1000+FW20*$J$10/1000+FX20*$V$10/1000+FY20*$V$12/1000+FZ20*$V$13/1000,FV20*$J$9/1000+FW20*$J$10/1000+FX20*$J$11/1000+FY20*$J$12/1000+FZ20*$J$13/1000)</f>
        <v>48.029688849113754</v>
      </c>
      <c r="LA19" s="39">
        <f t="shared" ref="LA19:LA57" si="102">IF((FY20*$H$12+FZ20)&gt;FY$18*$D$4,FV20*$K$9/1000+FW20*$K$10/1000+FX20*$W$10/1000+FY20*$W$12/1000+FZ20*$W$13/1000,FV20*$K$9/1000+FW20*$K$10/1000+FX20*$K$11/1000+FY20*$K$12/1000+FZ20*$K$13/1000)</f>
        <v>4.8029688849113752</v>
      </c>
      <c r="LB19" s="39">
        <f t="shared" ref="LB19:LB57" si="103">IF((GD20*$H$12+GE20)&gt;GD$18*$D$4,GA20*$I$9/1000+GB20*$I$10/1000+GC20*$U$10/1000+GD20*$U$12/1000+GE20*$U$13/1000,GA20*$I$9/1000+GB20*$I$10/1000+GC20*$I$11/1000+GD20*$I$12/1000+GE20*$I$13/1000)</f>
        <v>26.547522356455659</v>
      </c>
      <c r="LC19" s="39">
        <f t="shared" ref="LC19:LC57" si="104">IF((GD20*$H$12+GE20)&gt;GD$18*$D$4,GA20*$J$9/1000+GB20*$J$10/1000+GC20*$V$10/1000+GD20*$V$12/1000+GE20*$V$13/1000,GA20*$J$9/1000+GB20*$J$10/1000+GC20*$J$11/1000+GD20*$J$12/1000+GE20*$J$13/1000)</f>
        <v>145.46587592578445</v>
      </c>
      <c r="LD19" s="39">
        <f t="shared" ref="LD19:LD57" si="105">IF((GD20*$H$12+GE20)&gt;GD$18*$D$4,GA20*$K$9/1000+GB20*$K$10/1000+GC20*$W$10/1000+GD20*$W$12/1000+GE20*$W$13/1000,GA20*$K$9/1000+GB20*$K$10/1000+GC20*$K$11/1000+GD20*$K$12/1000+GE20*$K$13/1000)</f>
        <v>14.546587592578444</v>
      </c>
      <c r="LE19" s="39">
        <f t="shared" ref="LE19:LE57" si="106">IF((GI20*$H$12+GJ20)&gt;GI$18*$D$4,GF20*$I$9/1000+GG20*$I$10/1000+GH20*$U$10/1000+GI20*$U$12/1000+GJ20*$U$13/1000,GF20*$I$9/1000+GG20*$I$10/1000+GH20*$I$11/1000+GI20*$I$12/1000+GJ20*$I$13/1000)</f>
        <v>16.035300489445255</v>
      </c>
      <c r="LF19" s="39">
        <f t="shared" ref="LF19:LF57" si="107">IF((GI20*$H$12+GJ20)&gt;GI$18*$D$4,GF20*$J$9/1000+GG20*$J$10/1000+GH20*$V$10/1000+GI20*$V$12/1000+GJ20*$V$13/1000,GF20*$J$9/1000+GG20*$J$10/1000+GH20*$J$11/1000+GI20*$J$12/1000+GJ20*$J$13/1000)</f>
        <v>78.220977997293915</v>
      </c>
      <c r="LG19" s="39">
        <f t="shared" ref="LG19:LG57" si="108">IF((GI20*$H$12+GJ20)&gt;GI$18*$D$4,GF20*$K$9/1000+GG20*$K$10/1000+GH20*$W$10/1000+GI20*$W$12/1000+GJ20*$W$13/1000,GF20*$K$9/1000+GG20*$K$10/1000+GH20*$K$11/1000+GI20*$K$12/1000+GJ20*$K$13/1000)</f>
        <v>7.8220977997293915</v>
      </c>
      <c r="LH19" s="39">
        <f t="shared" ref="LH19:LH57" si="109">+GX19+HA19+HD19+HG19+HJ19+HP19+HM19+HS19+HV19+HY19+IB19+IE19+IH19+IK19+IQ19+IN19+IT19+IW19+IZ19+JC19+JF19+JI19+JL19+JO19+JR19+JU19+JX19+KA19+KD19+KG19+KJ19+KM19+KP19+KS19+KV19+KY19+LB19+LE19</f>
        <v>455.92849488337299</v>
      </c>
      <c r="LI19" s="39">
        <f t="shared" ref="LI19:LI57" si="110">+GY19+HB19+HE19+HH19+HK19+HQ19+HN19+HT19+HW19+HZ19+IC19+IF19+II19+IL19+IR19+IO19+IU19+IX19+JA19+JD19+JG19+JJ19+JM19+JP19+JS19+JV19+JY19+KB19+KE19+KH19+KK19+KN19+KQ19+KT19+KW19+KZ19+LC19+LF19</f>
        <v>2564.2893194537187</v>
      </c>
      <c r="LJ19" s="39">
        <f t="shared" ref="LJ19:LJ57" si="111">+GZ19+HC19+HF19+HI19+HL19+HR19+HO19+HU19+HX19+IA19+ID19+IG19+IJ19+IM19+IS19+IP19+IV19+IY19+JB19+JE19+JH19+JK19+JN19+JQ19+JT19+JW19+JZ19+KC19+KF19+KI19+KL19+KO19+KR19+KU19+KX19+LA19+LD19+LG19</f>
        <v>256.42893194537191</v>
      </c>
    </row>
    <row r="20" spans="1:322" ht="15" thickBot="1" x14ac:dyDescent="0.35">
      <c r="A20" s="28"/>
      <c r="B20" s="42">
        <v>1</v>
      </c>
      <c r="C20" s="40">
        <f>+Bridges!C5</f>
        <v>949.15480550000007</v>
      </c>
      <c r="D20" s="40">
        <f>+Bridges!D5</f>
        <v>483.20608279999999</v>
      </c>
      <c r="E20" s="40">
        <f>+Bridges!E5</f>
        <v>172.57360100000002</v>
      </c>
      <c r="F20" s="40">
        <f>+Bridges!F5</f>
        <v>120.8015207</v>
      </c>
      <c r="G20" s="40">
        <f>+Bridges!G5</f>
        <v>0</v>
      </c>
      <c r="H20" s="40">
        <f>+Bridges!C6</f>
        <v>128.51935599999999</v>
      </c>
      <c r="I20" s="40">
        <f>+Bridges!D6</f>
        <v>64.259677999999994</v>
      </c>
      <c r="J20" s="40">
        <f>+Bridges!E6</f>
        <v>64.259677999999994</v>
      </c>
      <c r="K20" s="40">
        <f>+Bridges!F6</f>
        <v>64.259677999999994</v>
      </c>
      <c r="L20" s="40">
        <f>+Bridges!G6</f>
        <v>0</v>
      </c>
      <c r="M20" s="40">
        <f>+Bridges!C7</f>
        <v>252.42290499999999</v>
      </c>
      <c r="N20" s="40">
        <f>+Bridges!D7</f>
        <v>180.302075</v>
      </c>
      <c r="O20" s="40">
        <f>+Bridges!E7</f>
        <v>144.24166000000002</v>
      </c>
      <c r="P20" s="40">
        <f>+Bridges!F7</f>
        <v>144.24166000000002</v>
      </c>
      <c r="Q20" s="40">
        <f>+Bridges!G7</f>
        <v>0</v>
      </c>
      <c r="R20" s="40">
        <f>+Bridges!C8</f>
        <v>9.9114259999999987</v>
      </c>
      <c r="S20" s="40">
        <f>+Bridges!D8</f>
        <v>5.6636719999999992</v>
      </c>
      <c r="T20" s="40">
        <f>+Bridges!E8</f>
        <v>7.0795899999999996</v>
      </c>
      <c r="U20" s="40">
        <f>+Bridges!F8</f>
        <v>5.6636719999999992</v>
      </c>
      <c r="V20" s="40">
        <f>+Bridges!G8</f>
        <v>0</v>
      </c>
      <c r="W20" s="40">
        <f>+Bridges!C9</f>
        <v>39.290860000000002</v>
      </c>
      <c r="X20" s="40">
        <f>+Bridges!D9</f>
        <v>22.747339999999998</v>
      </c>
      <c r="Y20" s="40">
        <f>+Bridges!E9</f>
        <v>20.679400000000001</v>
      </c>
      <c r="Z20" s="40">
        <f>+Bridges!F9</f>
        <v>20.679400000000001</v>
      </c>
      <c r="AA20" s="40">
        <f>+Bridges!G9</f>
        <v>0</v>
      </c>
      <c r="AB20" s="40">
        <f>+Bridges!C10</f>
        <v>75.975101199999983</v>
      </c>
      <c r="AC20" s="40">
        <f>+Bridges!D10</f>
        <v>47.484438249999997</v>
      </c>
      <c r="AD20" s="40">
        <f>+Bridges!E10</f>
        <v>37.987550599999992</v>
      </c>
      <c r="AE20" s="40">
        <f>+Bridges!F10</f>
        <v>28.490662949999997</v>
      </c>
      <c r="AF20" s="40">
        <f>+Bridges!G10</f>
        <v>0</v>
      </c>
      <c r="AG20" s="40">
        <f>+Bridges!C11</f>
        <v>96.119492099999988</v>
      </c>
      <c r="AH20" s="40">
        <f>+Bridges!D11</f>
        <v>80.099576749999997</v>
      </c>
      <c r="AI20" s="40">
        <f>+Bridges!E11</f>
        <v>64.079661399999992</v>
      </c>
      <c r="AJ20" s="40">
        <f>+Bridges!F11</f>
        <v>80.099576749999997</v>
      </c>
      <c r="AK20" s="40">
        <f>+Bridges!G11</f>
        <v>0</v>
      </c>
      <c r="AL20" s="40">
        <f>+Bridges!C12</f>
        <v>116.01582465</v>
      </c>
      <c r="AM20" s="40">
        <f>+Bridges!D12</f>
        <v>59.062601639999997</v>
      </c>
      <c r="AN20" s="40">
        <f>+Bridges!E12</f>
        <v>21.093786300000001</v>
      </c>
      <c r="AO20" s="40">
        <f>+Bridges!F12</f>
        <v>14.765650409999999</v>
      </c>
      <c r="AP20" s="40">
        <f>+Bridges!G12</f>
        <v>0</v>
      </c>
      <c r="AQ20" s="40">
        <f>+Bridges!C13</f>
        <v>89.60745412</v>
      </c>
      <c r="AR20" s="40">
        <f>+Bridges!D13</f>
        <v>44.80372706</v>
      </c>
      <c r="AS20" s="40">
        <f>+Bridges!E13</f>
        <v>44.80372706</v>
      </c>
      <c r="AT20" s="40">
        <f>+Bridges!F13</f>
        <v>44.80372706</v>
      </c>
      <c r="AU20" s="40">
        <f>+Bridges!G13</f>
        <v>0</v>
      </c>
      <c r="AV20" s="40">
        <f>+Bridges!C14</f>
        <v>287.39350499999995</v>
      </c>
      <c r="AW20" s="40">
        <f>+Bridges!D14</f>
        <v>205.28107499999999</v>
      </c>
      <c r="AX20" s="40">
        <f>+Bridges!E14</f>
        <v>164.22485999999998</v>
      </c>
      <c r="AY20" s="40">
        <f>+Bridges!F14</f>
        <v>164.22485999999998</v>
      </c>
      <c r="AZ20" s="40">
        <f>+Bridges!G14</f>
        <v>0</v>
      </c>
      <c r="BA20" s="40">
        <f>+Bridges!C15</f>
        <v>10.965499999999999</v>
      </c>
      <c r="BB20" s="40">
        <f>+Bridges!D15</f>
        <v>6.2659999999999991</v>
      </c>
      <c r="BC20" s="40">
        <f>+Bridges!E15</f>
        <v>7.8324999999999996</v>
      </c>
      <c r="BD20" s="40">
        <f>+Bridges!F15</f>
        <v>6.2659999999999991</v>
      </c>
      <c r="BE20" s="40">
        <f>+Bridges!G15</f>
        <v>0</v>
      </c>
      <c r="BF20" s="40">
        <f>+Bridges!C16</f>
        <v>247.17214000000001</v>
      </c>
      <c r="BG20" s="40">
        <f>+Bridges!D16</f>
        <v>143.09966</v>
      </c>
      <c r="BH20" s="40">
        <f>+Bridges!E16</f>
        <v>130.09059999999999</v>
      </c>
      <c r="BI20" s="40">
        <f>+Bridges!F16</f>
        <v>130.09059999999999</v>
      </c>
      <c r="BJ20" s="40">
        <f>+Bridges!G16</f>
        <v>0</v>
      </c>
      <c r="BK20" s="40">
        <f>+Bridges!C17</f>
        <v>73.534292000000008</v>
      </c>
      <c r="BL20" s="40">
        <f>+Bridges!D17</f>
        <v>45.958932500000003</v>
      </c>
      <c r="BM20" s="40">
        <f>+Bridges!E17</f>
        <v>36.767146000000004</v>
      </c>
      <c r="BN20" s="40">
        <f>+Bridges!F17</f>
        <v>27.575359500000005</v>
      </c>
      <c r="BO20" s="40">
        <f>+Bridges!G17</f>
        <v>0</v>
      </c>
      <c r="BP20" s="40">
        <f>+Bridges!C18</f>
        <v>207.84429404603824</v>
      </c>
      <c r="BQ20" s="40">
        <f>+Bridges!D18</f>
        <v>173.20357837169848</v>
      </c>
      <c r="BR20" s="40">
        <f>+Bridges!E18</f>
        <v>138.56286269735881</v>
      </c>
      <c r="BS20" s="40">
        <f>+Bridges!F18</f>
        <v>173.20357837169848</v>
      </c>
      <c r="BT20" s="40">
        <f>+Bridges!G18</f>
        <v>0</v>
      </c>
      <c r="BU20" s="40">
        <f>+Bridges!C19</f>
        <v>111.11198759542269</v>
      </c>
      <c r="BV20" s="40">
        <f>+Bridges!D19</f>
        <v>56.566102775851547</v>
      </c>
      <c r="BW20" s="40">
        <f>+Bridges!E19</f>
        <v>20.202179562804123</v>
      </c>
      <c r="BX20" s="40">
        <f>+Bridges!F19</f>
        <v>14.141525693962887</v>
      </c>
      <c r="BY20" s="40">
        <f>+Bridges!G19</f>
        <v>0</v>
      </c>
      <c r="BZ20" s="40">
        <f>+Bridges!C20</f>
        <v>144.31747458786023</v>
      </c>
      <c r="CA20" s="40">
        <f>+Bridges!D20</f>
        <v>72.158737293930116</v>
      </c>
      <c r="CB20" s="40">
        <f>+Bridges!E20</f>
        <v>72.158737293930116</v>
      </c>
      <c r="CC20" s="40">
        <f>+Bridges!F20</f>
        <v>72.158737293930116</v>
      </c>
      <c r="CD20" s="40">
        <f>+Bridges!G20</f>
        <v>0</v>
      </c>
      <c r="CE20" s="40">
        <f>+Bridges!C21</f>
        <v>208.46571166888035</v>
      </c>
      <c r="CF20" s="40">
        <f>+Bridges!D21</f>
        <v>148.90407976348598</v>
      </c>
      <c r="CG20" s="40">
        <f>+Bridges!E21</f>
        <v>119.12326381078877</v>
      </c>
      <c r="CH20" s="40">
        <f>+Bridges!F21</f>
        <v>119.12326381078877</v>
      </c>
      <c r="CI20" s="40">
        <f>+Bridges!G21</f>
        <v>0</v>
      </c>
      <c r="CJ20" s="40">
        <f>+Bridges!C22</f>
        <v>34.216947565604109</v>
      </c>
      <c r="CK20" s="40">
        <f>+Bridges!D22</f>
        <v>19.552541466059491</v>
      </c>
      <c r="CL20" s="40">
        <f>+Bridges!E22</f>
        <v>24.440676832574365</v>
      </c>
      <c r="CM20" s="40">
        <f>+Bridges!F22</f>
        <v>19.552541466059491</v>
      </c>
      <c r="CN20" s="40">
        <f>+Bridges!G22</f>
        <v>0</v>
      </c>
      <c r="CO20" s="40">
        <f>+Bridges!C23</f>
        <v>286.42055613926152</v>
      </c>
      <c r="CP20" s="40">
        <f>+Bridges!D23</f>
        <v>165.82242723851985</v>
      </c>
      <c r="CQ20" s="40">
        <f>+Bridges!E23</f>
        <v>150.74766112592712</v>
      </c>
      <c r="CR20" s="40">
        <f>+Bridges!F23</f>
        <v>150.74766112592712</v>
      </c>
      <c r="CS20" s="40">
        <f>+Bridges!G23</f>
        <v>0</v>
      </c>
      <c r="CT20" s="40">
        <f>+Bridges!C24</f>
        <v>64.089821873668285</v>
      </c>
      <c r="CU20" s="40">
        <f>+Bridges!D24</f>
        <v>40.056138671042682</v>
      </c>
      <c r="CV20" s="40">
        <f>+Bridges!E24</f>
        <v>32.044910936834142</v>
      </c>
      <c r="CW20" s="40">
        <f>+Bridges!F24</f>
        <v>24.033683202625607</v>
      </c>
      <c r="CX20" s="40">
        <f>+Bridges!G24</f>
        <v>0</v>
      </c>
      <c r="CY20" s="40">
        <f>+Bridges!C25</f>
        <v>100.62556378063724</v>
      </c>
      <c r="CZ20" s="40">
        <f>+Bridges!D25</f>
        <v>83.854636483864354</v>
      </c>
      <c r="DA20" s="40">
        <f>+Bridges!E25</f>
        <v>67.0837091870915</v>
      </c>
      <c r="DB20" s="40">
        <f>+Bridges!F25</f>
        <v>50.312781890318618</v>
      </c>
      <c r="DC20" s="40">
        <f>+Bridges!G25</f>
        <v>0</v>
      </c>
      <c r="DD20" s="40">
        <f>+Bridges!C26</f>
        <v>449.32770665560861</v>
      </c>
      <c r="DE20" s="40">
        <f>+Bridges!D26</f>
        <v>228.74865066103715</v>
      </c>
      <c r="DF20" s="40">
        <f>+Bridges!E26</f>
        <v>81.695946664656105</v>
      </c>
      <c r="DG20" s="40">
        <f>+Bridges!F26</f>
        <v>57.187162665259287</v>
      </c>
      <c r="DH20" s="40">
        <f>+Bridges!G26</f>
        <v>0</v>
      </c>
      <c r="DI20" s="40">
        <f>+Bridges!C27</f>
        <v>33.518099755894326</v>
      </c>
      <c r="DJ20" s="40">
        <f>+Bridges!D27</f>
        <v>16.759049877947163</v>
      </c>
      <c r="DK20" s="40">
        <f>+Bridges!E27</f>
        <v>16.759049877947163</v>
      </c>
      <c r="DL20" s="40">
        <f>+Bridges!F27</f>
        <v>16.759049877947163</v>
      </c>
      <c r="DM20" s="40">
        <f>+Bridges!G27</f>
        <v>0</v>
      </c>
      <c r="DN20" s="40">
        <f>+Bridges!C28</f>
        <v>100.97460718623108</v>
      </c>
      <c r="DO20" s="40">
        <f>+Bridges!D28</f>
        <v>72.12471941873649</v>
      </c>
      <c r="DP20" s="40">
        <f>+Bridges!E28</f>
        <v>57.699775534989193</v>
      </c>
      <c r="DQ20" s="40">
        <f>+Bridges!F28</f>
        <v>57.699775534989193</v>
      </c>
      <c r="DR20" s="40">
        <f>+Bridges!G28</f>
        <v>0</v>
      </c>
      <c r="DS20" s="40">
        <f>+Bridges!C29</f>
        <v>233.98327576290791</v>
      </c>
      <c r="DT20" s="40">
        <f>+Bridges!D29</f>
        <v>133.70472900737596</v>
      </c>
      <c r="DU20" s="40">
        <f>+Bridges!E29</f>
        <v>167.13091125921994</v>
      </c>
      <c r="DV20" s="40">
        <f>+Bridges!F29</f>
        <v>133.70472900737596</v>
      </c>
      <c r="DW20" s="40">
        <f>+Bridges!G29</f>
        <v>0</v>
      </c>
      <c r="DX20" s="40">
        <f>+Bridges!C30</f>
        <v>58.13168110762188</v>
      </c>
      <c r="DY20" s="40">
        <f>+Bridges!D30</f>
        <v>33.655183799149512</v>
      </c>
      <c r="DZ20" s="40">
        <f>+Bridges!E30</f>
        <v>30.595621635590465</v>
      </c>
      <c r="EA20" s="40">
        <f>+Bridges!F30</f>
        <v>30.595621635590465</v>
      </c>
      <c r="EB20" s="40">
        <f>+Bridges!G30</f>
        <v>0</v>
      </c>
      <c r="EC20" s="40">
        <f>+Bridges!C31</f>
        <v>102.07980135690246</v>
      </c>
      <c r="ED20" s="40">
        <f>+Bridges!D31</f>
        <v>63.79987584806404</v>
      </c>
      <c r="EE20" s="40">
        <f>+Bridges!E31</f>
        <v>51.039900678451232</v>
      </c>
      <c r="EF20" s="40">
        <f>+Bridges!F31</f>
        <v>38.279925508838424</v>
      </c>
      <c r="EG20" s="40">
        <f>+Bridges!G31</f>
        <v>0</v>
      </c>
      <c r="EH20" s="40">
        <f>+Bridges!C32</f>
        <v>141.07621753332478</v>
      </c>
      <c r="EI20" s="40">
        <f>+Bridges!D32</f>
        <v>117.56351461110398</v>
      </c>
      <c r="EJ20" s="40">
        <f>+Bridges!E32</f>
        <v>117.56351461110398</v>
      </c>
      <c r="EK20" s="40">
        <f>+Bridges!F32</f>
        <v>94.050811688883186</v>
      </c>
      <c r="EL20" s="40">
        <f>+Bridges!G32</f>
        <v>0</v>
      </c>
      <c r="EM20" s="40">
        <f>+Bridges!C33</f>
        <v>371.51919092864756</v>
      </c>
      <c r="EN20" s="40">
        <f>+Bridges!D33</f>
        <v>189.13704265458421</v>
      </c>
      <c r="EO20" s="40">
        <f>+Bridges!E33</f>
        <v>101.32341570781297</v>
      </c>
      <c r="EP20" s="40">
        <f>+Bridges!F33</f>
        <v>47.284260663646052</v>
      </c>
      <c r="EQ20" s="40">
        <f>+Bridges!G33</f>
        <v>0</v>
      </c>
      <c r="ER20" s="40">
        <f>+Bridges!C34</f>
        <v>315.04991495110983</v>
      </c>
      <c r="ES20" s="40">
        <f>+Bridges!D34</f>
        <v>157.52495747555491</v>
      </c>
      <c r="ET20" s="40">
        <f>+Bridges!E34</f>
        <v>196.90619684444363</v>
      </c>
      <c r="EU20" s="40">
        <f>+Bridges!F34</f>
        <v>118.14371810666619</v>
      </c>
      <c r="EV20" s="40">
        <f>+Bridges!G34</f>
        <v>0</v>
      </c>
      <c r="EW20" s="40">
        <f>+Bridges!C35</f>
        <v>33.083191947296079</v>
      </c>
      <c r="EX20" s="40">
        <f>+Bridges!D35</f>
        <v>28.357021669110928</v>
      </c>
      <c r="EY20" s="40">
        <f>+Bridges!E35</f>
        <v>23.630851390925773</v>
      </c>
      <c r="EZ20" s="40">
        <f>+Bridges!F35</f>
        <v>9.4523405563703093</v>
      </c>
      <c r="FA20" s="40">
        <f>+Bridges!G35</f>
        <v>0</v>
      </c>
      <c r="FB20" s="40">
        <f>+Bridges!C32</f>
        <v>141.07621753332478</v>
      </c>
      <c r="FC20" s="40">
        <f>+Bridges!D32</f>
        <v>117.56351461110398</v>
      </c>
      <c r="FD20" s="40">
        <f>+Bridges!E32</f>
        <v>117.56351461110398</v>
      </c>
      <c r="FE20" s="40">
        <f>+Bridges!F32</f>
        <v>94.050811688883186</v>
      </c>
      <c r="FF20" s="40">
        <f>+Bridges!G32</f>
        <v>0</v>
      </c>
      <c r="FG20" s="40">
        <f>+Bridges!C33</f>
        <v>371.51919092864756</v>
      </c>
      <c r="FH20" s="40">
        <f>+Bridges!D33</f>
        <v>189.13704265458421</v>
      </c>
      <c r="FI20" s="40">
        <f>+Bridges!E33</f>
        <v>101.32341570781297</v>
      </c>
      <c r="FJ20" s="40">
        <f>+Bridges!F33</f>
        <v>47.284260663646052</v>
      </c>
      <c r="FK20" s="40">
        <f>+Bridges!G33</f>
        <v>0</v>
      </c>
      <c r="FL20" s="40">
        <f>+Bridges!C38</f>
        <v>122.85041998756861</v>
      </c>
      <c r="FM20" s="40">
        <f>+Bridges!D38</f>
        <v>76.781512492230391</v>
      </c>
      <c r="FN20" s="40">
        <f>+Bridges!E38</f>
        <v>76.781512492230391</v>
      </c>
      <c r="FO20" s="40">
        <f>+Bridges!F38</f>
        <v>30.712604996892154</v>
      </c>
      <c r="FP20" s="40">
        <f>+Bridges!G38</f>
        <v>0</v>
      </c>
      <c r="FQ20" s="40">
        <f>+Bridges!C39</f>
        <v>85.830997036156077</v>
      </c>
      <c r="FR20" s="40">
        <f>+Bridges!D39</f>
        <v>80.108930567079</v>
      </c>
      <c r="FS20" s="40">
        <f>+Bridges!E39</f>
        <v>71.525830863463398</v>
      </c>
      <c r="FT20" s="40">
        <f>+Bridges!F39</f>
        <v>48.637564987155109</v>
      </c>
      <c r="FU20" s="40">
        <f>+Bridges!G39</f>
        <v>0</v>
      </c>
      <c r="FV20" s="40">
        <f>+Bridges!C40</f>
        <v>377.37612667160806</v>
      </c>
      <c r="FW20" s="40">
        <f>+Bridges!D40</f>
        <v>192.11875539645501</v>
      </c>
      <c r="FX20" s="40">
        <f>+Bridges!E40</f>
        <v>68.61384121301964</v>
      </c>
      <c r="FY20" s="40">
        <f>+Bridges!F40</f>
        <v>48.029688849113754</v>
      </c>
      <c r="FZ20" s="40">
        <f>+Bridges!G40</f>
        <v>0</v>
      </c>
      <c r="GA20" s="40">
        <f>+Bridges!C41</f>
        <v>363.66468981446116</v>
      </c>
      <c r="GB20" s="40">
        <f>+Bridges!D41</f>
        <v>200.01557939795362</v>
      </c>
      <c r="GC20" s="40">
        <f>+Bridges!E41</f>
        <v>200.01557939795362</v>
      </c>
      <c r="GD20" s="40">
        <f>+Bridges!F41</f>
        <v>145.46587592578445</v>
      </c>
      <c r="GE20" s="40">
        <f>+Bridges!G41</f>
        <v>0</v>
      </c>
      <c r="GF20" s="40">
        <f>+Bridges!C42</f>
        <v>195.55244499323479</v>
      </c>
      <c r="GG20" s="40">
        <f>+Bridges!D42</f>
        <v>150.8547432804954</v>
      </c>
      <c r="GH20" s="40">
        <f>+Bridges!E42</f>
        <v>134.09310513821814</v>
      </c>
      <c r="GI20" s="40">
        <f>+Bridges!F42</f>
        <v>78.220977997293915</v>
      </c>
      <c r="GJ20" s="40">
        <f>+Bridges!G42</f>
        <v>0</v>
      </c>
      <c r="GK20" s="43">
        <f>SUM(GF20+GA20+FV20+FQ20+FL20+FG20+FB20+EW20+ER20+EM20+EH20+EC20+DX20+DS20+DN20+DI20+DD20+CY20+CT20+CO20+CJ20+CE20+BZ20+BU20+BP20+BK20+BF20+BA20+AV20+AQ20+AL20+AG20+AB20+W20+R20+M20+H20+C20)</f>
        <v>7029.7887929779172</v>
      </c>
      <c r="GL20" s="43">
        <f>SUM(GG20+GB20+FW20+FR20+FM20+FH20+FC20+EX20+ES20+EN20+EI20+ED20+DY20+DT20+DO20+DJ20+DE20+CZ20+CU20+CP20+CK20+CF20+CA20+BV20+BQ20+BL20+BG20+BB20+AW20+AR20+AM20+AH20+AC20+X20+S20+N20+I20+D20)</f>
        <v>4196.3079244870187</v>
      </c>
      <c r="GM20" s="43">
        <f t="shared" ref="GM20:GO35" si="112">SUM(GH20+GC20+FX20+FS20+FN20+FI20+FD20+EY20+ET20+EO20+EJ20+EE20+DZ20+DU20+DP20+DK20+DF20+DA20+CV20+CQ20+CL20+CG20+CB20+BW20+BR20+BM20+BH20+BC20+AX20+AS20+AN20+AI20+AD20+Y20+T20+O20+J20+E20)</f>
        <v>3154.3397454362512</v>
      </c>
      <c r="GN20" s="43">
        <f t="shared" si="112"/>
        <v>2570.7953205796457</v>
      </c>
      <c r="GO20" s="43">
        <f t="shared" si="112"/>
        <v>0</v>
      </c>
      <c r="GP20" s="40">
        <f>(GK20*100)/$GN$18</f>
        <v>41.893854546948255</v>
      </c>
      <c r="GQ20" s="40">
        <f t="shared" ref="GQ20:GT35" si="113">(GL20*100)/$GN$18</f>
        <v>25.007794544022758</v>
      </c>
      <c r="GR20" s="40">
        <f t="shared" si="113"/>
        <v>18.798210640263715</v>
      </c>
      <c r="GS20" s="40">
        <f t="shared" si="113"/>
        <v>15.320591898567613</v>
      </c>
      <c r="GT20" s="40">
        <f t="shared" si="113"/>
        <v>0</v>
      </c>
      <c r="GW20" s="38">
        <f>+GW19+1</f>
        <v>2</v>
      </c>
      <c r="GX20" s="39">
        <f t="shared" ref="GX20:GX57" si="114">IF((F21*$H$12+G21)&gt;F$18*$D$4,C21*$I$9/1000+D21*$I$10/1000+E21*$U$10/1000+F21*$U$12/1000+G21*$U$13/1000,C21*$I$9/1000+D21*$I$10/1000+E21*$I$11/1000+F21*$I$12/1000+G21*$I$13/1000)</f>
        <v>27.633175286524001</v>
      </c>
      <c r="GY20" s="39">
        <f t="shared" ref="GY20:GY57" si="115">IF((F21*$H$12+G21)&gt;F$18*$D$4,C21*$J$9/1000+D21*$J$10/1000+E21*$V$10/1000+F21*$V$12/1000+G21*$V$13/1000,C21*$J$9/1000+D21*$J$10/1000+E21*$J$11/1000+F21*$J$12/1000+G21*$J$13/1000)</f>
        <v>135.1596443032</v>
      </c>
      <c r="GZ20" s="39">
        <f t="shared" ref="GZ20:GZ57" si="116">IF((F21*$H$12+G21)&gt;F$18*$D$4,C21*$K$9/1000+D21*$K$10/1000+E21*$W$10/1000+F21*$W$12/1000+G21*$W$13/1000,C21*$K$9/1000+D21*$K$10/1000+E21*$K$11/1000+F21*$K$12/1000+G21*$K$13/1000)</f>
        <v>13.515964430319999</v>
      </c>
      <c r="HA20" s="39">
        <f t="shared" si="1"/>
        <v>10.921574872879997</v>
      </c>
      <c r="HB20" s="39">
        <f t="shared" si="2"/>
        <v>70.685645799999989</v>
      </c>
      <c r="HC20" s="39">
        <f t="shared" si="3"/>
        <v>7.0685645799999985</v>
      </c>
      <c r="HD20" s="39">
        <f t="shared" si="4"/>
        <v>24.906207432200002</v>
      </c>
      <c r="HE20" s="39">
        <f t="shared" si="5"/>
        <v>158.66582600000001</v>
      </c>
      <c r="HF20" s="39">
        <f t="shared" si="6"/>
        <v>15.866582600000003</v>
      </c>
      <c r="HG20" s="39">
        <f t="shared" si="7"/>
        <v>1.0358856087999999</v>
      </c>
      <c r="HH20" s="39">
        <f t="shared" si="8"/>
        <v>6.2923395919999994</v>
      </c>
      <c r="HI20" s="39">
        <f t="shared" si="9"/>
        <v>0.62923395919999991</v>
      </c>
      <c r="HJ20" s="39">
        <f t="shared" si="10"/>
        <v>3.5370872936</v>
      </c>
      <c r="HK20" s="39">
        <f t="shared" si="11"/>
        <v>22.747340000000001</v>
      </c>
      <c r="HL20" s="39">
        <f t="shared" si="12"/>
        <v>2.2747340000000005</v>
      </c>
      <c r="HM20" s="39">
        <f t="shared" si="13"/>
        <v>5.5606176568279988</v>
      </c>
      <c r="HN20" s="39">
        <f t="shared" si="14"/>
        <v>31.757592301599995</v>
      </c>
      <c r="HO20" s="39">
        <f t="shared" si="15"/>
        <v>3.1757592301599993</v>
      </c>
      <c r="HP20" s="39">
        <f t="shared" si="16"/>
        <v>12.749289432144</v>
      </c>
      <c r="HQ20" s="39">
        <f t="shared" si="17"/>
        <v>87.404658149599996</v>
      </c>
      <c r="HR20" s="39">
        <f t="shared" si="18"/>
        <v>8.7404658149600003</v>
      </c>
      <c r="HS20" s="39">
        <f t="shared" si="19"/>
        <v>3.3776214375011993</v>
      </c>
      <c r="HT20" s="39">
        <f t="shared" si="20"/>
        <v>16.520653430159999</v>
      </c>
      <c r="HU20" s="39">
        <f t="shared" si="21"/>
        <v>1.6520653430159999</v>
      </c>
      <c r="HV20" s="39">
        <f t="shared" si="22"/>
        <v>7.6148414511175995</v>
      </c>
      <c r="HW20" s="39">
        <f t="shared" si="23"/>
        <v>49.284099765999997</v>
      </c>
      <c r="HX20" s="39">
        <f t="shared" si="24"/>
        <v>4.9284099765999994</v>
      </c>
      <c r="HY20" s="39">
        <f t="shared" si="25"/>
        <v>28.356706576199997</v>
      </c>
      <c r="HZ20" s="39">
        <f t="shared" si="26"/>
        <v>180.64734599999997</v>
      </c>
      <c r="IA20" s="39">
        <f t="shared" si="27"/>
        <v>18.064734599999998</v>
      </c>
      <c r="IB20" s="39">
        <f t="shared" si="28"/>
        <v>1.1460513999999997</v>
      </c>
      <c r="IC20" s="39">
        <f t="shared" si="29"/>
        <v>6.9615259999999983</v>
      </c>
      <c r="ID20" s="39">
        <f t="shared" si="30"/>
        <v>0.6961525999999999</v>
      </c>
      <c r="IE20" s="39">
        <f t="shared" si="31"/>
        <v>22.251216586399998</v>
      </c>
      <c r="IF20" s="39">
        <f t="shared" si="32"/>
        <v>143.09966</v>
      </c>
      <c r="IG20" s="39">
        <f t="shared" si="33"/>
        <v>14.309965999999999</v>
      </c>
      <c r="IH20" s="39">
        <f t="shared" si="34"/>
        <v>5.38197483148</v>
      </c>
      <c r="II20" s="39">
        <f t="shared" si="35"/>
        <v>30.737334056000002</v>
      </c>
      <c r="IJ20" s="39">
        <f t="shared" si="36"/>
        <v>3.0737334056000005</v>
      </c>
      <c r="IK20" s="39">
        <f t="shared" si="37"/>
        <v>27.568467162266508</v>
      </c>
      <c r="IL20" s="39">
        <f t="shared" si="38"/>
        <v>188.99974471919739</v>
      </c>
      <c r="IM20" s="39">
        <f t="shared" si="39"/>
        <v>18.899974471919741</v>
      </c>
      <c r="IN20" s="39">
        <f t="shared" si="40"/>
        <v>3.2348538003144474</v>
      </c>
      <c r="IO20" s="39">
        <f t="shared" si="41"/>
        <v>15.822347033588191</v>
      </c>
      <c r="IP20" s="39">
        <f t="shared" si="42"/>
        <v>1.5822347033588191</v>
      </c>
      <c r="IQ20" s="39">
        <f t="shared" si="43"/>
        <v>12.264098990476363</v>
      </c>
      <c r="IR20" s="39">
        <f t="shared" si="44"/>
        <v>79.374611023323126</v>
      </c>
      <c r="IS20" s="39">
        <f t="shared" si="45"/>
        <v>7.9374611023323132</v>
      </c>
      <c r="IT20" s="39">
        <f t="shared" si="46"/>
        <v>20.569013962208899</v>
      </c>
      <c r="IU20" s="39">
        <f t="shared" si="47"/>
        <v>131.03559019186764</v>
      </c>
      <c r="IV20" s="39">
        <f t="shared" si="48"/>
        <v>13.103559019186765</v>
      </c>
      <c r="IW20" s="39">
        <f t="shared" si="49"/>
        <v>3.5761598341422811</v>
      </c>
      <c r="IX20" s="39">
        <f t="shared" si="50"/>
        <v>21.722873568792096</v>
      </c>
      <c r="IY20" s="39">
        <f t="shared" si="51"/>
        <v>2.1722873568792096</v>
      </c>
      <c r="IZ20" s="39">
        <v>24.906207432200002</v>
      </c>
      <c r="JA20" s="39">
        <v>158.66582600000001</v>
      </c>
      <c r="JB20" s="39">
        <v>15.866582600000003</v>
      </c>
      <c r="JC20" s="39">
        <f t="shared" si="52"/>
        <v>4.6907340629337808</v>
      </c>
      <c r="JD20" s="39">
        <f t="shared" si="53"/>
        <v>26.789545543193341</v>
      </c>
      <c r="JE20" s="39">
        <f t="shared" si="54"/>
        <v>2.6789545543193336</v>
      </c>
      <c r="JF20" s="39">
        <f t="shared" si="55"/>
        <v>9.8049549347852931</v>
      </c>
      <c r="JG20" s="39">
        <f t="shared" si="56"/>
        <v>56.081980880408487</v>
      </c>
      <c r="JH20" s="39">
        <f t="shared" si="57"/>
        <v>5.6081980880408491</v>
      </c>
      <c r="JI20" s="39">
        <f t="shared" si="58"/>
        <v>13.081481763731395</v>
      </c>
      <c r="JJ20" s="39">
        <f t="shared" si="59"/>
        <v>63.984265427758679</v>
      </c>
      <c r="JK20" s="39">
        <f t="shared" si="60"/>
        <v>6.3984265427758675</v>
      </c>
      <c r="JL20" s="39">
        <f t="shared" si="61"/>
        <v>2.8483681172558999</v>
      </c>
      <c r="JM20" s="39">
        <f t="shared" si="62"/>
        <v>18.434954865741879</v>
      </c>
      <c r="JN20" s="39">
        <f t="shared" si="63"/>
        <v>1.8434954865741879</v>
      </c>
      <c r="JO20" s="39">
        <f t="shared" si="64"/>
        <v>9.9630202416265838</v>
      </c>
      <c r="JP20" s="39">
        <f t="shared" si="65"/>
        <v>63.469753088488112</v>
      </c>
      <c r="JQ20" s="39">
        <f t="shared" si="66"/>
        <v>6.346975308848811</v>
      </c>
      <c r="JR20" s="39">
        <f t="shared" si="67"/>
        <v>24.454594935449066</v>
      </c>
      <c r="JS20" s="39">
        <f t="shared" si="68"/>
        <v>148.54595392719472</v>
      </c>
      <c r="JT20" s="39">
        <f t="shared" si="69"/>
        <v>14.854595392719469</v>
      </c>
      <c r="JU20" s="39">
        <f t="shared" si="70"/>
        <v>5.2331975070379357</v>
      </c>
      <c r="JV20" s="39">
        <f t="shared" si="71"/>
        <v>33.655183799149512</v>
      </c>
      <c r="JW20" s="39">
        <f t="shared" si="72"/>
        <v>3.3655183799149513</v>
      </c>
      <c r="JX20" s="39">
        <f t="shared" si="73"/>
        <v>7.4712206613116914</v>
      </c>
      <c r="JY20" s="39">
        <f t="shared" si="74"/>
        <v>42.66935696718523</v>
      </c>
      <c r="JZ20" s="39">
        <f t="shared" si="75"/>
        <v>4.266935696718523</v>
      </c>
      <c r="KA20" s="39">
        <f t="shared" si="76"/>
        <v>17.456771157573609</v>
      </c>
      <c r="KB20" s="39">
        <f t="shared" si="77"/>
        <v>104.49045178634921</v>
      </c>
      <c r="KC20" s="39">
        <f t="shared" si="78"/>
        <v>10.449045178634922</v>
      </c>
      <c r="KD20" s="39">
        <f t="shared" si="79"/>
        <v>12.579234511181173</v>
      </c>
      <c r="KE20" s="39">
        <f t="shared" si="80"/>
        <v>54.390409551954001</v>
      </c>
      <c r="KF20" s="39">
        <f t="shared" si="81"/>
        <v>5.4390409551954004</v>
      </c>
      <c r="KG20" s="39">
        <f t="shared" si="82"/>
        <v>24.669983590246655</v>
      </c>
      <c r="KH20" s="39">
        <f t="shared" si="83"/>
        <v>133.42363898179499</v>
      </c>
      <c r="KI20" s="39">
        <f t="shared" si="84"/>
        <v>13.342363898179499</v>
      </c>
      <c r="KJ20" s="39">
        <f t="shared" si="85"/>
        <v>2.5661214142434114</v>
      </c>
      <c r="KK20" s="39">
        <f t="shared" si="86"/>
        <v>11.02142908872778</v>
      </c>
      <c r="KL20" s="39">
        <f t="shared" si="87"/>
        <v>1.1021429088727781</v>
      </c>
      <c r="KM20" s="39">
        <f t="shared" si="88"/>
        <v>17.456771157573609</v>
      </c>
      <c r="KN20" s="39">
        <f t="shared" si="89"/>
        <v>104.49045178634921</v>
      </c>
      <c r="KO20" s="39">
        <f t="shared" si="90"/>
        <v>10.449045178634922</v>
      </c>
      <c r="KP20" s="39">
        <f t="shared" si="91"/>
        <v>12.579234511181173</v>
      </c>
      <c r="KQ20" s="39">
        <f t="shared" si="92"/>
        <v>54.390409551954001</v>
      </c>
      <c r="KR20" s="39">
        <f t="shared" si="93"/>
        <v>5.4390409551954004</v>
      </c>
      <c r="KS20" s="39">
        <f t="shared" si="94"/>
        <v>8.1713956854731258</v>
      </c>
      <c r="KT20" s="39">
        <f t="shared" si="95"/>
        <v>35.810897426376251</v>
      </c>
      <c r="KU20" s="39">
        <f t="shared" si="96"/>
        <v>3.5810897426376247</v>
      </c>
      <c r="KV20" s="39">
        <f t="shared" si="97"/>
        <v>9.8111696092089282</v>
      </c>
      <c r="KW20" s="39">
        <f t="shared" si="98"/>
        <v>54.508405184428184</v>
      </c>
      <c r="KX20" s="39">
        <f t="shared" si="99"/>
        <v>5.4508405184428188</v>
      </c>
      <c r="KY20" s="39">
        <f t="shared" si="100"/>
        <v>10.986722710393556</v>
      </c>
      <c r="KZ20" s="39">
        <f t="shared" si="101"/>
        <v>53.738360438036992</v>
      </c>
      <c r="LA20" s="39">
        <f t="shared" si="102"/>
        <v>5.3738360438036992</v>
      </c>
      <c r="LB20" s="39">
        <f t="shared" si="103"/>
        <v>28.218197941463291</v>
      </c>
      <c r="LC20" s="39">
        <f t="shared" si="104"/>
        <v>162.41265047113831</v>
      </c>
      <c r="LD20" s="39">
        <f t="shared" si="105"/>
        <v>16.241265047113831</v>
      </c>
      <c r="LE20" s="39">
        <f t="shared" si="106"/>
        <v>17.047479944730235</v>
      </c>
      <c r="LF20" s="39">
        <f t="shared" si="107"/>
        <v>88.501449391223957</v>
      </c>
      <c r="LG20" s="39">
        <f t="shared" si="108"/>
        <v>8.8501449391223961</v>
      </c>
      <c r="LH20" s="39">
        <f t="shared" si="109"/>
        <v>485.68170550468375</v>
      </c>
      <c r="LI20" s="39">
        <f t="shared" si="110"/>
        <v>2846.3942060927811</v>
      </c>
      <c r="LJ20" s="39">
        <f t="shared" si="111"/>
        <v>284.63942060927815</v>
      </c>
    </row>
    <row r="21" spans="1:322" ht="15" thickBot="1" x14ac:dyDescent="0.35">
      <c r="A21" s="28"/>
      <c r="B21" s="42">
        <v>2</v>
      </c>
      <c r="C21" s="44">
        <f>+C20*$D$9+(IF((G20+C20*$H$9+D20*$H$10+E20*$H$11+F20*$H$12)&gt;(F$18*$D$4),(E20*$P$10+F20*$P$12+G20*$P$13),0))</f>
        <v>907.39199405800002</v>
      </c>
      <c r="D21" s="44">
        <f>C20*$E$9+D20*$E$10+(IF((G20+C20*$H$9+D20*$H$10+E20*$H$11+F20*$H$12)&gt;(F$18*$D$4),(E20*$Q$10+F20*$Q$12+G20*$Q$13),0))</f>
        <v>509.50629959239996</v>
      </c>
      <c r="E21" s="44">
        <f>IF(C20*$H$9+D20*$H$10+E20*$H$11+F20*$H$12+G20*$H$13&gt;(F$18*$D$4),C20*$F$9+D20*$F$10,C20*$F$9+D20*$F$10+E20*$F$11)</f>
        <v>180.44295720560001</v>
      </c>
      <c r="F21" s="45">
        <f>IF(C20*$H$9+D20*$H$10+E20*$H$11+F20*$H$12+G20*$H$13&gt;(F$18*$D$4),C20*$G$9+D20*$G$10,(C20*$G$9+D20*$G$10+F20*$G$12+E20*$G$11))</f>
        <v>121.62987398479999</v>
      </c>
      <c r="G21" s="45">
        <f>IF(C20*$H$9+D20*$H$10+E20*$H$11+F20*$H$12+G20*$H$13&gt;(F$18*$D$4),C20*$H$9+D20*$H$10,C20*$H$9+D20*$H$10+E20*$H$11+F20*$H$12+G20)</f>
        <v>6.7648851592000003</v>
      </c>
      <c r="H21" s="44">
        <f>+H20*$D$9+(IF((L20+H20*$H$9+I20*$H$10+J20*$H$11+K20*$H$12)&gt;(K$18*$D$4),(J20*$P$10+K20*$P$12+L20*$P$13),0))</f>
        <v>122.86450433599998</v>
      </c>
      <c r="I21" s="44">
        <f>H20*$E$9+I20*$E$10+(IF((L20+H20*$H$9+I20*$H$10+J20*$H$11+K20*$H$12)&gt;(K$18*$D$4),(J20*$Q$10+K20*$Q$12+L20*$Q$13),0))</f>
        <v>67.858219967999986</v>
      </c>
      <c r="J21" s="44">
        <f>IF(H20*$H$9+I20*$H$10+J20*$H$11+K20*$H$12+L20*$H$13&gt;(K$18*$D$4),H20*$F$9+I20*$F$10,H20*$F$9+I20*$F$10+J20*$F$11)</f>
        <v>63.48856186399999</v>
      </c>
      <c r="K21" s="45">
        <f>IF(H20*$H$9+I20*$H$10+J20*$H$11+K20*$H$12+L20*$H$13&gt;(K$18*$D$4),H20*$G$9+I20*$G$10,(H20*$G$9+I20*$G$10+K20*$G$12+J20*$G$11))</f>
        <v>63.48856186399999</v>
      </c>
      <c r="L21" s="45">
        <f>IF(H20*$H$9+I20*$H$10+J20*$H$11+K20*$H$12+L20*$H$13&gt;(K$18*$D$4),H20*$H$9+I20*$H$10,H20*$H$9+I20*$H$10+J20*$H$11+K20*$H$12+L20)</f>
        <v>3.5985419679999997</v>
      </c>
      <c r="M21" s="44">
        <f>+M20*$D$9+(IF((Q20+M20*$H$9+N20*$H$10+O20*$H$11+P20*$H$12)&gt;(P$18*$D$4),(O20*$P$10+P20*$P$12+Q20*$P$13),0))</f>
        <v>241.31629717999996</v>
      </c>
      <c r="N21" s="44">
        <f>M20*$E$9+N20*$E$10+(IF((Q20+M20*$H$9+N20*$H$10+O20*$H$11+P20*$H$12)&gt;(P$18*$D$4),(O20*$Q$10+P20*$Q$12+Q20*$Q$13),0))</f>
        <v>185.63901641999999</v>
      </c>
      <c r="O21" s="44">
        <f>IF(M20*$H$9+N20*$H$10+O20*$H$11+P20*$H$12+Q20*$H$13&gt;(P$18*$D$4),M20*$F$9+N20*$F$10,M20*$F$9+N20*$F$10+O20*$F$11)</f>
        <v>143.66469336000003</v>
      </c>
      <c r="P21" s="45">
        <f>IF(M20*$H$9+N20*$H$10+O20*$H$11+P20*$H$12+Q20*$H$13&gt;(P$18*$D$4),M20*$G$9+N20*$G$10,(M20*$G$9+N20*$G$10+P20*$G$12+O20*$G$11))</f>
        <v>142.51076008000001</v>
      </c>
      <c r="Q21" s="45">
        <f>IF(M20*$H$9+N20*$H$10+O20*$H$11+P20*$H$12+Q20*$H$13&gt;(P$18*$D$4),M20*$H$9+N20*$H$10,M20*$H$9+N20*$H$10+O20*$H$11+P20*$H$12+Q20)</f>
        <v>8.077532960000001</v>
      </c>
      <c r="R21" s="44">
        <f>+R20*$D$9+(IF((V20+R20*$H$9+S20*$H$10+T20*$H$11+U20*$H$12)&gt;(U$18*$D$4),(T20*$P$10+U20*$P$12+V20*$P$13),0))</f>
        <v>9.4753232559999976</v>
      </c>
      <c r="S21" s="44">
        <f>R20*$E$9+S20*$E$10+(IF((V20+R20*$H$9+S20*$H$10+T20*$H$11+U20*$H$12)&gt;(U$18*$D$4),(T20*$Q$10+U20*$Q$12+V20*$Q$13),0))</f>
        <v>5.9185372399999991</v>
      </c>
      <c r="T21" s="44">
        <f>IF(R20*$H$9+S20*$H$10+T20*$H$11+U20*$H$12+V20*$H$13&gt;(U$18*$D$4),R20*$F$9+S20*$F$10,R20*$F$9+S20*$F$10+T20*$F$11)</f>
        <v>6.9493255439999997</v>
      </c>
      <c r="U21" s="45">
        <f>IF(R20*$H$9+S20*$H$10+T20*$H$11+U20*$H$12+V20*$H$13&gt;(U$18*$D$4),R20*$G$9+S20*$G$10,(R20*$G$9+S20*$G$10+U20*$G$12+T20*$G$11))</f>
        <v>5.6580083279999993</v>
      </c>
      <c r="V21" s="45">
        <f>IF(R20*$H$9+S20*$H$10+T20*$H$11+U20*$H$12+V20*$H$13&gt;(U$18*$D$4),R20*$H$9+S20*$H$10,R20*$H$9+S20*$H$10+T20*$H$11+U20*$H$12+V20)</f>
        <v>0.31716563199999998</v>
      </c>
      <c r="W21" s="44">
        <f>+W20*$D$9+(IF((AA20+W20*$H$9+X20*$H$10+Y20*$H$11+Z20*$H$12)&gt;(Z$18*$D$4),(Y20*$P$10+Z20*$P$12+AA20*$P$13),0))</f>
        <v>37.562062160000004</v>
      </c>
      <c r="X21" s="44">
        <f>W20*$E$9+X20*$E$10+(IF((AA20+W20*$H$9+X20*$H$10+Y20*$H$11+Z20*$H$12)&gt;(Z$18*$D$4),(Y20*$Q$10+Z20*$Q$12+AA20*$Q$13),0))</f>
        <v>23.748222959999996</v>
      </c>
      <c r="Y21" s="44">
        <f>IF(W20*$H$9+X20*$H$10+Y20*$H$11+Z20*$H$12+AA20*$H$13&gt;(Z$18*$D$4),W20*$F$9+X20*$F$10,W20*$F$9+X20*$F$10+Y20*$F$11)</f>
        <v>20.497421280000001</v>
      </c>
      <c r="Z21" s="45">
        <f>IF(W20*$H$9+X20*$H$10+Y20*$H$11+Z20*$H$12+AA20*$H$13&gt;(Z$18*$D$4),W20*$G$9+X20*$G$10,(W20*$G$9+X20*$G$10+Z20*$G$12+Y20*$G$11))</f>
        <v>20.431247200000001</v>
      </c>
      <c r="AA21" s="45">
        <f>IF(W20*$H$9+X20*$H$10+Y20*$H$11+Z20*$H$12+AA20*$H$13&gt;(Z$18*$D$4),W20*$H$9+X20*$H$10,W20*$H$9+X20*$H$10+Y20*$H$11+Z20*$H$12+AA20)</f>
        <v>1.1580464000000001</v>
      </c>
      <c r="AB21" s="44">
        <f>+AB20*$D$9+(IF((AF20+AB20*$H$9+AC20*$H$10+AD20*$H$11+AE20*$H$12)&gt;(AE$18*$D$4),(AD20*$P$10+AE20*$P$12+AF20*$P$13),0))</f>
        <v>72.632196747199984</v>
      </c>
      <c r="AC21" s="44">
        <f>AB20*$E$9+AC20*$E$10+(IF((AF20+AB20*$H$9+AC20*$H$10+AD20*$H$11+AE20*$H$12)&gt;(AE$18*$D$4),(AD20*$Q$10+AE20*$Q$12+AF20*$Q$13),0))</f>
        <v>49.307840678799991</v>
      </c>
      <c r="AD21" s="44">
        <f>IF(AB20*$H$9+AC20*$H$10+AD20*$H$11+AE20*$H$12+AF20*$H$13&gt;(AE$18*$D$4),AB20*$F$9+AC20*$F$10,AB20*$F$9+AC20*$F$10+AD20*$F$11)</f>
        <v>37.83560039759999</v>
      </c>
      <c r="AE21" s="45">
        <f>IF(AB20*$H$9+AC20*$H$10+AD20*$H$11+AE20*$H$12+AF20*$H$13&gt;(AE$18*$D$4),AB20*$G$9+AC20*$G$10,(AB20*$G$9+AC20*$G$10+AE20*$G$12+AD20*$G$11))</f>
        <v>28.566638051199995</v>
      </c>
      <c r="AF21" s="45">
        <f>IF(AB20*$H$9+AC20*$H$10+AD20*$H$11+AE20*$H$12+AF20*$H$13&gt;(AE$18*$D$4),AB20*$H$9+AC20*$H$10,AB20*$H$9+AC20*$H$10+AD20*$H$11+AE20*$H$12+AF20)</f>
        <v>1.5954771252</v>
      </c>
      <c r="AG21" s="44">
        <f>+AG20*$D$9+(IF((AK20+AG20*$H$9+AH20*$H$10+AI20*$H$11+AJ20*$H$12)&gt;(AJ$18*$D$4),(AI20*$P$10+AJ20*$P$12+AK20*$P$13),0))</f>
        <v>91.89023444759998</v>
      </c>
      <c r="AH21" s="44">
        <f>AG20*$E$9+AH20*$E$10+(IF((AK20+AG20*$H$9+AH20*$H$10+AI20*$H$11+AJ20*$H$12)&gt;(AJ$18*$D$4),(AI20*$Q$10+AJ20*$Q$12+AK20*$Q$13),0))</f>
        <v>81.765647946399994</v>
      </c>
      <c r="AI21" s="44">
        <f>IF(AG20*$H$9+AH20*$H$10+AI20*$H$11+AJ20*$H$12+AK20*$H$13&gt;(AJ$18*$D$4),AG20*$F$9+AH20*$F$10,AG20*$F$9+AH20*$F$10+AI20*$F$11)</f>
        <v>63.823342754399988</v>
      </c>
      <c r="AJ21" s="45">
        <f>IF(AG20*$H$9+AH20*$H$10+AI20*$H$11+AJ20*$H$12+AK20*$H$13&gt;(AJ$18*$D$4),AG20*$G$9+AH20*$G$10,(AG20*$G$9+AH20*$G$10+AJ20*$G$12+AI20*$G$11))</f>
        <v>78.4335055536</v>
      </c>
      <c r="AK21" s="45">
        <f>IF(AG20*$H$9+AH20*$H$10+AI20*$H$11+AJ20*$H$12+AK20*$H$13&gt;(AJ$18*$D$4),AG20*$H$9+AH20*$H$10,AG20*$H$9+AH20*$H$10+AI20*$H$11+AJ20*$H$12+AK20)</f>
        <v>4.4855762979999998</v>
      </c>
      <c r="AL21" s="44">
        <f>+AL20*$D$9+(IF((AP20+AL20*$H$9+AM20*$H$10+AN20*$H$11+AO20*$H$12)&gt;(AO$18*$D$4),(AN20*$P$10+AO20*$P$12+AP20*$P$13),0))</f>
        <v>110.91112836539999</v>
      </c>
      <c r="AM21" s="44">
        <f>AL20*$E$9+AM20*$E$10+(IF((AP20+AL20*$H$9+AM20*$H$10+AN20*$H$11+AO20*$H$12)&gt;(AO$18*$D$4),(AN20*$Q$10+AO20*$Q$12+AP20*$Q$13),0))</f>
        <v>62.277294672119993</v>
      </c>
      <c r="AN21" s="44">
        <f>IF(AL20*$H$9+AM20*$H$10+AN20*$H$11+AO20*$H$12+AP20*$H$13&gt;(AO$18*$D$4),AL20*$F$9+AM20*$F$10,AL20*$F$9+AM20*$F$10+AN20*$F$11)</f>
        <v>22.055662955279999</v>
      </c>
      <c r="AO21" s="45">
        <f>IF(AL20*$H$9+AM20*$H$10+AN20*$H$11+AO20*$H$12+AP20*$H$13&gt;(AO$18*$D$4),AL20*$G$9+AM20*$G$10,(AL20*$G$9+AM20*$G$10+AO20*$G$12+AN20*$G$11))</f>
        <v>14.86690058424</v>
      </c>
      <c r="AP21" s="45">
        <f>IF(AL20*$H$9+AM20*$H$10+AN20*$H$11+AO20*$H$12+AP20*$H$13&gt;(AO$18*$D$4),AL20*$H$9+AM20*$H$10,AL20*$H$9+AM20*$H$10+AN20*$H$11+AO20*$H$12+AP20)</f>
        <v>0.82687642295999997</v>
      </c>
      <c r="AQ21" s="44">
        <f>+AQ20*$D$9+(IF((AU20+AQ20*$H$9+AR20*$H$10+AS20*$H$11+AT20*$H$12)&gt;(AT$18*$D$4),(AS20*$P$10+AT20*$P$12+AU20*$P$13),0))</f>
        <v>85.664726138719999</v>
      </c>
      <c r="AR21" s="44">
        <f>AQ20*$E$9+AR20*$E$10+(IF((AU20+AQ20*$H$9+AR20*$H$10+AS20*$H$11+AT20*$H$12)&gt;(AT$18*$D$4),(AS20*$Q$10+AT20*$Q$12+AU20*$Q$13),0))</f>
        <v>47.312735775359997</v>
      </c>
      <c r="AS21" s="44">
        <f>IF(AQ20*$H$9+AR20*$H$10+AS20*$H$11+AT20*$H$12+AU20*$H$13&gt;(AT$18*$D$4),AQ20*$F$9+AR20*$F$10,AQ20*$F$9+AR20*$F$10+AS20*$F$11)</f>
        <v>44.266082335279997</v>
      </c>
      <c r="AT21" s="45">
        <f>IF(AQ20*$H$9+AR20*$H$10+AS20*$H$11+AT20*$H$12+AU20*$H$13&gt;(AT$18*$D$4),AQ20*$G$9+AR20*$G$10,(AQ20*$G$9+AR20*$G$10+AT20*$G$12+AS20*$G$11))</f>
        <v>44.266082335279997</v>
      </c>
      <c r="AU21" s="45">
        <f>IF(AQ20*$H$9+AR20*$H$10+AS20*$H$11+AT20*$H$12+AU20*$H$13&gt;(AT$18*$D$4),AQ20*$H$9+AR20*$H$10,AQ20*$H$9+AR20*$H$10+AS20*$H$11+AT20*$H$12+AU20)</f>
        <v>2.5090087153600003</v>
      </c>
      <c r="AV21" s="44">
        <f>+AV20*$D$9+(IF((AZ20+AV20*$H$9+AW20*$H$10+AX20*$H$11+AY20*$H$12)&gt;(AY$18*$D$4),(AX20*$P$10+AY20*$P$12+AZ20*$P$13),0))</f>
        <v>274.74819077999996</v>
      </c>
      <c r="AW21" s="44">
        <f>AV20*$E$9+AW20*$E$10+(IF((AZ20+AV20*$H$9+AW20*$H$10+AX20*$H$11+AY20*$H$12)&gt;(AY$18*$D$4),(AX20*$Q$10+AY20*$Q$12+AZ20*$Q$13),0))</f>
        <v>211.35739481999997</v>
      </c>
      <c r="AX21" s="44">
        <f>IF(AV20*$H$9+AW20*$H$10+AX20*$H$11+AY20*$H$12+AZ20*$H$13&gt;(AY$18*$D$4),AV20*$F$9+AW20*$F$10,AV20*$F$9+AW20*$F$10+AX20*$F$11)</f>
        <v>163.56796055999999</v>
      </c>
      <c r="AY21" s="45">
        <f>IF(AV20*$H$9+AW20*$H$10+AX20*$H$11+AY20*$H$12+AZ20*$H$13&gt;(AY$18*$D$4),AV20*$G$9+AW20*$G$10,(AV20*$G$9+AW20*$G$10+AY20*$G$12+AX20*$G$11))</f>
        <v>162.25416167999998</v>
      </c>
      <c r="AZ21" s="45">
        <f>IF(AV20*$H$9+AW20*$H$10+AX20*$H$11+AY20*$H$12+AZ20*$H$13&gt;(AY$18*$D$4),AV20*$H$9+AW20*$H$10,AV20*$H$9+AW20*$H$10+AX20*$H$11+AY20*$H$12+AZ20)</f>
        <v>9.1965921599999998</v>
      </c>
      <c r="BA21" s="44">
        <f>+BA20*$D$9+(IF((BE20+BA20*$H$9+BB20*$H$10+BC20*$H$11+BD20*$H$12)&gt;(BD$18*$D$4),(BC20*$P$10+BD20*$P$12+BE20*$P$13),0))</f>
        <v>10.483017999999998</v>
      </c>
      <c r="BB21" s="44">
        <f>BA20*$E$9+BB20*$E$10+(IF((BE20+BA20*$H$9+BB20*$H$10+BC20*$H$11+BD20*$H$12)&gt;(BD$18*$D$4),(BC20*$Q$10+BD20*$Q$12+BE20*$Q$13),0))</f>
        <v>6.5479699999999994</v>
      </c>
      <c r="BC21" s="44">
        <f>IF(BA20*$H$9+BB20*$H$10+BC20*$H$11+BD20*$H$12+BE20*$H$13&gt;(BD$18*$D$4),BA20*$F$9+BB20*$F$10,BA20*$F$9+BB20*$F$10+BC20*$F$11)</f>
        <v>7.6883819999999989</v>
      </c>
      <c r="BD21" s="45">
        <f>IF(BA20*$H$9+BB20*$H$10+BC20*$H$11+BD20*$H$12+BE20*$H$13&gt;(BD$18*$D$4),BA20*$G$9+BB20*$G$10,(BA20*$G$9+BB20*$G$10+BD20*$G$12+BC20*$G$11))</f>
        <v>6.2597339999999981</v>
      </c>
      <c r="BE21" s="45">
        <f>IF(BA20*$H$9+BB20*$H$10+BC20*$H$11+BD20*$H$12+BE20*$H$13&gt;(BD$18*$D$4),BA20*$H$9+BB20*$H$10,BA20*$H$9+BB20*$H$10+BC20*$H$11+BD20*$H$12+BE20)</f>
        <v>0.35089599999999999</v>
      </c>
      <c r="BF21" s="44">
        <f>+BF20*$D$9+(IF((BJ20+BF20*$H$9+BG20*$H$10+BH20*$H$11+BI20*$H$12)&gt;(BI$18*$D$4),(BH20*$P$10+BI20*$P$12+BJ20*$P$13),0))</f>
        <v>236.29656584</v>
      </c>
      <c r="BG21" s="44">
        <f>BF20*$E$9+BG20*$E$10+(IF((BJ20+BF20*$H$9+BG20*$H$10+BH20*$H$11+BI20*$H$12)&gt;(BI$18*$D$4),(BH20*$Q$10+BI20*$Q$12+BJ20*$Q$13),0))</f>
        <v>149.39604503999999</v>
      </c>
      <c r="BH21" s="44">
        <f>IF(BF20*$H$9+BG20*$H$10+BH20*$H$11+BI20*$H$12+BJ20*$H$13&gt;(BI$18*$D$4),BF20*$F$9+BG20*$F$10,BF20*$F$9+BG20*$F$10+BH20*$F$11)</f>
        <v>128.94580271999999</v>
      </c>
      <c r="BI21" s="45">
        <f>IF(BF20*$H$9+BG20*$H$10+BH20*$H$11+BI20*$H$12+BJ20*$H$13&gt;(BI$18*$D$4),BF20*$G$9+BG20*$G$10,(BF20*$G$9+BG20*$G$10+BI20*$G$12+BH20*$G$11))</f>
        <v>128.52951279999999</v>
      </c>
      <c r="BJ21" s="45">
        <f>IF(BF20*$H$9+BG20*$H$10+BH20*$H$11+BI20*$H$12+BJ20*$H$13&gt;(BI$18*$D$4),BF20*$H$9+BG20*$H$10,BF20*$H$9+BG20*$H$10+BH20*$H$11+BI20*$H$12+BJ20)</f>
        <v>7.2850735999999996</v>
      </c>
      <c r="BK21" s="44">
        <f>+BK20*$D$9+(IF((BO20+BK20*$H$9+BL20*$H$10+BM20*$H$11+BN20*$H$12)&gt;(BN$18*$D$4),(BM20*$P$10+BN20*$P$12+BO20*$P$13),0))</f>
        <v>70.298783151999999</v>
      </c>
      <c r="BL21" s="44">
        <f>BK20*$E$9+BL20*$E$10+(IF((BO20+BK20*$H$9+BL20*$H$10+BM20*$H$11+BN20*$H$12)&gt;(BN$18*$D$4),(BM20*$Q$10+BN20*$Q$12+BO20*$Q$13),0))</f>
        <v>47.723755508000004</v>
      </c>
      <c r="BM21" s="44">
        <f>IF(BK20*$H$9+BL20*$H$10+BM20*$H$11+BN20*$H$12+BO20*$H$13&gt;(BN$18*$D$4),BK20*$F$9+BL20*$F$10,BK20*$F$9+BL20*$F$10+BM20*$F$11)</f>
        <v>36.620077416000001</v>
      </c>
      <c r="BN21" s="45">
        <f>IF(BK20*$H$9+BL20*$H$10+BM20*$H$11+BN20*$H$12+BO20*$H$13&gt;(BN$18*$D$4),BK20*$G$9+BL20*$G$10,(BK20*$G$9+BL20*$G$10+BN20*$G$12+BM20*$G$11))</f>
        <v>27.648893792000003</v>
      </c>
      <c r="BO21" s="45">
        <f>IF(BK20*$H$9+BL20*$H$10+BM20*$H$11+BN20*$H$12+BO20*$H$13&gt;(BN$18*$D$4),BK20*$H$9+BL20*$H$10,BK20*$H$9+BL20*$H$10+BM20*$H$11+BN20*$H$12+BO20)</f>
        <v>1.5442201320000002</v>
      </c>
      <c r="BP21" s="44">
        <f>+BP20*$D$9+(IF((BT20+BP20*$H$9+BQ20*$H$10+BR20*$H$11+BS20*$H$12)&gt;(BS$18*$D$4),(BR20*$P$10+BS20*$P$12+BT20*$P$13),0))</f>
        <v>198.69914510801254</v>
      </c>
      <c r="BQ21" s="44">
        <f>BP20*$E$9+BQ20*$E$10+(IF((BT20+BP20*$H$9+BQ20*$H$10+BR20*$H$11+BS20*$H$12)&gt;(BS$18*$D$4),(BR20*$Q$10+BS20*$Q$12+BT20*$Q$13),0))</f>
        <v>176.80621280182979</v>
      </c>
      <c r="BR21" s="44">
        <f>IF(BP20*$H$9+BQ20*$H$10+BR20*$H$11+BS20*$H$12+BT20*$H$13&gt;(BS$18*$D$4),BP20*$F$9+BQ20*$F$10,BP20*$F$9+BQ20*$F$10+BR20*$F$11)</f>
        <v>138.00861124656936</v>
      </c>
      <c r="BS21" s="45">
        <f>IF(BP20*$H$9+BQ20*$H$10+BR20*$H$11+BS20*$H$12+BT20*$H$13&gt;(BS$18*$D$4),BP20*$G$9+BQ20*$G$10,(BP20*$G$9+BQ20*$G$10+BS20*$G$12+BR20*$G$11))</f>
        <v>169.60094394156715</v>
      </c>
      <c r="BT21" s="45">
        <f>IF(BP20*$H$9+BQ20*$H$10+BR20*$H$11+BS20*$H$12+BT20*$H$13&gt;(BS$18*$D$4),BP20*$H$9+BQ20*$H$10,BP20*$H$9+BQ20*$H$10+BR20*$H$11+BS20*$H$12+BT20)</f>
        <v>9.6994003888151159</v>
      </c>
      <c r="BU21" s="44">
        <f>+BU20*$D$9+(IF((BY20+BU20*$H$9+BV20*$H$10+BW20*$H$11+BX20*$H$12)&gt;(BX$18*$D$4),(BW20*$P$10+BX20*$P$12+BY20*$P$13),0))</f>
        <v>106.22306014122408</v>
      </c>
      <c r="BV21" s="44">
        <f>BU20*$E$9+BV20*$E$10+(IF((BY20+BU20*$H$9+BV20*$H$10+BW20*$H$11+BX20*$H$12)&gt;(BX$18*$D$4),(BW20*$Q$10+BX20*$Q$12+BY20*$Q$13),0))</f>
        <v>59.644914941222893</v>
      </c>
      <c r="BW21" s="44">
        <f>IF(BU20*$H$9+BV20*$H$10+BW20*$H$11+BX20*$H$12+BY20*$H$13&gt;(BX$18*$D$4),BU20*$F$9+BV20*$F$10,BU20*$F$9+BV20*$F$10+BW20*$F$11)</f>
        <v>21.123398950867987</v>
      </c>
      <c r="BX21" s="45">
        <f>IF(BU20*$H$9+BV20*$H$10+BW20*$H$11+BX20*$H$12+BY20*$H$13&gt;(BX$18*$D$4),BU20*$G$9+BV20*$G$10,(BU20*$G$9+BV20*$G$10+BX20*$G$12+BW20*$G$11))</f>
        <v>14.238496155864347</v>
      </c>
      <c r="BY21" s="45">
        <f>IF(BU20*$H$9+BV20*$H$10+BW20*$H$11+BX20*$H$12+BY20*$H$13&gt;(BX$18*$D$4),BU20*$H$9+BV20*$H$10,BU20*$H$9+BV20*$H$10+BW20*$H$11+BX20*$H$12+BY20)</f>
        <v>0.79192543886192168</v>
      </c>
      <c r="BZ21" s="44">
        <f>+BZ20*$D$9+(IF((CD20+BZ20*$H$9+CA20*$H$10+CB20*$H$11+CC20*$H$12)&gt;(CC$18*$D$4),(CB20*$P$10+CC20*$P$12+CD20*$P$13),0))</f>
        <v>137.96750570599437</v>
      </c>
      <c r="CA21" s="44">
        <f>BZ20*$E$9+CA20*$E$10+(IF((CD20+BZ20*$H$9+CA20*$H$10+CB20*$H$11+CC20*$H$12)&gt;(CC$18*$D$4),(CB20*$Q$10+CC20*$Q$12+CD20*$Q$13),0))</f>
        <v>76.199626582390195</v>
      </c>
      <c r="CB21" s="44">
        <f>IF(BZ20*$H$9+CA20*$H$10+CB20*$H$11+CC20*$H$12+CD20*$H$13&gt;(CC$18*$D$4),BZ20*$F$9+CA20*$F$10,BZ20*$F$9+CA20*$F$10+CB20*$F$11)</f>
        <v>71.292832446402954</v>
      </c>
      <c r="CC21" s="45">
        <f>IF(BZ20*$H$9+CA20*$H$10+CB20*$H$11+CC20*$H$12+CD20*$H$13&gt;(CC$18*$D$4),BZ20*$G$9+CA20*$G$10,(BZ20*$G$9+CA20*$G$10+CC20*$G$12+CB20*$G$11))</f>
        <v>71.292832446402954</v>
      </c>
      <c r="CD21" s="45">
        <f>IF(BZ20*$H$9+CA20*$H$10+CB20*$H$11+CC20*$H$12+CD20*$H$13&gt;(CC$18*$D$4),BZ20*$H$9+CA20*$H$10,BZ20*$H$9+CA20*$H$10+CB20*$H$11+CC20*$H$12+CD20)</f>
        <v>4.0408892884600869</v>
      </c>
      <c r="CE21" s="44">
        <f>+CE20*$D$9+(IF((CI20+CE20*$H$9+CF20*$H$10+CG20*$H$11+CH20*$H$12)&gt;(CH$18*$D$4),(CG20*$P$10+CH20*$P$12+CI20*$P$13),0))</f>
        <v>199.29322035544959</v>
      </c>
      <c r="CF21" s="44">
        <f>CE20*$E$9+CF20*$E$10+(IF((CI20+CE20*$H$9+CF20*$H$10+CG20*$H$11+CH20*$H$12)&gt;(CH$18*$D$4),(CG20*$Q$10+CH20*$Q$12+CI20*$Q$13),0))</f>
        <v>153.31164052448514</v>
      </c>
      <c r="CG21" s="44">
        <f>IF(CE20*$H$9+CF20*$H$10+CG20*$H$11+CH20*$H$12+CI20*$H$13&gt;(CH$18*$D$4),CE20*$F$9+CF20*$F$10,CE20*$F$9+CF20*$F$10+CG20*$F$11)</f>
        <v>118.64677075554562</v>
      </c>
      <c r="CH21" s="45">
        <f>IF(CE20*$H$9+CF20*$H$10+CG20*$H$11+CH20*$H$12+CI20*$H$13&gt;(CH$18*$D$4),CE20*$G$9+CF20*$G$10,(CE20*$G$9+CF20*$G$10+CH20*$G$12+CG20*$G$11))</f>
        <v>117.6937846450593</v>
      </c>
      <c r="CI21" s="45">
        <f>IF(CE20*$H$9+CF20*$H$10+CG20*$H$11+CH20*$H$12+CI20*$H$13&gt;(CH$18*$D$4),CE20*$H$9+CF20*$H$10,CE20*$H$9+CF20*$H$10+CG20*$H$11+CH20*$H$12+CI20)</f>
        <v>6.6709027734041717</v>
      </c>
      <c r="CJ21" s="44">
        <f>+CJ20*$D$9+(IF((CN20+CJ20*$H$9+CK20*$H$10+CL20*$H$11+CM20*$H$12)&gt;(CM$18*$D$4),(CL20*$P$10+CM20*$P$12+CN20*$P$13),0))</f>
        <v>32.711401872717524</v>
      </c>
      <c r="CK21" s="44">
        <f>CJ20*$E$9+CK20*$E$10+(IF((CN20+CJ20*$H$9+CK20*$H$10+CL20*$H$11+CM20*$H$12)&gt;(CM$18*$D$4),(CL20*$Q$10+CM20*$Q$12+CN20*$Q$13),0))</f>
        <v>20.432405832032167</v>
      </c>
      <c r="CL21" s="44">
        <f>IF(CJ20*$H$9+CK20*$H$10+CL20*$H$11+CM20*$H$12+CN20*$H$13&gt;(CM$18*$D$4),CJ20*$F$9+CK20*$F$10,CJ20*$F$9+CK20*$F$10+CL20*$F$11)</f>
        <v>23.990968378854994</v>
      </c>
      <c r="CM21" s="45">
        <f>IF(CJ20*$H$9+CK20*$H$10+CL20*$H$11+CM20*$H$12+CN20*$H$13&gt;(CM$18*$D$4),CJ20*$G$9+CK20*$G$10,(CJ20*$G$9+CK20*$G$10+CM20*$G$12+CL20*$G$11))</f>
        <v>19.532988924593433</v>
      </c>
      <c r="CN21" s="45">
        <f>IF(CJ20*$H$9+CK20*$H$10+CL20*$H$11+CM20*$H$12+CN20*$H$13&gt;(CM$18*$D$4),CJ20*$H$9+CK20*$H$10,CJ20*$H$9+CK20*$H$10+CL20*$H$11+CM20*$H$12+CN20)</f>
        <v>1.0949423220993315</v>
      </c>
      <c r="CO21" s="44">
        <f>+CO20*$D$9+(IF((CS20+CO20*$H$9+CP20*$H$10+CQ20*$H$11+CR20*$H$12)&gt;(CR$18*$D$4),(CQ20*$P$10+CR20*$P$12+CS20*$P$13),0))</f>
        <v>273.81805166913398</v>
      </c>
      <c r="CP21" s="44">
        <f>CO20*$E$9+CP20*$E$10+(IF((CS20+CO20*$H$9+CP20*$H$10+CQ20*$H$11+CR20*$H$12)&gt;(CR$18*$D$4),(CQ20*$Q$10+CR20*$Q$12+CS20*$Q$13),0))</f>
        <v>173.11861403701474</v>
      </c>
      <c r="CQ21" s="44">
        <f>IF(CO20*$H$9+CP20*$H$10+CQ20*$H$11+CR20*$H$12+CS20*$H$13&gt;(CR$18*$D$4),CO20*$F$9+CP20*$F$10,CO20*$F$9+CP20*$F$10+CQ20*$F$11)</f>
        <v>149.42108170801896</v>
      </c>
      <c r="CR21" s="45">
        <f>IF(CO20*$H$9+CP20*$H$10+CQ20*$H$11+CR20*$H$12+CS20*$H$13&gt;(CR$18*$D$4),CO20*$G$9+CP20*$G$10,(CO20*$G$9+CP20*$G$10+CR20*$G$12+CQ20*$G$11))</f>
        <v>148.93868919241598</v>
      </c>
      <c r="CS21" s="45">
        <f>IF(CO20*$H$9+CP20*$H$10+CQ20*$H$11+CR20*$H$12+CS20*$H$13&gt;(CR$18*$D$4),CO20*$H$9+CP20*$H$10,CO20*$H$9+CP20*$H$10+CQ20*$H$11+CR20*$H$12+CS20)</f>
        <v>8.4418690230519182</v>
      </c>
      <c r="CT21" s="44">
        <f>+CT20*$D$9+(IF((CX20+CT20*$H$9+CU20*$H$10+CV20*$H$11+CW20*$H$12)&gt;(CW$18*$D$4),(CV20*$P$10+CW20*$P$12+CX20*$P$13),0))</f>
        <v>61.269869711226875</v>
      </c>
      <c r="CU21" s="44">
        <f>CT20*$E$9+CU20*$E$10+(IF((CX20+CT20*$H$9+CU20*$H$10+CV20*$H$11+CW20*$H$12)&gt;(CW$18*$D$4),(CV20*$Q$10+CW20*$Q$12+CX20*$Q$13),0))</f>
        <v>41.594294396010717</v>
      </c>
      <c r="CV21" s="44">
        <f>IF(CT20*$H$9+CU20*$H$10+CV20*$H$11+CW20*$H$12+CX20*$H$13&gt;(CW$18*$D$4),CT20*$F$9+CU20*$F$10,CT20*$F$9+CU20*$F$10+CV20*$F$11)</f>
        <v>31.916731293086805</v>
      </c>
      <c r="CW21" s="45">
        <f>IF(CT20*$H$9+CU20*$H$10+CV20*$H$11+CW20*$H$12+CX20*$H$13&gt;(CW$18*$D$4),CT20*$G$9+CU20*$G$10,(CT20*$G$9+CU20*$G$10+CW20*$G$12+CV20*$G$11))</f>
        <v>24.097773024499272</v>
      </c>
      <c r="CX21" s="45">
        <f>IF(CT20*$H$9+CU20*$H$10+CV20*$H$11+CW20*$H$12+CX20*$H$13&gt;(CW$18*$D$4),CT20*$H$9+CU20*$H$10,CT20*$H$9+CU20*$H$10+CV20*$H$11+CW20*$H$12+CX20)</f>
        <v>1.345886259347034</v>
      </c>
      <c r="CY21" s="44">
        <f>+CY20*$D$9+(IF((DC20+CY20*$H$9+CZ20*$H$10+DA20*$H$11+DB20*$H$12)&gt;(DB$18*$D$4),(DA20*$P$10+DB20*$P$12+DC20*$P$13),0))</f>
        <v>96.19803897428919</v>
      </c>
      <c r="CZ21" s="44">
        <f>CY20*$E$9+CZ20*$E$10+(IF((DC20+CY20*$H$9+CZ20*$H$10+DA20*$H$11+DB20*$H$12)&gt;(DB$18*$D$4),(DA20*$Q$10+DB20*$Q$12+DC20*$Q$13),0))</f>
        <v>85.598812922728726</v>
      </c>
      <c r="DA21" s="44">
        <f>IF(CY20*$H$9+CZ20*$H$10+DA20*$H$11+DB20*$H$12+DC20*$H$13&gt;(DB$18*$D$4),CY20*$F$9+CZ20*$F$10,CY20*$F$9+CZ20*$F$10+DA20*$F$11)</f>
        <v>66.815374350343134</v>
      </c>
      <c r="DB21" s="45">
        <f>IF(CY20*$H$9+CZ20*$H$10+DA20*$H$11+DB20*$H$12+DC20*$H$13&gt;(DB$18*$D$4),CY20*$G$9+CZ20*$G$10,(CY20*$G$9+CZ20*$G$10+DB20*$G$12+DA20*$G$11))</f>
        <v>50.446949308692801</v>
      </c>
      <c r="DC21" s="45">
        <f>IF(CY20*$H$9+CZ20*$H$10+DA20*$H$11+DB20*$H$12+DC20*$H$13&gt;(DB$18*$D$4),CY20*$H$9+CZ20*$H$10,CY20*$H$9+CZ20*$H$10+DA20*$H$11+DB20*$H$12+DC20)</f>
        <v>2.8175157858578426</v>
      </c>
      <c r="DD21" s="44">
        <f>+DD20*$D$9+(IF((DH20+DD20*$H$9+DE20*$H$10+DF20*$H$11+DG20*$H$12)&gt;(DG$18*$D$4),(DF20*$P$10+DG20*$P$12+DH20*$P$13),0))</f>
        <v>429.55728756276181</v>
      </c>
      <c r="DE21" s="44">
        <f>DD20*$E$9+DE20*$E$10+(IF((DH20+DD20*$H$9+DE20*$H$10+DF20*$H$11+DG20*$H$12)&gt;(DG$18*$D$4),(DF20*$Q$10+DG20*$Q$12+DH20*$Q$13),0))</f>
        <v>241.19911293273071</v>
      </c>
      <c r="DF21" s="44">
        <f>IF(DD20*$H$9+DE20*$H$10+DF20*$H$11+DG20*$H$12+DH20*$H$13&gt;(DG$18*$D$4),DD20*$F$9+DE20*$F$10,DD20*$F$9+DE20*$F$10+DF20*$F$11)</f>
        <v>85.421281832564418</v>
      </c>
      <c r="DG21" s="45">
        <f>IF(DD20*$H$9+DE20*$H$10+DF20*$H$11+DG20*$H$12+DH20*$H$13&gt;(DG$18*$D$4),DD20*$G$9+DE20*$G$10,(DD20*$G$9+DE20*$G$10+DG20*$G$12+DF20*$G$11))</f>
        <v>57.579303209249638</v>
      </c>
      <c r="DH21" s="45">
        <f>IF(DD20*$H$9+DE20*$H$10+DF20*$H$11+DG20*$H$12+DH20*$H$13&gt;(DG$18*$D$4),DD20*$H$9+DE20*$H$10,DD20*$H$9+DE20*$H$10+DF20*$H$11+DG20*$H$12+DH20)</f>
        <v>3.2024811092545202</v>
      </c>
      <c r="DI21" s="44">
        <f>+DI20*$D$9+(IF((DM20+DI20*$H$9+DJ20*$H$10+DK20*$H$11+DL20*$H$12)&gt;(DL$18*$D$4),(DK20*$P$10+DL20*$P$12+DM20*$P$13),0))</f>
        <v>32.043303366634973</v>
      </c>
      <c r="DJ21" s="44">
        <f>DI20*$E$9+DJ20*$E$10+(IF((DM20+DI20*$H$9+DJ20*$H$10+DK20*$H$11+DL20*$H$12)&gt;(DL$18*$D$4),(DK20*$Q$10+DL20*$Q$12+DM20*$Q$13),0))</f>
        <v>17.697556671112203</v>
      </c>
      <c r="DK21" s="44">
        <f>IF(DI20*$H$9+DJ20*$H$10+DK20*$H$11+DL20*$H$12+DM20*$H$13&gt;(DL$18*$D$4),DI20*$F$9+DJ20*$F$10,DI20*$F$9+DJ20*$F$10+DK20*$F$11)</f>
        <v>16.557941279411796</v>
      </c>
      <c r="DL21" s="45">
        <f>IF(DI20*$H$9+DJ20*$H$10+DK20*$H$11+DL20*$H$12+DM20*$H$13&gt;(DL$18*$D$4),DI20*$G$9+DJ20*$G$10,(DI20*$G$9+DJ20*$G$10+DL20*$G$12+DK20*$G$11))</f>
        <v>16.557941279411796</v>
      </c>
      <c r="DM21" s="45">
        <f>IF(DI20*$H$9+DJ20*$H$10+DK20*$H$11+DL20*$H$12+DM20*$H$13&gt;(DL$18*$D$4),DI20*$H$9+DJ20*$H$10,DI20*$H$9+DJ20*$H$10+DK20*$H$11+DL20*$H$12+DM20)</f>
        <v>0.93850679316504115</v>
      </c>
      <c r="DN21" s="44">
        <f>+DN20*$D$9+(IF((DR20+DN20*$H$9+DO20*$H$10+DP20*$H$11+DQ20*$H$12)&gt;(DQ$18*$D$4),(DP20*$P$10+DQ20*$P$12+DR20*$P$13),0))</f>
        <v>96.531724470036906</v>
      </c>
      <c r="DO21" s="44">
        <f>DN20*$E$9+DO20*$E$10+(IF((DR20+DN20*$H$9+DO20*$H$10+DP20*$H$11+DQ20*$H$12)&gt;(DQ$18*$D$4),(DP20*$Q$10+DQ20*$Q$12+DR20*$Q$13),0))</f>
        <v>74.259611113531079</v>
      </c>
      <c r="DP21" s="44">
        <f>IF(DN20*$H$9+DO20*$H$10+DP20*$H$11+DQ20*$H$12+DR20*$H$13&gt;(DQ$18*$D$4),DN20*$F$9+DO20*$F$10,DN20*$F$9+DO20*$F$10+DP20*$F$11)</f>
        <v>57.468976432849232</v>
      </c>
      <c r="DQ21" s="45">
        <f>IF(DN20*$H$9+DO20*$H$10+DP20*$H$11+DQ20*$H$12+DR20*$H$13&gt;(DQ$18*$D$4),DN20*$G$9+DO20*$G$10,(DN20*$G$9+DO20*$G$10+DQ20*$G$12+DP20*$G$11))</f>
        <v>57.007378228569323</v>
      </c>
      <c r="DR21" s="45">
        <f>IF(DN20*$H$9+DO20*$H$10+DP20*$H$11+DQ20*$H$12+DR20*$H$13&gt;(DQ$18*$D$4),DN20*$H$9+DO20*$H$10,DN20*$H$9+DO20*$H$10+DP20*$H$11+DQ20*$H$12+DR20)</f>
        <v>3.231187429959395</v>
      </c>
      <c r="DS21" s="44">
        <f>+DS20*$D$9+(IF((DW20+DS20*$H$9+DT20*$H$10+DU20*$H$11+DV20*$H$12)&gt;(DV$18*$D$4),(DU20*$P$10+DV20*$P$12+DW20*$P$13),0))</f>
        <v>223.68801162933994</v>
      </c>
      <c r="DT21" s="44">
        <f>DS20*$E$9+DT20*$E$10+(IF((DW20+DS20*$H$9+DT20*$H$10+DU20*$H$11+DV20*$H$12)&gt;(DV$18*$D$4),(DU20*$Q$10+DV20*$Q$12+DW20*$Q$13),0))</f>
        <v>139.72144181270787</v>
      </c>
      <c r="DU21" s="44">
        <f>IF(DS20*$H$9+DT20*$H$10+DU20*$H$11+DV20*$H$12+DW20*$H$13&gt;(DV$18*$D$4),DS20*$F$9+DT20*$F$10,DS20*$F$9+DT20*$F$10+DU20*$F$11)</f>
        <v>164.0557024920503</v>
      </c>
      <c r="DV21" s="45">
        <f>IF(DS20*$H$9+DT20*$H$10+DU20*$H$11+DV20*$H$12+DW20*$H$13&gt;(DV$18*$D$4),DS20*$G$9+DT20*$G$10,(DS20*$G$9+DT20*$G$10+DV20*$G$12+DU20*$G$11))</f>
        <v>133.57102427836858</v>
      </c>
      <c r="DW21" s="45">
        <f>IF(DS20*$H$9+DT20*$H$10+DU20*$H$11+DV20*$H$12+DW20*$H$13&gt;(DV$18*$D$4),DS20*$H$9+DT20*$H$10,DS20*$H$9+DT20*$H$10+DU20*$H$11+DV20*$H$12+DW20)</f>
        <v>7.4874648244130535</v>
      </c>
      <c r="DX21" s="44">
        <f>+DX20*$D$9+(IF((EB20+DX20*$H$9+DY20*$H$10+DZ20*$H$11+EA20*$H$12)&gt;(EA$18*$D$4),(DZ20*$P$10+EA20*$P$12+EB20*$P$13),0))</f>
        <v>55.573887138886512</v>
      </c>
      <c r="DY21" s="44">
        <f>DX20*$E$9+DY20*$E$10+(IF((EB20+DX20*$H$9+DY20*$H$10+DZ20*$H$11+EA20*$H$12)&gt;(EA$18*$D$4),(DZ20*$Q$10+EA20*$Q$12+EB20*$Q$13),0))</f>
        <v>35.13601188631209</v>
      </c>
      <c r="DZ21" s="44">
        <f>IF(DX20*$H$9+DY20*$H$10+DZ20*$H$11+EA20*$H$12+EB20*$H$13&gt;(EA$18*$D$4),DX20*$F$9+DY20*$F$10,DX20*$F$9+DY20*$F$10+DZ20*$F$11)</f>
        <v>30.326380165197268</v>
      </c>
      <c r="EA21" s="45">
        <f>IF(DX20*$H$9+DY20*$H$10+DZ20*$H$11+EA20*$H$12+EB20*$H$13&gt;(EA$18*$D$4),DX20*$G$9+DY20*$G$10,(DX20*$G$9+DY20*$G$10+EA20*$G$12+DZ20*$G$11))</f>
        <v>30.228474175963377</v>
      </c>
      <c r="EB21" s="45">
        <f>IF(DX20*$H$9+DY20*$H$10+DZ20*$H$11+EA20*$H$12+EB20*$H$13&gt;(EA$18*$D$4),DX20*$H$9+DY20*$H$10,DX20*$H$9+DY20*$H$10+DZ20*$H$11+EA20*$H$12+EB20)</f>
        <v>1.7133548115930661</v>
      </c>
      <c r="EC21" s="44">
        <f>+EC20*$D$9+(IF((EG20+EC20*$H$9+ED20*$H$10+EE20*$H$11+EF20*$H$12)&gt;(EF$18*$D$4),(EE20*$P$10+EF20*$P$12+EG20*$P$13),0))</f>
        <v>97.588290097198751</v>
      </c>
      <c r="ED21" s="44">
        <f>EC20*$E$9+ED20*$E$10+(IF((EG20+EC20*$H$9+ED20*$H$10+EE20*$H$11+EF20*$H$12)&gt;(EF$18*$D$4),(EE20*$Q$10+EF20*$Q$12+EG20*$Q$13),0))</f>
        <v>66.249791080629706</v>
      </c>
      <c r="EE21" s="44">
        <f>IF(EC20*$H$9+ED20*$H$10+EE20*$H$11+EF20*$H$12+EG20*$H$13&gt;(EF$18*$D$4),EC20*$F$9+ED20*$F$10,EC20*$F$9+ED20*$F$10+EE20*$F$11)</f>
        <v>50.835741075737424</v>
      </c>
      <c r="EF21" s="45">
        <f>IF(EC20*$H$9+ED20*$H$10+EE20*$H$11+EF20*$H$12+EG20*$H$13&gt;(EF$18*$D$4),EC20*$G$9+ED20*$G$10,(EC20*$G$9+ED20*$G$10+EF20*$G$12+EE20*$G$11))</f>
        <v>38.382005310195325</v>
      </c>
      <c r="EG21" s="45">
        <f>IF(EC20*$H$9+ED20*$H$10+EE20*$H$11+EF20*$H$12+EG20*$H$13&gt;(EF$18*$D$4),EC20*$H$9+ED20*$H$10,EC20*$H$9+ED20*$H$10+EE20*$H$11+EF20*$H$12+EG20)</f>
        <v>2.1436758284949518</v>
      </c>
      <c r="EH21" s="44">
        <f>+EH20*$D$9+(IF((EL20+EH20*$H$9+EI20*$H$10+EJ20*$H$11+EK20*$H$12)&gt;(EK$18*$D$4),(EJ20*$P$10+EK20*$P$12+EL20*$P$13),0))</f>
        <v>134.86886396185849</v>
      </c>
      <c r="EI21" s="44">
        <f>EH20*$E$9+EI20*$E$10+(IF((EL20+EH20*$H$9+EI20*$H$10+EJ20*$H$11+EK20*$H$12)&gt;(EK$18*$D$4),(EJ20*$Q$10+EK20*$Q$12+EL20*$Q$13),0))</f>
        <v>120.00883571501494</v>
      </c>
      <c r="EJ21" s="44">
        <f>IF(EH20*$H$9+EI20*$H$10+EJ20*$H$11+EK20*$H$12+EL20*$H$13&gt;(EK$18*$D$4),EH20*$F$9+EI20*$F$10,EH20*$F$9+EI20*$F$10+EJ20*$F$11)</f>
        <v>116.15275243577074</v>
      </c>
      <c r="EK21" s="45">
        <f>IF(EH20*$H$9+EI20*$H$10+EJ20*$H$11+EK20*$H$12+EL20*$H$13&gt;(EK$18*$D$4),EH20*$G$9+EI20*$G$10,(EH20*$G$9+EI20*$G$10+EK20*$G$12+EJ20*$G$11))</f>
        <v>93.956760877194299</v>
      </c>
      <c r="EL21" s="45">
        <f>IF(EH20*$H$9+EI20*$H$10+EJ20*$H$11+EK20*$H$12+EL20*$H$13&gt;(EK$18*$D$4),EH20*$H$9+EI20*$H$10,EH20*$H$9+EI20*$H$10+EJ20*$H$11+EK20*$H$12+EL20)</f>
        <v>5.2668454545774583</v>
      </c>
      <c r="EM21" s="44">
        <f>+EM20*$D$9+(IF((EQ20+EM20*$H$9+EN20*$H$10+EO20*$H$11+EP20*$H$12)&gt;(EP$18*$D$4),(EO20*$P$10+EP20*$P$12+EQ20*$P$13),0))</f>
        <v>355.17234652778706</v>
      </c>
      <c r="EN21" s="44">
        <f>EM20*$E$9+EN20*$E$10+(IF((EQ20+EM20*$H$9+EN20*$H$10+EO20*$H$11+EP20*$H$12)&gt;(EP$18*$D$4),(EO20*$Q$10+EP20*$Q$12+EQ20*$Q$13),0))</f>
        <v>199.43150169049801</v>
      </c>
      <c r="EO21" s="44">
        <f>IF(EM20*$H$9+EN20*$H$10+EO20*$H$11+EP20*$H$12+EQ20*$H$13&gt;(EP$18*$D$4),EM20*$F$9+EN20*$F$10,EM20*$F$9+EN20*$F$10+EO20*$F$11)</f>
        <v>102.91757078161589</v>
      </c>
      <c r="EP21" s="45">
        <f>IF(EM20*$H$9+EN20*$H$10+EO20*$H$11+EP20*$H$12+EQ20*$H$13&gt;(EP$18*$D$4),EM20*$G$9+EN20*$G$10,(EM20*$G$9+EN20*$G$10+EP20*$G$12+EO20*$G$11))</f>
        <v>49.094572357625644</v>
      </c>
      <c r="EQ21" s="45">
        <f>IF(EM20*$H$9+EN20*$H$10+EO20*$H$11+EP20*$H$12+EQ20*$H$13&gt;(EP$18*$D$4),EM20*$H$9+EN20*$H$10,EM20*$H$9+EN20*$H$10+EO20*$H$11+EP20*$H$12+EQ20)</f>
        <v>2.6479185971641788</v>
      </c>
      <c r="ER21" s="44">
        <f>+ER20*$D$9+(IF((EV20+ER20*$H$9+ES20*$H$10+ET20*$H$11+EU20*$H$12)&gt;(EU$18*$D$4),(ET20*$P$10+EU20*$P$12+EV20*$P$13),0))</f>
        <v>301.18771869326099</v>
      </c>
      <c r="ES21" s="44">
        <f>ER20*$E$9+ES20*$E$10+(IF((EV20+ER20*$H$9+ES20*$H$10+ET20*$H$11+EU20*$H$12)&gt;(EU$18*$D$4),(ET20*$Q$10+EU20*$Q$12+EV20*$Q$13),0))</f>
        <v>166.34635509418598</v>
      </c>
      <c r="ET21" s="44">
        <f>IF(ER20*$H$9+ES20*$H$10+ET20*$H$11+EU20*$H$12+EV20*$H$13&gt;(EU$18*$D$4),ER20*$F$9+ES20*$F$10,ER20*$F$9+ES20*$F$10+ET20*$F$11)</f>
        <v>193.28312282250587</v>
      </c>
      <c r="EU21" s="45">
        <f>IF(ER20*$H$9+ES20*$H$10+ET20*$H$11+EU20*$H$12+EV20*$H$13&gt;(EU$18*$D$4),ER20*$G$9+ES20*$G$10,(ER20*$G$9+ES20*$G$10+EU20*$G$12+ET20*$G$11))</f>
        <v>120.19154255384839</v>
      </c>
      <c r="EV21" s="45">
        <f>IF(ER20*$H$9+ES20*$H$10+ET20*$H$11+EU20*$H$12+EV20*$H$13&gt;(EU$18*$D$4),ER20*$H$9+ES20*$H$10,ER20*$H$9+ES20*$H$10+ET20*$H$11+EU20*$H$12+EV20)</f>
        <v>6.6160482139733068</v>
      </c>
      <c r="EW21" s="44">
        <f>+EW20*$D$9+(IF((FA20+EW20*$H$9+EX20*$H$10+EY20*$H$11+EZ20*$H$12)&gt;(EZ$18*$D$4),(EY20*$P$10+EZ20*$P$12+FA20*$P$13),0))</f>
        <v>31.627531501615049</v>
      </c>
      <c r="EX21" s="44">
        <f>EW20*$E$9+EX20*$E$10+(IF((FA20+EW20*$H$9+EX20*$H$10+EY20*$H$11+EZ20*$H$12)&gt;(EZ$18*$D$4),(EY20*$Q$10+EZ20*$Q$12+FA20*$Q$13),0))</f>
        <v>28.905257421380405</v>
      </c>
      <c r="EY21" s="44">
        <f>IF(EW20*$H$9+EX20*$H$10+EY20*$H$11+EZ20*$H$12+FA20*$H$13&gt;(EZ$18*$D$4),EW20*$F$9+EX20*$F$10,EW20*$F$9+EX20*$F$10+EY20*$F$11)</f>
        <v>23.498518623136587</v>
      </c>
      <c r="EZ21" s="45">
        <f>IF(EW20*$H$9+EX20*$H$10+EY20*$H$11+EZ20*$H$12+FA20*$H$13&gt;(EZ$18*$D$4),EW20*$G$9+EX20*$G$10,(EW20*$G$9+EX20*$G$10+EZ20*$G$12+EY20*$G$11))</f>
        <v>9.9627669464143054</v>
      </c>
      <c r="FA21" s="45">
        <f>IF(EW20*$H$9+EX20*$H$10+EY20*$H$11+EZ20*$H$12+FA20*$H$13&gt;(EZ$18*$D$4),EW20*$H$9+EX20*$H$10,EW20*$H$9+EX20*$H$10+EY20*$H$11+EZ20*$H$12+FA20)</f>
        <v>0.52933107115673739</v>
      </c>
      <c r="FB21" s="44">
        <f>+FB20*$D$9+(IF((FF20+FB20*$H$9+FC20*$H$10+FD20*$H$11+FE20*$H$12)&gt;(FE$18*$D$4),(FD20*$P$10+FE20*$P$12+FF20*$P$13),0))</f>
        <v>134.86886396185849</v>
      </c>
      <c r="FC21" s="44">
        <f>FB20*$E$9+FC20*$E$10+(IF((FF20+FB20*$H$9+FC20*$H$10+FD20*$H$11+FE20*$H$12)&gt;(FE$18*$D$4),(FD20*$Q$10+FE20*$Q$12+FF20*$Q$13),0))</f>
        <v>120.00883571501494</v>
      </c>
      <c r="FD21" s="44">
        <f>IF(FB20*$H$9+FC20*$H$10+FD20*$H$11+FE20*$H$12+FF20*$H$13&gt;(FE$18*$D$4),FB20*$F$9+FC20*$F$10,FB20*$F$9+FC20*$F$10+FD20*$F$11)</f>
        <v>116.15275243577074</v>
      </c>
      <c r="FE21" s="45">
        <f>IF(FB20*$H$9+FC20*$H$10+FD20*$H$11+FE20*$H$12+FF20*$H$13&gt;(FE$18*$D$4),FB20*$G$9+FC20*$G$10,(FB20*$G$9+FC20*$G$10+FE20*$G$12+FD20*$G$11))</f>
        <v>93.956760877194299</v>
      </c>
      <c r="FF21" s="45">
        <f>IF(FB20*$H$9+FC20*$H$10+FD20*$H$11+FE20*$H$12+FF20*$H$13&gt;(FE$18*$D$4),FB20*$H$9+FC20*$H$10,FB20*$H$9+FC20*$H$10+FD20*$H$11+FE20*$H$12+FF20)</f>
        <v>5.2668454545774583</v>
      </c>
      <c r="FG21" s="44">
        <f>+FG20*$D$9+(IF((FK20+FG20*$H$9+FH20*$H$10+FI20*$H$11+FJ20*$H$12)&gt;(FJ$18*$D$4),(FI20*$P$10+FJ20*$P$12+FK20*$P$13),0))</f>
        <v>355.17234652778706</v>
      </c>
      <c r="FH21" s="44">
        <f>FG20*$E$9+FH20*$E$10+(IF((FK20+FG20*$H$9+FH20*$H$10+FI20*$H$11+FJ20*$H$12)&gt;(FJ$18*$D$4),(FI20*$Q$10+FJ20*$Q$12+FK20*$Q$13),0))</f>
        <v>199.43150169049801</v>
      </c>
      <c r="FI21" s="44">
        <f>IF(FG20*$H$9+FH20*$H$10+FI20*$H$11+FJ20*$H$12+FK20*$H$13&gt;(FJ$18*$D$4),FG20*$F$9+FH20*$F$10,FG20*$F$9+FH20*$F$10+FI20*$F$11)</f>
        <v>102.91757078161589</v>
      </c>
      <c r="FJ21" s="45">
        <f>IF(FG20*$H$9+FH20*$H$10+FI20*$H$11+FJ20*$H$12+FK20*$H$13&gt;(FJ$18*$D$4),FG20*$G$9+FH20*$G$10,(FG20*$G$9+FH20*$G$10+FJ20*$G$12+FI20*$G$11))</f>
        <v>49.094572357625644</v>
      </c>
      <c r="FK21" s="45">
        <f>IF(FG20*$H$9+FH20*$H$10+FI20*$H$11+FJ20*$H$12+FK20*$H$13&gt;(FJ$18*$D$4),FG20*$H$9+FH20*$H$10,FG20*$H$9+FH20*$H$10+FI20*$H$11+FJ20*$H$12+FK20)</f>
        <v>2.6479185971641788</v>
      </c>
      <c r="FL21" s="44">
        <f>+FL20*$D$9+(IF((FP20+FL20*$H$9+FM20*$H$10+FN20*$H$11+FO20*$H$12)&gt;(FO$18*$D$4),(FN20*$P$10+FO20*$P$12+FP20*$P$13),0))</f>
        <v>117.4450015081156</v>
      </c>
      <c r="FM21" s="44">
        <f>FL20*$E$9+FM20*$E$10+(IF((FP20+FL20*$H$9+FM20*$H$10+FN20*$H$11+FO20*$H$12)&gt;(FO$18*$D$4),(FN20*$Q$10+FO20*$Q$12+FP20*$Q$13),0))</f>
        <v>79.729922571932036</v>
      </c>
      <c r="FN21" s="44">
        <f>IF(FL20*$H$9+FM20*$H$10+FN20*$H$11+FO20*$H$12+FP20*$H$13&gt;(FO$18*$D$4),FL20*$F$9+FM20*$F$10,FL20*$F$9+FM20*$F$10+FN20*$F$11)</f>
        <v>75.860134342323619</v>
      </c>
      <c r="FO21" s="45">
        <f>IF(FL20*$H$9+FM20*$H$10+FN20*$H$11+FO20*$H$12+FP20*$H$13&gt;(FO$18*$D$4),FL20*$G$9+FM20*$G$10,(FL20*$G$9+FM20*$G$10+FO20*$G$12+FN20*$G$11))</f>
        <v>32.371085666724326</v>
      </c>
      <c r="FP21" s="45">
        <f>IF(FL20*$H$9+FM20*$H$10+FN20*$H$11+FO20*$H$12+FP20*$H$13&gt;(FO$18*$D$4),FL20*$H$9+FM20*$H$10,FL20*$H$9+FM20*$H$10+FN20*$H$11+FO20*$H$12+FP20)</f>
        <v>1.7199058798259605</v>
      </c>
      <c r="FQ21" s="44">
        <f>+FQ20*$D$9+(IF((FU20+FQ20*$H$9+FR20*$H$10+FS20*$H$11+FT20*$H$12)&gt;(FT$18*$D$4),(FS20*$P$10+FT20*$P$12+FU20*$P$13),0))</f>
        <v>82.054433166565204</v>
      </c>
      <c r="FR21" s="44">
        <f>FQ20*$E$9+FR20*$E$10+(IF((FU20+FQ20*$H$9+FR20*$H$10+FS20*$H$11+FT20*$H$12)&gt;(FT$18*$D$4),(FS20*$Q$10+FT20*$Q$12+FU20*$Q$13),0))</f>
        <v>81.322008658523345</v>
      </c>
      <c r="FS21" s="44">
        <f>IF(FQ20*$H$9+FR20*$H$10+FS20*$H$11+FT20*$H$12+FU20*$H$13&gt;(FT$18*$D$4),FQ20*$F$9+FR20*$F$10,FQ20*$F$9+FR20*$F$10+FS20*$F$11)</f>
        <v>70.942180083617529</v>
      </c>
      <c r="FT21" s="45">
        <f>IF(FQ20*$H$9+FR20*$H$10+FS20*$H$11+FT20*$H$12+FU20*$H$13&gt;(FT$18*$D$4),FQ20*$G$9+FR20*$G$10,(FQ20*$G$9+FR20*$G$10+FT20*$G$12+FS20*$G$11))</f>
        <v>49.060997905866813</v>
      </c>
      <c r="FU21" s="45">
        <f>IF(FQ20*$H$9+FR20*$H$10+FS20*$H$11+FT20*$H$12+FU20*$H$13&gt;(FT$18*$D$4),FQ20*$H$9+FR20*$H$10,FQ20*$H$9+FR20*$H$10+FS20*$H$11+FT20*$H$12+FU20)</f>
        <v>2.7237036392806862</v>
      </c>
      <c r="FV21" s="44">
        <f>+FV20*$D$9+(IF((FZ20+FV20*$H$9+FW20*$H$10+FX20*$H$11+FY20*$H$12)&gt;(FY$18*$D$4),(FX20*$P$10+FY20*$P$12+FZ20*$P$13),0))</f>
        <v>360.77157709805732</v>
      </c>
      <c r="FW21" s="44">
        <f>FV20*$E$9+FW20*$E$10+(IF((FZ20+FV20*$H$9+FW20*$H$10+FX20*$H$11+FY20*$H$12)&gt;(FY$18*$D$4),(FX20*$Q$10+FY20*$Q$12+FZ20*$Q$13),0))</f>
        <v>202.57550479731918</v>
      </c>
      <c r="FX21" s="44">
        <f>IF(FV20*$H$9+FW20*$H$10+FX20*$H$11+FY20*$H$12+FZ20*$H$13&gt;(FY$18*$D$4),FV20*$F$9+FW20*$F$10,FV20*$F$9+FW20*$F$10+FX20*$F$11)</f>
        <v>71.742632372333333</v>
      </c>
      <c r="FY21" s="45">
        <f>IF(FV20*$H$9+FW20*$H$10+FX20*$H$11+FY20*$H$12+FZ20*$H$13&gt;(FY$18*$D$4),FV20*$G$9+FW20*$G$10,(FV20*$G$9+FW20*$G$10+FY20*$G$12+FX20*$G$11))</f>
        <v>48.359035286936248</v>
      </c>
      <c r="FZ21" s="45">
        <f>IF(FV20*$H$9+FW20*$H$10+FX20*$H$11+FY20*$H$12+FZ20*$H$13&gt;(FY$18*$D$4),FV20*$H$9+FW20*$H$10,FV20*$H$9+FW20*$H$10+FX20*$H$11+FY20*$H$12+FZ20)</f>
        <v>2.6896625755503702</v>
      </c>
      <c r="GA21" s="44">
        <f>+GA20*$D$9+(IF((GE20+GA20*$H$9+GB20*$H$10+GC20*$H$11+GD20*$H$12)&gt;(GD$18*$D$4),(GC20*$P$10+GD20*$P$12+GE20*$P$13),0))</f>
        <v>347.66344346262485</v>
      </c>
      <c r="GB21" s="44">
        <f>GA20*$E$9+GB20*$E$10+(IF((GE20+GA20*$H$9+GB20*$H$10+GC20*$H$11+GD20*$H$12)&gt;(GD$18*$D$4),(GC20*$Q$10+GD20*$Q$12+GE20*$Q$13),0))</f>
        <v>209.61632720905538</v>
      </c>
      <c r="GC21" s="44">
        <f>IF(GA20*$H$9+GB20*$H$10+GC20*$H$11+GD20*$H$12+GE20*$H$13&gt;(GD$18*$D$4),GA20*$F$9+GB20*$F$10,GA20*$F$9+GB20*$F$10+GC20*$F$11)</f>
        <v>197.61539244517814</v>
      </c>
      <c r="GD21" s="45">
        <f>IF(GA20*$H$9+GB20*$H$10+GC20*$H$11+GD20*$H$12+GE20*$H$13&gt;(GD$18*$D$4),GA20*$G$9+GB20*$G$10,(GA20*$G$9+GB20*$G$10+GD20*$G$12+GC20*$G$11))</f>
        <v>146.12047236745045</v>
      </c>
      <c r="GE21" s="45">
        <f>IF(GA20*$H$9+GB20*$H$10+GC20*$H$11+GD20*$H$12+GE20*$H$13&gt;(GD$18*$D$4),GA20*$H$9+GB20*$H$10,GA20*$H$9+GB20*$H$10+GC20*$H$11+GD20*$H$12+GE20)</f>
        <v>8.14608905184393</v>
      </c>
      <c r="GF21" s="44">
        <f>+GF20*$D$9+(IF((GJ20+GF20*$H$9+GG20*$H$10+GH20*$H$11+GI20*$H$12)&gt;(GI$18*$D$4),(GH20*$P$10+GI20*$P$12+GJ20*$P$13),0))</f>
        <v>186.94813741353244</v>
      </c>
      <c r="GG21" s="44">
        <f>GF20*$E$9+GG20*$E$10+(IF((GJ20+GF20*$H$9+GG20*$H$10+GH20*$H$11+GI20*$H$12)&gt;(GI$18*$D$4),(GH20*$Q$10+GI20*$Q$12+GJ20*$Q$13),0))</f>
        <v>154.63169907522186</v>
      </c>
      <c r="GH21" s="44">
        <f>IF(GF20*$H$9+GG20*$H$10+GH20*$H$11+GI20*$H$12+GJ20*$H$13&gt;(GI$18*$D$4),GF20*$F$9+GG20*$F$10,GF20*$F$9+GG20*$F$10+GH20*$F$11)</f>
        <v>133.0203602971124</v>
      </c>
      <c r="GI21" s="45">
        <f>IF(GF20*$H$9+GG20*$H$10+GH20*$H$11+GI20*$H$12+GJ20*$H$13&gt;(GI$18*$D$4),GF20*$G$9+GG20*$G$10,(GF20*$G$9+GG20*$G$10+GI20*$G$12+GH20*$G$11))</f>
        <v>79.740699855527041</v>
      </c>
      <c r="GJ21" s="45">
        <f>IF(GF20*$H$9+GG20*$H$10+GH20*$H$11+GI20*$H$12+GJ20*$H$13&gt;(GI$18*$D$4),GF20*$H$9+GG20*$H$10,GF20*$H$9+GG20*$H$10+GH20*$H$11+GI20*$H$12+GJ20)</f>
        <v>4.3803747678484592</v>
      </c>
      <c r="GK21" s="43">
        <f t="shared" ref="GK21:GO59" si="117">SUM(GF21+GA21+FV21+FQ21+FL21+FG21+FB21+EW21+ER21+EM21+EH21+EC21+DX21+DS21+DN21+DI21+DD21+CY21+CT21+CO21+CJ21+CE21+BZ21+BU21+BP21+BK21+BF21+BA21+AV21+AQ21+AL21+AG21+AB21+W21+R21+M21+H21+C21)</f>
        <v>6720.4780860868896</v>
      </c>
      <c r="GL21" s="43">
        <f t="shared" si="117"/>
        <v>4371.3367777944623</v>
      </c>
      <c r="GM21" s="43">
        <f t="shared" si="112"/>
        <v>3149.8306502206401</v>
      </c>
      <c r="GN21" s="43">
        <f t="shared" si="112"/>
        <v>2565.6217314263808</v>
      </c>
      <c r="GO21" s="43">
        <f t="shared" si="112"/>
        <v>143.9645379524602</v>
      </c>
      <c r="GP21" s="40">
        <f t="shared" ref="GP21:GT59" si="118">(GK21*100)/$GN$18</f>
        <v>40.05052494688254</v>
      </c>
      <c r="GQ21" s="40">
        <f t="shared" si="113"/>
        <v>26.050874718679751</v>
      </c>
      <c r="GR21" s="40">
        <f t="shared" si="113"/>
        <v>18.771338797500835</v>
      </c>
      <c r="GS21" s="40">
        <f t="shared" si="113"/>
        <v>15.289760020419433</v>
      </c>
      <c r="GT21" s="40">
        <f t="shared" si="113"/>
        <v>0.85795314631978659</v>
      </c>
      <c r="GW21" s="38">
        <f t="shared" ref="GW21:GW57" si="119">+GW20+1</f>
        <v>3</v>
      </c>
      <c r="GX21" s="39">
        <f t="shared" si="114"/>
        <v>29.762697627554989</v>
      </c>
      <c r="GY21" s="39">
        <f t="shared" si="115"/>
        <v>149.91040736339517</v>
      </c>
      <c r="GZ21" s="39">
        <f t="shared" si="116"/>
        <v>14.991040736339519</v>
      </c>
      <c r="HA21" s="39">
        <f t="shared" si="1"/>
        <v>11.557704558886078</v>
      </c>
      <c r="HB21" s="39">
        <f t="shared" si="2"/>
        <v>77.034501986399988</v>
      </c>
      <c r="HC21" s="39">
        <f t="shared" si="3"/>
        <v>7.7034501986399988</v>
      </c>
      <c r="HD21" s="39">
        <f t="shared" si="4"/>
        <v>26.3641271258168</v>
      </c>
      <c r="HE21" s="39">
        <f t="shared" si="5"/>
        <v>172.96767507231999</v>
      </c>
      <c r="HF21" s="39">
        <f t="shared" si="6"/>
        <v>17.296767507232001</v>
      </c>
      <c r="HG21" s="39">
        <f t="shared" si="7"/>
        <v>1.0946038415334398</v>
      </c>
      <c r="HH21" s="39">
        <f t="shared" si="8"/>
        <v>6.9149583823039986</v>
      </c>
      <c r="HI21" s="39">
        <f t="shared" si="9"/>
        <v>0.69149583823039984</v>
      </c>
      <c r="HJ21" s="39">
        <f t="shared" si="10"/>
        <v>3.7435216374752001</v>
      </c>
      <c r="HK21" s="39">
        <f t="shared" si="11"/>
        <v>24.793376379519998</v>
      </c>
      <c r="HL21" s="39">
        <f t="shared" si="12"/>
        <v>2.4793376379520002</v>
      </c>
      <c r="HM21" s="39">
        <f t="shared" si="13"/>
        <v>5.8989013534270711</v>
      </c>
      <c r="HN21" s="39">
        <f t="shared" si="14"/>
        <v>35.022090449961588</v>
      </c>
      <c r="HO21" s="39">
        <f t="shared" si="15"/>
        <v>3.5022090449961594</v>
      </c>
      <c r="HP21" s="39">
        <f t="shared" si="16"/>
        <v>13.474020149832175</v>
      </c>
      <c r="HQ21" s="39">
        <f t="shared" si="17"/>
        <v>94.605161541795184</v>
      </c>
      <c r="HR21" s="39">
        <f t="shared" si="18"/>
        <v>9.4605161541795191</v>
      </c>
      <c r="HS21" s="39">
        <f t="shared" si="19"/>
        <v>3.6379143729356489</v>
      </c>
      <c r="HT21" s="39">
        <f t="shared" si="20"/>
        <v>18.323649032909756</v>
      </c>
      <c r="HU21" s="39">
        <f t="shared" si="21"/>
        <v>1.8323649032909759</v>
      </c>
      <c r="HV21" s="39">
        <f t="shared" si="22"/>
        <v>8.058369674626281</v>
      </c>
      <c r="HW21" s="39">
        <f t="shared" si="23"/>
        <v>53.710707999527997</v>
      </c>
      <c r="HX21" s="39">
        <f t="shared" si="24"/>
        <v>5.3710707999527996</v>
      </c>
      <c r="HY21" s="39">
        <f t="shared" si="25"/>
        <v>30.016606064152796</v>
      </c>
      <c r="HZ21" s="39">
        <f t="shared" si="26"/>
        <v>196.93056931871996</v>
      </c>
      <c r="IA21" s="39">
        <f t="shared" si="27"/>
        <v>19.693056931871997</v>
      </c>
      <c r="IB21" s="39">
        <f t="shared" si="28"/>
        <v>1.2110142803199997</v>
      </c>
      <c r="IC21" s="39">
        <f t="shared" si="29"/>
        <v>7.6503599119999972</v>
      </c>
      <c r="ID21" s="39">
        <f t="shared" si="30"/>
        <v>0.76503599119999977</v>
      </c>
      <c r="IE21" s="39">
        <f t="shared" si="31"/>
        <v>23.549860050684796</v>
      </c>
      <c r="IF21" s="39">
        <f t="shared" si="32"/>
        <v>155.97092803647999</v>
      </c>
      <c r="IG21" s="39">
        <f t="shared" si="33"/>
        <v>15.597092803647998</v>
      </c>
      <c r="IH21" s="39">
        <f t="shared" si="34"/>
        <v>5.7093906786675195</v>
      </c>
      <c r="II21" s="39">
        <f t="shared" si="35"/>
        <v>33.896955514656</v>
      </c>
      <c r="IJ21" s="39">
        <f t="shared" si="36"/>
        <v>3.3896955514656004</v>
      </c>
      <c r="IK21" s="39">
        <f t="shared" si="37"/>
        <v>29.135590969315597</v>
      </c>
      <c r="IL21" s="39">
        <f t="shared" si="38"/>
        <v>204.56977647477416</v>
      </c>
      <c r="IM21" s="39">
        <f t="shared" si="39"/>
        <v>20.456977647477416</v>
      </c>
      <c r="IN21" s="39">
        <f t="shared" si="40"/>
        <v>3.484144494066101</v>
      </c>
      <c r="IO21" s="39">
        <f t="shared" si="41"/>
        <v>17.549132372154784</v>
      </c>
      <c r="IP21" s="39">
        <f t="shared" si="42"/>
        <v>1.7549132372154785</v>
      </c>
      <c r="IQ21" s="39">
        <f t="shared" si="43"/>
        <v>12.978424308094404</v>
      </c>
      <c r="IR21" s="39">
        <f t="shared" si="44"/>
        <v>86.503894267963432</v>
      </c>
      <c r="IS21" s="39">
        <f t="shared" si="45"/>
        <v>8.6503894267963428</v>
      </c>
      <c r="IT21" s="39">
        <f t="shared" si="46"/>
        <v>21.773049968711167</v>
      </c>
      <c r="IU21" s="39">
        <f t="shared" si="47"/>
        <v>142.84690004523495</v>
      </c>
      <c r="IV21" s="39">
        <f t="shared" si="48"/>
        <v>14.284690004523494</v>
      </c>
      <c r="IW21" s="39">
        <f t="shared" si="49"/>
        <v>3.7788711988424821</v>
      </c>
      <c r="IX21" s="39">
        <f t="shared" si="50"/>
        <v>23.872323557238946</v>
      </c>
      <c r="IY21" s="39">
        <f t="shared" si="51"/>
        <v>2.3872323557238948</v>
      </c>
      <c r="IZ21" s="39">
        <v>26.3641271258168</v>
      </c>
      <c r="JA21" s="39">
        <v>172.96767507231999</v>
      </c>
      <c r="JB21" s="39">
        <v>17.296767507232001</v>
      </c>
      <c r="JC21" s="39">
        <f t="shared" si="52"/>
        <v>4.9760978402156022</v>
      </c>
      <c r="JD21" s="39">
        <f t="shared" si="53"/>
        <v>29.543357009461118</v>
      </c>
      <c r="JE21" s="39">
        <f t="shared" si="54"/>
        <v>2.9543357009461118</v>
      </c>
      <c r="JF21" s="39">
        <f t="shared" si="55"/>
        <v>10.386345292174507</v>
      </c>
      <c r="JG21" s="39">
        <f t="shared" si="56"/>
        <v>61.846886513110377</v>
      </c>
      <c r="JH21" s="39">
        <f t="shared" si="57"/>
        <v>6.1846886513110384</v>
      </c>
      <c r="JI21" s="39">
        <f t="shared" si="58"/>
        <v>14.089592752816346</v>
      </c>
      <c r="JJ21" s="39">
        <f t="shared" si="59"/>
        <v>70.967242808109489</v>
      </c>
      <c r="JK21" s="39">
        <f t="shared" si="60"/>
        <v>7.0967242808109496</v>
      </c>
      <c r="JL21" s="39">
        <f t="shared" si="61"/>
        <v>3.0142719852556548</v>
      </c>
      <c r="JM21" s="39">
        <f t="shared" si="62"/>
        <v>20.090748993683057</v>
      </c>
      <c r="JN21" s="39">
        <f t="shared" si="63"/>
        <v>2.0090748993683056</v>
      </c>
      <c r="JO21" s="39">
        <f t="shared" si="64"/>
        <v>10.546219568850976</v>
      </c>
      <c r="JP21" s="39">
        <f t="shared" si="65"/>
        <v>69.190801232333357</v>
      </c>
      <c r="JQ21" s="39">
        <f t="shared" si="66"/>
        <v>6.9190801232333365</v>
      </c>
      <c r="JR21" s="39">
        <f t="shared" si="67"/>
        <v>25.84078138752761</v>
      </c>
      <c r="JS21" s="39">
        <f t="shared" si="68"/>
        <v>163.24438219643355</v>
      </c>
      <c r="JT21" s="39">
        <f t="shared" si="69"/>
        <v>16.324438219643355</v>
      </c>
      <c r="JU21" s="39">
        <f t="shared" si="70"/>
        <v>5.5386216043423531</v>
      </c>
      <c r="JV21" s="39">
        <f t="shared" si="71"/>
        <v>36.682339080272136</v>
      </c>
      <c r="JW21" s="39">
        <f t="shared" si="72"/>
        <v>3.6682339080272142</v>
      </c>
      <c r="JX21" s="39">
        <f t="shared" si="73"/>
        <v>7.9257371016413805</v>
      </c>
      <c r="JY21" s="39">
        <f t="shared" si="74"/>
        <v>47.055521871888615</v>
      </c>
      <c r="JZ21" s="39">
        <f t="shared" si="75"/>
        <v>4.7055521871888617</v>
      </c>
      <c r="KA21" s="39">
        <f t="shared" si="76"/>
        <v>18.451418683703029</v>
      </c>
      <c r="KB21" s="39">
        <f t="shared" si="77"/>
        <v>114.86275150264601</v>
      </c>
      <c r="KC21" s="39">
        <f t="shared" si="78"/>
        <v>11.486275150264602</v>
      </c>
      <c r="KD21" s="39">
        <f t="shared" si="79"/>
        <v>13.492130926739495</v>
      </c>
      <c r="KE21" s="39">
        <f t="shared" si="80"/>
        <v>61.668078718372129</v>
      </c>
      <c r="KF21" s="39">
        <f t="shared" si="81"/>
        <v>6.1668078718372135</v>
      </c>
      <c r="KG21" s="39">
        <f t="shared" si="82"/>
        <v>26.113725029503307</v>
      </c>
      <c r="KH21" s="39">
        <f t="shared" si="83"/>
        <v>148.65882276900078</v>
      </c>
      <c r="KI21" s="39">
        <f t="shared" si="84"/>
        <v>14.865882276900077</v>
      </c>
      <c r="KJ21" s="39">
        <f t="shared" si="85"/>
        <v>2.7245244934743091</v>
      </c>
      <c r="KK21" s="39">
        <f t="shared" si="86"/>
        <v>12.613278857144991</v>
      </c>
      <c r="KL21" s="39">
        <f t="shared" si="87"/>
        <v>1.2613278857144989</v>
      </c>
      <c r="KM21" s="39">
        <f t="shared" si="88"/>
        <v>18.451418683703029</v>
      </c>
      <c r="KN21" s="39">
        <f t="shared" si="89"/>
        <v>114.86275150264601</v>
      </c>
      <c r="KO21" s="39">
        <f t="shared" si="90"/>
        <v>11.486275150264602</v>
      </c>
      <c r="KP21" s="39">
        <f t="shared" si="91"/>
        <v>13.492130926739495</v>
      </c>
      <c r="KQ21" s="39">
        <f t="shared" si="92"/>
        <v>61.668078718372129</v>
      </c>
      <c r="KR21" s="39">
        <f t="shared" si="93"/>
        <v>6.1668078718372135</v>
      </c>
      <c r="KS21" s="39">
        <f t="shared" si="94"/>
        <v>8.6732961623155376</v>
      </c>
      <c r="KT21" s="39">
        <f t="shared" si="95"/>
        <v>40.961524134775047</v>
      </c>
      <c r="KU21" s="39">
        <f t="shared" si="96"/>
        <v>4.0961524134775047</v>
      </c>
      <c r="KV21" s="39">
        <f t="shared" si="97"/>
        <v>10.38218011534194</v>
      </c>
      <c r="KW21" s="39">
        <f t="shared" si="98"/>
        <v>60.377276990835895</v>
      </c>
      <c r="KX21" s="39">
        <f t="shared" si="99"/>
        <v>6.0377276990835895</v>
      </c>
      <c r="KY21" s="39">
        <f t="shared" si="100"/>
        <v>11.833403239283246</v>
      </c>
      <c r="KZ21" s="39">
        <f t="shared" si="101"/>
        <v>59.603142238488083</v>
      </c>
      <c r="LA21" s="39">
        <f t="shared" si="102"/>
        <v>5.9603142238488083</v>
      </c>
      <c r="LB21" s="39">
        <f t="shared" si="103"/>
        <v>29.892507264051552</v>
      </c>
      <c r="LC21" s="39">
        <f t="shared" si="104"/>
        <v>179.29047419130336</v>
      </c>
      <c r="LD21" s="39">
        <f t="shared" si="105"/>
        <v>17.929047419130338</v>
      </c>
      <c r="LE21" s="39">
        <f t="shared" si="106"/>
        <v>18.066858411853069</v>
      </c>
      <c r="LF21" s="39">
        <f t="shared" si="107"/>
        <v>98.819824436206417</v>
      </c>
      <c r="LG21" s="39">
        <f t="shared" si="108"/>
        <v>9.8819824436206414</v>
      </c>
      <c r="LH21" s="39">
        <f t="shared" si="109"/>
        <v>515.48420095029189</v>
      </c>
      <c r="LI21" s="39">
        <f t="shared" si="110"/>
        <v>3128.0483265447592</v>
      </c>
      <c r="LJ21" s="39">
        <f t="shared" si="111"/>
        <v>312.80483265447577</v>
      </c>
    </row>
    <row r="22" spans="1:322" ht="15" thickBot="1" x14ac:dyDescent="0.35">
      <c r="A22" s="28"/>
      <c r="B22" s="42">
        <v>3</v>
      </c>
      <c r="C22" s="44">
        <f t="shared" ref="C22:C28" si="120">+C21*$D$9+(IF((G21+C21*H$9+D21*$H$10+E21*$H$11+F21*$H$12)&gt;(F$18*$D$4),(E21*$P$10+F21*$P$12+G21*$P$13),0))</f>
        <v>867.46674631944802</v>
      </c>
      <c r="D22" s="44">
        <f t="shared" ref="D22:D28" si="121">C21*$E$9+D21*$E$10+(IF((G21+C21*$H$9+D21*$H$10+E21*$H$11+F21*$H$12)&gt;(F$18*$D$4),(E21*$Q$10+F21*$Q$12+G21*$Q$13),0))</f>
        <v>533.12734574399508</v>
      </c>
      <c r="E22" s="44">
        <f t="shared" ref="E22:E28" si="122">IF(C21*$H$9+D21*$H$10+E21*$H$11+F21*$H$12+G21*$H$13&gt;(F$18*$D$4),C21*$F$9+D21*$F$10,C21*$F$9+D21*$F$10+E21*$F$11)</f>
        <v>188.8076686755104</v>
      </c>
      <c r="F22" s="45">
        <f t="shared" ref="F22:F28" si="123">IF(C21*$H$9+D21*$H$10+E21*$H$11+F21*$H$12+G21*$H$13&gt;(F$18*$D$4),C21*$G$9+D21*$G$10,(C21*$G$9+D21*$G$10+F21*$G$12+E21*$G$11))</f>
        <v>122.75809115869758</v>
      </c>
      <c r="G22" s="45">
        <f t="shared" ref="G22:G28" si="124">IF(C21*$H$9+D21*$H$10+E21*$H$11+F21*$H$12+G21*$H$13&gt;(F$18*$D$4),C21*$H$9+D21*$H$10,C21*$H$9+D21*$H$10+E21*$H$11+F21*$H$12+G21)</f>
        <v>13.576158102348799</v>
      </c>
      <c r="H22" s="44">
        <f t="shared" ref="H22:H28" si="125">+H21*$D$9+(IF((L21+H21*$H$9+I21*$H$10+J21*$H$11+K21*$H$12)&gt;(K$18*$D$4),(J21*$P$10+K21*$P$12+L21*$P$13),0))</f>
        <v>117.45846614521598</v>
      </c>
      <c r="I22" s="44">
        <f t="shared" ref="I22:I28" si="126">H21*$E$9+I21*$E$10+(IF((L21+H21*$H$9+I21*$H$10+J21*$H$11+K21*$H$12)&gt;(K$18*$D$4),(J21*$Q$10+K21*$Q$12+L21*$Q$13),0))</f>
        <v>71.092795119807988</v>
      </c>
      <c r="J22" s="44">
        <f t="shared" ref="J22:J28" si="127">IF(H21*$H$9+I21*$H$10+J21*$H$11+K21*$H$12+L21*$H$13&gt;(K$18*$D$4),H21*$F$9+I21*$F$10,H21*$F$9+I21*$F$10+J21*$F$11)</f>
        <v>62.866528180959989</v>
      </c>
      <c r="K22" s="45">
        <f t="shared" ref="K22:K28" si="128">IF(H21*$H$9+I21*$H$10+J21*$H$11+K21*$H$12+L21*$H$13&gt;(K$18*$D$4),H21*$G$9+I21*$G$10,(H21*$G$9+I21*$G$10+K21*$G$12+J21*$G$11))</f>
        <v>62.726699121631988</v>
      </c>
      <c r="L22" s="45">
        <f t="shared" ref="L22:L28" si="129">IF(H21*$H$9+I21*$H$10+J21*$H$11+K21*$H$12+L21*$H$13&gt;(K$18*$D$4),H21*$H$9+I21*$H$10,H21*$H$9+I21*$H$10+J21*$H$11+K21*$H$12+L21)</f>
        <v>7.1539014323839991</v>
      </c>
      <c r="M22" s="44">
        <f t="shared" ref="M22:M59" si="130">+M21*$D$9+(IF((Q21+M21*$H$9+N21*$H$10+O21*$H$11+P21*$H$12)&gt;(P$18*$D$4),(O21*$P$10+P21*$P$12+Q21*$P$13),0))</f>
        <v>230.69838010407994</v>
      </c>
      <c r="N22" s="44">
        <f t="shared" ref="N22:N59" si="131">M21*$E$9+N21*$E$10+(IF((Q21+M21*$H$9+N21*$H$10+O21*$H$11+P21*$H$12)&gt;(P$18*$D$4),(O21*$Q$10+P21*$Q$12+Q21*$Q$13),0))</f>
        <v>190.31648497047996</v>
      </c>
      <c r="O22" s="44">
        <f t="shared" ref="O22:O59" si="132">IF(M21*$H$9+N21*$H$10+O21*$H$11+P21*$H$12+Q21*$H$13&gt;(P$18*$D$4),M21*$F$9+N21*$F$10,M21*$F$9+N21*$F$10+O21*$F$11)</f>
        <v>143.2838953776</v>
      </c>
      <c r="P22" s="45">
        <f t="shared" ref="P22:P59" si="133">IF(M21*$H$9+N21*$H$10+O21*$H$11+P21*$H$12+Q21*$H$13&gt;(P$18*$D$4),M21*$G$9+N21*$G$10,(M21*$G$9+N21*$G$10+P21*$G$12+O21*$G$11))</f>
        <v>140.85140402336</v>
      </c>
      <c r="Q22" s="45">
        <f t="shared" ref="Q22:Q59" si="134">IF(M21*$H$9+N21*$H$10+O21*$H$11+P21*$H$12+Q21*$H$13&gt;(P$18*$D$4),M21*$H$9+N21*$H$10,M21*$H$9+N21*$H$10+O21*$H$11+P21*$H$12+Q21)</f>
        <v>16.058135524480001</v>
      </c>
      <c r="R22" s="44">
        <f t="shared" ref="R22:R59" si="135">+R21*$D$9+(IF((V21+R21*$H$9+S21*$H$10+T21*$H$11+U21*$H$12)&gt;(U$18*$D$4),(T21*$P$10+U21*$P$12+V21*$P$13),0))</f>
        <v>9.0584090327359981</v>
      </c>
      <c r="S22" s="44">
        <f t="shared" ref="S22:S59" si="136">R21*$E$9+S21*$E$10+(IF((V21+R21*$H$9+S21*$H$10+T21*$H$11+U21*$H$12)&gt;(U$18*$D$4),(T21*$Q$10+U21*$Q$12+V21*$Q$13),0))</f>
        <v>6.1460582715839989</v>
      </c>
      <c r="T22" s="44">
        <f t="shared" ref="T22:T59" si="137">IF(R21*$H$9+S21*$H$10+T21*$H$11+U21*$H$12+V21*$H$13&gt;(U$18*$D$4),R21*$F$9+S21*$F$10,R21*$F$9+S21*$F$10+T21*$F$11)</f>
        <v>6.8329484117439989</v>
      </c>
      <c r="U22" s="45">
        <f t="shared" ref="U22:U59" si="138">IF(R21*$H$9+S21*$H$10+T21*$H$11+U21*$H$12+V21*$H$13&gt;(U$18*$D$4),R21*$G$9+S21*$G$10,(R21*$G$9+S21*$G$10+U21*$G$12+T21*$G$11))</f>
        <v>5.6469301855679985</v>
      </c>
      <c r="V22" s="45">
        <f t="shared" ref="V22:V59" si="139">IF(R21*$H$9+S21*$H$10+T21*$H$11+U21*$H$12+V21*$H$13&gt;(U$18*$D$4),R21*$H$9+S21*$H$10,R21*$H$9+S21*$H$10+T21*$H$11+U21*$H$12+V21)</f>
        <v>0.63401409836799993</v>
      </c>
      <c r="W22" s="44">
        <f t="shared" ref="W22:W59" si="140">+W21*$D$9+(IF((AA21+W21*$H$9+X21*$H$10+Y21*$H$11+Z21*$H$12)&gt;(Z$18*$D$4),(Y21*$P$10+Z21*$P$12+AA21*$P$13),0))</f>
        <v>35.909331424960001</v>
      </c>
      <c r="X22" s="44">
        <f t="shared" ref="X22:X59" si="141">W21*$E$9+X21*$E$10+(IF((AA21+W21*$H$9+X21*$H$10+Y21*$H$11+Z21*$H$12)&gt;(Z$18*$D$4),(Y21*$Q$10+Z21*$Q$12+AA21*$Q$13),0))</f>
        <v>24.641010560319994</v>
      </c>
      <c r="Y22" s="44">
        <f t="shared" ref="Y22:Y59" si="142">IF(W21*$H$9+X21*$H$10+Y21*$H$11+Z21*$H$12+AA21*$H$13&gt;(Z$18*$D$4),W21*$F$9+X21*$F$10,W21*$F$9+X21*$F$10+Y21*$F$11)</f>
        <v>20.355477878400002</v>
      </c>
      <c r="Z22" s="45">
        <f t="shared" ref="Z22:Z59" si="143">IF(W21*$H$9+X21*$H$10+Y21*$H$11+Z21*$H$12+AA21*$H$13&gt;(Z$18*$D$4),W21*$G$9+X21*$G$10,(W21*$G$9+X21*$G$10+Z21*$G$12+Y21*$G$11))</f>
        <v>20.18898389312</v>
      </c>
      <c r="AA22" s="45">
        <f t="shared" ref="AA22:AA59" si="144">IF(W21*$H$9+X21*$H$10+Y21*$H$11+Z21*$H$12+AA21*$H$13&gt;(Z$18*$D$4),W21*$H$9+X21*$H$10,W21*$H$9+X21*$H$10+Y21*$H$11+Z21*$H$12+AA21)</f>
        <v>2.3021962432</v>
      </c>
      <c r="AB22" s="44">
        <f t="shared" ref="AB22:AB59" si="145">+AB21*$D$9+(IF((AF21+AB21*$H$9+AC21*$H$10+AD21*$H$11+AE21*$H$12)&gt;(AE$18*$D$4),(AD21*$P$10+AE21*$P$12+AF21*$P$13),0))</f>
        <v>69.436380090323183</v>
      </c>
      <c r="AC22" s="44">
        <f t="shared" ref="AC22:AC59" si="146">AB21*$E$9+AC21*$E$10+(IF((AF21+AB21*$H$9+AC21*$H$10+AD21*$H$11+AE21*$H$12)&gt;(AE$18*$D$4),(AD21*$Q$10+AE21*$Q$12+AF21*$Q$13),0))</f>
        <v>50.925806433955188</v>
      </c>
      <c r="AD22" s="44">
        <f t="shared" ref="AD22:AD59" si="147">IF(AB21*$H$9+AC21*$H$10+AD21*$H$11+AE21*$H$12+AF21*$H$13&gt;(AE$18*$D$4),AB21*$F$9+AC21*$F$10,AB21*$F$9+AC21*$F$10+AD21*$F$11)</f>
        <v>37.748684881827188</v>
      </c>
      <c r="AE22" s="45">
        <f t="shared" ref="AE22:AE59" si="148">IF(AB21*$H$9+AC21*$H$10+AD21*$H$11+AE21*$H$12+AF21*$H$13&gt;(AE$18*$D$4),AB21*$G$9+AC21*$G$10,(AB21*$G$9+AC21*$G$10+AE21*$G$12+AD21*$G$11))</f>
        <v>28.631672737827191</v>
      </c>
      <c r="AF22" s="45">
        <f t="shared" ref="AF22:AF59" si="149">IF(AB21*$H$9+AC21*$H$10+AD21*$H$11+AE21*$H$12+AF21*$H$13&gt;(AE$18*$D$4),AB21*$H$9+AC21*$H$10,AB21*$H$9+AC21*$H$10+AD21*$H$11+AE21*$H$12+AF21)</f>
        <v>3.1952088560671994</v>
      </c>
      <c r="AG22" s="44">
        <f t="shared" ref="AG22:AG59" si="150">+AG21*$D$9+(IF((AK21+AG21*$H$9+AH21*$H$10+AI21*$H$11+AJ21*$H$12)&gt;(AJ$18*$D$4),(AI21*$P$10+AJ21*$P$12+AK21*$P$13),0))</f>
        <v>87.847064131905583</v>
      </c>
      <c r="AH22" s="44">
        <f t="shared" ref="AH22:AH59" si="151">AG21*$E$9+AH21*$E$10+(IF((AK21+AG21*$H$9+AH21*$H$10+AI21*$H$11+AJ21*$H$12)&gt;(AJ$18*$D$4),(AI21*$Q$10+AJ21*$Q$12+AK21*$Q$13),0))</f>
        <v>83.192317527809593</v>
      </c>
      <c r="AI22" s="44">
        <f t="shared" ref="AI22:AI59" si="152">IF(AG21*$H$9+AH21*$H$10+AI21*$H$11+AJ21*$H$12+AK21*$H$13&gt;(AJ$18*$D$4),AG21*$F$9+AH21*$F$10,AG21*$F$9+AH21*$F$10+AI21*$F$11)</f>
        <v>63.631616407491187</v>
      </c>
      <c r="AJ22" s="45">
        <f t="shared" ref="AJ22:AJ59" si="153">IF(AG21*$H$9+AH21*$H$10+AI21*$H$11+AJ21*$H$12+AK21*$H$13&gt;(AJ$18*$D$4),AG21*$G$9+AH21*$G$10,(AG21*$G$9+AH21*$G$10+AJ21*$G$12+AI21*$G$11))</f>
        <v>76.849456323791983</v>
      </c>
      <c r="AK22" s="45">
        <f t="shared" ref="AK22:AK59" si="154">IF(AG21*$H$9+AH21*$H$10+AI21*$H$11+AJ21*$H$12+AK21*$H$13&gt;(AJ$18*$D$4),AG21*$H$9+AH21*$H$10,AG21*$H$9+AH21*$H$10+AI21*$H$11+AJ21*$H$12+AK21)</f>
        <v>8.8778526090016001</v>
      </c>
      <c r="AL22" s="44">
        <f t="shared" ref="AL22:AL59" si="155">+AL21*$D$9+(IF((AP21+AL21*$H$9+AM21*$H$10+AN21*$H$11+AO21*$H$12)&gt;(AO$18*$D$4),(AN21*$P$10+AO21*$P$12+AP21*$P$13),0))</f>
        <v>106.03103871732239</v>
      </c>
      <c r="AM22" s="44">
        <f t="shared" ref="AM22:AM59" si="156">AL21*$E$9+AM21*$E$10+(IF((AP21+AL21*$H$9+AM21*$H$10+AN21*$H$11+AO21*$H$12)&gt;(AO$18*$D$4),(AN21*$Q$10+AO21*$Q$12+AP21*$Q$13),0))</f>
        <v>65.164510890689755</v>
      </c>
      <c r="AN22" s="44">
        <f t="shared" ref="AN22:AN59" si="157">IF(AL21*$H$9+AM21*$H$10+AN21*$H$11+AO21*$H$12+AP21*$H$13&gt;(AO$18*$D$4),AL21*$F$9+AM21*$F$10,AL21*$F$9+AM21*$F$10+AN21*$F$11)</f>
        <v>23.078087214755516</v>
      </c>
      <c r="AO22" s="45">
        <f t="shared" ref="AO22:AO59" si="158">IF(AL21*$H$9+AM21*$H$10+AN21*$H$11+AO21*$H$12+AP21*$H$13&gt;(AO$18*$D$4),AL21*$G$9+AM21*$G$10,(AL21*$G$9+AM21*$G$10+AO21*$G$12+AN21*$G$11))</f>
        <v>15.004803321554878</v>
      </c>
      <c r="AP22" s="45">
        <f t="shared" ref="AP22:AP59" si="159">IF(AL21*$H$9+AM21*$H$10+AN21*$H$11+AO21*$H$12+AP21*$H$13&gt;(AO$18*$D$4),AL21*$H$9+AM21*$H$10,AL21*$H$9+AM21*$H$10+AN21*$H$11+AO21*$H$12+AP21)</f>
        <v>1.65942285567744</v>
      </c>
      <c r="AQ22" s="44">
        <f t="shared" ref="AQ22:AQ59" si="160">+AQ21*$D$9+(IF((AU21+AQ21*$H$9+AR21*$H$10+AS21*$H$11+AT21*$H$12)&gt;(AT$18*$D$4),(AS21*$P$10+AT21*$P$12+AU21*$P$13),0))</f>
        <v>81.895478188616309</v>
      </c>
      <c r="AR22" s="44">
        <f t="shared" ref="AR22:AR59" si="161">AQ21*$E$9+AR21*$E$10+(IF((AU21+AQ21*$H$9+AR21*$H$10+AS21*$H$11+AT21*$H$12)&gt;(AT$18*$D$4),(AS21*$Q$10+AT21*$Q$12+AU21*$Q$13),0))</f>
        <v>49.56797618065216</v>
      </c>
      <c r="AS22" s="44">
        <f t="shared" ref="AS22:AS59" si="162">IF(AQ21*$H$9+AR21*$H$10+AS21*$H$11+AT21*$H$12+AU21*$H$13&gt;(AT$18*$D$4),AQ21*$F$9+AR21*$F$10,AQ21*$F$9+AR21*$F$10+AS21*$F$11)</f>
        <v>43.832382257339198</v>
      </c>
      <c r="AT22" s="45">
        <f t="shared" ref="AT22:AT59" si="163">IF(AQ21*$H$9+AR21*$H$10+AS21*$H$11+AT21*$H$12+AU21*$H$13&gt;(AT$18*$D$4),AQ21*$G$9+AR21*$G$10,(AQ21*$G$9+AR21*$G$10+AT21*$G$12+AS21*$G$11))</f>
        <v>43.734889347256633</v>
      </c>
      <c r="AU22" s="45">
        <f t="shared" ref="AU22:AU59" si="164">IF(AQ21*$H$9+AR21*$H$10+AS21*$H$11+AT21*$H$12+AU21*$H$13&gt;(AT$18*$D$4),AQ21*$H$9+AR21*$H$10,AQ21*$H$9+AR21*$H$10+AS21*$H$11+AT21*$H$12+AU21)</f>
        <v>4.9879093261356804</v>
      </c>
      <c r="AV22" s="44">
        <f t="shared" ref="AV22:AV59" si="165">+AV21*$D$9+(IF((AZ21+AV21*$H$9+AW21*$H$10+AX21*$H$11+AY21*$H$12)&gt;(AY$18*$D$4),(AX21*$P$10+AY21*$P$12+AZ21*$P$13),0))</f>
        <v>262.65927038567997</v>
      </c>
      <c r="AW22" s="44">
        <f t="shared" ref="AW22:AW59" si="166">AV21*$E$9+AW21*$E$10+(IF((AZ21+AV21*$H$9+AW21*$H$10+AX21*$H$11+AY21*$H$12)&gt;(AY$18*$D$4),(AX21*$Q$10+AY21*$Q$12+AZ21*$Q$13),0))</f>
        <v>216.68287858007994</v>
      </c>
      <c r="AX22" s="44">
        <f t="shared" ref="AX22:AX59" si="167">IF(AV21*$H$9+AW21*$H$10+AX21*$H$11+AY21*$H$12+AZ21*$H$13&gt;(AY$18*$D$4),AV21*$F$9+AW21*$F$10,AV21*$F$9+AW21*$F$10+AX21*$F$11)</f>
        <v>163.1344069296</v>
      </c>
      <c r="AY22" s="45">
        <f t="shared" ref="AY22:AY59" si="168">IF(AV21*$H$9+AW21*$H$10+AX21*$H$11+AY21*$H$12+AZ21*$H$13&gt;(AY$18*$D$4),AV21*$G$9+AW21*$G$10,(AV21*$G$9+AW21*$G$10+AY21*$G$12+AX21*$G$11))</f>
        <v>160.36491889055998</v>
      </c>
      <c r="AZ22" s="45">
        <f t="shared" ref="AZ22:AZ59" si="169">IF(AV21*$H$9+AW21*$H$10+AX21*$H$11+AY21*$H$12+AZ21*$H$13&gt;(AY$18*$D$4),AV21*$H$9+AW21*$H$10,AV21*$H$9+AW21*$H$10+AX21*$H$11+AY21*$H$12+AZ21)</f>
        <v>18.282825214079999</v>
      </c>
      <c r="BA22" s="44">
        <f t="shared" ref="BA22:BA59" si="170">+BA21*$D$9+(IF((BE21+BA21*$H$9+BB21*$H$10+BC21*$H$11+BD21*$H$12)&gt;(BD$18*$D$4),(BC21*$P$10+BD21*$P$12+BE21*$P$13),0))</f>
        <v>10.021765207999998</v>
      </c>
      <c r="BB22" s="44">
        <f t="shared" ref="BB22:BB59" si="171">BA21*$E$9+BB21*$E$10+(IF((BE21+BA21*$H$9+BB21*$H$10+BC21*$H$11+BD21*$H$12)&gt;(BD$18*$D$4),(BC21*$Q$10+BD21*$Q$12+BE21*$Q$13),0))</f>
        <v>6.7996877519999988</v>
      </c>
      <c r="BC22" s="44">
        <f t="shared" ref="BC22:BC59" si="172">IF(BA21*$H$9+BB21*$H$10+BC21*$H$11+BD21*$H$12+BE21*$H$13&gt;(BD$18*$D$4),BA21*$F$9+BB21*$F$10,BA21*$F$9+BB21*$F$10+BC21*$F$11)</f>
        <v>7.5596282319999979</v>
      </c>
      <c r="BD22" s="45">
        <f t="shared" ref="BD22:BD59" si="173">IF(BA21*$H$9+BB21*$H$10+BC21*$H$11+BD21*$H$12+BE21*$H$13&gt;(BD$18*$D$4),BA21*$G$9+BB21*$G$10,(BA21*$G$9+BB21*$G$10+BD21*$G$12+BC21*$G$11))</f>
        <v>6.2474777039999978</v>
      </c>
      <c r="BE22" s="45">
        <f t="shared" ref="BE22:BE59" si="174">IF(BA21*$H$9+BB21*$H$10+BC21*$H$11+BD21*$H$12+BE21*$H$13&gt;(BD$18*$D$4),BA21*$H$9+BB21*$H$10,BA21*$H$9+BB21*$H$10+BC21*$H$11+BD21*$H$12+BE21)</f>
        <v>0.70144110399999993</v>
      </c>
      <c r="BF22" s="44">
        <f t="shared" ref="BF22:BF59" si="175">+BF21*$D$9+(IF((BJ21+BF21*$H$9+BG21*$H$10+BH21*$H$11+BI21*$H$12)&gt;(BI$18*$D$4),(BH21*$P$10+BI21*$P$12+BJ21*$P$13),0))</f>
        <v>225.89951694304</v>
      </c>
      <c r="BG22" s="44">
        <f t="shared" ref="BG22:BG59" si="176">BF21*$E$9+BG21*$E$10+(IF((BJ21+BF21*$H$9+BG21*$H$10+BH21*$H$11+BI21*$H$12)&gt;(BI$18*$D$4),(BH21*$Q$10+BI21*$Q$12+BJ21*$Q$13),0))</f>
        <v>155.01242049567998</v>
      </c>
      <c r="BH22" s="44">
        <f t="shared" ref="BH22:BH59" si="177">IF(BF21*$H$9+BG21*$H$10+BH21*$H$11+BI21*$H$12+BJ21*$H$13&gt;(BI$18*$D$4),BF21*$F$9+BG21*$F$10,BF21*$F$9+BG21*$F$10+BH21*$F$11)</f>
        <v>128.05286084159997</v>
      </c>
      <c r="BI22" s="45">
        <f t="shared" ref="BI22:BI59" si="178">IF(BF21*$H$9+BG21*$H$10+BH21*$H$11+BI21*$H$12+BJ21*$H$13&gt;(BI$18*$D$4),BF21*$G$9+BG21*$G$10,(BF21*$G$9+BG21*$G$10+BI21*$G$12+BH21*$G$11))</f>
        <v>127.00547540287998</v>
      </c>
      <c r="BJ22" s="45">
        <f t="shared" ref="BJ22:BJ59" si="179">IF(BF21*$H$9+BG21*$H$10+BH21*$H$11+BI21*$H$12+BJ21*$H$13&gt;(BI$18*$D$4),BF21*$H$9+BG21*$H$10,BF21*$H$9+BG21*$H$10+BH21*$H$11+BI21*$H$12+BJ21)</f>
        <v>14.482726316799999</v>
      </c>
      <c r="BK22" s="44">
        <f t="shared" ref="BK22:BK59" si="180">+BK21*$D$9+(IF((BO21+BK21*$H$9+BL21*$H$10+BM21*$H$11+BN21*$H$12)&gt;(BN$18*$D$4),(BM21*$P$10+BN21*$P$12+BO21*$P$13),0))</f>
        <v>67.205636693312002</v>
      </c>
      <c r="BL22" s="44">
        <f t="shared" ref="BL22:BL59" si="181">BK21*$E$9+BL21*$E$10+(IF((BO21+BK21*$H$9+BL21*$H$10+BM21*$H$11+BN21*$H$12)&gt;(BN$18*$D$4),(BM21*$Q$10+BN21*$Q$12+BO21*$Q$13),0))</f>
        <v>49.289741790431997</v>
      </c>
      <c r="BM22" s="44">
        <f t="shared" ref="BM22:BM59" si="182">IF(BK21*$H$9+BL21*$H$10+BM21*$H$11+BN21*$H$12+BO21*$H$13&gt;(BN$18*$D$4),BK21*$F$9+BL21*$F$10,BK21*$F$9+BL21*$F$10+BM21*$F$11)</f>
        <v>36.535954185951994</v>
      </c>
      <c r="BN22" s="45">
        <f t="shared" ref="BN22:BN59" si="183">IF(BK21*$H$9+BL21*$H$10+BM21*$H$11+BN21*$H$12+BO21*$H$13&gt;(BN$18*$D$4),BK21*$G$9+BL21*$G$10,(BK21*$G$9+BL21*$G$10+BN21*$G$12+BM21*$G$11))</f>
        <v>27.711839145952002</v>
      </c>
      <c r="BO22" s="45">
        <f t="shared" ref="BO22:BO59" si="184">IF(BK21*$H$9+BL21*$H$10+BM21*$H$11+BN21*$H$12+BO21*$H$13&gt;(BN$18*$D$4),BK21*$H$9+BL21*$H$10,BK21*$H$9+BL21*$H$10+BM21*$H$11+BN21*$H$12+BO21)</f>
        <v>3.0925581843520007</v>
      </c>
      <c r="BP22" s="44">
        <f t="shared" ref="BP22:BP59" si="185">+BP21*$D$9+(IF((BT21+BP21*$H$9+BQ21*$H$10+BR21*$H$11+BS21*$H$12)&gt;(BS$18*$D$4),(BR21*$P$10+BS21*$P$12+BT21*$P$13),0))</f>
        <v>189.95638272325999</v>
      </c>
      <c r="BQ22" s="44">
        <f t="shared" ref="BQ22:BQ59" si="186">BP21*$E$9+BQ21*$E$10+(IF((BT21+BP21*$H$9+BQ21*$H$10+BR21*$H$11+BS21*$H$12)&gt;(BS$18*$D$4),(BR21*$Q$10+BS21*$Q$12+BT21*$Q$13),0))</f>
        <v>179.8911763769238</v>
      </c>
      <c r="BR22" s="44">
        <f t="shared" ref="BR22:BR59" si="187">IF(BP21*$H$9+BQ21*$H$10+BR21*$H$11+BS21*$H$12+BT21*$H$13&gt;(BS$18*$D$4),BP21*$F$9+BQ21*$F$10,BP21*$F$9+BQ21*$F$10+BR21*$F$11)</f>
        <v>137.59403116137884</v>
      </c>
      <c r="BS22" s="45">
        <f t="shared" ref="BS22:BS59" si="188">IF(BP21*$H$9+BQ21*$H$10+BR21*$H$11+BS21*$H$12+BT21*$H$13&gt;(BS$18*$D$4),BP21*$G$9+BQ21*$G$10,(BP21*$G$9+BQ21*$G$10+BS21*$G$12+BR21*$G$11))</f>
        <v>166.17566997568841</v>
      </c>
      <c r="BT22" s="45">
        <f t="shared" ref="BT22:BT59" si="189">IF(BP21*$H$9+BQ21*$H$10+BR21*$H$11+BS21*$H$12+BT21*$H$13&gt;(BS$18*$D$4),BP21*$H$9+BQ21*$H$10,BP21*$H$9+BQ21*$H$10+BR21*$H$11+BS21*$H$12+BT21)</f>
        <v>19.197053249542876</v>
      </c>
      <c r="BU22" s="44">
        <f t="shared" ref="BU22:BU59" si="190">+BU21*$D$9+(IF((BY21+BU21*$H$9+BV21*$H$10+BW21*$H$11+BX21*$H$12)&gt;(BX$18*$D$4),(BW21*$P$10+BX21*$P$12+BY21*$P$13),0))</f>
        <v>101.54924549501021</v>
      </c>
      <c r="BV22" s="44">
        <f t="shared" ref="BV22:BV59" si="191">BU21*$E$9+BV21*$E$10+(IF((BY21+BU21*$H$9+BV21*$H$10+BW21*$H$11+BX21*$H$12)&gt;(BX$18*$D$4),(BW21*$Q$10+BX21*$Q$12+BY21*$Q$13),0))</f>
        <v>62.410092309317619</v>
      </c>
      <c r="BW22" s="44">
        <f t="shared" ref="BW22:BW59" si="192">IF(BU21*$H$9+BV21*$H$10+BW21*$H$11+BX21*$H$12+BY21*$H$13&gt;(BX$18*$D$4),BU21*$F$9+BV21*$F$10,BU21*$F$9+BV21*$F$10+BW21*$F$11)</f>
        <v>22.102606675148927</v>
      </c>
      <c r="BX22" s="45">
        <f t="shared" ref="BX22:BX59" si="193">IF(BU21*$H$9+BV21*$H$10+BW21*$H$11+BX21*$H$12+BY21*$H$13&gt;(BX$18*$D$4),BU21*$G$9+BV21*$G$10,(BU21*$G$9+BV21*$G$10+BX21*$G$12+BW21*$G$11))</f>
        <v>14.370569924974134</v>
      </c>
      <c r="BY22" s="45">
        <f t="shared" ref="BY22:BY59" si="194">IF(BU21*$H$9+BV21*$H$10+BW21*$H$11+BX21*$H$12+BY21*$H$13&gt;(BX$18*$D$4),BU21*$H$9+BV21*$H$10,BU21*$H$9+BV21*$H$10+BW21*$H$11+BX21*$H$12+BY21)</f>
        <v>1.5892812235903251</v>
      </c>
      <c r="BZ22" s="44">
        <f t="shared" ref="BZ22:BZ59" si="195">+BZ21*$D$9+(IF((CD21+BZ21*$H$9+CA21*$H$10+CB21*$H$11+CC21*$H$12)&gt;(CC$18*$D$4),(CB21*$P$10+CC21*$P$12+CD21*$P$13),0))</f>
        <v>131.8969354549306</v>
      </c>
      <c r="CA22" s="44">
        <f t="shared" ref="CA22:CA59" si="196">BZ21*$E$9+CA21*$E$10+(IF((CD21+BZ21*$H$9+CA21*$H$10+CB21*$H$11+CC21*$H$12)&gt;(CC$18*$D$4),(CB21*$Q$10+CC21*$Q$12+CD21*$Q$13),0))</f>
        <v>79.831808782817461</v>
      </c>
      <c r="CB22" s="44">
        <f t="shared" ref="CB22:CB59" si="197">IF(BZ21*$H$9+CA21*$H$10+CB21*$H$11+CC21*$H$12+CD21*$H$13&gt;(CC$18*$D$4),BZ21*$F$9+CA21*$F$10,BZ21*$F$9+CA21*$F$10+CB21*$F$11)</f>
        <v>70.59433586939771</v>
      </c>
      <c r="CC22" s="45">
        <f t="shared" ref="CC22:CC59" si="198">IF(BZ21*$H$9+CA21*$H$10+CB21*$H$11+CC21*$H$12+CD21*$H$13&gt;(CC$18*$D$4),BZ21*$G$9+CA21*$G$10,(BZ21*$G$9+CA21*$G$10+CC21*$G$12+CB21*$G$11))</f>
        <v>70.437318457046118</v>
      </c>
      <c r="CD22" s="45">
        <f t="shared" ref="CD22:CD59" si="199">IF(BZ21*$H$9+CA21*$H$10+CB21*$H$11+CC21*$H$12+CD21*$H$13&gt;(CC$18*$D$4),BZ21*$H$9+CA21*$H$10,BZ21*$H$9+CA21*$H$10+CB21*$H$11+CC21*$H$12+CD21)</f>
        <v>8.0332879054586535</v>
      </c>
      <c r="CE22" s="44">
        <f t="shared" ref="CE22:CE59" si="200">+CE21*$D$9+(IF((CI21+CE21*$H$9+CF21*$H$10+CG21*$H$11+CH21*$H$12)&gt;(CH$18*$D$4),(CG21*$P$10+CH21*$P$12+CI21*$P$13),0))</f>
        <v>190.52431865980981</v>
      </c>
      <c r="CF22" s="44">
        <f t="shared" ref="CF22:CF59" si="201">CE21*$E$9+CF21*$E$10+(IF((CI21+CE21*$H$9+CF21*$H$10+CG21*$H$11+CH21*$H$12)&gt;(CH$18*$D$4),(CG21*$Q$10+CH21*$Q$12+CI21*$Q$13),0))</f>
        <v>157.17456972334139</v>
      </c>
      <c r="CG22" s="44">
        <f t="shared" ref="CG22:CG59" si="202">IF(CE21*$H$9+CF21*$H$10+CG21*$H$11+CH21*$H$12+CI21*$H$13&gt;(CH$18*$D$4),CE21*$F$9+CF21*$F$10,CE21*$F$9+CF21*$F$10+CG21*$F$11)</f>
        <v>118.33228533908512</v>
      </c>
      <c r="CH22" s="45">
        <f t="shared" ref="CH22:CH59" si="203">IF(CE21*$H$9+CF21*$H$10+CG21*$H$11+CH21*$H$12+CI21*$H$13&gt;(CH$18*$D$4),CE21*$G$9+CF21*$G$10,(CE21*$G$9+CF21*$G$10+CH21*$G$12+CG21*$G$11))</f>
        <v>116.32339061817997</v>
      </c>
      <c r="CI22" s="45">
        <f t="shared" ref="CI22:CI59" si="204">IF(CE21*$H$9+CF21*$H$10+CG21*$H$11+CH21*$H$12+CI21*$H$13&gt;(CH$18*$D$4),CE21*$H$9+CF21*$H$10,CE21*$H$9+CF21*$H$10+CG21*$H$11+CH21*$H$12+CI21)</f>
        <v>13.261754713527491</v>
      </c>
      <c r="CJ22" s="44">
        <f t="shared" ref="CJ22:CJ59" si="205">+CJ21*$D$9+(IF((CN21+CJ21*$H$9+CK21*$H$10+CL21*$H$11+CM21*$H$12)&gt;(CM$18*$D$4),(CL21*$P$10+CM21*$P$12+CN21*$P$13),0))</f>
        <v>31.27210019031795</v>
      </c>
      <c r="CK22" s="44">
        <f t="shared" ref="CK22:CK59" si="206">CJ21*$E$9+CK21*$E$10+(IF((CN21+CJ21*$H$9+CK21*$H$10+CL21*$H$11+CM21*$H$12)&gt;(CM$18*$D$4),(CL21*$Q$10+CM21*$Q$12+CN21*$Q$13),0))</f>
        <v>21.217870527806706</v>
      </c>
      <c r="CL22" s="44">
        <f t="shared" ref="CL22:CL59" si="207">IF(CJ21*$H$9+CK21*$H$10+CL21*$H$11+CM21*$H$12+CN21*$H$13&gt;(CM$18*$D$4),CJ21*$F$9+CK21*$F$10,CJ21*$F$9+CK21*$F$10+CL21*$F$11)</f>
        <v>23.589202756810405</v>
      </c>
      <c r="CM22" s="45">
        <f t="shared" ref="CM22:CM59" si="208">IF(CJ21*$H$9+CK21*$H$10+CL21*$H$11+CM21*$H$12+CN21*$H$13&gt;(CM$18*$D$4),CJ21*$G$9+CK21*$G$10,(CJ21*$G$9+CK21*$G$10+CM21*$G$12+CL21*$G$11))</f>
        <v>19.494744153485819</v>
      </c>
      <c r="CN22" s="45">
        <f t="shared" ref="CN22:CN59" si="209">IF(CJ21*$H$9+CK21*$H$10+CL21*$H$11+CM21*$H$12+CN21*$H$13&gt;(CM$18*$D$4),CJ21*$H$9+CK21*$H$10,CJ21*$H$9+CK21*$H$10+CL21*$H$11+CM21*$H$12+CN21)</f>
        <v>2.1887897018765639</v>
      </c>
      <c r="CO22" s="44">
        <f t="shared" ref="CO22:CO59" si="210">+CO21*$D$9+(IF((CS21+CO21*$H$9+CP21*$H$10+CQ21*$H$11+CR21*$H$12)&gt;(CR$18*$D$4),(CQ21*$P$10+CR21*$P$12+CS21*$P$13),0))</f>
        <v>261.77005739569205</v>
      </c>
      <c r="CP22" s="44">
        <f t="shared" ref="CP22:CP59" si="211">CO21*$E$9+CP21*$E$10+(IF((CS21+CO21*$H$9+CP21*$H$10+CQ21*$H$11+CR21*$H$12)&gt;(CR$18*$D$4),(CQ21*$Q$10+CR21*$Q$12+CS21*$Q$13),0))</f>
        <v>179.62681266127217</v>
      </c>
      <c r="CQ22" s="44">
        <f t="shared" ref="CQ22:CQ59" si="212">IF(CO21*$H$9+CP21*$H$10+CQ21*$H$11+CR21*$H$12+CS21*$H$13&gt;(CR$18*$D$4),CO21*$F$9+CP21*$F$10,CO21*$F$9+CP21*$F$10+CQ21*$F$11)</f>
        <v>148.3863497620506</v>
      </c>
      <c r="CR22" s="45">
        <f t="shared" ref="CR22:CR59" si="213">IF(CO21*$H$9+CP21*$H$10+CQ21*$H$11+CR21*$H$12+CS21*$H$13&gt;(CR$18*$D$4),CO21*$G$9+CP21*$G$10,(CO21*$G$9+CP21*$G$10+CR21*$G$12+CQ21*$G$11))</f>
        <v>147.1726501927935</v>
      </c>
      <c r="CS22" s="45">
        <f t="shared" ref="CS22:CS59" si="214">IF(CO21*$H$9+CP21*$H$10+CQ21*$H$11+CR21*$H$12+CS21*$H$13&gt;(CR$18*$D$4),CO21*$H$9+CP21*$H$10,CO21*$H$9+CP21*$H$10+CQ21*$H$11+CR21*$H$12+CS21)</f>
        <v>16.782435617827211</v>
      </c>
      <c r="CT22" s="44">
        <f t="shared" ref="CT22:CT59" si="215">+CT21*$D$9+(IF((CX21+CT21*$H$9+CU21*$H$10+CV21*$H$11+CW21*$H$12)&gt;(CW$18*$D$4),(CV21*$P$10+CW21*$P$12+CX21*$P$13),0))</f>
        <v>58.573995443932887</v>
      </c>
      <c r="CU22" s="44">
        <f t="shared" ref="CU22:CU59" si="216">CT21*$E$9+CU21*$E$10+(IF((CX21+CT21*$H$9+CU21*$H$10+CV21*$H$11+CW21*$H$12)&gt;(CW$18*$D$4),(CV21*$Q$10+CW21*$Q$12+CX21*$Q$13),0))</f>
        <v>42.959151242632352</v>
      </c>
      <c r="CV22" s="44">
        <f t="shared" ref="CV22:CV59" si="217">IF(CT21*$H$9+CU21*$H$10+CV21*$H$11+CW21*$H$12+CX21*$H$13&gt;(CW$18*$D$4),CT21*$F$9+CU21*$F$10,CT21*$F$9+CU21*$F$10+CV21*$F$11)</f>
        <v>31.843412536863326</v>
      </c>
      <c r="CW22" s="45">
        <f t="shared" ref="CW22:CW59" si="218">IF(CT21*$H$9+CU21*$H$10+CV21*$H$11+CW21*$H$12+CX21*$H$13&gt;(CW$18*$D$4),CT21*$G$9+CU21*$G$10,(CT21*$G$9+CU21*$G$10+CW21*$G$12+CV21*$G$11))</f>
        <v>24.152633912023131</v>
      </c>
      <c r="CX22" s="45">
        <f t="shared" ref="CX22:CX59" si="219">IF(CT21*$H$9+CU21*$H$10+CV21*$H$11+CW21*$H$12+CX21*$H$13&gt;(CW$18*$D$4),CT21*$H$9+CU21*$H$10,CT21*$H$9+CU21*$H$10+CV21*$H$11+CW21*$H$12+CX21)</f>
        <v>2.695361548718993</v>
      </c>
      <c r="CY22" s="44">
        <f t="shared" ref="CY22:CY59" si="220">+CY21*$D$9+(IF((DC21+CY21*$H$9+CZ21*$H$10+DA21*$H$11+DB21*$H$12)&gt;(DB$18*$D$4),(DA21*$P$10+DB21*$P$12+DC21*$P$13),0))</f>
        <v>91.965325259420467</v>
      </c>
      <c r="CZ22" s="44">
        <f t="shared" ref="CZ22:CZ59" si="221">CY21*$E$9+CZ21*$E$10+(IF((DC21+CY21*$H$9+CZ21*$H$10+DA21*$H$11+DB21*$H$12)&gt;(DB$18*$D$4),(DA21*$Q$10+DB21*$Q$12+DC21*$Q$13),0))</f>
        <v>87.092364624070129</v>
      </c>
      <c r="DA22" s="44">
        <f t="shared" ref="DA22:DA59" si="222">IF(CY21*$H$9+CZ21*$H$10+DA21*$H$11+DB21*$H$12+DC21*$H$13&gt;(DB$18*$D$4),CY21*$F$9+CZ21*$F$10,CY21*$F$9+CZ21*$F$10+DA21*$F$11)</f>
        <v>66.61465989245535</v>
      </c>
      <c r="DB22" s="45">
        <f t="shared" ref="DB22:DB59" si="223">IF(CY21*$H$9+CZ21*$H$10+DA21*$H$11+DB21*$H$12+DC21*$H$13&gt;(DB$18*$D$4),CY21*$G$9+CZ21*$G$10,(CY21*$G$9+CZ21*$G$10+DB21*$G$12+DA21*$G$11))</f>
        <v>50.561796618821099</v>
      </c>
      <c r="DC22" s="45">
        <f t="shared" ref="DC22:DC59" si="224">IF(CY21*$H$9+CZ21*$H$10+DA21*$H$11+DB21*$H$12+DC21*$H$13&gt;(DB$18*$D$4),CY21*$H$9+CZ21*$H$10,CY21*$H$9+CZ21*$H$10+DA21*$H$11+DB21*$H$12+DC21)</f>
        <v>5.6425449471446392</v>
      </c>
      <c r="DD22" s="44">
        <f t="shared" ref="DD22:DD59" si="225">+DD21*$D$9+(IF((DH21+DD21*$H$9+DE21*$H$10+DF21*$H$11+DG21*$H$12)&gt;(DG$18*$D$4),(DF21*$P$10+DG21*$P$12+DH21*$P$13),0))</f>
        <v>410.65676691000027</v>
      </c>
      <c r="DE22" s="44">
        <f t="shared" ref="DE22:DE59" si="226">DD21*$E$9+DE21*$E$10+(IF((DH21+DD21*$H$9+DE21*$H$10+DF21*$H$11+DG21*$H$12)&gt;(DG$18*$D$4),(DF21*$Q$10+DG21*$Q$12+DH21*$Q$13),0))</f>
        <v>252.38126197164485</v>
      </c>
      <c r="DF22" s="44">
        <f t="shared" ref="DF22:DF59" si="227">IF(DD21*$H$9+DE21*$H$10+DF21*$H$11+DG21*$H$12+DH21*$H$13&gt;(DG$18*$D$4),DD21*$F$9+DE21*$F$10,DD21*$F$9+DE21*$F$10+DF21*$F$11)</f>
        <v>89.381117045778964</v>
      </c>
      <c r="DG22" s="45">
        <f t="shared" ref="DG22:DG59" si="228">IF(DD21*$H$9+DE21*$H$10+DF21*$H$11+DG21*$H$12+DH21*$H$13&gt;(DG$18*$D$4),DD21*$G$9+DE21*$G$10,(DD21*$G$9+DE21*$G$10+DG21*$G$12+DF21*$G$11))</f>
        <v>58.11339863016449</v>
      </c>
      <c r="DH22" s="45">
        <f t="shared" ref="DH22:DH59" si="229">IF(DD21*$H$9+DE21*$H$10+DF21*$H$11+DG21*$H$12+DH21*$H$13&gt;(DG$18*$D$4),DD21*$H$9+DE21*$H$10,DD21*$H$9+DE21*$H$10+DF21*$H$11+DG21*$H$12+DH21)</f>
        <v>6.4269220889724998</v>
      </c>
      <c r="DI22" s="44">
        <f t="shared" ref="DI22:DI59" si="230">+DI21*$D$9+(IF((DM21+DI21*$H$9+DJ21*$H$10+DK21*$H$11+DL21*$H$12)&gt;(DL$18*$D$4),(DK21*$P$10+DL21*$P$12+DM21*$P$13),0))</f>
        <v>30.633398018503033</v>
      </c>
      <c r="DJ22" s="44">
        <f t="shared" ref="DJ22:DJ59" si="231">DI21*$E$9+DJ21*$E$10+(IF((DM21+DI21*$H$9+DJ21*$H$10+DK21*$H$11+DL21*$H$12)&gt;(DL$18*$D$4),(DK21*$Q$10+DL21*$Q$12+DM21*$Q$13),0))</f>
        <v>18.541140205768553</v>
      </c>
      <c r="DK22" s="44">
        <f t="shared" ref="DK22:DK59" si="232">IF(DI21*$H$9+DJ21*$H$10+DK21*$H$11+DL21*$H$12+DM21*$H$13&gt;(DL$18*$D$4),DI21*$F$9+DJ21*$F$10,DI21*$F$9+DJ21*$F$10+DK21*$F$11)</f>
        <v>16.395713676593267</v>
      </c>
      <c r="DL22" s="45">
        <f t="shared" ref="DL22:DL59" si="233">IF(DI21*$H$9+DJ21*$H$10+DK21*$H$11+DL21*$H$12+DM21*$H$13&gt;(DL$18*$D$4),DI21*$G$9+DJ21*$G$10,(DI21*$G$9+DJ21*$G$10+DL21*$G$12+DK21*$G$11))</f>
        <v>16.359245984058855</v>
      </c>
      <c r="DM22" s="45">
        <f t="shared" ref="DM22:DM59" si="234">IF(DI21*$H$9+DJ21*$H$10+DK21*$H$11+DL21*$H$12+DM21*$H$13&gt;(DL$18*$D$4),DI21*$H$9+DJ21*$H$10,DI21*$H$9+DJ21*$H$10+DK21*$H$11+DL21*$H$12+DM21)</f>
        <v>1.8657515048121018</v>
      </c>
      <c r="DN22" s="44">
        <f t="shared" ref="DN22:DN59" si="235">+DN21*$D$9+(IF((DR21+DN21*$H$9+DO21*$H$10+DP21*$H$11+DQ21*$H$12)&gt;(DQ$18*$D$4),(DP21*$P$10+DQ21*$P$12+DR21*$P$13),0))</f>
        <v>92.284328593355283</v>
      </c>
      <c r="DO22" s="44">
        <f t="shared" ref="DO22:DO59" si="236">DN21*$E$9+DO21*$E$10+(IF((DR21+DN21*$H$9+DO21*$H$10+DP21*$H$11+DQ21*$H$12)&gt;(DQ$18*$D$4),(DP21*$Q$10+DQ21*$Q$12+DR21*$Q$13),0))</f>
        <v>76.130699434579711</v>
      </c>
      <c r="DP22" s="44">
        <f t="shared" ref="DP22:DP59" si="237">IF(DN21*$H$9+DO21*$H$10+DP21*$H$11+DQ21*$H$12+DR21*$H$13&gt;(DQ$18*$D$4),DN21*$F$9+DO21*$F$10,DN21*$F$9+DO21*$F$10+DP21*$F$11)</f>
        <v>57.31664902543686</v>
      </c>
      <c r="DQ22" s="45">
        <f t="shared" ref="DQ22:DQ59" si="238">IF(DN21*$H$9+DO21*$H$10+DP21*$H$11+DQ21*$H$12+DR21*$H$13&gt;(DQ$18*$D$4),DN21*$G$9+DO21*$G$10,(DN21*$G$9+DO21*$G$10+DQ21*$G$12+DP21*$G$11))</f>
        <v>56.343600010814804</v>
      </c>
      <c r="DR22" s="45">
        <f t="shared" ref="DR22:DR59" si="239">IF(DN21*$H$9+DO21*$H$10+DP21*$H$11+DQ21*$H$12+DR21*$H$13&gt;(DQ$18*$D$4),DN21*$H$9+DO21*$H$10,DN21*$H$9+DO21*$H$10+DP21*$H$11+DQ21*$H$12+DR21)</f>
        <v>6.4236006107592774</v>
      </c>
      <c r="DS22" s="44">
        <f t="shared" ref="DS22:DS59" si="240">+DS21*$D$9+(IF((DW21+DS21*$H$9+DT21*$H$10+DU21*$H$11+DV21*$H$12)&gt;(DV$18*$D$4),(DU21*$P$10+DV21*$P$12+DW21*$P$13),0))</f>
        <v>213.84573911764898</v>
      </c>
      <c r="DT22" s="44">
        <f t="shared" ref="DT22:DT59" si="241">DS21*$E$9+DT21*$E$10+(IF((DW21+DS21*$H$9+DT21*$H$10+DU21*$H$11+DV21*$H$12)&gt;(DV$18*$D$4),(DU21*$Q$10+DV21*$Q$12+DW21*$Q$13),0))</f>
        <v>145.09262818639218</v>
      </c>
      <c r="DU22" s="44">
        <f t="shared" ref="DU22:DU59" si="242">IF(DS21*$H$9+DT21*$H$10+DU21*$H$11+DV21*$H$12+DW21*$H$13&gt;(DV$18*$D$4),DS21*$F$9+DT21*$F$10,DS21*$F$9+DT21*$F$10+DU21*$F$11)</f>
        <v>161.30833772040674</v>
      </c>
      <c r="DV22" s="45">
        <f t="shared" ref="DV22:DV59" si="243">IF(DS21*$H$9+DT21*$H$10+DU21*$H$11+DV21*$H$12+DW21*$H$13&gt;(DV$18*$D$4),DS21*$G$9+DT21*$G$10,(DS21*$G$9+DT21*$G$10+DV21*$G$12+DU21*$G$11))</f>
        <v>133.30949782843015</v>
      </c>
      <c r="DW22" s="45">
        <f t="shared" ref="DW22:DW59" si="244">IF(DS21*$H$9+DT21*$H$10+DU21*$H$11+DV21*$H$12+DW21*$H$13&gt;(DV$18*$D$4),DS21*$H$9+DT21*$H$10,DS21*$H$9+DT21*$H$10+DU21*$H$11+DV21*$H$12+DW21)</f>
        <v>14.967442184001694</v>
      </c>
      <c r="DX22" s="44">
        <f t="shared" ref="DX22:DX59" si="245">+DX21*$D$9+(IF((EB21+DX21*$H$9+DY21*$H$10+DZ21*$H$11+EA21*$H$12)&gt;(EA$18*$D$4),(DZ21*$P$10+EA21*$P$12+EB21*$P$13),0))</f>
        <v>53.128636104775502</v>
      </c>
      <c r="DY22" s="44">
        <f t="shared" ref="DY22:DY59" si="246">DX21*$E$9+DY21*$E$10+(IF((EB21+DX21*$H$9+DY21*$H$10+DZ21*$H$11+EA21*$H$12)&gt;(EA$18*$D$4),(DZ21*$Q$10+EA21*$Q$12+EB21*$Q$13),0))</f>
        <v>36.456910540061102</v>
      </c>
      <c r="DZ22" s="44">
        <f t="shared" ref="DZ22:DZ59" si="247">IF(DX21*$H$9+DY21*$H$10+DZ21*$H$11+EA21*$H$12+EB21*$H$13&gt;(EA$18*$D$4),DX21*$F$9+DY21*$F$10,DX21*$F$9+DY21*$F$10+DZ21*$F$11)</f>
        <v>30.116371818290574</v>
      </c>
      <c r="EA22" s="45">
        <f t="shared" ref="EA22:EA59" si="248">IF(DX21*$H$9+DY21*$H$10+DZ21*$H$11+EA21*$H$12+EB21*$H$13&gt;(EA$18*$D$4),DX21*$G$9+DY21*$G$10,(DX21*$G$9+DY21*$G$10+EA21*$G$12+DZ21*$G$11))</f>
        <v>29.870040349378108</v>
      </c>
      <c r="EB22" s="45">
        <f t="shared" ref="EB22:EB59" si="249">IF(DX21*$H$9+DY21*$H$10+DZ21*$H$11+EA21*$H$12+EB21*$H$13&gt;(EA$18*$D$4),DX21*$H$9+DY21*$H$10,DX21*$H$9+DY21*$H$10+DZ21*$H$11+EA21*$H$12+EB21)</f>
        <v>3.4061493654470154</v>
      </c>
      <c r="EC22" s="44">
        <f t="shared" ref="EC22:EC59" si="250">+EC21*$D$9+(IF((EG21+EC21*$H$9+ED21*$H$10+EE21*$H$11+EF21*$H$12)&gt;(EF$18*$D$4),(EE21*$P$10+EF21*$P$12+EG21*$P$13),0))</f>
        <v>93.294405332921997</v>
      </c>
      <c r="ED22" s="44">
        <f t="shared" ref="ED22:ED59" si="251">EC21*$E$9+ED21*$E$10+(IF((EG21+EC21*$H$9+ED21*$H$10+EE21*$H$11+EF21*$H$12)&gt;(EF$18*$D$4),(EE21*$Q$10+EF21*$Q$12+EG21*$Q$13),0))</f>
        <v>68.423682530326289</v>
      </c>
      <c r="EE22" s="44">
        <f t="shared" ref="EE22:EE59" si="252">IF(EC21*$H$9+ED21*$H$10+EE21*$H$11+EF21*$H$12+EG21*$H$13&gt;(EF$18*$D$4),EC21*$F$9+ED21*$F$10,EC21*$F$9+ED21*$F$10+EE21*$F$11)</f>
        <v>50.718961782985126</v>
      </c>
      <c r="EF22" s="45">
        <f t="shared" ref="EF22:EF59" si="253">IF(EC21*$H$9+ED21*$H$10+EE21*$H$11+EF21*$H$12+EG21*$H$13&gt;(EF$18*$D$4),EC21*$G$9+ED21*$G$10,(EC21*$G$9+ED21*$G$10+EF21*$G$12+EE21*$G$11))</f>
        <v>38.469385620156835</v>
      </c>
      <c r="EG22" s="45">
        <f t="shared" ref="EG22:EG59" si="254">IF(EC21*$H$9+ED21*$H$10+EE21*$H$11+EF21*$H$12+EG21*$H$13&gt;(EF$18*$D$4),EC21*$H$9+ED21*$H$10,EC21*$H$9+ED21*$H$10+EE21*$H$11+EF21*$H$12+EG21)</f>
        <v>4.29306812586589</v>
      </c>
      <c r="EH22" s="44">
        <f t="shared" ref="EH22:EH59" si="255">+EH21*$D$9+(IF((EL21+EH21*$H$9+EI21*$H$10+EJ21*$H$11+EK21*$H$12)&gt;(EK$18*$D$4),(EJ21*$P$10+EK21*$P$12+EL21*$P$13),0))</f>
        <v>128.93463394753672</v>
      </c>
      <c r="EI22" s="44">
        <f t="shared" ref="EI22:EI59" si="256">EH21*$E$9+EI21*$E$10+(IF((EL21+EH21*$H$9+EI21*$H$10+EJ21*$H$11+EK21*$H$12)&gt;(EK$18*$D$4),(EJ21*$Q$10+EK21*$Q$12+EL21*$Q$13),0))</f>
        <v>122.10278298645623</v>
      </c>
      <c r="EJ22" s="44">
        <f t="shared" ref="EJ22:EJ59" si="257">IF(EH21*$H$9+EI21*$H$10+EJ21*$H$11+EK21*$H$12+EL21*$H$13&gt;(EK$18*$D$4),EH21*$F$9+EI21*$F$10,EH21*$F$9+EI21*$F$10+EJ21*$F$11)</f>
        <v>114.8823140714773</v>
      </c>
      <c r="EK22" s="45">
        <f t="shared" ref="EK22:EK59" si="258">IF(EH21*$H$9+EI21*$H$10+EJ21*$H$11+EK21*$H$12+EL21*$H$13&gt;(EK$18*$D$4),EH21*$G$9+EI21*$G$10,(EH21*$G$9+EI21*$G$10+EK21*$G$12+EJ21*$G$11))</f>
        <v>93.805903375245336</v>
      </c>
      <c r="EL22" s="45">
        <f t="shared" ref="EL22:EL59" si="259">IF(EH21*$H$9+EI21*$H$10+EJ21*$H$11+EK21*$H$12+EL21*$H$13&gt;(EK$18*$D$4),EH21*$H$9+EI21*$H$10,EH21*$H$9+EI21*$H$10+EJ21*$H$11+EK21*$H$12+EL21)</f>
        <v>10.528424063700339</v>
      </c>
      <c r="EM22" s="44">
        <f t="shared" ref="EM22:EM59" si="260">+EM21*$D$9+(IF((EQ21+EM21*$H$9+EN21*$H$10+EO21*$H$11+EP21*$H$12)&gt;(EP$18*$D$4),(EO21*$P$10+EP21*$P$12+EQ21*$P$13),0))</f>
        <v>339.54476328056444</v>
      </c>
      <c r="EN22" s="44">
        <f t="shared" ref="EN22:EN59" si="261">EM21*$E$9+EN21*$E$10+(IF((EQ21+EM21*$H$9+EN21*$H$10+EO21*$H$11+EP21*$H$12)&gt;(EP$18*$D$4),(EO21*$Q$10+EP21*$Q$12+EQ21*$Q$13),0))</f>
        <v>208.67727688362467</v>
      </c>
      <c r="EO22" s="44">
        <f t="shared" ref="EO22:EO59" si="262">IF(EM21*$H$9+EN21*$H$10+EO21*$H$11+EP21*$H$12+EQ21*$H$13&gt;(EP$18*$D$4),EM21*$F$9+EN21*$F$10,EM21*$F$9+EN21*$F$10+EO21*$F$11)</f>
        <v>104.77100572132073</v>
      </c>
      <c r="EP22" s="45">
        <f t="shared" ref="EP22:EP59" si="263">IF(EM21*$H$9+EN21*$H$10+EO21*$H$11+EP21*$H$12+EQ21*$H$13&gt;(EP$18*$D$4),EM21*$G$9+EN21*$G$10,(EM21*$G$9+EN21*$G$10+EP21*$G$12+EO21*$G$11))</f>
        <v>50.873649419989704</v>
      </c>
      <c r="EQ22" s="45">
        <f t="shared" ref="EQ22:EQ59" si="264">IF(EM21*$H$9+EN21*$H$10+EO21*$H$11+EP21*$H$12+EQ21*$H$13&gt;(EP$18*$D$4),EM21*$H$9+EN21*$H$10,EM21*$H$9+EN21*$H$10+EO21*$H$11+EP21*$H$12+EQ21)</f>
        <v>5.3972146491912145</v>
      </c>
      <c r="ER22" s="44">
        <f t="shared" ref="ER22:ER59" si="265">+ER21*$D$9+(IF((EV21+ER21*$H$9+ES21*$H$10+ET21*$H$11+EU21*$H$12)&gt;(EU$18*$D$4),(ET21*$P$10+EU21*$P$12+EV21*$P$13),0))</f>
        <v>287.93545907075747</v>
      </c>
      <c r="ES22" s="44">
        <f t="shared" ref="ES22:ES59" si="266">ER21*$E$9+ES21*$E$10+(IF((EV21+ER21*$H$9+ES21*$H$10+ET21*$H$11+EU21*$H$12)&gt;(EU$18*$D$4),(ET21*$Q$10+EU21*$Q$12+EV21*$Q$13),0))</f>
        <v>174.27553135367552</v>
      </c>
      <c r="ET22" s="44">
        <f t="shared" ref="ET22:ET59" si="267">IF(ER21*$H$9+ES21*$H$10+ET21*$H$11+EU21*$H$12+EV21*$H$13&gt;(EU$18*$D$4),ER21*$F$9+ES21*$F$10,ER21*$F$9+ES21*$F$10+ET21*$F$11)</f>
        <v>190.10174878132955</v>
      </c>
      <c r="EU22" s="45">
        <f t="shared" ref="EU22:EU59" si="268">IF(ER21*$H$9+ES21*$H$10+ET21*$H$11+EU21*$H$12+EV21*$H$13&gt;(EU$18*$D$4),ER21*$G$9+ES21*$G$10,(ER21*$G$9+ES21*$G$10+EU21*$G$12+ET21*$G$11))</f>
        <v>121.96527357502313</v>
      </c>
      <c r="EV22" s="45">
        <f t="shared" ref="EV22:EV59" si="269">IF(ER21*$H$9+ES21*$H$10+ET21*$H$11+EU21*$H$12+EV21*$H$13&gt;(EU$18*$D$4),ER21*$H$9+ES21*$H$10,ER21*$H$9+ES21*$H$10+ET21*$H$11+EU21*$H$12+EV21)</f>
        <v>13.346774596988816</v>
      </c>
      <c r="EW22" s="44">
        <f t="shared" ref="EW22:EW59" si="270">+EW21*$D$9+(IF((FA21+EW21*$H$9+EX21*$H$10+EY21*$H$11+EZ21*$H$12)&gt;(EZ$18*$D$4),(EY21*$P$10+EZ21*$P$12+FA21*$P$13),0))</f>
        <v>30.235920115543987</v>
      </c>
      <c r="EX22" s="44">
        <f t="shared" ref="EX22:EX59" si="271">EW21*$E$9+EX21*$E$10+(IF((FA21+EW21*$H$9+EX21*$H$10+EY21*$H$11+EZ21*$H$12)&gt;(EZ$18*$D$4),(EY21*$Q$10+EZ21*$Q$12+FA21*$Q$13),0))</f>
        <v>29.371900569967295</v>
      </c>
      <c r="EY22" s="44">
        <f t="shared" ref="EY22:EY59" si="272">IF(EW21*$H$9+EX21*$H$10+EY21*$H$11+EZ21*$H$12+FA21*$H$13&gt;(EZ$18*$D$4),EW21*$F$9+EX21*$F$10,EW21*$F$9+EX21*$F$10+EY21*$F$11)</f>
        <v>23.389552041202748</v>
      </c>
      <c r="EZ22" s="45">
        <f t="shared" ref="EZ22:EZ59" si="273">IF(EW21*$H$9+EX21*$H$10+EY21*$H$11+EZ21*$H$12+FA21*$H$13&gt;(EZ$18*$D$4),EW21*$G$9+EX21*$G$10,(EW21*$G$9+EX21*$G$10+EZ21*$G$12+EY21*$G$11))</f>
        <v>10.438786816833113</v>
      </c>
      <c r="FA22" s="45">
        <f t="shared" ref="FA22:FA59" si="274">IF(EW21*$H$9+EX21*$H$10+EY21*$H$11+EZ21*$H$12+FA21*$H$13&gt;(EZ$18*$D$4),EW21*$H$9+EX21*$H$10,EW21*$H$9+EX21*$H$10+EY21*$H$11+EZ21*$H$12+FA21)</f>
        <v>1.0872460201559386</v>
      </c>
      <c r="FB22" s="44">
        <f t="shared" ref="FB22:FB59" si="275">+FB21*$D$9+(IF((FF21+FB21*$H$9+FC21*$H$10+FD21*$H$11+FE21*$H$12)&gt;(FE$18*$D$4),(FD21*$P$10+FE21*$P$12+FF21*$P$13),0))</f>
        <v>128.93463394753672</v>
      </c>
      <c r="FC22" s="44">
        <f t="shared" ref="FC22:FC59" si="276">FB21*$E$9+FC21*$E$10+(IF((FF21+FB21*$H$9+FC21*$H$10+FD21*$H$11+FE21*$H$12)&gt;(FE$18*$D$4),(FD21*$Q$10+FE21*$Q$12+FF21*$Q$13),0))</f>
        <v>122.10278298645623</v>
      </c>
      <c r="FD22" s="44">
        <f t="shared" ref="FD22:FD59" si="277">IF(FB21*$H$9+FC21*$H$10+FD21*$H$11+FE21*$H$12+FF21*$H$13&gt;(FE$18*$D$4),FB21*$F$9+FC21*$F$10,FB21*$F$9+FC21*$F$10+FD21*$F$11)</f>
        <v>114.8823140714773</v>
      </c>
      <c r="FE22" s="45">
        <f t="shared" ref="FE22:FE59" si="278">IF(FB21*$H$9+FC21*$H$10+FD21*$H$11+FE21*$H$12+FF21*$H$13&gt;(FE$18*$D$4),FB21*$G$9+FC21*$G$10,(FB21*$G$9+FC21*$G$10+FE21*$G$12+FD21*$G$11))</f>
        <v>93.805903375245336</v>
      </c>
      <c r="FF22" s="45">
        <f t="shared" ref="FF22:FF59" si="279">IF(FB21*$H$9+FC21*$H$10+FD21*$H$11+FE21*$H$12+FF21*$H$13&gt;(FE$18*$D$4),FB21*$H$9+FC21*$H$10,FB21*$H$9+FC21*$H$10+FD21*$H$11+FE21*$H$12+FF21)</f>
        <v>10.528424063700339</v>
      </c>
      <c r="FG22" s="44">
        <f t="shared" ref="FG22:FG59" si="280">+FG21*$D$9+(IF((FK21+FG21*$H$9+FH21*$H$10+FI21*$H$11+FJ21*$H$12)&gt;(FJ$18*$D$4),(FI21*$P$10+FJ21*$P$12+FK21*$P$13),0))</f>
        <v>339.54476328056444</v>
      </c>
      <c r="FH22" s="44">
        <f t="shared" ref="FH22:FH59" si="281">FG21*$E$9+FH21*$E$10+(IF((FK21+FG21*$H$9+FH21*$H$10+FI21*$H$11+FJ21*$H$12)&gt;(FJ$18*$D$4),(FI21*$Q$10+FJ21*$Q$12+FK21*$Q$13),0))</f>
        <v>208.67727688362467</v>
      </c>
      <c r="FI22" s="44">
        <f t="shared" ref="FI22:FI59" si="282">IF(FG21*$H$9+FH21*$H$10+FI21*$H$11+FJ21*$H$12+FK21*$H$13&gt;(FJ$18*$D$4),FG21*$F$9+FH21*$F$10,FG21*$F$9+FH21*$F$10+FI21*$F$11)</f>
        <v>104.77100572132073</v>
      </c>
      <c r="FJ22" s="45">
        <f t="shared" ref="FJ22:FJ59" si="283">IF(FG21*$H$9+FH21*$H$10+FI21*$H$11+FJ21*$H$12+FK21*$H$13&gt;(FJ$18*$D$4),FG21*$G$9+FH21*$G$10,(FG21*$G$9+FH21*$G$10+FJ21*$G$12+FI21*$G$11))</f>
        <v>50.873649419989704</v>
      </c>
      <c r="FK22" s="45">
        <f t="shared" ref="FK22:FK59" si="284">IF(FG21*$H$9+FH21*$H$10+FI21*$H$11+FJ21*$H$12+FK21*$H$13&gt;(FJ$18*$D$4),FG21*$H$9+FH21*$H$10,FG21*$H$9+FH21*$H$10+FI21*$H$11+FJ21*$H$12+FK21)</f>
        <v>5.3972146491912145</v>
      </c>
      <c r="FL22" s="44">
        <f t="shared" ref="FL22:FL59" si="285">+FL21*$D$9+(IF((FP21+FL21*$H$9+FM21*$H$10+FN21*$H$11+FO21*$H$12)&gt;(FO$18*$D$4),(FN21*$P$10+FO21*$P$12+FP21*$P$13),0))</f>
        <v>112.27742144175851</v>
      </c>
      <c r="FM22" s="44">
        <f t="shared" ref="FM22:FM59" si="286">FL21*$E$9+FM21*$E$10+(IF((FP21+FL21*$H$9+FM21*$H$10+FN21*$H$11+FO21*$H$12)&gt;(FO$18*$D$4),(FN21*$Q$10+FO21*$Q$12+FP21*$Q$13),0))</f>
        <v>82.346145115987298</v>
      </c>
      <c r="FN22" s="44">
        <f t="shared" ref="FN22:FN59" si="287">IF(FL21*$H$9+FM21*$H$10+FN21*$H$11+FO21*$H$12+FP21*$H$13&gt;(FO$18*$D$4),FL21*$F$9+FM21*$F$10,FL21*$F$9+FM21*$F$10+FN21*$F$11)</f>
        <v>75.073645953563201</v>
      </c>
      <c r="FO22" s="45">
        <f t="shared" ref="FO22:FO59" si="288">IF(FL21*$H$9+FM21*$H$10+FN21*$H$11+FO21*$H$12+FP21*$H$13&gt;(FO$18*$D$4),FL21*$G$9+FM21*$G$10,(FL21*$G$9+FM21*$G$10+FO21*$G$12+FN21*$G$11))</f>
        <v>33.89615078045</v>
      </c>
      <c r="FP22" s="45">
        <f t="shared" ref="FP22:FP59" si="289">IF(FL21*$H$9+FM21*$H$10+FN21*$H$11+FO21*$H$12+FP21*$H$13&gt;(FO$18*$D$4),FL21*$H$9+FM21*$H$10,FL21*$H$9+FM21*$H$10+FN21*$H$11+FO21*$H$12+FP21)</f>
        <v>3.5326866771625229</v>
      </c>
      <c r="FQ22" s="44">
        <f t="shared" ref="FQ22:FQ59" si="290">+FQ21*$D$9+(IF((FU21+FQ21*$H$9+FR21*$H$10+FS21*$H$11+FT21*$H$12)&gt;(FT$18*$D$4),(FS21*$P$10+FT21*$P$12+FU21*$P$13),0))</f>
        <v>78.444038107236338</v>
      </c>
      <c r="FR22" s="44">
        <f t="shared" ref="FR22:FR59" si="291">FQ21*$E$9+FR21*$E$10+(IF((FU21+FQ21*$H$9+FR21*$H$10+FS21*$H$11+FT21*$H$12)&gt;(FT$18*$D$4),(FS21*$Q$10+FT21*$Q$12+FU21*$Q$13),0))</f>
        <v>82.330099440779463</v>
      </c>
      <c r="FS22" s="44">
        <f t="shared" ref="FS22:FS59" si="292">IF(FQ21*$H$9+FR21*$H$10+FS21*$H$11+FT21*$H$12+FU21*$H$13&gt;(FT$18*$D$4),FQ21*$F$9+FR21*$F$10,FQ21*$F$9+FR21*$F$10+FS21*$F$11)</f>
        <v>70.423028437011098</v>
      </c>
      <c r="FT22" s="45">
        <f t="shared" ref="FT22:FT59" si="293">IF(FQ21*$H$9+FR21*$H$10+FS21*$H$11+FT21*$H$12+FU21*$H$13&gt;(FT$18*$D$4),FQ21*$G$9+FR21*$G$10,(FQ21*$G$9+FR21*$G$10+FT21*$G$12+FS21*$G$11))</f>
        <v>49.435037946817438</v>
      </c>
      <c r="FU22" s="45">
        <f t="shared" ref="FU22:FU59" si="294">IF(FQ21*$H$9+FR21*$H$10+FS21*$H$11+FT21*$H$12+FU21*$H$13&gt;(FT$18*$D$4),FQ21*$H$9+FR21*$H$10,FQ21*$H$9+FR21*$H$10+FS21*$H$11+FT21*$H$12+FU21)</f>
        <v>5.4711195220092277</v>
      </c>
      <c r="FV22" s="44">
        <f t="shared" ref="FV22:FV59" si="295">+FV21*$D$9+(IF((FZ21+FV21*$H$9+FW21*$H$10+FX21*$H$11+FY21*$H$12)&gt;(FY$18*$D$4),(FX21*$P$10+FY21*$P$12+FZ21*$P$13),0))</f>
        <v>344.89762770574276</v>
      </c>
      <c r="FW22" s="44">
        <f t="shared" ref="FW22:FW59" si="296">FV21*$E$9+FW21*$E$10+(IF((FZ21+FV21*$H$9+FW21*$H$10+FX21*$H$11+FY21*$H$12)&gt;(FY$18*$D$4),(FX21*$Q$10+FY21*$Q$12+FZ21*$Q$13),0))</f>
        <v>211.9670380361195</v>
      </c>
      <c r="FX22" s="44">
        <f t="shared" ref="FX22:FX59" si="297">IF(FV21*$H$9+FW21*$H$10+FX21*$H$11+FY21*$H$12+FZ21*$H$13&gt;(FY$18*$D$4),FV21*$F$9+FW21*$F$10,FV21*$F$9+FW21*$F$10+FX21*$F$11)</f>
        <v>75.068372701464867</v>
      </c>
      <c r="FY22" s="45">
        <f t="shared" ref="FY22:FY59" si="298">IF(FV21*$H$9+FW21*$H$10+FX21*$H$11+FY21*$H$12+FZ21*$H$13&gt;(FY$18*$D$4),FV21*$G$9+FW21*$G$10,(FV21*$G$9+FW21*$G$10+FY21*$G$12+FX21*$G$11))</f>
        <v>48.807605135250483</v>
      </c>
      <c r="FZ22" s="45">
        <f t="shared" ref="FZ22:FZ59" si="299">IF(FV21*$H$9+FW21*$H$10+FX21*$H$11+FY21*$H$12+FZ21*$H$13&gt;(FY$18*$D$4),FV21*$H$9+FW21*$H$10,FV21*$H$9+FW21*$H$10+FX21*$H$11+FY21*$H$12+FZ21)</f>
        <v>5.3977685516187996</v>
      </c>
      <c r="GA22" s="44">
        <f t="shared" ref="GA22:GA59" si="300">+GA21*$D$9+(IF((GE21+GA21*$H$9+GB21*$H$10+GC21*$H$11+GD21*$H$12)&gt;(GD$18*$D$4),(GC21*$P$10+GD21*$P$12+GE21*$P$13),0))</f>
        <v>332.36625195026937</v>
      </c>
      <c r="GB22" s="44">
        <f t="shared" ref="GB22:GB59" si="301">GA21*$E$9+GB21*$E$10+(IF((GE21+GA21*$H$9+GB21*$H$10+GC21*$H$11+GD21*$H$12)&gt;(GD$18*$D$4),(GC21*$Q$10+GD21*$Q$12+GE21*$Q$13),0))</f>
        <v>218.20579625072108</v>
      </c>
      <c r="GC22" s="44">
        <f t="shared" ref="GC22:GC59" si="302">IF(GA21*$H$9+GB21*$H$10+GC21*$H$11+GD21*$H$12+GE21*$H$13&gt;(GD$18*$D$4),GA21*$F$9+GB21*$F$10,GA21*$F$9+GB21*$F$10+GC21*$F$11)</f>
        <v>195.62803764828007</v>
      </c>
      <c r="GD22" s="45">
        <f t="shared" ref="GD22:GD59" si="303">IF(GA21*$H$9+GB21*$H$10+GC21*$H$11+GD21*$H$12+GE21*$H$13&gt;(GD$18*$D$4),GA21*$G$9+GB21*$G$10,(GA21*$G$9+GB21*$G$10+GD21*$G$12+GC21*$G$11))</f>
        <v>146.63280318246106</v>
      </c>
      <c r="GE22" s="45">
        <f t="shared" ref="GE22:GE59" si="304">IF(GA21*$H$9+GB21*$H$10+GC21*$H$11+GD21*$H$12+GE21*$H$13&gt;(GD$18*$D$4),GA21*$H$9+GB21*$H$10,GA21*$H$9+GB21*$H$10+GC21*$H$11+GD21*$H$12+GE21)</f>
        <v>16.328835504421157</v>
      </c>
      <c r="GF22" s="44">
        <f t="shared" ref="GF22:GF59" si="305">+GF21*$D$9+(IF((GJ21+GF21*$H$9+GG21*$H$10+GH21*$H$11+GI21*$H$12)&gt;(GI$18*$D$4),(GH21*$P$10+GI21*$P$12+GJ21*$P$13),0))</f>
        <v>178.72241936733701</v>
      </c>
      <c r="GG22" s="44">
        <f t="shared" ref="GG22:GG59" si="306">GF21*$E$9+GG21*$E$10+(IF((GJ21+GF21*$H$9+GG21*$H$10+GH21*$H$11+GI21*$H$12)&gt;(GI$18*$D$4),(GH21*$Q$10+GI21*$Q$12+GJ21*$Q$13),0))</f>
        <v>157.90920275101018</v>
      </c>
      <c r="GH22" s="44">
        <f t="shared" ref="GH22:GH59" si="307">IF(GF21*$H$9+GG21*$H$10+GH21*$H$11+GI21*$H$12+GJ21*$H$13&gt;(GI$18*$D$4),GF21*$F$9+GG21*$F$10,GF21*$F$9+GG21*$F$10+GH21*$F$11)</f>
        <v>132.11567881444654</v>
      </c>
      <c r="GI22" s="45">
        <f t="shared" ref="GI22:GI59" si="308">IF(GF21*$H$9+GG21*$H$10+GH21*$H$11+GI21*$H$12+GJ21*$H$13&gt;(GI$18*$D$4),GF21*$G$9+GG21*$G$10,(GF21*$G$9+GG21*$G$10+GI21*$G$12+GH21*$G$11))</f>
        <v>81.128116516690469</v>
      </c>
      <c r="GJ22" s="45">
        <f t="shared" ref="GJ22:GJ59" si="309">IF(GF21*$H$9+GG21*$H$10+GH21*$H$11+GI21*$H$12+GJ21*$H$13&gt;(GI$18*$D$4),GF21*$H$9+GG21*$H$10,GF21*$H$9+GG21*$H$10+GH21*$H$11+GI21*$H$12+GJ21)</f>
        <v>8.8458539597579744</v>
      </c>
      <c r="GK22" s="43">
        <f t="shared" si="117"/>
        <v>6424.7770502990652</v>
      </c>
      <c r="GL22" s="43">
        <f t="shared" si="117"/>
        <v>4527.1550366928614</v>
      </c>
      <c r="GM22" s="43">
        <f t="shared" si="112"/>
        <v>3151.120878500355</v>
      </c>
      <c r="GN22" s="43">
        <f t="shared" si="112"/>
        <v>2560.5394630762107</v>
      </c>
      <c r="GO22" s="43">
        <f t="shared" si="112"/>
        <v>287.63935491233747</v>
      </c>
      <c r="GP22" s="40">
        <f t="shared" si="118"/>
        <v>38.288301849219692</v>
      </c>
      <c r="GQ22" s="40">
        <f t="shared" si="113"/>
        <v>26.979469825344825</v>
      </c>
      <c r="GR22" s="40">
        <f t="shared" si="113"/>
        <v>18.779027881408553</v>
      </c>
      <c r="GS22" s="40">
        <f t="shared" si="113"/>
        <v>15.259472366365976</v>
      </c>
      <c r="GT22" s="40">
        <f t="shared" si="113"/>
        <v>1.7141797074632745</v>
      </c>
      <c r="GW22" s="38">
        <f t="shared" si="119"/>
        <v>4</v>
      </c>
      <c r="GX22" s="39">
        <f t="shared" si="114"/>
        <v>31.929608180062687</v>
      </c>
      <c r="GY22" s="39">
        <f t="shared" si="115"/>
        <v>165.09239789000469</v>
      </c>
      <c r="GZ22" s="39">
        <f t="shared" si="116"/>
        <v>16.509239789000468</v>
      </c>
      <c r="HA22" s="39">
        <f t="shared" si="1"/>
        <v>12.189960938822576</v>
      </c>
      <c r="HB22" s="39">
        <f t="shared" si="2"/>
        <v>83.313324377173615</v>
      </c>
      <c r="HC22" s="39">
        <f t="shared" si="3"/>
        <v>8.3313324377173608</v>
      </c>
      <c r="HD22" s="39">
        <f t="shared" si="4"/>
        <v>27.813231946186349</v>
      </c>
      <c r="HE22" s="39">
        <f t="shared" si="5"/>
        <v>187.15984509424257</v>
      </c>
      <c r="HF22" s="39">
        <f t="shared" si="6"/>
        <v>18.715984509424256</v>
      </c>
      <c r="HG22" s="39">
        <f t="shared" si="7"/>
        <v>1.1531117916404887</v>
      </c>
      <c r="HH22" s="39">
        <f t="shared" si="8"/>
        <v>7.5318362028125421</v>
      </c>
      <c r="HI22" s="39">
        <f t="shared" si="9"/>
        <v>0.75318362028125418</v>
      </c>
      <c r="HJ22" s="39">
        <f t="shared" si="10"/>
        <v>3.9487025979533437</v>
      </c>
      <c r="HK22" s="39">
        <f t="shared" si="11"/>
        <v>26.819600504184319</v>
      </c>
      <c r="HL22" s="39">
        <f t="shared" si="12"/>
        <v>2.6819600504184318</v>
      </c>
      <c r="HM22" s="39">
        <f t="shared" si="13"/>
        <v>6.2380228669741271</v>
      </c>
      <c r="HN22" s="39">
        <f t="shared" si="14"/>
        <v>38.286406258080305</v>
      </c>
      <c r="HO22" s="39">
        <f t="shared" si="15"/>
        <v>3.8286406258080308</v>
      </c>
      <c r="HP22" s="39">
        <f t="shared" si="16"/>
        <v>14.189505535995526</v>
      </c>
      <c r="HQ22" s="39">
        <f t="shared" si="17"/>
        <v>101.70852221785715</v>
      </c>
      <c r="HR22" s="39">
        <f t="shared" si="18"/>
        <v>10.170852221785715</v>
      </c>
      <c r="HS22" s="39">
        <f t="shared" si="19"/>
        <v>3.9027772943845234</v>
      </c>
      <c r="HT22" s="39">
        <f t="shared" si="20"/>
        <v>20.179353856366074</v>
      </c>
      <c r="HU22" s="39">
        <f t="shared" si="21"/>
        <v>2.0179353856366076</v>
      </c>
      <c r="HV22" s="39">
        <f t="shared" si="22"/>
        <v>8.4991973158512906</v>
      </c>
      <c r="HW22" s="39">
        <f t="shared" si="23"/>
        <v>58.088486622297296</v>
      </c>
      <c r="HX22" s="39">
        <f t="shared" si="24"/>
        <v>5.8088486622297291</v>
      </c>
      <c r="HY22" s="39">
        <f t="shared" si="25"/>
        <v>31.666469468737247</v>
      </c>
      <c r="HZ22" s="39">
        <f t="shared" si="26"/>
        <v>213.08891868149371</v>
      </c>
      <c r="IA22" s="39">
        <f t="shared" si="27"/>
        <v>21.30889186814937</v>
      </c>
      <c r="IB22" s="39">
        <f t="shared" si="28"/>
        <v>1.2757445145868793</v>
      </c>
      <c r="IC22" s="39">
        <f t="shared" si="29"/>
        <v>8.3328423056319956</v>
      </c>
      <c r="ID22" s="39">
        <f t="shared" si="30"/>
        <v>0.83328423056319967</v>
      </c>
      <c r="IE22" s="39">
        <f t="shared" si="31"/>
        <v>24.840618692481851</v>
      </c>
      <c r="IF22" s="39">
        <f t="shared" si="32"/>
        <v>168.71756053607163</v>
      </c>
      <c r="IG22" s="39">
        <f t="shared" si="33"/>
        <v>16.871756053607164</v>
      </c>
      <c r="IH22" s="39">
        <f t="shared" si="34"/>
        <v>6.0376174267307556</v>
      </c>
      <c r="II22" s="39">
        <f t="shared" si="35"/>
        <v>37.056400491011203</v>
      </c>
      <c r="IJ22" s="39">
        <f t="shared" si="36"/>
        <v>3.7056400491011203</v>
      </c>
      <c r="IK22" s="39">
        <f t="shared" si="37"/>
        <v>30.682723103895185</v>
      </c>
      <c r="IL22" s="39">
        <f t="shared" si="38"/>
        <v>219.92975136451338</v>
      </c>
      <c r="IM22" s="39">
        <f t="shared" si="39"/>
        <v>21.992975136451339</v>
      </c>
      <c r="IN22" s="39">
        <f t="shared" si="40"/>
        <v>3.7378120065050142</v>
      </c>
      <c r="IO22" s="39">
        <f t="shared" si="41"/>
        <v>19.326398981659885</v>
      </c>
      <c r="IP22" s="39">
        <f t="shared" si="42"/>
        <v>1.9326398981659887</v>
      </c>
      <c r="IQ22" s="39">
        <f t="shared" si="43"/>
        <v>13.688400197208709</v>
      </c>
      <c r="IR22" s="39">
        <f t="shared" si="44"/>
        <v>93.554534879811499</v>
      </c>
      <c r="IS22" s="39">
        <f t="shared" si="45"/>
        <v>9.3554534879811495</v>
      </c>
      <c r="IT22" s="39">
        <f t="shared" si="46"/>
        <v>22.969806133375151</v>
      </c>
      <c r="IU22" s="39">
        <f t="shared" si="47"/>
        <v>154.56763047477276</v>
      </c>
      <c r="IV22" s="39">
        <f t="shared" si="48"/>
        <v>15.456763047477278</v>
      </c>
      <c r="IW22" s="39">
        <f t="shared" si="49"/>
        <v>3.9808566105263177</v>
      </c>
      <c r="IX22" s="39">
        <f t="shared" si="50"/>
        <v>26.001954151133809</v>
      </c>
      <c r="IY22" s="39">
        <f t="shared" si="51"/>
        <v>2.6001954151133808</v>
      </c>
      <c r="IZ22" s="39">
        <v>27.813231946186349</v>
      </c>
      <c r="JA22" s="39">
        <v>187.15984509424257</v>
      </c>
      <c r="JB22" s="39">
        <v>18.715984509424256</v>
      </c>
      <c r="JC22" s="39">
        <f t="shared" si="52"/>
        <v>5.2621683692899293</v>
      </c>
      <c r="JD22" s="39">
        <f t="shared" si="53"/>
        <v>32.297014660156393</v>
      </c>
      <c r="JE22" s="39">
        <f t="shared" si="54"/>
        <v>3.2297014660156398</v>
      </c>
      <c r="JF22" s="39">
        <f t="shared" si="55"/>
        <v>10.96798657483626</v>
      </c>
      <c r="JG22" s="39">
        <f t="shared" si="56"/>
        <v>67.609392159032382</v>
      </c>
      <c r="JH22" s="39">
        <f t="shared" si="57"/>
        <v>6.7609392159032389</v>
      </c>
      <c r="JI22" s="39">
        <f t="shared" si="58"/>
        <v>15.115403235410087</v>
      </c>
      <c r="JJ22" s="39">
        <f t="shared" si="59"/>
        <v>78.154362281412972</v>
      </c>
      <c r="JK22" s="39">
        <f t="shared" si="60"/>
        <v>7.815436228141297</v>
      </c>
      <c r="JL22" s="39">
        <f t="shared" si="61"/>
        <v>3.1791656874464143</v>
      </c>
      <c r="JM22" s="39">
        <f t="shared" si="62"/>
        <v>21.728278170560458</v>
      </c>
      <c r="JN22" s="39">
        <f t="shared" si="63"/>
        <v>2.1728278170560458</v>
      </c>
      <c r="JO22" s="39">
        <f t="shared" si="64"/>
        <v>11.125892756624836</v>
      </c>
      <c r="JP22" s="39">
        <f t="shared" si="65"/>
        <v>74.867975390058206</v>
      </c>
      <c r="JQ22" s="39">
        <f t="shared" si="66"/>
        <v>7.4867975390058206</v>
      </c>
      <c r="JR22" s="39">
        <f t="shared" si="67"/>
        <v>27.222003607642066</v>
      </c>
      <c r="JS22" s="39">
        <f t="shared" si="68"/>
        <v>177.80728093452353</v>
      </c>
      <c r="JT22" s="39">
        <f t="shared" si="69"/>
        <v>17.780728093452353</v>
      </c>
      <c r="JU22" s="39">
        <f t="shared" si="70"/>
        <v>5.842191293676489</v>
      </c>
      <c r="JV22" s="39">
        <f t="shared" si="71"/>
        <v>39.680181699842095</v>
      </c>
      <c r="JW22" s="39">
        <f t="shared" si="72"/>
        <v>3.9680181699842096</v>
      </c>
      <c r="JX22" s="39">
        <f t="shared" si="73"/>
        <v>8.3813792290221301</v>
      </c>
      <c r="JY22" s="39">
        <f t="shared" si="74"/>
        <v>51.441441785068747</v>
      </c>
      <c r="JZ22" s="39">
        <f t="shared" si="75"/>
        <v>5.1441441785068749</v>
      </c>
      <c r="KA22" s="39">
        <f t="shared" si="76"/>
        <v>19.442495634721233</v>
      </c>
      <c r="KB22" s="39">
        <f t="shared" si="77"/>
        <v>125.17070391080475</v>
      </c>
      <c r="KC22" s="39">
        <f t="shared" si="78"/>
        <v>12.517070391080475</v>
      </c>
      <c r="KD22" s="39">
        <f t="shared" si="79"/>
        <v>14.424026186332833</v>
      </c>
      <c r="KE22" s="39">
        <f t="shared" si="80"/>
        <v>69.126927337629667</v>
      </c>
      <c r="KF22" s="39">
        <f t="shared" si="81"/>
        <v>6.9126927337629676</v>
      </c>
      <c r="KG22" s="39">
        <f t="shared" si="82"/>
        <v>27.564718690966203</v>
      </c>
      <c r="KH22" s="39">
        <f t="shared" si="83"/>
        <v>163.85335503558056</v>
      </c>
      <c r="KI22" s="39">
        <f t="shared" si="84"/>
        <v>16.385335503558057</v>
      </c>
      <c r="KJ22" s="39">
        <f t="shared" si="85"/>
        <v>2.8853385517196184</v>
      </c>
      <c r="KK22" s="39">
        <f t="shared" si="86"/>
        <v>14.226991208700564</v>
      </c>
      <c r="KL22" s="39">
        <f t="shared" si="87"/>
        <v>1.4226991208700563</v>
      </c>
      <c r="KM22" s="39">
        <f t="shared" si="88"/>
        <v>19.442495634721233</v>
      </c>
      <c r="KN22" s="39">
        <f t="shared" si="89"/>
        <v>125.17070391080475</v>
      </c>
      <c r="KO22" s="39">
        <f t="shared" si="90"/>
        <v>12.517070391080475</v>
      </c>
      <c r="KP22" s="39">
        <f t="shared" si="91"/>
        <v>14.424026186332833</v>
      </c>
      <c r="KQ22" s="39">
        <f t="shared" si="92"/>
        <v>69.126927337629667</v>
      </c>
      <c r="KR22" s="39">
        <f t="shared" si="93"/>
        <v>6.9126927337629676</v>
      </c>
      <c r="KS22" s="39">
        <f t="shared" si="94"/>
        <v>9.1830817589667344</v>
      </c>
      <c r="KT22" s="39">
        <f t="shared" si="95"/>
        <v>46.162949000437024</v>
      </c>
      <c r="KU22" s="39">
        <f t="shared" si="96"/>
        <v>4.6162949000437026</v>
      </c>
      <c r="KV22" s="39">
        <f t="shared" si="97"/>
        <v>10.953844894456923</v>
      </c>
      <c r="KW22" s="39">
        <f t="shared" si="98"/>
        <v>66.244252367086148</v>
      </c>
      <c r="KX22" s="39">
        <f t="shared" si="99"/>
        <v>6.6244252367086158</v>
      </c>
      <c r="KY22" s="39">
        <f t="shared" si="100"/>
        <v>12.694949012860633</v>
      </c>
      <c r="KZ22" s="39">
        <f t="shared" si="101"/>
        <v>65.639376524926561</v>
      </c>
      <c r="LA22" s="39">
        <f t="shared" si="102"/>
        <v>6.5639376524926565</v>
      </c>
      <c r="LB22" s="39">
        <f t="shared" si="103"/>
        <v>31.569577214758588</v>
      </c>
      <c r="LC22" s="39">
        <f t="shared" si="104"/>
        <v>196.10954482604552</v>
      </c>
      <c r="LD22" s="39">
        <f t="shared" si="105"/>
        <v>19.610954482604551</v>
      </c>
      <c r="LE22" s="39">
        <f t="shared" si="106"/>
        <v>19.092592001781242</v>
      </c>
      <c r="LF22" s="39">
        <f t="shared" si="107"/>
        <v>109.17608882897673</v>
      </c>
      <c r="LG22" s="39">
        <f t="shared" si="108"/>
        <v>10.917608882897675</v>
      </c>
      <c r="LH22" s="39">
        <f t="shared" si="109"/>
        <v>545.33073508967072</v>
      </c>
      <c r="LI22" s="39">
        <f t="shared" si="110"/>
        <v>3409.5093573526378</v>
      </c>
      <c r="LJ22" s="39">
        <f t="shared" si="111"/>
        <v>340.95093573526384</v>
      </c>
    </row>
    <row r="23" spans="1:322" ht="15" thickBot="1" x14ac:dyDescent="0.35">
      <c r="A23" s="28"/>
      <c r="B23" s="42">
        <v>4</v>
      </c>
      <c r="C23" s="44">
        <f t="shared" si="120"/>
        <v>829.29820948139229</v>
      </c>
      <c r="D23" s="44">
        <f t="shared" si="121"/>
        <v>554.23580751824295</v>
      </c>
      <c r="E23" s="44">
        <f t="shared" si="122"/>
        <v>197.56020631759577</v>
      </c>
      <c r="F23" s="45">
        <f t="shared" si="123"/>
        <v>124.19117547553297</v>
      </c>
      <c r="G23" s="45">
        <f t="shared" si="124"/>
        <v>20.450611207235863</v>
      </c>
      <c r="H23" s="44">
        <f t="shared" si="125"/>
        <v>112.29029363482647</v>
      </c>
      <c r="I23" s="44">
        <f t="shared" si="126"/>
        <v>73.985998186363631</v>
      </c>
      <c r="J23" s="44">
        <f t="shared" si="127"/>
        <v>62.375370384831598</v>
      </c>
      <c r="K23" s="45">
        <f t="shared" si="128"/>
        <v>61.980131210782829</v>
      </c>
      <c r="L23" s="45">
        <f t="shared" si="129"/>
        <v>10.666596583195391</v>
      </c>
      <c r="M23" s="44">
        <f t="shared" si="130"/>
        <v>220.54765137950042</v>
      </c>
      <c r="N23" s="44">
        <f t="shared" si="131"/>
        <v>194.37708617600413</v>
      </c>
      <c r="O23" s="44">
        <f t="shared" si="132"/>
        <v>143.06953150004097</v>
      </c>
      <c r="P23" s="45">
        <f t="shared" si="133"/>
        <v>139.26821679466624</v>
      </c>
      <c r="Q23" s="45">
        <f t="shared" si="134"/>
        <v>23.945814149788163</v>
      </c>
      <c r="R23" s="44">
        <f t="shared" si="135"/>
        <v>8.6598390352956134</v>
      </c>
      <c r="S23" s="44">
        <f t="shared" si="136"/>
        <v>6.3479544043336942</v>
      </c>
      <c r="T23" s="44">
        <f t="shared" si="137"/>
        <v>6.7289725463179506</v>
      </c>
      <c r="U23" s="45">
        <f t="shared" si="138"/>
        <v>5.631351825292926</v>
      </c>
      <c r="V23" s="45">
        <f t="shared" si="139"/>
        <v>0.95024218875980782</v>
      </c>
      <c r="W23" s="44">
        <f t="shared" si="140"/>
        <v>34.329320842261758</v>
      </c>
      <c r="X23" s="44">
        <f t="shared" si="141"/>
        <v>25.432508805087995</v>
      </c>
      <c r="Y23" s="44">
        <f t="shared" si="142"/>
        <v>20.248349189680642</v>
      </c>
      <c r="Z23" s="45">
        <f t="shared" si="143"/>
        <v>19.954041821754878</v>
      </c>
      <c r="AA23" s="45">
        <f t="shared" si="144"/>
        <v>3.4327793412147201</v>
      </c>
      <c r="AB23" s="44">
        <f t="shared" si="145"/>
        <v>66.38117936634896</v>
      </c>
      <c r="AC23" s="44">
        <f t="shared" si="146"/>
        <v>52.351381352042836</v>
      </c>
      <c r="AD23" s="44">
        <f t="shared" si="147"/>
        <v>37.717368552913356</v>
      </c>
      <c r="AE23" s="45">
        <f t="shared" si="148"/>
        <v>28.689241199309265</v>
      </c>
      <c r="AF23" s="45">
        <f t="shared" si="149"/>
        <v>4.7985825293855218</v>
      </c>
      <c r="AG23" s="44">
        <f t="shared" si="150"/>
        <v>83.981793310101736</v>
      </c>
      <c r="AH23" s="44">
        <f t="shared" si="151"/>
        <v>84.395434188723527</v>
      </c>
      <c r="AI23" s="44">
        <f t="shared" si="152"/>
        <v>63.493979446451476</v>
      </c>
      <c r="AJ23" s="45">
        <f t="shared" si="153"/>
        <v>75.345677891589247</v>
      </c>
      <c r="AK23" s="45">
        <f t="shared" si="154"/>
        <v>13.181422163133952</v>
      </c>
      <c r="AL23" s="44">
        <f t="shared" si="155"/>
        <v>101.3656730137602</v>
      </c>
      <c r="AM23" s="44">
        <f t="shared" si="156"/>
        <v>67.744612245749863</v>
      </c>
      <c r="AN23" s="44">
        <f t="shared" si="157"/>
        <v>24.147915725808346</v>
      </c>
      <c r="AO23" s="45">
        <f t="shared" si="158"/>
        <v>15.179970172997047</v>
      </c>
      <c r="AP23" s="45">
        <f t="shared" si="159"/>
        <v>2.4996918416845131</v>
      </c>
      <c r="AQ23" s="44">
        <f t="shared" si="160"/>
        <v>78.29207714831719</v>
      </c>
      <c r="AR23" s="44">
        <f t="shared" si="161"/>
        <v>51.585201983170407</v>
      </c>
      <c r="AS23" s="44">
        <f t="shared" si="162"/>
        <v>43.489932675797142</v>
      </c>
      <c r="AT23" s="45">
        <f t="shared" si="163"/>
        <v>43.214360363133189</v>
      </c>
      <c r="AU23" s="45">
        <f t="shared" si="164"/>
        <v>7.437063129582052</v>
      </c>
      <c r="AV23" s="44">
        <f t="shared" si="165"/>
        <v>251.10226248871004</v>
      </c>
      <c r="AW23" s="44">
        <f t="shared" si="166"/>
        <v>221.30603436248728</v>
      </c>
      <c r="AX23" s="44">
        <f t="shared" si="167"/>
        <v>162.89034513926018</v>
      </c>
      <c r="AY23" s="45">
        <f t="shared" si="168"/>
        <v>158.56239733759099</v>
      </c>
      <c r="AZ23" s="45">
        <f t="shared" si="169"/>
        <v>27.263260671951357</v>
      </c>
      <c r="BA23" s="44">
        <f t="shared" si="170"/>
        <v>9.5808075388479974</v>
      </c>
      <c r="BB23" s="44">
        <f t="shared" si="171"/>
        <v>7.0230554130879979</v>
      </c>
      <c r="BC23" s="44">
        <f t="shared" si="172"/>
        <v>7.4445945978559971</v>
      </c>
      <c r="BD23" s="45">
        <f t="shared" si="173"/>
        <v>6.2302425947839968</v>
      </c>
      <c r="BE23" s="45">
        <f t="shared" si="174"/>
        <v>1.0512998554239998</v>
      </c>
      <c r="BF23" s="44">
        <f t="shared" si="175"/>
        <v>215.95993819754622</v>
      </c>
      <c r="BG23" s="44">
        <f t="shared" si="176"/>
        <v>159.99160178531196</v>
      </c>
      <c r="BH23" s="44">
        <f t="shared" si="177"/>
        <v>127.37893242043131</v>
      </c>
      <c r="BI23" s="45">
        <f t="shared" si="178"/>
        <v>125.52749465734908</v>
      </c>
      <c r="BJ23" s="45">
        <f t="shared" si="179"/>
        <v>21.595032939361278</v>
      </c>
      <c r="BK23" s="44">
        <f t="shared" si="180"/>
        <v>64.248588678806271</v>
      </c>
      <c r="BL23" s="44">
        <f t="shared" si="181"/>
        <v>50.669518067643899</v>
      </c>
      <c r="BM23" s="44">
        <f t="shared" si="182"/>
        <v>36.50564393906393</v>
      </c>
      <c r="BN23" s="45">
        <f t="shared" si="183"/>
        <v>27.767558137960577</v>
      </c>
      <c r="BO23" s="45">
        <f t="shared" si="184"/>
        <v>4.6444211765253129</v>
      </c>
      <c r="BP23" s="44">
        <f t="shared" si="185"/>
        <v>181.59830188343653</v>
      </c>
      <c r="BQ23" s="44">
        <f t="shared" si="186"/>
        <v>182.49273957268565</v>
      </c>
      <c r="BR23" s="44">
        <f t="shared" si="187"/>
        <v>137.29641143433975</v>
      </c>
      <c r="BS23" s="45">
        <f t="shared" si="188"/>
        <v>162.92396982815052</v>
      </c>
      <c r="BT23" s="45">
        <f t="shared" si="189"/>
        <v>28.502890768181427</v>
      </c>
      <c r="BU23" s="44">
        <f t="shared" si="190"/>
        <v>97.081078693229756</v>
      </c>
      <c r="BV23" s="44">
        <f t="shared" si="191"/>
        <v>64.881136157199904</v>
      </c>
      <c r="BW23" s="44">
        <f t="shared" si="192"/>
        <v>23.127214935340536</v>
      </c>
      <c r="BX23" s="45">
        <f t="shared" si="193"/>
        <v>14.538332702882133</v>
      </c>
      <c r="BY23" s="45">
        <f t="shared" si="194"/>
        <v>2.3940331393888767</v>
      </c>
      <c r="BZ23" s="44">
        <f t="shared" si="195"/>
        <v>126.09347029491364</v>
      </c>
      <c r="CA23" s="44">
        <f t="shared" si="196"/>
        <v>83.080656061784239</v>
      </c>
      <c r="CB23" s="44">
        <f t="shared" si="197"/>
        <v>70.042802972194366</v>
      </c>
      <c r="CC23" s="45">
        <f t="shared" si="198"/>
        <v>69.598979401705023</v>
      </c>
      <c r="CD23" s="45">
        <f t="shared" si="199"/>
        <v>11.977777739053236</v>
      </c>
      <c r="CE23" s="44">
        <f t="shared" si="200"/>
        <v>182.14124863877817</v>
      </c>
      <c r="CF23" s="44">
        <f t="shared" si="201"/>
        <v>160.5280535132261</v>
      </c>
      <c r="CG23" s="44">
        <f t="shared" si="202"/>
        <v>118.15525101531229</v>
      </c>
      <c r="CH23" s="45">
        <f t="shared" si="203"/>
        <v>115.01590129848162</v>
      </c>
      <c r="CI23" s="45">
        <f t="shared" si="204"/>
        <v>19.77586458814557</v>
      </c>
      <c r="CJ23" s="44">
        <f t="shared" si="205"/>
        <v>29.89612778194396</v>
      </c>
      <c r="CK23" s="44">
        <f t="shared" si="206"/>
        <v>21.914871079290879</v>
      </c>
      <c r="CL23" s="44">
        <f t="shared" si="207"/>
        <v>23.230249692400559</v>
      </c>
      <c r="CM23" s="45">
        <f t="shared" si="208"/>
        <v>19.44096340219027</v>
      </c>
      <c r="CN23" s="45">
        <f t="shared" si="209"/>
        <v>3.2804953744717698</v>
      </c>
      <c r="CO23" s="44">
        <f t="shared" si="210"/>
        <v>250.25217487028158</v>
      </c>
      <c r="CP23" s="44">
        <f t="shared" si="211"/>
        <v>185.3966371815219</v>
      </c>
      <c r="CQ23" s="44">
        <f t="shared" si="212"/>
        <v>147.60540837768107</v>
      </c>
      <c r="CR23" s="45">
        <f t="shared" si="213"/>
        <v>145.45998117152726</v>
      </c>
      <c r="CS23" s="45">
        <f t="shared" si="214"/>
        <v>25.024104028623647</v>
      </c>
      <c r="CT23" s="44">
        <f t="shared" si="215"/>
        <v>55.996739644399838</v>
      </c>
      <c r="CU23" s="44">
        <f t="shared" si="216"/>
        <v>44.161714202401164</v>
      </c>
      <c r="CV23" s="44">
        <f t="shared" si="217"/>
        <v>31.816995225005574</v>
      </c>
      <c r="CW23" s="45">
        <f t="shared" si="218"/>
        <v>24.20119656457182</v>
      </c>
      <c r="CX23" s="45">
        <f t="shared" si="219"/>
        <v>4.0479090477922881</v>
      </c>
      <c r="CY23" s="44">
        <f t="shared" si="220"/>
        <v>87.918850948005968</v>
      </c>
      <c r="CZ23" s="44">
        <f t="shared" si="221"/>
        <v>88.351883267514381</v>
      </c>
      <c r="DA23" s="44">
        <f t="shared" si="222"/>
        <v>66.470570525157555</v>
      </c>
      <c r="DB23" s="45">
        <f t="shared" si="223"/>
        <v>50.661381043435149</v>
      </c>
      <c r="DC23" s="45">
        <f t="shared" si="224"/>
        <v>8.4740055577986197</v>
      </c>
      <c r="DD23" s="44">
        <f t="shared" si="225"/>
        <v>392.58786916596023</v>
      </c>
      <c r="DE23" s="44">
        <f t="shared" si="226"/>
        <v>262.37395933259222</v>
      </c>
      <c r="DF23" s="44">
        <f t="shared" si="227"/>
        <v>93.524548278857324</v>
      </c>
      <c r="DG23" s="45">
        <f t="shared" si="228"/>
        <v>58.791817456889547</v>
      </c>
      <c r="DH23" s="45">
        <f t="shared" si="229"/>
        <v>9.6812724122617109</v>
      </c>
      <c r="DI23" s="44">
        <f t="shared" si="230"/>
        <v>29.285528505688898</v>
      </c>
      <c r="DJ23" s="44">
        <f t="shared" si="231"/>
        <v>19.29569323199809</v>
      </c>
      <c r="DK23" s="44">
        <f t="shared" si="232"/>
        <v>16.267618761407757</v>
      </c>
      <c r="DL23" s="45">
        <f t="shared" si="233"/>
        <v>16.164539610721661</v>
      </c>
      <c r="DM23" s="45">
        <f t="shared" si="234"/>
        <v>2.7818692799193978</v>
      </c>
      <c r="DN23" s="44">
        <f t="shared" si="235"/>
        <v>88.223818135247654</v>
      </c>
      <c r="DO23" s="44">
        <f t="shared" si="236"/>
        <v>77.755027510780792</v>
      </c>
      <c r="DP23" s="44">
        <f t="shared" si="237"/>
        <v>57.230898850224186</v>
      </c>
      <c r="DQ23" s="45">
        <f t="shared" si="238"/>
        <v>55.71029096732839</v>
      </c>
      <c r="DR23" s="45">
        <f t="shared" si="239"/>
        <v>9.5788422113649059</v>
      </c>
      <c r="DS23" s="44">
        <f t="shared" si="240"/>
        <v>204.43652659647242</v>
      </c>
      <c r="DT23" s="44">
        <f t="shared" si="241"/>
        <v>149.85887660560417</v>
      </c>
      <c r="DU23" s="44">
        <f t="shared" si="242"/>
        <v>158.85373496267337</v>
      </c>
      <c r="DV23" s="45">
        <f t="shared" si="243"/>
        <v>132.94173280973595</v>
      </c>
      <c r="DW23" s="45">
        <f t="shared" si="244"/>
        <v>22.432774062393783</v>
      </c>
      <c r="DX23" s="44">
        <f t="shared" si="245"/>
        <v>50.790976116165375</v>
      </c>
      <c r="DY23" s="44">
        <f t="shared" si="246"/>
        <v>37.627949391389265</v>
      </c>
      <c r="DZ23" s="44">
        <f t="shared" si="247"/>
        <v>29.957872595567743</v>
      </c>
      <c r="EA23" s="45">
        <f t="shared" si="248"/>
        <v>29.522438449817717</v>
      </c>
      <c r="EB23" s="45">
        <f t="shared" si="249"/>
        <v>5.078871625012189</v>
      </c>
      <c r="EC23" s="44">
        <f t="shared" si="250"/>
        <v>89.189451498273428</v>
      </c>
      <c r="ED23" s="44">
        <f t="shared" si="251"/>
        <v>70.339078524004421</v>
      </c>
      <c r="EE23" s="44">
        <f t="shared" si="252"/>
        <v>50.676885305504221</v>
      </c>
      <c r="EF23" s="45">
        <f t="shared" si="253"/>
        <v>38.5467343438794</v>
      </c>
      <c r="EG23" s="45">
        <f t="shared" si="254"/>
        <v>6.4473537205946734</v>
      </c>
      <c r="EH23" s="44">
        <f t="shared" si="255"/>
        <v>123.2615100538451</v>
      </c>
      <c r="EI23" s="44">
        <f t="shared" si="256"/>
        <v>123.86861782458124</v>
      </c>
      <c r="EJ23" s="44">
        <f t="shared" si="257"/>
        <v>113.73478130789888</v>
      </c>
      <c r="EK23" s="45">
        <f t="shared" si="258"/>
        <v>93.60759460537659</v>
      </c>
      <c r="EL23" s="45">
        <f t="shared" si="259"/>
        <v>15.781554652714078</v>
      </c>
      <c r="EM23" s="44">
        <f t="shared" si="260"/>
        <v>324.60479369621959</v>
      </c>
      <c r="EN23" s="44">
        <f t="shared" si="261"/>
        <v>216.93957360769349</v>
      </c>
      <c r="EO23" s="44">
        <f t="shared" si="262"/>
        <v>106.8387543298586</v>
      </c>
      <c r="EP23" s="45">
        <f t="shared" si="263"/>
        <v>52.634649304208395</v>
      </c>
      <c r="EQ23" s="45">
        <f t="shared" si="264"/>
        <v>8.2461390167106376</v>
      </c>
      <c r="ER23" s="44">
        <f t="shared" si="265"/>
        <v>275.26629887164415</v>
      </c>
      <c r="ES23" s="44">
        <f t="shared" si="266"/>
        <v>181.36787454947122</v>
      </c>
      <c r="ET23" s="44">
        <f t="shared" si="267"/>
        <v>187.31408883826865</v>
      </c>
      <c r="EU23" s="45">
        <f t="shared" si="268"/>
        <v>123.49969520120034</v>
      </c>
      <c r="EV23" s="45">
        <f t="shared" si="269"/>
        <v>20.176829917190112</v>
      </c>
      <c r="EW23" s="44">
        <f t="shared" si="270"/>
        <v>28.905539630460051</v>
      </c>
      <c r="EX23" s="44">
        <f t="shared" si="271"/>
        <v>29.762380236812277</v>
      </c>
      <c r="EY23" s="44">
        <f t="shared" si="272"/>
        <v>23.30031256962878</v>
      </c>
      <c r="EZ23" s="45">
        <f t="shared" si="273"/>
        <v>10.883355044903379</v>
      </c>
      <c r="FA23" s="45">
        <f t="shared" si="274"/>
        <v>1.671818081898593</v>
      </c>
      <c r="FB23" s="44">
        <f t="shared" si="275"/>
        <v>123.2615100538451</v>
      </c>
      <c r="FC23" s="44">
        <f t="shared" si="276"/>
        <v>123.86861782458124</v>
      </c>
      <c r="FD23" s="44">
        <f t="shared" si="277"/>
        <v>113.73478130789888</v>
      </c>
      <c r="FE23" s="45">
        <f t="shared" si="278"/>
        <v>93.60759460537659</v>
      </c>
      <c r="FF23" s="45">
        <f t="shared" si="279"/>
        <v>15.781554652714078</v>
      </c>
      <c r="FG23" s="44">
        <f t="shared" si="280"/>
        <v>324.60479369621959</v>
      </c>
      <c r="FH23" s="44">
        <f t="shared" si="281"/>
        <v>216.93957360769349</v>
      </c>
      <c r="FI23" s="44">
        <f t="shared" si="282"/>
        <v>106.8387543298586</v>
      </c>
      <c r="FJ23" s="45">
        <f t="shared" si="283"/>
        <v>52.634649304208395</v>
      </c>
      <c r="FK23" s="45">
        <f t="shared" si="284"/>
        <v>8.2461390167106376</v>
      </c>
      <c r="FL23" s="44">
        <f t="shared" si="285"/>
        <v>107.33721489832112</v>
      </c>
      <c r="FM23" s="44">
        <f t="shared" si="286"/>
        <v>84.651275015713068</v>
      </c>
      <c r="FN23" s="44">
        <f t="shared" si="287"/>
        <v>74.405482175318014</v>
      </c>
      <c r="FO23" s="45">
        <f t="shared" si="288"/>
        <v>35.301206758701582</v>
      </c>
      <c r="FP23" s="45">
        <f t="shared" si="289"/>
        <v>5.4308711208677227</v>
      </c>
      <c r="FQ23" s="44">
        <f t="shared" si="290"/>
        <v>74.992500430517936</v>
      </c>
      <c r="FR23" s="44">
        <f t="shared" si="291"/>
        <v>83.147073935392925</v>
      </c>
      <c r="FS23" s="44">
        <f t="shared" si="292"/>
        <v>69.958978367887553</v>
      </c>
      <c r="FT23" s="45">
        <f t="shared" si="293"/>
        <v>49.765289073024142</v>
      </c>
      <c r="FU23" s="45">
        <f t="shared" si="294"/>
        <v>8.2394816470310044</v>
      </c>
      <c r="FV23" s="44">
        <f t="shared" si="295"/>
        <v>329.72213208669007</v>
      </c>
      <c r="FW23" s="44">
        <f t="shared" si="296"/>
        <v>220.35958843801635</v>
      </c>
      <c r="FX23" s="44">
        <f t="shared" si="297"/>
        <v>78.548309519756231</v>
      </c>
      <c r="FY23" s="45">
        <f t="shared" si="298"/>
        <v>49.37738764654091</v>
      </c>
      <c r="FZ23" s="45">
        <f t="shared" si="299"/>
        <v>8.1309944391928273</v>
      </c>
      <c r="GA23" s="44">
        <f t="shared" si="300"/>
        <v>317.74213686445751</v>
      </c>
      <c r="GB23" s="44">
        <f t="shared" si="301"/>
        <v>225.84732585650983</v>
      </c>
      <c r="GC23" s="44">
        <f t="shared" si="302"/>
        <v>194.00298947177879</v>
      </c>
      <c r="GD23" s="45">
        <f t="shared" si="303"/>
        <v>147.02899986076756</v>
      </c>
      <c r="GE23" s="45">
        <f t="shared" si="304"/>
        <v>24.540272482638976</v>
      </c>
      <c r="GF23" s="44">
        <f t="shared" si="305"/>
        <v>170.85863291517418</v>
      </c>
      <c r="GG23" s="44">
        <f t="shared" si="306"/>
        <v>160.71989471514067</v>
      </c>
      <c r="GH23" s="44">
        <f t="shared" si="307"/>
        <v>131.3556834346432</v>
      </c>
      <c r="GI23" s="45">
        <f t="shared" si="308"/>
        <v>82.398031859591441</v>
      </c>
      <c r="GJ23" s="45">
        <f t="shared" si="309"/>
        <v>13.389028484692641</v>
      </c>
      <c r="GK23" s="47">
        <f t="shared" si="117"/>
        <v>6142.0868600859058</v>
      </c>
      <c r="GL23" s="47">
        <f t="shared" si="117"/>
        <v>4664.9762657318488</v>
      </c>
      <c r="GM23" s="47">
        <f t="shared" si="112"/>
        <v>3157.3405210205101</v>
      </c>
      <c r="GN23" s="47">
        <f t="shared" si="112"/>
        <v>2555.7985717979586</v>
      </c>
      <c r="GO23" s="47">
        <f t="shared" si="112"/>
        <v>431.0295648446052</v>
      </c>
      <c r="GP23" s="40">
        <f t="shared" si="118"/>
        <v>36.603616567854033</v>
      </c>
      <c r="GQ23" s="40">
        <f t="shared" si="113"/>
        <v>27.800812072299454</v>
      </c>
      <c r="GR23" s="40">
        <f t="shared" si="113"/>
        <v>18.816093689037608</v>
      </c>
      <c r="GS23" s="40">
        <f t="shared" si="113"/>
        <v>15.231219140631458</v>
      </c>
      <c r="GT23" s="40">
        <f t="shared" si="113"/>
        <v>2.5687101599797688</v>
      </c>
      <c r="GW23" s="38">
        <f t="shared" si="119"/>
        <v>5</v>
      </c>
      <c r="GX23" s="39">
        <f t="shared" si="114"/>
        <v>34.134024262419544</v>
      </c>
      <c r="GY23" s="39">
        <f t="shared" si="115"/>
        <v>180.73975279460876</v>
      </c>
      <c r="GZ23" s="39">
        <f t="shared" si="116"/>
        <v>18.073975279460875</v>
      </c>
      <c r="HA23" s="39">
        <f t="shared" si="1"/>
        <v>12.81838529532746</v>
      </c>
      <c r="HB23" s="39">
        <f t="shared" si="2"/>
        <v>89.528728021910041</v>
      </c>
      <c r="HC23" s="39">
        <f t="shared" si="3"/>
        <v>8.9528728021910027</v>
      </c>
      <c r="HD23" s="39">
        <f t="shared" si="4"/>
        <v>29.253730566448834</v>
      </c>
      <c r="HE23" s="39">
        <f t="shared" si="5"/>
        <v>201.25392462074569</v>
      </c>
      <c r="HF23" s="39">
        <f t="shared" si="6"/>
        <v>20.125392462074569</v>
      </c>
      <c r="HG23" s="39">
        <f t="shared" si="7"/>
        <v>1.2113868122771057</v>
      </c>
      <c r="HH23" s="39">
        <f t="shared" si="8"/>
        <v>8.1432666970669345</v>
      </c>
      <c r="HI23" s="39">
        <f t="shared" si="9"/>
        <v>0.81432666970669354</v>
      </c>
      <c r="HJ23" s="39">
        <f t="shared" si="10"/>
        <v>4.1526501128135767</v>
      </c>
      <c r="HK23" s="39">
        <f t="shared" si="11"/>
        <v>28.82795421054854</v>
      </c>
      <c r="HL23" s="39">
        <f t="shared" si="12"/>
        <v>2.8827954210548539</v>
      </c>
      <c r="HM23" s="39">
        <f t="shared" si="13"/>
        <v>6.5778783155584764</v>
      </c>
      <c r="HN23" s="39">
        <f t="shared" si="14"/>
        <v>41.552567981569815</v>
      </c>
      <c r="HO23" s="39">
        <f t="shared" si="15"/>
        <v>4.155256798156981</v>
      </c>
      <c r="HP23" s="39">
        <f t="shared" si="16"/>
        <v>14.896106231788629</v>
      </c>
      <c r="HQ23" s="39">
        <f t="shared" si="17"/>
        <v>108.72161527543001</v>
      </c>
      <c r="HR23" s="39">
        <f t="shared" si="18"/>
        <v>10.872161527543001</v>
      </c>
      <c r="HS23" s="39">
        <f t="shared" si="19"/>
        <v>4.1722245417506985</v>
      </c>
      <c r="HT23" s="39">
        <f t="shared" si="20"/>
        <v>22.091940477989475</v>
      </c>
      <c r="HU23" s="39">
        <f t="shared" si="21"/>
        <v>2.2091940477989471</v>
      </c>
      <c r="HV23" s="39">
        <f t="shared" si="22"/>
        <v>8.9373531582553074</v>
      </c>
      <c r="HW23" s="39">
        <f t="shared" si="23"/>
        <v>62.422047840367824</v>
      </c>
      <c r="HX23" s="39">
        <f t="shared" si="24"/>
        <v>6.2422047840367823</v>
      </c>
      <c r="HY23" s="39">
        <f t="shared" si="25"/>
        <v>33.30653437261315</v>
      </c>
      <c r="HZ23" s="39">
        <f t="shared" si="26"/>
        <v>229.13558811852627</v>
      </c>
      <c r="IA23" s="39">
        <f t="shared" si="27"/>
        <v>22.913558811852624</v>
      </c>
      <c r="IB23" s="39">
        <f t="shared" si="28"/>
        <v>1.3402170474787987</v>
      </c>
      <c r="IC23" s="39">
        <f t="shared" si="29"/>
        <v>9.0092980532455638</v>
      </c>
      <c r="ID23" s="39">
        <f t="shared" si="30"/>
        <v>0.90092980532455624</v>
      </c>
      <c r="IE23" s="39">
        <f t="shared" si="31"/>
        <v>26.123617936980068</v>
      </c>
      <c r="IF23" s="39">
        <f t="shared" si="32"/>
        <v>181.35177326338214</v>
      </c>
      <c r="IG23" s="39">
        <f t="shared" si="33"/>
        <v>18.135177326338216</v>
      </c>
      <c r="IH23" s="39">
        <f t="shared" si="34"/>
        <v>6.3665545311145344</v>
      </c>
      <c r="II23" s="39">
        <f t="shared" si="35"/>
        <v>40.217632080055807</v>
      </c>
      <c r="IJ23" s="39">
        <f t="shared" si="36"/>
        <v>4.0217632080055807</v>
      </c>
      <c r="IK23" s="39">
        <f t="shared" si="37"/>
        <v>32.210643399570124</v>
      </c>
      <c r="IL23" s="39">
        <f t="shared" si="38"/>
        <v>235.09453577800076</v>
      </c>
      <c r="IM23" s="39">
        <f t="shared" si="39"/>
        <v>23.509453577800077</v>
      </c>
      <c r="IN23" s="39">
        <f t="shared" si="40"/>
        <v>3.9958700714051409</v>
      </c>
      <c r="IO23" s="39">
        <f t="shared" si="41"/>
        <v>21.158143070176273</v>
      </c>
      <c r="IP23" s="39">
        <f t="shared" si="42"/>
        <v>2.1158143070176272</v>
      </c>
      <c r="IQ23" s="39">
        <f t="shared" si="43"/>
        <v>14.394073015085931</v>
      </c>
      <c r="IR23" s="39">
        <f t="shared" si="44"/>
        <v>100.53396105708353</v>
      </c>
      <c r="IS23" s="39">
        <f t="shared" si="45"/>
        <v>10.053396105708353</v>
      </c>
      <c r="IT23" s="39">
        <f t="shared" si="46"/>
        <v>24.159454790778327</v>
      </c>
      <c r="IU23" s="39">
        <f t="shared" si="47"/>
        <v>166.20735199216148</v>
      </c>
      <c r="IV23" s="39">
        <f t="shared" si="48"/>
        <v>16.620735199216146</v>
      </c>
      <c r="IW23" s="39">
        <f t="shared" si="49"/>
        <v>4.1820378861074117</v>
      </c>
      <c r="IX23" s="39">
        <f t="shared" si="50"/>
        <v>28.112779088122085</v>
      </c>
      <c r="IY23" s="39">
        <f t="shared" si="51"/>
        <v>2.8112779088122086</v>
      </c>
      <c r="IZ23" s="39">
        <v>29.253730566448834</v>
      </c>
      <c r="JA23" s="39">
        <v>201.25392462074569</v>
      </c>
      <c r="JB23" s="39">
        <v>20.125392462074569</v>
      </c>
      <c r="JC23" s="39">
        <f t="shared" si="52"/>
        <v>5.5488580191691526</v>
      </c>
      <c r="JD23" s="39">
        <f t="shared" si="53"/>
        <v>35.052229457672659</v>
      </c>
      <c r="JE23" s="39">
        <f t="shared" si="54"/>
        <v>3.5052229457672661</v>
      </c>
      <c r="JF23" s="39">
        <f t="shared" si="55"/>
        <v>11.549700268834384</v>
      </c>
      <c r="JG23" s="39">
        <f t="shared" si="56"/>
        <v>73.371134600571679</v>
      </c>
      <c r="JH23" s="39">
        <f t="shared" si="57"/>
        <v>7.3371134600571679</v>
      </c>
      <c r="JI23" s="39">
        <f t="shared" si="58"/>
        <v>16.158968749760891</v>
      </c>
      <c r="JJ23" s="39">
        <f t="shared" si="59"/>
        <v>85.5617841832685</v>
      </c>
      <c r="JK23" s="39">
        <f t="shared" si="60"/>
        <v>8.5561784183268514</v>
      </c>
      <c r="JL23" s="39">
        <f t="shared" si="61"/>
        <v>3.343059990421013</v>
      </c>
      <c r="JM23" s="39">
        <f t="shared" si="62"/>
        <v>23.349267614262811</v>
      </c>
      <c r="JN23" s="39">
        <f t="shared" si="63"/>
        <v>2.334926761426281</v>
      </c>
      <c r="JO23" s="39">
        <f t="shared" si="64"/>
        <v>11.702123278705677</v>
      </c>
      <c r="JP23" s="39">
        <f t="shared" si="65"/>
        <v>80.505911233638457</v>
      </c>
      <c r="JQ23" s="39">
        <f t="shared" si="66"/>
        <v>8.0505911233638443</v>
      </c>
      <c r="JR23" s="39">
        <f t="shared" si="67"/>
        <v>28.597726962052086</v>
      </c>
      <c r="JS23" s="39">
        <f t="shared" si="68"/>
        <v>192.24158231022636</v>
      </c>
      <c r="JT23" s="39">
        <f t="shared" si="69"/>
        <v>19.224158231022635</v>
      </c>
      <c r="JU23" s="39">
        <f t="shared" si="70"/>
        <v>6.1439360734178079</v>
      </c>
      <c r="JV23" s="39">
        <f t="shared" si="71"/>
        <v>42.651584647236866</v>
      </c>
      <c r="JW23" s="39">
        <f t="shared" si="72"/>
        <v>4.2651584647236866</v>
      </c>
      <c r="JX23" s="39">
        <f t="shared" si="73"/>
        <v>8.8380074681899288</v>
      </c>
      <c r="JY23" s="39">
        <f t="shared" si="74"/>
        <v>55.829841861768173</v>
      </c>
      <c r="JZ23" s="39">
        <f t="shared" si="75"/>
        <v>5.5829841861768168</v>
      </c>
      <c r="KA23" s="39">
        <f t="shared" si="76"/>
        <v>20.429701578627874</v>
      </c>
      <c r="KB23" s="39">
        <f t="shared" si="77"/>
        <v>135.41705958625337</v>
      </c>
      <c r="KC23" s="39">
        <f t="shared" si="78"/>
        <v>13.541705958625339</v>
      </c>
      <c r="KD23" s="39">
        <f t="shared" si="79"/>
        <v>15.374334245406272</v>
      </c>
      <c r="KE23" s="39">
        <f t="shared" si="80"/>
        <v>76.775372889179124</v>
      </c>
      <c r="KF23" s="39">
        <f t="shared" si="81"/>
        <v>7.6775372889179119</v>
      </c>
      <c r="KG23" s="39">
        <f t="shared" si="82"/>
        <v>29.021676030463958</v>
      </c>
      <c r="KH23" s="39">
        <f t="shared" si="83"/>
        <v>179.01115787573158</v>
      </c>
      <c r="KI23" s="39">
        <f t="shared" si="84"/>
        <v>17.901115787573161</v>
      </c>
      <c r="KJ23" s="39">
        <f t="shared" si="85"/>
        <v>3.0483603117647822</v>
      </c>
      <c r="KK23" s="39">
        <f t="shared" si="86"/>
        <v>15.861672844278818</v>
      </c>
      <c r="KL23" s="39">
        <f t="shared" si="87"/>
        <v>1.5861672844278818</v>
      </c>
      <c r="KM23" s="39">
        <f t="shared" si="88"/>
        <v>20.429701578627874</v>
      </c>
      <c r="KN23" s="39">
        <f t="shared" si="89"/>
        <v>135.41705958625337</v>
      </c>
      <c r="KO23" s="39">
        <f t="shared" si="90"/>
        <v>13.541705958625339</v>
      </c>
      <c r="KP23" s="39">
        <f t="shared" si="91"/>
        <v>15.374334245406272</v>
      </c>
      <c r="KQ23" s="39">
        <f t="shared" si="92"/>
        <v>76.775372889179124</v>
      </c>
      <c r="KR23" s="39">
        <f t="shared" si="93"/>
        <v>7.6775372889179119</v>
      </c>
      <c r="KS23" s="39">
        <f t="shared" si="94"/>
        <v>9.7000425841765363</v>
      </c>
      <c r="KT23" s="39">
        <f t="shared" si="95"/>
        <v>51.413657794638311</v>
      </c>
      <c r="KU23" s="39">
        <f t="shared" si="96"/>
        <v>5.1413657794638308</v>
      </c>
      <c r="KV23" s="39">
        <f t="shared" si="97"/>
        <v>11.52586522050194</v>
      </c>
      <c r="KW23" s="39">
        <f t="shared" si="98"/>
        <v>72.109303603362562</v>
      </c>
      <c r="KX23" s="39">
        <f t="shared" si="99"/>
        <v>7.2109303603362562</v>
      </c>
      <c r="KY23" s="39">
        <f t="shared" si="100"/>
        <v>13.571406675943528</v>
      </c>
      <c r="KZ23" s="39">
        <f t="shared" si="101"/>
        <v>71.860635852002133</v>
      </c>
      <c r="LA23" s="39">
        <f t="shared" si="102"/>
        <v>7.1860635852002126</v>
      </c>
      <c r="LB23" s="39">
        <f t="shared" si="103"/>
        <v>33.248637308133496</v>
      </c>
      <c r="LC23" s="39">
        <f t="shared" si="104"/>
        <v>212.87930035500676</v>
      </c>
      <c r="LD23" s="39">
        <f t="shared" si="105"/>
        <v>21.287930035500679</v>
      </c>
      <c r="LE23" s="39">
        <f t="shared" si="106"/>
        <v>20.12390274746922</v>
      </c>
      <c r="LF23" s="39">
        <f t="shared" si="107"/>
        <v>119.57002868423814</v>
      </c>
      <c r="LG23" s="39">
        <f t="shared" si="108"/>
        <v>11.957002868423814</v>
      </c>
      <c r="LH23" s="39">
        <f t="shared" si="109"/>
        <v>575.21681625129463</v>
      </c>
      <c r="LI23" s="39">
        <f t="shared" si="110"/>
        <v>3691.0107429105055</v>
      </c>
      <c r="LJ23" s="39">
        <f t="shared" si="111"/>
        <v>369.10107429105051</v>
      </c>
    </row>
    <row r="24" spans="1:322" ht="15" thickBot="1" x14ac:dyDescent="0.35">
      <c r="A24" s="28"/>
      <c r="B24" s="42">
        <v>5</v>
      </c>
      <c r="C24" s="44">
        <f t="shared" si="120"/>
        <v>792.80908826421103</v>
      </c>
      <c r="D24" s="44">
        <f t="shared" si="121"/>
        <v>572.98938289484045</v>
      </c>
      <c r="E24" s="44">
        <f t="shared" si="122"/>
        <v>206.60310308020533</v>
      </c>
      <c r="F24" s="45">
        <f t="shared" si="123"/>
        <v>125.92911872687733</v>
      </c>
      <c r="G24" s="45">
        <f t="shared" si="124"/>
        <v>27.40531703386571</v>
      </c>
      <c r="H24" s="44">
        <f t="shared" si="125"/>
        <v>107.3495207148941</v>
      </c>
      <c r="I24" s="44">
        <f t="shared" si="126"/>
        <v>76.559219164332347</v>
      </c>
      <c r="J24" s="44">
        <f t="shared" si="127"/>
        <v>61.998406029862636</v>
      </c>
      <c r="K24" s="45">
        <f t="shared" si="128"/>
        <v>61.253760159911579</v>
      </c>
      <c r="L24" s="45">
        <f t="shared" si="129"/>
        <v>14.137483930999229</v>
      </c>
      <c r="M24" s="44">
        <f t="shared" si="130"/>
        <v>210.84355471880241</v>
      </c>
      <c r="N24" s="44">
        <f t="shared" si="131"/>
        <v>197.86111607907</v>
      </c>
      <c r="O24" s="44">
        <f t="shared" si="132"/>
        <v>142.9945388716713</v>
      </c>
      <c r="P24" s="45">
        <f t="shared" si="133"/>
        <v>137.76425604016674</v>
      </c>
      <c r="Q24" s="45">
        <f t="shared" si="134"/>
        <v>31.744834290289472</v>
      </c>
      <c r="R24" s="44">
        <f t="shared" si="135"/>
        <v>8.2788061177426062</v>
      </c>
      <c r="S24" s="44">
        <f t="shared" si="136"/>
        <v>6.5258527809480231</v>
      </c>
      <c r="T24" s="44">
        <f t="shared" si="137"/>
        <v>6.636032295218639</v>
      </c>
      <c r="U24" s="45">
        <f t="shared" si="138"/>
        <v>5.6120709151145114</v>
      </c>
      <c r="V24" s="45">
        <f t="shared" si="139"/>
        <v>1.2655978909762116</v>
      </c>
      <c r="W24" s="44">
        <f t="shared" si="140"/>
        <v>32.81883072520224</v>
      </c>
      <c r="X24" s="44">
        <f t="shared" si="141"/>
        <v>26.129158640384695</v>
      </c>
      <c r="Y24" s="44">
        <f t="shared" si="142"/>
        <v>20.171262107097508</v>
      </c>
      <c r="Z24" s="45">
        <f t="shared" si="143"/>
        <v>19.727542844082553</v>
      </c>
      <c r="AA24" s="45">
        <f t="shared" si="144"/>
        <v>4.5502056832329929</v>
      </c>
      <c r="AB24" s="44">
        <f t="shared" si="145"/>
        <v>63.460407474229605</v>
      </c>
      <c r="AC24" s="44">
        <f t="shared" si="146"/>
        <v>53.596909040896819</v>
      </c>
      <c r="AD24" s="44">
        <f t="shared" si="147"/>
        <v>37.733048539850536</v>
      </c>
      <c r="AE24" s="45">
        <f t="shared" si="148"/>
        <v>28.742207908476132</v>
      </c>
      <c r="AF24" s="45">
        <f t="shared" si="149"/>
        <v>6.4051800365468408</v>
      </c>
      <c r="AG24" s="44">
        <f t="shared" si="150"/>
        <v>80.286594404457261</v>
      </c>
      <c r="AH24" s="44">
        <f t="shared" si="151"/>
        <v>85.389979200328852</v>
      </c>
      <c r="AI24" s="44">
        <f t="shared" si="152"/>
        <v>63.400898244846758</v>
      </c>
      <c r="AJ24" s="45">
        <f t="shared" si="153"/>
        <v>73.920055025304109</v>
      </c>
      <c r="AK24" s="45">
        <f t="shared" si="154"/>
        <v>17.400780125062951</v>
      </c>
      <c r="AL24" s="44">
        <f t="shared" si="155"/>
        <v>96.905583401154743</v>
      </c>
      <c r="AM24" s="44">
        <f t="shared" si="156"/>
        <v>70.03687426649131</v>
      </c>
      <c r="AN24" s="44">
        <f t="shared" si="157"/>
        <v>25.253235025736775</v>
      </c>
      <c r="AO24" s="45">
        <f t="shared" si="158"/>
        <v>15.392400135244777</v>
      </c>
      <c r="AP24" s="45">
        <f t="shared" si="159"/>
        <v>3.3497701713723478</v>
      </c>
      <c r="AQ24" s="44">
        <f t="shared" si="160"/>
        <v>74.847225753791236</v>
      </c>
      <c r="AR24" s="44">
        <f t="shared" si="161"/>
        <v>53.379326914234909</v>
      </c>
      <c r="AS24" s="44">
        <f t="shared" si="162"/>
        <v>43.227102101523521</v>
      </c>
      <c r="AT24" s="45">
        <f t="shared" si="163"/>
        <v>42.707913220532802</v>
      </c>
      <c r="AU24" s="45">
        <f t="shared" si="164"/>
        <v>9.857067309917511</v>
      </c>
      <c r="AV24" s="44">
        <f t="shared" si="165"/>
        <v>240.05376293920679</v>
      </c>
      <c r="AW24" s="44">
        <f t="shared" si="166"/>
        <v>225.27274081239094</v>
      </c>
      <c r="AX24" s="44">
        <f t="shared" si="167"/>
        <v>162.80496305273232</v>
      </c>
      <c r="AY24" s="45">
        <f t="shared" si="168"/>
        <v>156.85007827281333</v>
      </c>
      <c r="AZ24" s="45">
        <f t="shared" si="169"/>
        <v>36.142754922856454</v>
      </c>
      <c r="BA24" s="44">
        <f t="shared" si="170"/>
        <v>9.1592520071386847</v>
      </c>
      <c r="BB24" s="44">
        <f t="shared" si="171"/>
        <v>7.2198731715784934</v>
      </c>
      <c r="BC24" s="44">
        <f t="shared" si="172"/>
        <v>7.341770208769149</v>
      </c>
      <c r="BD24" s="45">
        <f t="shared" si="173"/>
        <v>6.2089111717817564</v>
      </c>
      <c r="BE24" s="45">
        <f t="shared" si="174"/>
        <v>1.4001934407319037</v>
      </c>
      <c r="BF24" s="44">
        <f t="shared" si="175"/>
        <v>206.45770091685418</v>
      </c>
      <c r="BG24" s="44">
        <f t="shared" si="176"/>
        <v>164.37410780887402</v>
      </c>
      <c r="BH24" s="44">
        <f t="shared" si="177"/>
        <v>126.89399065106231</v>
      </c>
      <c r="BI24" s="45">
        <f t="shared" si="178"/>
        <v>124.1026279830365</v>
      </c>
      <c r="BJ24" s="45">
        <f t="shared" si="179"/>
        <v>28.624572640172829</v>
      </c>
      <c r="BK24" s="44">
        <f t="shared" si="180"/>
        <v>61.42165077693879</v>
      </c>
      <c r="BL24" s="44">
        <f t="shared" si="181"/>
        <v>51.875031391346766</v>
      </c>
      <c r="BM24" s="44">
        <f t="shared" si="182"/>
        <v>36.52082018390972</v>
      </c>
      <c r="BN24" s="45">
        <f t="shared" si="183"/>
        <v>27.818823215553596</v>
      </c>
      <c r="BO24" s="45">
        <f t="shared" si="184"/>
        <v>6.1994044322511055</v>
      </c>
      <c r="BP24" s="44">
        <f t="shared" si="185"/>
        <v>173.60797660056531</v>
      </c>
      <c r="BQ24" s="44">
        <f t="shared" si="186"/>
        <v>184.64329718923091</v>
      </c>
      <c r="BR24" s="44">
        <f t="shared" si="187"/>
        <v>137.09513699755473</v>
      </c>
      <c r="BS24" s="45">
        <f t="shared" si="188"/>
        <v>159.84126962088504</v>
      </c>
      <c r="BT24" s="45">
        <f t="shared" si="189"/>
        <v>37.626633078557859</v>
      </c>
      <c r="BU24" s="44">
        <f t="shared" si="190"/>
        <v>92.809511230727637</v>
      </c>
      <c r="BV24" s="44">
        <f t="shared" si="191"/>
        <v>67.076507262671612</v>
      </c>
      <c r="BW24" s="44">
        <f t="shared" si="192"/>
        <v>24.185813835215949</v>
      </c>
      <c r="BX24" s="45">
        <f t="shared" si="193"/>
        <v>14.741783528675718</v>
      </c>
      <c r="BY24" s="45">
        <f t="shared" si="194"/>
        <v>3.2081797707502764</v>
      </c>
      <c r="BZ24" s="44">
        <f t="shared" si="195"/>
        <v>120.54535760193744</v>
      </c>
      <c r="CA24" s="44">
        <f t="shared" si="196"/>
        <v>85.970187760783347</v>
      </c>
      <c r="CB24" s="44">
        <f t="shared" si="197"/>
        <v>69.619500635394914</v>
      </c>
      <c r="CC24" s="45">
        <f t="shared" si="198"/>
        <v>68.783319885986089</v>
      </c>
      <c r="CD24" s="45">
        <f t="shared" si="199"/>
        <v>15.875320585548717</v>
      </c>
      <c r="CE24" s="44">
        <f t="shared" si="200"/>
        <v>174.12703369867191</v>
      </c>
      <c r="CF24" s="44">
        <f t="shared" si="201"/>
        <v>163.40537074090909</v>
      </c>
      <c r="CG24" s="44">
        <f t="shared" si="202"/>
        <v>118.09331768306178</v>
      </c>
      <c r="CH24" s="45">
        <f t="shared" si="203"/>
        <v>113.77384187044038</v>
      </c>
      <c r="CI24" s="45">
        <f t="shared" si="204"/>
        <v>26.216755060860542</v>
      </c>
      <c r="CJ24" s="44">
        <f t="shared" si="205"/>
        <v>28.580698159538425</v>
      </c>
      <c r="CK24" s="44">
        <f t="shared" si="206"/>
        <v>22.529024827159105</v>
      </c>
      <c r="CL24" s="44">
        <f t="shared" si="207"/>
        <v>22.909394580472242</v>
      </c>
      <c r="CM24" s="45">
        <f t="shared" si="208"/>
        <v>19.374400438133236</v>
      </c>
      <c r="CN24" s="45">
        <f t="shared" si="209"/>
        <v>4.3691893249944247</v>
      </c>
      <c r="CO24" s="44">
        <f t="shared" si="210"/>
        <v>239.24107917598917</v>
      </c>
      <c r="CP24" s="44">
        <f t="shared" si="211"/>
        <v>190.47504048600558</v>
      </c>
      <c r="CQ24" s="44">
        <f t="shared" si="212"/>
        <v>147.04346279887179</v>
      </c>
      <c r="CR24" s="45">
        <f t="shared" si="213"/>
        <v>143.8088601945397</v>
      </c>
      <c r="CS24" s="45">
        <f t="shared" si="214"/>
        <v>33.169862974229176</v>
      </c>
      <c r="CT24" s="44">
        <f t="shared" si="215"/>
        <v>53.532883100046242</v>
      </c>
      <c r="CU24" s="44">
        <f t="shared" si="216"/>
        <v>45.212395892277918</v>
      </c>
      <c r="CV24" s="44">
        <f t="shared" si="217"/>
        <v>31.830222289582164</v>
      </c>
      <c r="CW24" s="45">
        <f t="shared" si="218"/>
        <v>24.245877346856041</v>
      </c>
      <c r="CX24" s="45">
        <f t="shared" si="219"/>
        <v>5.4031760554083101</v>
      </c>
      <c r="CY24" s="44">
        <f t="shared" si="220"/>
        <v>84.050421506293702</v>
      </c>
      <c r="CZ24" s="44">
        <f t="shared" si="221"/>
        <v>89.393052444666182</v>
      </c>
      <c r="DA24" s="44">
        <f t="shared" si="222"/>
        <v>66.373125686611075</v>
      </c>
      <c r="DB24" s="45">
        <f t="shared" si="223"/>
        <v>50.749048808109706</v>
      </c>
      <c r="DC24" s="45">
        <f t="shared" si="224"/>
        <v>11.311042896230989</v>
      </c>
      <c r="DD24" s="44">
        <f t="shared" si="225"/>
        <v>375.31400292265795</v>
      </c>
      <c r="DE24" s="44">
        <f t="shared" si="226"/>
        <v>271.25185887725149</v>
      </c>
      <c r="DF24" s="44">
        <f t="shared" si="227"/>
        <v>97.805434853230551</v>
      </c>
      <c r="DG24" s="45">
        <f t="shared" si="228"/>
        <v>59.614555803573452</v>
      </c>
      <c r="DH24" s="45">
        <f t="shared" si="229"/>
        <v>12.973614189847526</v>
      </c>
      <c r="DI24" s="44">
        <f t="shared" si="230"/>
        <v>27.996965251438585</v>
      </c>
      <c r="DJ24" s="44">
        <f t="shared" si="231"/>
        <v>19.966794302824461</v>
      </c>
      <c r="DK24" s="44">
        <f t="shared" si="232"/>
        <v>16.169305719329756</v>
      </c>
      <c r="DL24" s="45">
        <f t="shared" si="233"/>
        <v>15.975100618023189</v>
      </c>
      <c r="DM24" s="45">
        <f t="shared" si="234"/>
        <v>3.6870834981198106</v>
      </c>
      <c r="DN24" s="44">
        <f t="shared" si="235"/>
        <v>84.341970137296755</v>
      </c>
      <c r="DO24" s="44">
        <f t="shared" si="236"/>
        <v>79.148714628386699</v>
      </c>
      <c r="DP24" s="44">
        <f t="shared" si="237"/>
        <v>57.200900181159305</v>
      </c>
      <c r="DQ24" s="45">
        <f t="shared" si="238"/>
        <v>55.108674222567863</v>
      </c>
      <c r="DR24" s="45">
        <f t="shared" si="239"/>
        <v>12.698618505535295</v>
      </c>
      <c r="DS24" s="44">
        <f t="shared" si="240"/>
        <v>195.44131942622764</v>
      </c>
      <c r="DT24" s="44">
        <f t="shared" si="241"/>
        <v>154.05859972446962</v>
      </c>
      <c r="DU24" s="44">
        <f t="shared" si="242"/>
        <v>156.65965467569507</v>
      </c>
      <c r="DV24" s="45">
        <f t="shared" si="243"/>
        <v>132.48656011074837</v>
      </c>
      <c r="DW24" s="45">
        <f t="shared" si="244"/>
        <v>29.877511099738996</v>
      </c>
      <c r="DX24" s="44">
        <f t="shared" si="245"/>
        <v>48.556173167054098</v>
      </c>
      <c r="DY24" s="44">
        <f t="shared" si="246"/>
        <v>38.658657959976082</v>
      </c>
      <c r="DZ24" s="44">
        <f t="shared" si="247"/>
        <v>29.843820581887218</v>
      </c>
      <c r="EA24" s="45">
        <f t="shared" si="248"/>
        <v>29.187328290832902</v>
      </c>
      <c r="EB24" s="45">
        <f t="shared" si="249"/>
        <v>6.7321281782019815</v>
      </c>
      <c r="EC24" s="44">
        <f t="shared" si="250"/>
        <v>85.265115632349392</v>
      </c>
      <c r="ED24" s="44">
        <f t="shared" si="251"/>
        <v>72.012563877160318</v>
      </c>
      <c r="EE24" s="44">
        <f t="shared" si="252"/>
        <v>50.697952864830171</v>
      </c>
      <c r="EF24" s="45">
        <f t="shared" si="253"/>
        <v>38.617900174064332</v>
      </c>
      <c r="EG24" s="45">
        <f t="shared" si="254"/>
        <v>8.6059708438519209</v>
      </c>
      <c r="EH24" s="44">
        <f t="shared" si="255"/>
        <v>117.83800361147591</v>
      </c>
      <c r="EI24" s="44">
        <f t="shared" si="256"/>
        <v>125.32832849656383</v>
      </c>
      <c r="EJ24" s="44">
        <f t="shared" si="257"/>
        <v>112.69424670073792</v>
      </c>
      <c r="EK24" s="45">
        <f t="shared" si="258"/>
        <v>93.369899685023043</v>
      </c>
      <c r="EL24" s="45">
        <f t="shared" si="259"/>
        <v>21.023579950615169</v>
      </c>
      <c r="EM24" s="44">
        <f t="shared" si="260"/>
        <v>310.32218277358589</v>
      </c>
      <c r="EN24" s="44">
        <f t="shared" si="261"/>
        <v>224.28011817488095</v>
      </c>
      <c r="EO24" s="44">
        <f t="shared" si="262"/>
        <v>109.07991549479101</v>
      </c>
      <c r="EP24" s="45">
        <f t="shared" si="263"/>
        <v>54.388014133686504</v>
      </c>
      <c r="EQ24" s="45">
        <f t="shared" si="264"/>
        <v>11.193679377746308</v>
      </c>
      <c r="ER24" s="44">
        <f t="shared" si="265"/>
        <v>263.15458172129178</v>
      </c>
      <c r="ES24" s="44">
        <f t="shared" si="266"/>
        <v>187.67581971424048</v>
      </c>
      <c r="ET24" s="44">
        <f t="shared" si="267"/>
        <v>184.87604091496789</v>
      </c>
      <c r="EU24" s="45">
        <f t="shared" si="268"/>
        <v>124.82553217881693</v>
      </c>
      <c r="EV24" s="45">
        <f t="shared" si="269"/>
        <v>27.092812848457331</v>
      </c>
      <c r="EW24" s="44">
        <f t="shared" si="270"/>
        <v>27.633695886719806</v>
      </c>
      <c r="EX24" s="44">
        <f t="shared" si="271"/>
        <v>30.081827812974524</v>
      </c>
      <c r="EY24" s="44">
        <f t="shared" si="272"/>
        <v>23.227494984143107</v>
      </c>
      <c r="EZ24" s="45">
        <f t="shared" si="273"/>
        <v>11.299100915452454</v>
      </c>
      <c r="FA24" s="45">
        <f t="shared" si="274"/>
        <v>2.2812859644131822</v>
      </c>
      <c r="FB24" s="44">
        <f t="shared" si="275"/>
        <v>117.83800361147591</v>
      </c>
      <c r="FC24" s="44">
        <f t="shared" si="276"/>
        <v>125.32832849656383</v>
      </c>
      <c r="FD24" s="44">
        <f t="shared" si="277"/>
        <v>112.69424670073792</v>
      </c>
      <c r="FE24" s="45">
        <f t="shared" si="278"/>
        <v>93.369899685023043</v>
      </c>
      <c r="FF24" s="45">
        <f t="shared" si="279"/>
        <v>21.023579950615169</v>
      </c>
      <c r="FG24" s="44">
        <f t="shared" si="280"/>
        <v>310.32218277358589</v>
      </c>
      <c r="FH24" s="44">
        <f t="shared" si="281"/>
        <v>224.28011817488095</v>
      </c>
      <c r="FI24" s="44">
        <f t="shared" si="282"/>
        <v>109.07991549479101</v>
      </c>
      <c r="FJ24" s="45">
        <f t="shared" si="283"/>
        <v>54.388014133686504</v>
      </c>
      <c r="FK24" s="45">
        <f t="shared" si="284"/>
        <v>11.193679377746308</v>
      </c>
      <c r="FL24" s="44">
        <f t="shared" si="285"/>
        <v>102.61437744279499</v>
      </c>
      <c r="FM24" s="44">
        <f t="shared" si="286"/>
        <v>86.665271670736374</v>
      </c>
      <c r="FN24" s="44">
        <f t="shared" si="287"/>
        <v>73.840481760106826</v>
      </c>
      <c r="FO24" s="45">
        <f t="shared" si="288"/>
        <v>36.598180395928289</v>
      </c>
      <c r="FP24" s="45">
        <f t="shared" si="289"/>
        <v>7.4077386993550114</v>
      </c>
      <c r="FQ24" s="44">
        <f t="shared" si="290"/>
        <v>71.692830411575144</v>
      </c>
      <c r="FR24" s="44">
        <f t="shared" si="291"/>
        <v>83.786037588403147</v>
      </c>
      <c r="FS24" s="44">
        <f t="shared" si="292"/>
        <v>69.541489685633067</v>
      </c>
      <c r="FT24" s="45">
        <f t="shared" si="293"/>
        <v>50.056627933121845</v>
      </c>
      <c r="FU24" s="45">
        <f t="shared" si="294"/>
        <v>11.026337835120357</v>
      </c>
      <c r="FV24" s="44">
        <f t="shared" si="295"/>
        <v>315.21435827487568</v>
      </c>
      <c r="FW24" s="44">
        <f t="shared" si="296"/>
        <v>227.81585541981417</v>
      </c>
      <c r="FX24" s="44">
        <f t="shared" si="297"/>
        <v>82.143690730903472</v>
      </c>
      <c r="FY24" s="45">
        <f t="shared" si="298"/>
        <v>50.06837955720389</v>
      </c>
      <c r="FZ24" s="45">
        <f t="shared" si="299"/>
        <v>10.896128147399118</v>
      </c>
      <c r="GA24" s="44">
        <f t="shared" si="300"/>
        <v>303.76148284242134</v>
      </c>
      <c r="GB24" s="44">
        <f t="shared" si="301"/>
        <v>232.60086545113765</v>
      </c>
      <c r="GC24" s="44">
        <f t="shared" si="302"/>
        <v>192.69397236242884</v>
      </c>
      <c r="GD24" s="45">
        <f t="shared" si="303"/>
        <v>147.33150740532284</v>
      </c>
      <c r="GE24" s="45">
        <f t="shared" si="304"/>
        <v>32.773896474841962</v>
      </c>
      <c r="GF24" s="44">
        <f t="shared" si="305"/>
        <v>163.3408530669065</v>
      </c>
      <c r="GG24" s="44">
        <f t="shared" si="306"/>
        <v>163.09463793252382</v>
      </c>
      <c r="GH24" s="44">
        <f t="shared" si="307"/>
        <v>130.71906999440338</v>
      </c>
      <c r="GI24" s="45">
        <f t="shared" si="308"/>
        <v>83.563392146578607</v>
      </c>
      <c r="GJ24" s="45">
        <f t="shared" si="309"/>
        <v>18.003318268829762</v>
      </c>
      <c r="GK24" s="47">
        <f t="shared" si="117"/>
        <v>5871.8350382421277</v>
      </c>
      <c r="GL24" s="47">
        <f t="shared" si="117"/>
        <v>4785.9488470722099</v>
      </c>
      <c r="GM24" s="47">
        <f t="shared" si="112"/>
        <v>3167.6967785990273</v>
      </c>
      <c r="GN24" s="47">
        <f t="shared" si="112"/>
        <v>2551.5968347021753</v>
      </c>
      <c r="GO24" s="47">
        <f t="shared" si="112"/>
        <v>574.15428486529106</v>
      </c>
      <c r="GP24" s="40">
        <f t="shared" si="118"/>
        <v>34.993057438868462</v>
      </c>
      <c r="GQ24" s="40">
        <f t="shared" si="113"/>
        <v>28.521745214971453</v>
      </c>
      <c r="GR24" s="40">
        <f t="shared" si="113"/>
        <v>18.877811553033535</v>
      </c>
      <c r="GS24" s="40">
        <f t="shared" si="113"/>
        <v>15.206178991073751</v>
      </c>
      <c r="GT24" s="40">
        <f t="shared" si="113"/>
        <v>3.4216584318551315</v>
      </c>
      <c r="GW24" s="38">
        <f t="shared" si="119"/>
        <v>6</v>
      </c>
      <c r="GX24" s="39">
        <f t="shared" si="114"/>
        <v>36.37601656300815</v>
      </c>
      <c r="GY24" s="39">
        <f t="shared" si="115"/>
        <v>196.88231997884293</v>
      </c>
      <c r="GZ24" s="39">
        <f t="shared" si="116"/>
        <v>19.688231997884291</v>
      </c>
      <c r="HA24" s="39">
        <f t="shared" si="1"/>
        <v>13.44303243513356</v>
      </c>
      <c r="HB24" s="39">
        <f t="shared" si="2"/>
        <v>95.686868456179042</v>
      </c>
      <c r="HC24" s="39">
        <f t="shared" si="3"/>
        <v>9.5686868456179042</v>
      </c>
      <c r="HD24" s="39">
        <f t="shared" si="4"/>
        <v>30.685831778448929</v>
      </c>
      <c r="HE24" s="39">
        <f t="shared" si="5"/>
        <v>215.26048266934856</v>
      </c>
      <c r="HF24" s="39">
        <f t="shared" si="6"/>
        <v>21.526048266934858</v>
      </c>
      <c r="HG24" s="39">
        <f t="shared" si="7"/>
        <v>1.2694094467026482</v>
      </c>
      <c r="HH24" s="39">
        <f t="shared" si="8"/>
        <v>8.7495280893029683</v>
      </c>
      <c r="HI24" s="39">
        <f t="shared" si="9"/>
        <v>0.8749528089302967</v>
      </c>
      <c r="HJ24" s="39">
        <f t="shared" si="10"/>
        <v>4.3553867379548343</v>
      </c>
      <c r="HK24" s="39">
        <f t="shared" si="11"/>
        <v>30.820232142529452</v>
      </c>
      <c r="HL24" s="39">
        <f t="shared" si="12"/>
        <v>3.0820232142529456</v>
      </c>
      <c r="HM24" s="39">
        <f t="shared" si="13"/>
        <v>6.918374009494622</v>
      </c>
      <c r="HN24" s="39">
        <f t="shared" si="14"/>
        <v>44.822385760197896</v>
      </c>
      <c r="HO24" s="39">
        <f t="shared" si="15"/>
        <v>4.4822385760197898</v>
      </c>
      <c r="HP24" s="39">
        <f t="shared" si="16"/>
        <v>15.594165790983373</v>
      </c>
      <c r="HQ24" s="39">
        <f t="shared" si="17"/>
        <v>115.65077787962029</v>
      </c>
      <c r="HR24" s="39">
        <f t="shared" si="18"/>
        <v>11.565077787962029</v>
      </c>
      <c r="HS24" s="39">
        <f t="shared" si="19"/>
        <v>4.446264755322308</v>
      </c>
      <c r="HT24" s="39">
        <f t="shared" si="20"/>
        <v>24.065057226695597</v>
      </c>
      <c r="HU24" s="39">
        <f t="shared" si="21"/>
        <v>2.4065057226695599</v>
      </c>
      <c r="HV24" s="39">
        <f t="shared" si="22"/>
        <v>9.3728754146955318</v>
      </c>
      <c r="HW24" s="39">
        <f t="shared" si="23"/>
        <v>66.715683473184697</v>
      </c>
      <c r="HX24" s="39">
        <f t="shared" si="24"/>
        <v>6.6715683473184697</v>
      </c>
      <c r="HY24" s="39">
        <f t="shared" si="25"/>
        <v>34.93703849359003</v>
      </c>
      <c r="HZ24" s="39">
        <f t="shared" si="26"/>
        <v>245.08261087612402</v>
      </c>
      <c r="IA24" s="39">
        <f t="shared" si="27"/>
        <v>24.508261087612404</v>
      </c>
      <c r="IB24" s="39">
        <f t="shared" si="28"/>
        <v>1.40441035304283</v>
      </c>
      <c r="IC24" s="39">
        <f t="shared" si="29"/>
        <v>9.680034968051185</v>
      </c>
      <c r="ID24" s="39">
        <f t="shared" si="30"/>
        <v>0.96800349680511832</v>
      </c>
      <c r="IE24" s="39">
        <f t="shared" si="31"/>
        <v>27.398999679516184</v>
      </c>
      <c r="IF24" s="39">
        <f t="shared" si="32"/>
        <v>193.88485601907894</v>
      </c>
      <c r="IG24" s="39">
        <f t="shared" si="33"/>
        <v>19.388485601907895</v>
      </c>
      <c r="IH24" s="39">
        <f t="shared" si="34"/>
        <v>6.6961113120490126</v>
      </c>
      <c r="II24" s="39">
        <f t="shared" si="35"/>
        <v>43.38240226821884</v>
      </c>
      <c r="IJ24" s="39">
        <f t="shared" si="36"/>
        <v>4.3382402268218838</v>
      </c>
      <c r="IK24" s="39">
        <f t="shared" si="37"/>
        <v>33.720094740948163</v>
      </c>
      <c r="IL24" s="39">
        <f t="shared" si="38"/>
        <v>250.07783290466273</v>
      </c>
      <c r="IM24" s="39">
        <f t="shared" si="39"/>
        <v>25.007783290466275</v>
      </c>
      <c r="IN24" s="39">
        <f t="shared" si="40"/>
        <v>4.2583269638409398</v>
      </c>
      <c r="IO24" s="39">
        <f t="shared" si="41"/>
        <v>23.04785875653161</v>
      </c>
      <c r="IP24" s="39">
        <f t="shared" si="42"/>
        <v>2.3047858756531614</v>
      </c>
      <c r="IQ24" s="39">
        <f t="shared" si="43"/>
        <v>15.095504305523976</v>
      </c>
      <c r="IR24" s="39">
        <f t="shared" si="44"/>
        <v>107.4490849986561</v>
      </c>
      <c r="IS24" s="39">
        <f t="shared" si="45"/>
        <v>10.744908499865611</v>
      </c>
      <c r="IT24" s="39">
        <f t="shared" si="46"/>
        <v>25.342168373531308</v>
      </c>
      <c r="IU24" s="39">
        <f t="shared" si="47"/>
        <v>177.77479311496086</v>
      </c>
      <c r="IV24" s="39">
        <f t="shared" si="48"/>
        <v>17.777479311496084</v>
      </c>
      <c r="IW24" s="39">
        <f t="shared" si="49"/>
        <v>4.3823478556069571</v>
      </c>
      <c r="IX24" s="39">
        <f t="shared" si="50"/>
        <v>30.205758874198324</v>
      </c>
      <c r="IY24" s="39">
        <f t="shared" si="51"/>
        <v>3.0205758874198327</v>
      </c>
      <c r="IZ24" s="39">
        <v>30.685831778448929</v>
      </c>
      <c r="JA24" s="39">
        <v>215.26048266934856</v>
      </c>
      <c r="JB24" s="39">
        <v>21.526048266934858</v>
      </c>
      <c r="JC24" s="39">
        <f t="shared" si="52"/>
        <v>5.8360877566547638</v>
      </c>
      <c r="JD24" s="39">
        <f t="shared" si="53"/>
        <v>37.81052836983821</v>
      </c>
      <c r="JE24" s="39">
        <f t="shared" si="54"/>
        <v>3.7810528369838217</v>
      </c>
      <c r="JF24" s="39">
        <f t="shared" si="55"/>
        <v>12.131321111262285</v>
      </c>
      <c r="JG24" s="39">
        <f t="shared" si="56"/>
        <v>79.13349886403671</v>
      </c>
      <c r="JH24" s="39">
        <f t="shared" si="57"/>
        <v>7.9133498864036715</v>
      </c>
      <c r="JI24" s="39">
        <f t="shared" si="58"/>
        <v>17.22032275958686</v>
      </c>
      <c r="JJ24" s="39">
        <f t="shared" si="59"/>
        <v>93.203638441810753</v>
      </c>
      <c r="JK24" s="39">
        <f t="shared" si="60"/>
        <v>9.3203638441810757</v>
      </c>
      <c r="JL24" s="39">
        <f t="shared" si="61"/>
        <v>3.5059691878827173</v>
      </c>
      <c r="JM24" s="39">
        <f t="shared" si="62"/>
        <v>24.955322700522618</v>
      </c>
      <c r="JN24" s="39">
        <f t="shared" si="63"/>
        <v>2.4955322700522617</v>
      </c>
      <c r="JO24" s="39">
        <f t="shared" si="64"/>
        <v>12.274994656335354</v>
      </c>
      <c r="JP24" s="39">
        <f t="shared" si="65"/>
        <v>86.108836598073253</v>
      </c>
      <c r="JQ24" s="39">
        <f t="shared" si="66"/>
        <v>8.6108836598073264</v>
      </c>
      <c r="JR24" s="39">
        <f t="shared" si="67"/>
        <v>29.967492127153669</v>
      </c>
      <c r="JS24" s="39">
        <f t="shared" si="68"/>
        <v>206.55385448215884</v>
      </c>
      <c r="JT24" s="39">
        <f t="shared" si="69"/>
        <v>20.655385448215888</v>
      </c>
      <c r="JU24" s="39">
        <f t="shared" si="70"/>
        <v>6.4438893155088977</v>
      </c>
      <c r="JV24" s="39">
        <f t="shared" si="71"/>
        <v>45.599203137126544</v>
      </c>
      <c r="JW24" s="39">
        <f t="shared" si="72"/>
        <v>4.559920313712654</v>
      </c>
      <c r="JX24" s="39">
        <f t="shared" si="73"/>
        <v>9.2954959381083135</v>
      </c>
      <c r="JY24" s="39">
        <f t="shared" si="74"/>
        <v>60.223154197568299</v>
      </c>
      <c r="JZ24" s="39">
        <f t="shared" si="75"/>
        <v>6.0223154197568292</v>
      </c>
      <c r="KA24" s="39">
        <f t="shared" si="76"/>
        <v>21.412769341670273</v>
      </c>
      <c r="KB24" s="39">
        <f t="shared" si="77"/>
        <v>145.60432082344713</v>
      </c>
      <c r="KC24" s="39">
        <f t="shared" si="78"/>
        <v>14.560432082344713</v>
      </c>
      <c r="KD24" s="39">
        <f t="shared" si="79"/>
        <v>16.342503250327681</v>
      </c>
      <c r="KE24" s="39">
        <f t="shared" si="80"/>
        <v>84.62061796243637</v>
      </c>
      <c r="KF24" s="39">
        <f t="shared" si="81"/>
        <v>8.4620617962436366</v>
      </c>
      <c r="KG24" s="39">
        <f t="shared" si="82"/>
        <v>30.483439365869856</v>
      </c>
      <c r="KH24" s="39">
        <f t="shared" si="83"/>
        <v>194.13593347800389</v>
      </c>
      <c r="KI24" s="39">
        <f t="shared" si="84"/>
        <v>19.413593347800393</v>
      </c>
      <c r="KJ24" s="39">
        <f t="shared" si="85"/>
        <v>3.2133993316471949</v>
      </c>
      <c r="KK24" s="39">
        <f t="shared" si="86"/>
        <v>17.516432274846451</v>
      </c>
      <c r="KL24" s="39">
        <f t="shared" si="87"/>
        <v>1.7516432274846452</v>
      </c>
      <c r="KM24" s="39">
        <f t="shared" si="88"/>
        <v>21.412769341670273</v>
      </c>
      <c r="KN24" s="39">
        <f t="shared" si="89"/>
        <v>145.60432082344713</v>
      </c>
      <c r="KO24" s="39">
        <f t="shared" si="90"/>
        <v>14.560432082344713</v>
      </c>
      <c r="KP24" s="39">
        <f t="shared" si="91"/>
        <v>16.342503250327681</v>
      </c>
      <c r="KQ24" s="39">
        <f t="shared" si="92"/>
        <v>84.62061796243637</v>
      </c>
      <c r="KR24" s="39">
        <f t="shared" si="93"/>
        <v>8.4620617962436366</v>
      </c>
      <c r="KS24" s="39">
        <f t="shared" si="94"/>
        <v>10.223523328079342</v>
      </c>
      <c r="KT24" s="39">
        <f t="shared" si="95"/>
        <v>56.712137094254992</v>
      </c>
      <c r="KU24" s="39">
        <f t="shared" si="96"/>
        <v>5.6712137094254995</v>
      </c>
      <c r="KV24" s="39">
        <f t="shared" si="97"/>
        <v>12.097964587730065</v>
      </c>
      <c r="KW24" s="39">
        <f t="shared" si="98"/>
        <v>77.97230031378524</v>
      </c>
      <c r="KX24" s="39">
        <f t="shared" si="99"/>
        <v>7.7972300313785237</v>
      </c>
      <c r="KY24" s="39">
        <f t="shared" si="100"/>
        <v>14.462804333650164</v>
      </c>
      <c r="KZ24" s="39">
        <f t="shared" si="101"/>
        <v>78.278787499365293</v>
      </c>
      <c r="LA24" s="39">
        <f t="shared" si="102"/>
        <v>7.827878749936529</v>
      </c>
      <c r="LB24" s="39">
        <f t="shared" si="103"/>
        <v>34.929004649028762</v>
      </c>
      <c r="LC24" s="39">
        <f t="shared" si="104"/>
        <v>229.60839955365168</v>
      </c>
      <c r="LD24" s="39">
        <f t="shared" si="105"/>
        <v>22.960839955365167</v>
      </c>
      <c r="LE24" s="39">
        <f t="shared" si="106"/>
        <v>21.160070809380816</v>
      </c>
      <c r="LF24" s="39">
        <f t="shared" si="107"/>
        <v>130.00121772420027</v>
      </c>
      <c r="LG24" s="39">
        <f t="shared" si="108"/>
        <v>13.000121772420027</v>
      </c>
      <c r="LH24" s="39">
        <f t="shared" si="109"/>
        <v>605.13851522971731</v>
      </c>
      <c r="LI24" s="39">
        <f t="shared" si="110"/>
        <v>3972.7621734267436</v>
      </c>
      <c r="LJ24" s="39">
        <f t="shared" si="111"/>
        <v>397.27621734267422</v>
      </c>
    </row>
    <row r="25" spans="1:322" ht="15" thickBot="1" x14ac:dyDescent="0.35">
      <c r="A25" s="28"/>
      <c r="B25" s="42">
        <v>6</v>
      </c>
      <c r="C25" s="44">
        <f t="shared" si="120"/>
        <v>757.92548838058576</v>
      </c>
      <c r="D25" s="44">
        <f t="shared" si="121"/>
        <v>589.53732252583075</v>
      </c>
      <c r="E25" s="44">
        <f t="shared" si="122"/>
        <v>215.84822679731116</v>
      </c>
      <c r="F25" s="45">
        <f t="shared" si="123"/>
        <v>127.96762461370123</v>
      </c>
      <c r="G25" s="45">
        <f t="shared" si="124"/>
        <v>34.457347682570841</v>
      </c>
      <c r="H25" s="44">
        <f t="shared" si="125"/>
        <v>102.62614180343876</v>
      </c>
      <c r="I25" s="44">
        <f t="shared" si="126"/>
        <v>78.832703062529049</v>
      </c>
      <c r="J25" s="44">
        <f t="shared" si="127"/>
        <v>61.720371177807309</v>
      </c>
      <c r="K25" s="45">
        <f t="shared" si="128"/>
        <v>60.551479456270478</v>
      </c>
      <c r="L25" s="45">
        <f t="shared" si="129"/>
        <v>17.567694499954278</v>
      </c>
      <c r="M25" s="44">
        <f t="shared" si="130"/>
        <v>201.56643831117509</v>
      </c>
      <c r="N25" s="44">
        <f t="shared" si="131"/>
        <v>200.80667677216707</v>
      </c>
      <c r="O25" s="44">
        <f t="shared" si="132"/>
        <v>143.034334875848</v>
      </c>
      <c r="P25" s="45">
        <f t="shared" si="133"/>
        <v>136.34121741227094</v>
      </c>
      <c r="Q25" s="45">
        <f t="shared" si="134"/>
        <v>39.459632628538813</v>
      </c>
      <c r="R25" s="44">
        <f t="shared" si="135"/>
        <v>7.9145386485619316</v>
      </c>
      <c r="S25" s="44">
        <f t="shared" si="136"/>
        <v>6.6812929611383609</v>
      </c>
      <c r="T25" s="44">
        <f t="shared" si="137"/>
        <v>6.5528741632193555</v>
      </c>
      <c r="U25" s="45">
        <f t="shared" si="138"/>
        <v>5.5897803648577193</v>
      </c>
      <c r="V25" s="45">
        <f t="shared" si="139"/>
        <v>1.5798738622226243</v>
      </c>
      <c r="W25" s="44">
        <f t="shared" si="140"/>
        <v>31.37480217329334</v>
      </c>
      <c r="X25" s="44">
        <f t="shared" si="141"/>
        <v>26.737054115801286</v>
      </c>
      <c r="Y25" s="44">
        <f t="shared" si="142"/>
        <v>20.119859650877526</v>
      </c>
      <c r="Z25" s="45">
        <f t="shared" si="143"/>
        <v>19.510335977526221</v>
      </c>
      <c r="AA25" s="45">
        <f t="shared" si="144"/>
        <v>5.6549480825016154</v>
      </c>
      <c r="AB25" s="44">
        <f t="shared" si="145"/>
        <v>60.668149545363498</v>
      </c>
      <c r="AC25" s="44">
        <f t="shared" si="146"/>
        <v>54.674065880454222</v>
      </c>
      <c r="AD25" s="44">
        <f t="shared" si="147"/>
        <v>37.787895493405806</v>
      </c>
      <c r="AE25" s="45">
        <f t="shared" si="148"/>
        <v>28.79289840135489</v>
      </c>
      <c r="AF25" s="45">
        <f t="shared" si="149"/>
        <v>8.0147436794215032</v>
      </c>
      <c r="AG25" s="44">
        <f t="shared" si="150"/>
        <v>76.753984250661134</v>
      </c>
      <c r="AH25" s="44">
        <f t="shared" si="151"/>
        <v>86.190110019714439</v>
      </c>
      <c r="AI25" s="44">
        <f t="shared" si="152"/>
        <v>63.343738056484021</v>
      </c>
      <c r="AJ25" s="45">
        <f t="shared" si="153"/>
        <v>72.570171466660327</v>
      </c>
      <c r="AK25" s="45">
        <f t="shared" si="154"/>
        <v>21.540303206479983</v>
      </c>
      <c r="AL25" s="44">
        <f t="shared" si="155"/>
        <v>92.641737731503937</v>
      </c>
      <c r="AM25" s="44">
        <f t="shared" si="156"/>
        <v>72.059539959614398</v>
      </c>
      <c r="AN25" s="44">
        <f t="shared" si="157"/>
        <v>26.383272661132079</v>
      </c>
      <c r="AO25" s="45">
        <f t="shared" si="158"/>
        <v>15.641568068803487</v>
      </c>
      <c r="AP25" s="45">
        <f t="shared" si="159"/>
        <v>4.211744578946055</v>
      </c>
      <c r="AQ25" s="44">
        <f t="shared" si="160"/>
        <v>71.553947820624415</v>
      </c>
      <c r="AR25" s="44">
        <f t="shared" si="161"/>
        <v>54.964466386146206</v>
      </c>
      <c r="AS25" s="44">
        <f t="shared" si="162"/>
        <v>43.033248070311998</v>
      </c>
      <c r="AT25" s="45">
        <f t="shared" si="163"/>
        <v>42.218262572649998</v>
      </c>
      <c r="AU25" s="45">
        <f t="shared" si="164"/>
        <v>12.248710450267348</v>
      </c>
      <c r="AV25" s="44">
        <f t="shared" si="165"/>
        <v>229.4913973698817</v>
      </c>
      <c r="AW25" s="44">
        <f t="shared" si="166"/>
        <v>228.62637867571951</v>
      </c>
      <c r="AX25" s="44">
        <f t="shared" si="167"/>
        <v>162.85027238440861</v>
      </c>
      <c r="AY25" s="45">
        <f t="shared" si="168"/>
        <v>155.22989226385602</v>
      </c>
      <c r="AZ25" s="45">
        <f t="shared" si="169"/>
        <v>44.926359306134003</v>
      </c>
      <c r="BA25" s="44">
        <f t="shared" si="170"/>
        <v>8.7562449188245814</v>
      </c>
      <c r="BB25" s="44">
        <f t="shared" si="171"/>
        <v>7.3918443184020841</v>
      </c>
      <c r="BC25" s="44">
        <f t="shared" si="172"/>
        <v>7.2497682610738181</v>
      </c>
      <c r="BD25" s="45">
        <f t="shared" si="173"/>
        <v>6.1842500353478203</v>
      </c>
      <c r="BE25" s="45">
        <f t="shared" si="174"/>
        <v>1.7478924663516819</v>
      </c>
      <c r="BF25" s="44">
        <f t="shared" si="175"/>
        <v>197.3735620765126</v>
      </c>
      <c r="BG25" s="44">
        <f t="shared" si="176"/>
        <v>168.19827519933162</v>
      </c>
      <c r="BH25" s="44">
        <f t="shared" si="177"/>
        <v>126.57062651229953</v>
      </c>
      <c r="BI25" s="45">
        <f t="shared" si="178"/>
        <v>122.7362164046332</v>
      </c>
      <c r="BJ25" s="45">
        <f t="shared" si="179"/>
        <v>35.574319807222871</v>
      </c>
      <c r="BK25" s="44">
        <f t="shared" si="180"/>
        <v>58.719098142753481</v>
      </c>
      <c r="BL25" s="44">
        <f t="shared" si="181"/>
        <v>52.91758302100898</v>
      </c>
      <c r="BM25" s="44">
        <f t="shared" si="182"/>
        <v>36.573905100340788</v>
      </c>
      <c r="BN25" s="45">
        <f t="shared" si="183"/>
        <v>27.867885203574623</v>
      </c>
      <c r="BO25" s="45">
        <f t="shared" si="184"/>
        <v>7.7572585323221066</v>
      </c>
      <c r="BP25" s="44">
        <f t="shared" si="185"/>
        <v>165.96922563014041</v>
      </c>
      <c r="BQ25" s="44">
        <f t="shared" si="186"/>
        <v>186.37346264960038</v>
      </c>
      <c r="BR25" s="44">
        <f t="shared" si="187"/>
        <v>136.97153647971771</v>
      </c>
      <c r="BS25" s="45">
        <f t="shared" si="188"/>
        <v>156.92234455000789</v>
      </c>
      <c r="BT25" s="45">
        <f t="shared" si="189"/>
        <v>46.577744177327418</v>
      </c>
      <c r="BU25" s="44">
        <f t="shared" si="190"/>
        <v>88.725892736575616</v>
      </c>
      <c r="BV25" s="44">
        <f t="shared" si="191"/>
        <v>69.013677524418142</v>
      </c>
      <c r="BW25" s="44">
        <f t="shared" si="192"/>
        <v>25.268086258871939</v>
      </c>
      <c r="BX25" s="45">
        <f t="shared" si="193"/>
        <v>14.980419459819379</v>
      </c>
      <c r="BY25" s="45">
        <f t="shared" si="194"/>
        <v>4.0337196483561168</v>
      </c>
      <c r="BZ25" s="44">
        <f t="shared" si="195"/>
        <v>115.24136186745218</v>
      </c>
      <c r="CA25" s="44">
        <f t="shared" si="196"/>
        <v>88.523137486923517</v>
      </c>
      <c r="CB25" s="44">
        <f t="shared" si="197"/>
        <v>69.30728861578261</v>
      </c>
      <c r="CC25" s="45">
        <f t="shared" si="198"/>
        <v>67.994712000328235</v>
      </c>
      <c r="CD25" s="45">
        <f t="shared" si="199"/>
        <v>19.727186499163938</v>
      </c>
      <c r="CE25" s="44">
        <f t="shared" si="200"/>
        <v>166.46544421593035</v>
      </c>
      <c r="CF25" s="44">
        <f t="shared" si="201"/>
        <v>165.83798835994156</v>
      </c>
      <c r="CG25" s="44">
        <f t="shared" si="202"/>
        <v>118.12618356871616</v>
      </c>
      <c r="CH25" s="45">
        <f t="shared" si="203"/>
        <v>112.59861270375043</v>
      </c>
      <c r="CI25" s="45">
        <f t="shared" si="204"/>
        <v>32.588090205605205</v>
      </c>
      <c r="CJ25" s="44">
        <f t="shared" si="205"/>
        <v>27.323147440518735</v>
      </c>
      <c r="CK25" s="44">
        <f t="shared" si="206"/>
        <v>23.065646751709703</v>
      </c>
      <c r="CL25" s="44">
        <f t="shared" si="207"/>
        <v>22.622310013400554</v>
      </c>
      <c r="CM25" s="45">
        <f t="shared" si="208"/>
        <v>19.297447375138553</v>
      </c>
      <c r="CN25" s="45">
        <f t="shared" si="209"/>
        <v>5.4541557495298862</v>
      </c>
      <c r="CO25" s="44">
        <f t="shared" si="210"/>
        <v>228.71447169224564</v>
      </c>
      <c r="CP25" s="44">
        <f t="shared" si="211"/>
        <v>194.90644667419693</v>
      </c>
      <c r="CQ25" s="44">
        <f t="shared" si="212"/>
        <v>146.6687517312736</v>
      </c>
      <c r="CR25" s="45">
        <f t="shared" si="213"/>
        <v>142.22547638679583</v>
      </c>
      <c r="CS25" s="45">
        <f t="shared" si="214"/>
        <v>41.223159145123397</v>
      </c>
      <c r="CT25" s="44">
        <f t="shared" si="215"/>
        <v>51.177436243644202</v>
      </c>
      <c r="CU25" s="44">
        <f t="shared" si="216"/>
        <v>46.121046080127059</v>
      </c>
      <c r="CV25" s="44">
        <f t="shared" si="217"/>
        <v>31.876489177393438</v>
      </c>
      <c r="CW25" s="45">
        <f t="shared" si="218"/>
        <v>24.288637996173716</v>
      </c>
      <c r="CX25" s="45">
        <f t="shared" si="219"/>
        <v>6.7609451868322488</v>
      </c>
      <c r="CY25" s="44">
        <f t="shared" si="220"/>
        <v>80.352202960016783</v>
      </c>
      <c r="CZ25" s="44">
        <f t="shared" si="221"/>
        <v>90.230693312713782</v>
      </c>
      <c r="DA25" s="44">
        <f t="shared" si="222"/>
        <v>66.313285834629497</v>
      </c>
      <c r="DB25" s="45">
        <f t="shared" si="223"/>
        <v>50.827519605066442</v>
      </c>
      <c r="DC25" s="45">
        <f t="shared" si="224"/>
        <v>14.152989629485132</v>
      </c>
      <c r="DD25" s="44">
        <f t="shared" si="225"/>
        <v>358.80018679406101</v>
      </c>
      <c r="DE25" s="44">
        <f t="shared" si="226"/>
        <v>279.08561552177639</v>
      </c>
      <c r="DF25" s="44">
        <f t="shared" si="227"/>
        <v>102.18205520376046</v>
      </c>
      <c r="DG25" s="45">
        <f t="shared" si="228"/>
        <v>60.579579812115476</v>
      </c>
      <c r="DH25" s="45">
        <f t="shared" si="229"/>
        <v>16.312029314847639</v>
      </c>
      <c r="DI25" s="44">
        <f t="shared" si="230"/>
        <v>26.765098780375286</v>
      </c>
      <c r="DJ25" s="44">
        <f t="shared" si="231"/>
        <v>20.559723356197377</v>
      </c>
      <c r="DK25" s="44">
        <f t="shared" si="232"/>
        <v>16.096793685369629</v>
      </c>
      <c r="DL25" s="45">
        <f t="shared" si="233"/>
        <v>15.7919444350644</v>
      </c>
      <c r="DM25" s="45">
        <f t="shared" si="234"/>
        <v>4.5816891327291094</v>
      </c>
      <c r="DN25" s="44">
        <f t="shared" si="235"/>
        <v>80.630923451255697</v>
      </c>
      <c r="DO25" s="44">
        <f t="shared" si="236"/>
        <v>80.327002446319383</v>
      </c>
      <c r="DP25" s="44">
        <f t="shared" si="237"/>
        <v>57.216819441296664</v>
      </c>
      <c r="DQ25" s="45">
        <f t="shared" si="238"/>
        <v>54.539428074075069</v>
      </c>
      <c r="DR25" s="45">
        <f t="shared" si="239"/>
        <v>15.784704261999096</v>
      </c>
      <c r="DS25" s="44">
        <f t="shared" si="240"/>
        <v>186.84190137147363</v>
      </c>
      <c r="DT25" s="44">
        <f t="shared" si="241"/>
        <v>157.72814258804058</v>
      </c>
      <c r="DU25" s="44">
        <f t="shared" si="242"/>
        <v>154.69650506114749</v>
      </c>
      <c r="DV25" s="45">
        <f t="shared" si="243"/>
        <v>131.96033755027705</v>
      </c>
      <c r="DW25" s="45">
        <f t="shared" si="244"/>
        <v>37.296758465940904</v>
      </c>
      <c r="DX25" s="44">
        <f t="shared" si="245"/>
        <v>46.419701547703717</v>
      </c>
      <c r="DY25" s="44">
        <f t="shared" si="246"/>
        <v>39.558052524607227</v>
      </c>
      <c r="DZ25" s="44">
        <f t="shared" si="247"/>
        <v>29.767769531003417</v>
      </c>
      <c r="EA25" s="45">
        <f t="shared" si="248"/>
        <v>28.865966012149297</v>
      </c>
      <c r="EB25" s="45">
        <f t="shared" si="249"/>
        <v>8.3666185624886236</v>
      </c>
      <c r="EC25" s="44">
        <f t="shared" si="250"/>
        <v>81.513450544526009</v>
      </c>
      <c r="ED25" s="44">
        <f t="shared" si="251"/>
        <v>73.459826920914551</v>
      </c>
      <c r="EE25" s="44">
        <f t="shared" si="252"/>
        <v>50.771644982846773</v>
      </c>
      <c r="EF25" s="45">
        <f t="shared" si="253"/>
        <v>38.686007690369252</v>
      </c>
      <c r="EG25" s="45">
        <f t="shared" si="254"/>
        <v>10.768573253599524</v>
      </c>
      <c r="EH25" s="44">
        <f t="shared" si="255"/>
        <v>112.65313145257096</v>
      </c>
      <c r="EI25" s="44">
        <f t="shared" si="256"/>
        <v>126.50269414357872</v>
      </c>
      <c r="EJ25" s="44">
        <f t="shared" si="257"/>
        <v>111.74620635779549</v>
      </c>
      <c r="EK25" s="45">
        <f t="shared" si="258"/>
        <v>93.099732157494216</v>
      </c>
      <c r="EL25" s="45">
        <f t="shared" si="259"/>
        <v>26.252294332976458</v>
      </c>
      <c r="EM25" s="44">
        <f t="shared" si="260"/>
        <v>296.66800673154808</v>
      </c>
      <c r="EN25" s="44">
        <f t="shared" si="261"/>
        <v>230.75733043532256</v>
      </c>
      <c r="EO25" s="44">
        <f t="shared" si="262"/>
        <v>111.45736299461639</v>
      </c>
      <c r="EP25" s="45">
        <f t="shared" si="263"/>
        <v>56.141801623970863</v>
      </c>
      <c r="EQ25" s="45">
        <f t="shared" si="264"/>
        <v>14.239408169232753</v>
      </c>
      <c r="ER25" s="44">
        <f t="shared" si="265"/>
        <v>251.57578012555493</v>
      </c>
      <c r="ES25" s="44">
        <f t="shared" si="266"/>
        <v>193.24899507912161</v>
      </c>
      <c r="ET25" s="44">
        <f t="shared" si="267"/>
        <v>182.74712134556498</v>
      </c>
      <c r="EU25" s="45">
        <f t="shared" si="268"/>
        <v>125.96984817706175</v>
      </c>
      <c r="EV25" s="45">
        <f t="shared" si="269"/>
        <v>34.083042650471079</v>
      </c>
      <c r="EW25" s="44">
        <f t="shared" si="270"/>
        <v>26.417813267704133</v>
      </c>
      <c r="EX25" s="44">
        <f t="shared" si="271"/>
        <v>30.335091941975012</v>
      </c>
      <c r="EY25" s="44">
        <f t="shared" si="272"/>
        <v>23.168103694855994</v>
      </c>
      <c r="EZ25" s="45">
        <f t="shared" si="273"/>
        <v>11.688361043489413</v>
      </c>
      <c r="FA25" s="45">
        <f t="shared" si="274"/>
        <v>2.9140356156785199</v>
      </c>
      <c r="FB25" s="44">
        <f t="shared" si="275"/>
        <v>112.65313145257096</v>
      </c>
      <c r="FC25" s="44">
        <f t="shared" si="276"/>
        <v>126.50269414357872</v>
      </c>
      <c r="FD25" s="44">
        <f t="shared" si="277"/>
        <v>111.74620635779549</v>
      </c>
      <c r="FE25" s="45">
        <f t="shared" si="278"/>
        <v>93.099732157494216</v>
      </c>
      <c r="FF25" s="45">
        <f t="shared" si="279"/>
        <v>26.252294332976458</v>
      </c>
      <c r="FG25" s="44">
        <f t="shared" si="280"/>
        <v>296.66800673154808</v>
      </c>
      <c r="FH25" s="44">
        <f t="shared" si="281"/>
        <v>230.75733043532256</v>
      </c>
      <c r="FI25" s="44">
        <f t="shared" si="282"/>
        <v>111.45736299461639</v>
      </c>
      <c r="FJ25" s="45">
        <f t="shared" si="283"/>
        <v>56.141801623970863</v>
      </c>
      <c r="FK25" s="45">
        <f t="shared" si="284"/>
        <v>14.239408169232753</v>
      </c>
      <c r="FL25" s="44">
        <f t="shared" si="285"/>
        <v>98.09934483531201</v>
      </c>
      <c r="FM25" s="44">
        <f t="shared" si="286"/>
        <v>88.407015584755783</v>
      </c>
      <c r="FN25" s="44">
        <f t="shared" si="287"/>
        <v>73.36478925612569</v>
      </c>
      <c r="FO25" s="45">
        <f t="shared" si="288"/>
        <v>37.797663491201</v>
      </c>
      <c r="FP25" s="45">
        <f t="shared" si="289"/>
        <v>9.4572368015269959</v>
      </c>
      <c r="FQ25" s="44">
        <f t="shared" si="290"/>
        <v>68.538345873465829</v>
      </c>
      <c r="FR25" s="44">
        <f t="shared" si="291"/>
        <v>84.259368923683539</v>
      </c>
      <c r="FS25" s="44">
        <f t="shared" si="292"/>
        <v>69.162817342294105</v>
      </c>
      <c r="FT25" s="45">
        <f t="shared" si="293"/>
        <v>50.313282315034876</v>
      </c>
      <c r="FU25" s="45">
        <f t="shared" si="294"/>
        <v>13.829508999375181</v>
      </c>
      <c r="FV25" s="44">
        <f t="shared" si="295"/>
        <v>301.34492651078114</v>
      </c>
      <c r="FW25" s="44">
        <f t="shared" si="296"/>
        <v>234.39517981047464</v>
      </c>
      <c r="FX25" s="44">
        <f t="shared" si="297"/>
        <v>85.819475712177777</v>
      </c>
      <c r="FY25" s="45">
        <f t="shared" si="298"/>
        <v>50.878872694160222</v>
      </c>
      <c r="FZ25" s="45">
        <f t="shared" si="299"/>
        <v>13.699957402602536</v>
      </c>
      <c r="GA25" s="44">
        <f t="shared" si="300"/>
        <v>290.39597759735477</v>
      </c>
      <c r="GB25" s="44">
        <f t="shared" si="301"/>
        <v>238.52314300176778</v>
      </c>
      <c r="GC25" s="44">
        <f t="shared" si="302"/>
        <v>191.65866527291837</v>
      </c>
      <c r="GD25" s="45">
        <f t="shared" si="303"/>
        <v>147.5594777745716</v>
      </c>
      <c r="GE25" s="45">
        <f t="shared" si="304"/>
        <v>41.024460889540038</v>
      </c>
      <c r="GF25" s="44">
        <f t="shared" si="305"/>
        <v>156.15385553196262</v>
      </c>
      <c r="GG25" s="44">
        <f t="shared" si="306"/>
        <v>165.06260705362695</v>
      </c>
      <c r="GH25" s="44">
        <f t="shared" si="307"/>
        <v>130.1864593284904</v>
      </c>
      <c r="GI25" s="45">
        <f t="shared" si="308"/>
        <v>84.635481266123946</v>
      </c>
      <c r="GJ25" s="45">
        <f t="shared" si="309"/>
        <v>22.682868229038164</v>
      </c>
      <c r="GK25" s="47">
        <f t="shared" si="117"/>
        <v>5613.4742965594733</v>
      </c>
      <c r="GL25" s="47">
        <f t="shared" si="117"/>
        <v>4891.1592256485519</v>
      </c>
      <c r="GM25" s="47">
        <f t="shared" si="112"/>
        <v>3181.4684834469808</v>
      </c>
      <c r="GN25" s="47">
        <f t="shared" si="112"/>
        <v>2548.0860702172108</v>
      </c>
      <c r="GO25" s="47">
        <f t="shared" si="112"/>
        <v>717.04370760861286</v>
      </c>
      <c r="GP25" s="40">
        <f t="shared" si="118"/>
        <v>33.453362911558244</v>
      </c>
      <c r="GQ25" s="40">
        <f t="shared" si="113"/>
        <v>29.148743895402575</v>
      </c>
      <c r="GR25" s="40">
        <f t="shared" si="113"/>
        <v>18.959883691579147</v>
      </c>
      <c r="GS25" s="40">
        <f t="shared" si="113"/>
        <v>15.185256675907096</v>
      </c>
      <c r="GT25" s="40">
        <f t="shared" si="113"/>
        <v>4.2732044553552617</v>
      </c>
      <c r="GW25" s="38">
        <f t="shared" si="119"/>
        <v>7</v>
      </c>
      <c r="GX25" s="39">
        <f t="shared" si="114"/>
        <v>38.655596347519484</v>
      </c>
      <c r="GY25" s="39">
        <f t="shared" si="115"/>
        <v>213.54582893629185</v>
      </c>
      <c r="GZ25" s="39">
        <f t="shared" si="116"/>
        <v>21.354582893629185</v>
      </c>
      <c r="HA25" s="39">
        <f t="shared" si="1"/>
        <v>14.063966898993401</v>
      </c>
      <c r="HB25" s="39">
        <f t="shared" si="2"/>
        <v>101.7934476375537</v>
      </c>
      <c r="HC25" s="39">
        <f t="shared" si="3"/>
        <v>10.17934476375537</v>
      </c>
      <c r="HD25" s="39">
        <f t="shared" si="4"/>
        <v>32.109739911809804</v>
      </c>
      <c r="HE25" s="39">
        <f t="shared" si="5"/>
        <v>229.18910157897307</v>
      </c>
      <c r="HF25" s="39">
        <f t="shared" si="6"/>
        <v>22.918910157897308</v>
      </c>
      <c r="HG25" s="39">
        <f t="shared" si="7"/>
        <v>1.3271629919005583</v>
      </c>
      <c r="HH25" s="39">
        <f t="shared" si="8"/>
        <v>9.3508822529166515</v>
      </c>
      <c r="HI25" s="39">
        <f t="shared" si="9"/>
        <v>0.93508822529166524</v>
      </c>
      <c r="HJ25" s="39">
        <f t="shared" si="10"/>
        <v>4.556936652885387</v>
      </c>
      <c r="HK25" s="39">
        <f t="shared" si="11"/>
        <v>32.79808478190953</v>
      </c>
      <c r="HL25" s="39">
        <f t="shared" si="12"/>
        <v>3.2798084781909531</v>
      </c>
      <c r="HM25" s="39">
        <f t="shared" si="13"/>
        <v>7.2594244007546438</v>
      </c>
      <c r="HN25" s="39">
        <f t="shared" si="14"/>
        <v>48.097455472383622</v>
      </c>
      <c r="HO25" s="39">
        <f t="shared" si="15"/>
        <v>4.8097455472383626</v>
      </c>
      <c r="HP25" s="39">
        <f t="shared" si="16"/>
        <v>16.284010068816464</v>
      </c>
      <c r="HQ25" s="39">
        <f t="shared" si="17"/>
        <v>122.50183195623856</v>
      </c>
      <c r="HR25" s="39">
        <f t="shared" si="18"/>
        <v>12.250183195623856</v>
      </c>
      <c r="HS25" s="39">
        <f t="shared" si="19"/>
        <v>4.7248993121122655</v>
      </c>
      <c r="HT25" s="39">
        <f t="shared" si="20"/>
        <v>26.101849035638402</v>
      </c>
      <c r="HU25" s="39">
        <f t="shared" si="21"/>
        <v>2.61018490356384</v>
      </c>
      <c r="HV25" s="39">
        <f t="shared" si="22"/>
        <v>9.8058090848724007</v>
      </c>
      <c r="HW25" s="39">
        <f t="shared" si="23"/>
        <v>70.973369092346815</v>
      </c>
      <c r="HX25" s="39">
        <f t="shared" si="24"/>
        <v>7.0973369092346825</v>
      </c>
      <c r="HY25" s="39">
        <f t="shared" si="25"/>
        <v>36.558214469060992</v>
      </c>
      <c r="HZ25" s="39">
        <f t="shared" si="26"/>
        <v>260.94089682781396</v>
      </c>
      <c r="IA25" s="39">
        <f t="shared" si="27"/>
        <v>26.094089682781394</v>
      </c>
      <c r="IB25" s="39">
        <f t="shared" si="28"/>
        <v>1.4683059519069779</v>
      </c>
      <c r="IC25" s="39">
        <f t="shared" si="29"/>
        <v>10.34534277351791</v>
      </c>
      <c r="ID25" s="39">
        <f t="shared" si="30"/>
        <v>1.0345342773517912</v>
      </c>
      <c r="IE25" s="39">
        <f t="shared" si="31"/>
        <v>28.666916029278003</v>
      </c>
      <c r="IF25" s="39">
        <f t="shared" si="32"/>
        <v>206.32719170427958</v>
      </c>
      <c r="IG25" s="39">
        <f t="shared" si="33"/>
        <v>20.632719170427958</v>
      </c>
      <c r="IH25" s="39">
        <f t="shared" si="34"/>
        <v>7.0262049698594824</v>
      </c>
      <c r="II25" s="39">
        <f t="shared" si="35"/>
        <v>46.552255664034007</v>
      </c>
      <c r="IJ25" s="39">
        <f t="shared" si="36"/>
        <v>4.6552255664034004</v>
      </c>
      <c r="IK25" s="39">
        <f t="shared" si="37"/>
        <v>35.211781742152333</v>
      </c>
      <c r="IL25" s="39">
        <f t="shared" si="38"/>
        <v>264.89223180457077</v>
      </c>
      <c r="IM25" s="39">
        <f t="shared" si="39"/>
        <v>26.489223180457074</v>
      </c>
      <c r="IN25" s="39">
        <f t="shared" si="40"/>
        <v>4.5251840026207955</v>
      </c>
      <c r="IO25" s="39">
        <f t="shared" si="41"/>
        <v>24.998558041671863</v>
      </c>
      <c r="IP25" s="39">
        <f t="shared" si="42"/>
        <v>2.4998558041671863</v>
      </c>
      <c r="IQ25" s="39">
        <f t="shared" si="43"/>
        <v>15.792766542885477</v>
      </c>
      <c r="IR25" s="39">
        <f t="shared" si="44"/>
        <v>114.30630956976893</v>
      </c>
      <c r="IS25" s="39">
        <f t="shared" si="45"/>
        <v>11.430630956976891</v>
      </c>
      <c r="IT25" s="39">
        <f t="shared" si="46"/>
        <v>26.518115629079219</v>
      </c>
      <c r="IU25" s="39">
        <f t="shared" si="47"/>
        <v>189.27786750339436</v>
      </c>
      <c r="IV25" s="39">
        <f t="shared" si="48"/>
        <v>18.927786750339436</v>
      </c>
      <c r="IW25" s="39">
        <f t="shared" si="49"/>
        <v>4.5817288556532318</v>
      </c>
      <c r="IX25" s="39">
        <f t="shared" si="50"/>
        <v>32.281797567795707</v>
      </c>
      <c r="IY25" s="39">
        <f t="shared" si="51"/>
        <v>3.2281797567795709</v>
      </c>
      <c r="IZ25" s="39">
        <v>32.109739911809804</v>
      </c>
      <c r="JA25" s="39">
        <v>229.18910157897307</v>
      </c>
      <c r="JB25" s="39">
        <v>22.918910157897308</v>
      </c>
      <c r="JC25" s="39">
        <f t="shared" si="52"/>
        <v>6.1237854165533685</v>
      </c>
      <c r="JD25" s="39">
        <f t="shared" si="53"/>
        <v>40.573257621429256</v>
      </c>
      <c r="JE25" s="39">
        <f t="shared" si="54"/>
        <v>4.0573257621429253</v>
      </c>
      <c r="JF25" s="39">
        <f t="shared" si="55"/>
        <v>12.712694706629522</v>
      </c>
      <c r="JG25" s="39">
        <f t="shared" si="56"/>
        <v>84.897624538644124</v>
      </c>
      <c r="JH25" s="39">
        <f t="shared" si="57"/>
        <v>8.4897624538644134</v>
      </c>
      <c r="JI25" s="39">
        <f t="shared" si="58"/>
        <v>18.299470598040244</v>
      </c>
      <c r="JJ25" s="39">
        <f t="shared" si="59"/>
        <v>101.09210534025468</v>
      </c>
      <c r="JK25" s="39">
        <f t="shared" si="60"/>
        <v>10.109210534025468</v>
      </c>
      <c r="JL25" s="39">
        <f t="shared" si="61"/>
        <v>3.6679101121861883</v>
      </c>
      <c r="JM25" s="39">
        <f t="shared" si="62"/>
        <v>26.547930511042487</v>
      </c>
      <c r="JN25" s="39">
        <f t="shared" si="63"/>
        <v>2.6547930511042486</v>
      </c>
      <c r="JO25" s="39">
        <f t="shared" si="64"/>
        <v>12.844588625770868</v>
      </c>
      <c r="JP25" s="39">
        <f t="shared" si="65"/>
        <v>91.680584625638517</v>
      </c>
      <c r="JQ25" s="39">
        <f t="shared" si="66"/>
        <v>9.1680584625638506</v>
      </c>
      <c r="JR25" s="39">
        <f t="shared" si="67"/>
        <v>31.330904787685881</v>
      </c>
      <c r="JS25" s="39">
        <f t="shared" si="68"/>
        <v>220.75027960766485</v>
      </c>
      <c r="JT25" s="39">
        <f t="shared" si="69"/>
        <v>22.075027960766484</v>
      </c>
      <c r="JU25" s="39">
        <f t="shared" si="70"/>
        <v>6.7420867940576281</v>
      </c>
      <c r="JV25" s="39">
        <f t="shared" si="71"/>
        <v>48.525479093171057</v>
      </c>
      <c r="JW25" s="39">
        <f t="shared" si="72"/>
        <v>4.8525479093171056</v>
      </c>
      <c r="JX25" s="39">
        <f t="shared" si="73"/>
        <v>9.7537296968350056</v>
      </c>
      <c r="JY25" s="39">
        <f t="shared" si="74"/>
        <v>64.623523007474233</v>
      </c>
      <c r="JZ25" s="39">
        <f t="shared" si="75"/>
        <v>6.4623523007474226</v>
      </c>
      <c r="KA25" s="39">
        <f t="shared" si="76"/>
        <v>22.391460322082306</v>
      </c>
      <c r="KB25" s="39">
        <f t="shared" si="77"/>
        <v>155.73473890400982</v>
      </c>
      <c r="KC25" s="39">
        <f t="shared" si="78"/>
        <v>15.57347389040098</v>
      </c>
      <c r="KD25" s="39">
        <f t="shared" si="79"/>
        <v>17.328006843929167</v>
      </c>
      <c r="KE25" s="39">
        <f t="shared" si="80"/>
        <v>92.668682825141858</v>
      </c>
      <c r="KF25" s="39">
        <f t="shared" si="81"/>
        <v>9.266868282514185</v>
      </c>
      <c r="KG25" s="39">
        <f t="shared" si="82"/>
        <v>31.948966239578162</v>
      </c>
      <c r="KH25" s="39">
        <f t="shared" si="83"/>
        <v>209.23111831512421</v>
      </c>
      <c r="KI25" s="39">
        <f t="shared" si="84"/>
        <v>20.923111831512422</v>
      </c>
      <c r="KJ25" s="39">
        <f t="shared" si="85"/>
        <v>3.3802767371429363</v>
      </c>
      <c r="KK25" s="39">
        <f t="shared" si="86"/>
        <v>19.190377055855521</v>
      </c>
      <c r="KL25" s="39">
        <f t="shared" si="87"/>
        <v>1.9190377055855521</v>
      </c>
      <c r="KM25" s="39">
        <f t="shared" si="88"/>
        <v>22.391460322082306</v>
      </c>
      <c r="KN25" s="39">
        <f t="shared" si="89"/>
        <v>155.73473890400982</v>
      </c>
      <c r="KO25" s="39">
        <f t="shared" si="90"/>
        <v>15.57347389040098</v>
      </c>
      <c r="KP25" s="39">
        <f t="shared" si="91"/>
        <v>17.328006843929167</v>
      </c>
      <c r="KQ25" s="39">
        <f t="shared" si="92"/>
        <v>92.668682825141858</v>
      </c>
      <c r="KR25" s="39">
        <f t="shared" si="93"/>
        <v>9.266868282514185</v>
      </c>
      <c r="KS25" s="39">
        <f t="shared" si="94"/>
        <v>10.752917471669569</v>
      </c>
      <c r="KT25" s="39">
        <f t="shared" si="95"/>
        <v>62.056856977031778</v>
      </c>
      <c r="KU25" s="39">
        <f t="shared" si="96"/>
        <v>6.2056856977031778</v>
      </c>
      <c r="KV25" s="39">
        <f t="shared" si="97"/>
        <v>12.669886031253945</v>
      </c>
      <c r="KW25" s="39">
        <f t="shared" si="98"/>
        <v>83.833008086488121</v>
      </c>
      <c r="KX25" s="39">
        <f t="shared" si="99"/>
        <v>8.3833008086488121</v>
      </c>
      <c r="KY25" s="39">
        <f t="shared" si="100"/>
        <v>15.369146465126402</v>
      </c>
      <c r="KZ25" s="39">
        <f t="shared" si="101"/>
        <v>84.904061301574103</v>
      </c>
      <c r="LA25" s="39">
        <f t="shared" si="102"/>
        <v>8.4904061301574085</v>
      </c>
      <c r="LB25" s="39">
        <f t="shared" si="103"/>
        <v>36.610070641351882</v>
      </c>
      <c r="LC25" s="39">
        <f t="shared" si="104"/>
        <v>246.30471158103609</v>
      </c>
      <c r="LD25" s="39">
        <f t="shared" si="105"/>
        <v>24.63047115810361</v>
      </c>
      <c r="LE25" s="39">
        <f t="shared" si="106"/>
        <v>22.200427548456496</v>
      </c>
      <c r="LF25" s="39">
        <f t="shared" si="107"/>
        <v>140.46900888555678</v>
      </c>
      <c r="LG25" s="39">
        <f t="shared" si="108"/>
        <v>14.046900888555678</v>
      </c>
      <c r="LH25" s="39">
        <f t="shared" si="109"/>
        <v>635.09229997833165</v>
      </c>
      <c r="LI25" s="39">
        <f t="shared" si="110"/>
        <v>4254.9501737863611</v>
      </c>
      <c r="LJ25" s="39">
        <f t="shared" si="111"/>
        <v>425.49501737863608</v>
      </c>
    </row>
    <row r="26" spans="1:322" ht="15" thickBot="1" x14ac:dyDescent="0.35">
      <c r="A26" s="28"/>
      <c r="B26" s="42">
        <v>7</v>
      </c>
      <c r="C26" s="44">
        <f t="shared" si="120"/>
        <v>724.57676689183995</v>
      </c>
      <c r="D26" s="44">
        <f t="shared" si="121"/>
        <v>604.02084969374994</v>
      </c>
      <c r="E26" s="44">
        <f t="shared" si="122"/>
        <v>225.21609913905604</v>
      </c>
      <c r="F26" s="45">
        <f t="shared" si="123"/>
        <v>130.29875961441564</v>
      </c>
      <c r="G26" s="45">
        <f t="shared" si="124"/>
        <v>41.623534660938112</v>
      </c>
      <c r="H26" s="44">
        <f t="shared" si="125"/>
        <v>98.110591564087443</v>
      </c>
      <c r="I26" s="44">
        <f t="shared" si="126"/>
        <v>80.82560680387941</v>
      </c>
      <c r="J26" s="44">
        <f t="shared" si="127"/>
        <v>61.527321343984717</v>
      </c>
      <c r="K26" s="45">
        <f t="shared" si="128"/>
        <v>59.876292938542854</v>
      </c>
      <c r="L26" s="45">
        <f t="shared" si="129"/>
        <v>20.958577349505426</v>
      </c>
      <c r="M26" s="44">
        <f t="shared" si="130"/>
        <v>192.69751502548337</v>
      </c>
      <c r="N26" s="44">
        <f t="shared" si="131"/>
        <v>203.24978640114941</v>
      </c>
      <c r="O26" s="44">
        <f t="shared" si="132"/>
        <v>143.16663779802005</v>
      </c>
      <c r="P26" s="45">
        <f t="shared" si="133"/>
        <v>134.99961997172107</v>
      </c>
      <c r="Q26" s="45">
        <f t="shared" si="134"/>
        <v>47.094740803625989</v>
      </c>
      <c r="R26" s="44">
        <f t="shared" si="135"/>
        <v>7.5662989480252065</v>
      </c>
      <c r="S26" s="44">
        <f t="shared" si="136"/>
        <v>6.8157312869186581</v>
      </c>
      <c r="T26" s="44">
        <f t="shared" si="137"/>
        <v>6.4783490747941315</v>
      </c>
      <c r="U26" s="45">
        <f t="shared" si="138"/>
        <v>5.5650791276073388</v>
      </c>
      <c r="V26" s="45">
        <f t="shared" si="139"/>
        <v>1.8929015626546566</v>
      </c>
      <c r="W26" s="44">
        <f t="shared" si="140"/>
        <v>29.994310877668433</v>
      </c>
      <c r="X26" s="44">
        <f t="shared" si="141"/>
        <v>27.261959679720551</v>
      </c>
      <c r="Y26" s="44">
        <f t="shared" si="142"/>
        <v>20.090171557944554</v>
      </c>
      <c r="Z26" s="45">
        <f t="shared" si="143"/>
        <v>19.303030987423362</v>
      </c>
      <c r="AA26" s="45">
        <f t="shared" si="144"/>
        <v>6.747526897243084</v>
      </c>
      <c r="AB26" s="44">
        <f t="shared" si="145"/>
        <v>57.998750965367499</v>
      </c>
      <c r="AC26" s="44">
        <f t="shared" si="146"/>
        <v>55.593894352275676</v>
      </c>
      <c r="AD26" s="44">
        <f t="shared" si="147"/>
        <v>37.87479819987049</v>
      </c>
      <c r="AE26" s="45">
        <f t="shared" si="148"/>
        <v>28.843163492588868</v>
      </c>
      <c r="AF26" s="45">
        <f t="shared" si="149"/>
        <v>9.627145989897377</v>
      </c>
      <c r="AG26" s="44">
        <f t="shared" si="150"/>
        <v>73.376808943632042</v>
      </c>
      <c r="AH26" s="44">
        <f t="shared" si="151"/>
        <v>86.809201806112668</v>
      </c>
      <c r="AI26" s="44">
        <f t="shared" si="152"/>
        <v>63.314697102629587</v>
      </c>
      <c r="AJ26" s="45">
        <f t="shared" si="153"/>
        <v>71.293366339012636</v>
      </c>
      <c r="AK26" s="45">
        <f t="shared" si="154"/>
        <v>25.604232808612963</v>
      </c>
      <c r="AL26" s="44">
        <f t="shared" si="155"/>
        <v>88.565501271317757</v>
      </c>
      <c r="AM26" s="44">
        <f t="shared" si="156"/>
        <v>73.829871141092895</v>
      </c>
      <c r="AN26" s="44">
        <f t="shared" si="157"/>
        <v>27.528313942749925</v>
      </c>
      <c r="AO26" s="45">
        <f t="shared" si="158"/>
        <v>15.926504254040301</v>
      </c>
      <c r="AP26" s="45">
        <f t="shared" si="159"/>
        <v>5.0876723907990504</v>
      </c>
      <c r="AQ26" s="44">
        <f t="shared" si="160"/>
        <v>68.405574116516945</v>
      </c>
      <c r="AR26" s="44">
        <f t="shared" si="161"/>
        <v>56.353977165897007</v>
      </c>
      <c r="AS26" s="44">
        <f t="shared" si="162"/>
        <v>42.898648079574947</v>
      </c>
      <c r="AT26" s="45">
        <f t="shared" si="163"/>
        <v>41.747502783675323</v>
      </c>
      <c r="AU26" s="45">
        <f t="shared" si="164"/>
        <v>14.612933154335748</v>
      </c>
      <c r="AV26" s="44">
        <f t="shared" si="165"/>
        <v>219.39377588560689</v>
      </c>
      <c r="AW26" s="44">
        <f t="shared" si="166"/>
        <v>231.40795604237127</v>
      </c>
      <c r="AX26" s="44">
        <f t="shared" si="167"/>
        <v>163.00090451711765</v>
      </c>
      <c r="AY26" s="45">
        <f t="shared" si="168"/>
        <v>153.70243028199405</v>
      </c>
      <c r="AZ26" s="45">
        <f t="shared" si="169"/>
        <v>53.619233272909938</v>
      </c>
      <c r="BA26" s="44">
        <f t="shared" si="170"/>
        <v>8.370970142396299</v>
      </c>
      <c r="BB26" s="44">
        <f t="shared" si="171"/>
        <v>7.5405800766414988</v>
      </c>
      <c r="BC26" s="44">
        <f t="shared" si="172"/>
        <v>7.1673174757754365</v>
      </c>
      <c r="BD26" s="45">
        <f t="shared" si="173"/>
        <v>6.1569218368555898</v>
      </c>
      <c r="BE26" s="45">
        <f t="shared" si="174"/>
        <v>2.09421046833116</v>
      </c>
      <c r="BF26" s="44">
        <f t="shared" si="175"/>
        <v>188.68912534514604</v>
      </c>
      <c r="BG26" s="44">
        <f t="shared" si="176"/>
        <v>171.50036712431955</v>
      </c>
      <c r="BH26" s="44">
        <f t="shared" si="177"/>
        <v>126.38386375213696</v>
      </c>
      <c r="BI26" s="45">
        <f t="shared" si="178"/>
        <v>121.43209585251491</v>
      </c>
      <c r="BJ26" s="45">
        <f t="shared" si="179"/>
        <v>42.447547925882333</v>
      </c>
      <c r="BK26" s="44">
        <f t="shared" si="180"/>
        <v>56.135457824472326</v>
      </c>
      <c r="BL26" s="44">
        <f t="shared" si="181"/>
        <v>53.807860682617843</v>
      </c>
      <c r="BM26" s="44">
        <f t="shared" si="182"/>
        <v>36.658015932598076</v>
      </c>
      <c r="BN26" s="45">
        <f t="shared" si="183"/>
        <v>27.916535456589436</v>
      </c>
      <c r="BO26" s="45">
        <f t="shared" si="184"/>
        <v>9.3178601037222855</v>
      </c>
      <c r="BP26" s="44">
        <f t="shared" si="185"/>
        <v>158.66657970241423</v>
      </c>
      <c r="BQ26" s="44">
        <f t="shared" si="186"/>
        <v>187.71215777253934</v>
      </c>
      <c r="BR26" s="44">
        <f t="shared" si="187"/>
        <v>136.90873967939734</v>
      </c>
      <c r="BS26" s="45">
        <f t="shared" si="188"/>
        <v>154.16144086031503</v>
      </c>
      <c r="BT26" s="45">
        <f t="shared" si="189"/>
        <v>55.365395472127858</v>
      </c>
      <c r="BU26" s="44">
        <f t="shared" si="190"/>
        <v>84.821953456166284</v>
      </c>
      <c r="BV26" s="44">
        <f t="shared" si="191"/>
        <v>70.709179124046088</v>
      </c>
      <c r="BW26" s="44">
        <f t="shared" si="192"/>
        <v>26.364728144262951</v>
      </c>
      <c r="BX26" s="45">
        <f t="shared" si="193"/>
        <v>15.253311765459859</v>
      </c>
      <c r="BY26" s="45">
        <f t="shared" si="194"/>
        <v>4.8726231381060021</v>
      </c>
      <c r="BZ26" s="44">
        <f t="shared" si="195"/>
        <v>110.17074194528428</v>
      </c>
      <c r="CA26" s="44">
        <f t="shared" si="196"/>
        <v>90.761017009509857</v>
      </c>
      <c r="CB26" s="44">
        <f t="shared" si="197"/>
        <v>69.09050831626972</v>
      </c>
      <c r="CC26" s="45">
        <f t="shared" si="198"/>
        <v>67.236528827404285</v>
      </c>
      <c r="CD26" s="45">
        <f t="shared" si="199"/>
        <v>23.534890371182321</v>
      </c>
      <c r="CE26" s="44">
        <f t="shared" si="200"/>
        <v>159.14096467042941</v>
      </c>
      <c r="CF26" s="44">
        <f t="shared" si="201"/>
        <v>167.85565227792435</v>
      </c>
      <c r="CG26" s="44">
        <f t="shared" si="202"/>
        <v>118.23544711921078</v>
      </c>
      <c r="CH26" s="45">
        <f t="shared" si="203"/>
        <v>111.49064246936392</v>
      </c>
      <c r="CI26" s="45">
        <f t="shared" si="204"/>
        <v>38.893612517015228</v>
      </c>
      <c r="CJ26" s="44">
        <f t="shared" si="205"/>
        <v>26.120928953135909</v>
      </c>
      <c r="CK26" s="44">
        <f t="shared" si="206"/>
        <v>23.529764543037818</v>
      </c>
      <c r="CL26" s="44">
        <f t="shared" si="207"/>
        <v>22.365029068865642</v>
      </c>
      <c r="CM26" s="45">
        <f t="shared" si="208"/>
        <v>19.212171962720419</v>
      </c>
      <c r="CN26" s="45">
        <f t="shared" si="209"/>
        <v>6.5348128025376457</v>
      </c>
      <c r="CO26" s="44">
        <f t="shared" si="210"/>
        <v>218.65103493778682</v>
      </c>
      <c r="CP26" s="44">
        <f t="shared" si="211"/>
        <v>198.73287713508145</v>
      </c>
      <c r="CQ26" s="44">
        <f t="shared" si="212"/>
        <v>146.45233294867185</v>
      </c>
      <c r="CR26" s="45">
        <f t="shared" si="213"/>
        <v>140.71427478531132</v>
      </c>
      <c r="CS26" s="45">
        <f t="shared" si="214"/>
        <v>49.187785822783965</v>
      </c>
      <c r="CT26" s="44">
        <f t="shared" si="215"/>
        <v>48.925629048923852</v>
      </c>
      <c r="CU26" s="44">
        <f t="shared" si="216"/>
        <v>46.896979800283333</v>
      </c>
      <c r="CV26" s="44">
        <f t="shared" si="217"/>
        <v>31.949797128152191</v>
      </c>
      <c r="CW26" s="45">
        <f t="shared" si="218"/>
        <v>24.331039792193298</v>
      </c>
      <c r="CX26" s="45">
        <f t="shared" si="219"/>
        <v>8.1211089146179773</v>
      </c>
      <c r="CY26" s="44">
        <f t="shared" si="220"/>
        <v>76.816706029776043</v>
      </c>
      <c r="CZ26" s="44">
        <f t="shared" si="221"/>
        <v>90.878808056947676</v>
      </c>
      <c r="DA26" s="44">
        <f t="shared" si="222"/>
        <v>66.282883443912638</v>
      </c>
      <c r="DB26" s="45">
        <f t="shared" si="223"/>
        <v>50.898963083906416</v>
      </c>
      <c r="DC26" s="45">
        <f t="shared" si="224"/>
        <v>16.999330727368854</v>
      </c>
      <c r="DD26" s="44">
        <f t="shared" si="225"/>
        <v>343.0129785751223</v>
      </c>
      <c r="DE26" s="44">
        <f t="shared" si="226"/>
        <v>285.94208404401826</v>
      </c>
      <c r="DF26" s="44">
        <f t="shared" si="227"/>
        <v>106.61678447149184</v>
      </c>
      <c r="DG26" s="45">
        <f t="shared" si="228"/>
        <v>61.683133771602471</v>
      </c>
      <c r="DH26" s="45">
        <f t="shared" si="229"/>
        <v>19.704485784326106</v>
      </c>
      <c r="DI26" s="44">
        <f t="shared" si="230"/>
        <v>25.587434434038773</v>
      </c>
      <c r="DJ26" s="44">
        <f t="shared" si="231"/>
        <v>21.079476555135575</v>
      </c>
      <c r="DK26" s="44">
        <f t="shared" si="232"/>
        <v>16.046445910611681</v>
      </c>
      <c r="DL26" s="45">
        <f t="shared" si="233"/>
        <v>15.615854468857055</v>
      </c>
      <c r="DM26" s="45">
        <f t="shared" si="234"/>
        <v>5.4660380210927162</v>
      </c>
      <c r="DN26" s="44">
        <f t="shared" si="235"/>
        <v>77.083162819400442</v>
      </c>
      <c r="DO26" s="44">
        <f t="shared" si="236"/>
        <v>81.30429899989241</v>
      </c>
      <c r="DP26" s="44">
        <f t="shared" si="237"/>
        <v>57.269743464161827</v>
      </c>
      <c r="DQ26" s="45">
        <f t="shared" si="238"/>
        <v>54.002760157343914</v>
      </c>
      <c r="DR26" s="45">
        <f t="shared" si="239"/>
        <v>18.838912234147301</v>
      </c>
      <c r="DS26" s="44">
        <f t="shared" si="240"/>
        <v>178.62085771112879</v>
      </c>
      <c r="DT26" s="44">
        <f t="shared" si="241"/>
        <v>160.90188568556812</v>
      </c>
      <c r="DU26" s="44">
        <f t="shared" si="242"/>
        <v>152.9371594012743</v>
      </c>
      <c r="DV26" s="45">
        <f t="shared" si="243"/>
        <v>131.37720487015201</v>
      </c>
      <c r="DW26" s="45">
        <f t="shared" si="244"/>
        <v>44.686537368756419</v>
      </c>
      <c r="DX26" s="44">
        <f t="shared" si="245"/>
        <v>44.377234679604754</v>
      </c>
      <c r="DY26" s="44">
        <f t="shared" si="246"/>
        <v>40.334661711918756</v>
      </c>
      <c r="DZ26" s="44">
        <f t="shared" si="247"/>
        <v>29.723845352426697</v>
      </c>
      <c r="EA26" s="45">
        <f t="shared" si="248"/>
        <v>28.559253774833085</v>
      </c>
      <c r="EB26" s="45">
        <f t="shared" si="249"/>
        <v>9.9831126591689845</v>
      </c>
      <c r="EC26" s="44">
        <f t="shared" si="250"/>
        <v>77.926858720566855</v>
      </c>
      <c r="ED26" s="44">
        <f t="shared" si="251"/>
        <v>74.695704283404424</v>
      </c>
      <c r="EE26" s="44">
        <f t="shared" si="252"/>
        <v>50.88840706507078</v>
      </c>
      <c r="EF26" s="45">
        <f t="shared" si="253"/>
        <v>38.753543638953829</v>
      </c>
      <c r="EG26" s="45">
        <f t="shared" si="254"/>
        <v>12.934989684260202</v>
      </c>
      <c r="EH26" s="44">
        <f t="shared" si="255"/>
        <v>107.69639366865783</v>
      </c>
      <c r="EI26" s="44">
        <f t="shared" si="256"/>
        <v>127.41134571489732</v>
      </c>
      <c r="EJ26" s="44">
        <f t="shared" si="257"/>
        <v>110.877459490647</v>
      </c>
      <c r="EK26" s="45">
        <f t="shared" si="258"/>
        <v>92.80298023641754</v>
      </c>
      <c r="EL26" s="45">
        <f t="shared" si="259"/>
        <v>31.465879333796135</v>
      </c>
      <c r="EM26" s="44">
        <f t="shared" si="260"/>
        <v>283.61461443535995</v>
      </c>
      <c r="EN26" s="44">
        <f t="shared" si="261"/>
        <v>236.42648815758034</v>
      </c>
      <c r="EO26" s="44">
        <f t="shared" si="262"/>
        <v>113.93747359678359</v>
      </c>
      <c r="EP26" s="45">
        <f t="shared" si="263"/>
        <v>57.901984704791616</v>
      </c>
      <c r="EQ26" s="45">
        <f t="shared" si="264"/>
        <v>17.383349060175121</v>
      </c>
      <c r="ER26" s="44">
        <f t="shared" si="265"/>
        <v>240.50644580003049</v>
      </c>
      <c r="ES26" s="44">
        <f t="shared" si="266"/>
        <v>198.13436156211412</v>
      </c>
      <c r="ET26" s="44">
        <f t="shared" si="267"/>
        <v>180.89021584889201</v>
      </c>
      <c r="EU26" s="45">
        <f t="shared" si="268"/>
        <v>126.95641001835115</v>
      </c>
      <c r="EV26" s="45">
        <f t="shared" si="269"/>
        <v>41.137354148386535</v>
      </c>
      <c r="EW26" s="44">
        <f t="shared" si="270"/>
        <v>25.255429483925152</v>
      </c>
      <c r="EX26" s="44">
        <f t="shared" si="271"/>
        <v>30.526752783610792</v>
      </c>
      <c r="EY26" s="44">
        <f t="shared" si="272"/>
        <v>23.11943007442553</v>
      </c>
      <c r="EZ26" s="45">
        <f t="shared" si="273"/>
        <v>12.053209387627668</v>
      </c>
      <c r="FA26" s="45">
        <f t="shared" si="274"/>
        <v>3.5685838341139271</v>
      </c>
      <c r="FB26" s="44">
        <f t="shared" si="275"/>
        <v>107.69639366865783</v>
      </c>
      <c r="FC26" s="44">
        <f t="shared" si="276"/>
        <v>127.41134571489732</v>
      </c>
      <c r="FD26" s="44">
        <f t="shared" si="277"/>
        <v>110.877459490647</v>
      </c>
      <c r="FE26" s="45">
        <f t="shared" si="278"/>
        <v>92.80298023641754</v>
      </c>
      <c r="FF26" s="45">
        <f t="shared" si="279"/>
        <v>31.465879333796135</v>
      </c>
      <c r="FG26" s="44">
        <f t="shared" si="280"/>
        <v>283.61461443535995</v>
      </c>
      <c r="FH26" s="44">
        <f t="shared" si="281"/>
        <v>236.42648815758034</v>
      </c>
      <c r="FI26" s="44">
        <f t="shared" si="282"/>
        <v>113.93747359678359</v>
      </c>
      <c r="FJ26" s="45">
        <f t="shared" si="283"/>
        <v>57.901984704791616</v>
      </c>
      <c r="FK26" s="45">
        <f t="shared" si="284"/>
        <v>17.383349060175121</v>
      </c>
      <c r="FL26" s="44">
        <f t="shared" si="285"/>
        <v>93.782973662558277</v>
      </c>
      <c r="FM26" s="44">
        <f t="shared" si="286"/>
        <v>89.894362258797329</v>
      </c>
      <c r="FN26" s="44">
        <f t="shared" si="287"/>
        <v>72.965763027568343</v>
      </c>
      <c r="FO26" s="45">
        <f t="shared" si="288"/>
        <v>38.909045062963273</v>
      </c>
      <c r="FP26" s="45">
        <f t="shared" si="289"/>
        <v>11.573905957034253</v>
      </c>
      <c r="FQ26" s="44">
        <f t="shared" si="290"/>
        <v>65.522658655033325</v>
      </c>
      <c r="FR26" s="44">
        <f t="shared" si="291"/>
        <v>84.578756336558158</v>
      </c>
      <c r="FS26" s="44">
        <f t="shared" si="292"/>
        <v>68.815953184791027</v>
      </c>
      <c r="FT26" s="45">
        <f t="shared" si="293"/>
        <v>50.538902468453863</v>
      </c>
      <c r="FU26" s="45">
        <f t="shared" si="294"/>
        <v>16.647052809017133</v>
      </c>
      <c r="FV26" s="44">
        <f t="shared" si="295"/>
        <v>288.08574974430678</v>
      </c>
      <c r="FW26" s="44">
        <f t="shared" si="296"/>
        <v>240.1537108230138</v>
      </c>
      <c r="FX26" s="44">
        <f t="shared" si="297"/>
        <v>89.544064534777135</v>
      </c>
      <c r="FY26" s="45">
        <f t="shared" si="298"/>
        <v>51.805712754623073</v>
      </c>
      <c r="FZ26" s="45">
        <f t="shared" si="299"/>
        <v>16.549174273475508</v>
      </c>
      <c r="GA26" s="44">
        <f t="shared" si="300"/>
        <v>277.61855458307116</v>
      </c>
      <c r="GB26" s="44">
        <f t="shared" si="301"/>
        <v>243.66782543999483</v>
      </c>
      <c r="GC26" s="44">
        <f t="shared" si="302"/>
        <v>190.85842457696651</v>
      </c>
      <c r="GD26" s="45">
        <f t="shared" si="303"/>
        <v>147.72912829120401</v>
      </c>
      <c r="GE26" s="45">
        <f t="shared" si="304"/>
        <v>49.287791644916048</v>
      </c>
      <c r="GF26" s="44">
        <f t="shared" si="305"/>
        <v>149.28308588855626</v>
      </c>
      <c r="GG26" s="44">
        <f t="shared" si="306"/>
        <v>166.65137327131725</v>
      </c>
      <c r="GH26" s="44">
        <f t="shared" si="307"/>
        <v>129.74025854375287</v>
      </c>
      <c r="GI26" s="45">
        <f t="shared" si="308"/>
        <v>85.624098525674583</v>
      </c>
      <c r="GJ26" s="45">
        <f t="shared" si="309"/>
        <v>27.422455179941103</v>
      </c>
      <c r="GK26" s="47">
        <f t="shared" si="117"/>
        <v>5366.4814275108538</v>
      </c>
      <c r="GL26" s="47">
        <f t="shared" si="117"/>
        <v>4981.634999476415</v>
      </c>
      <c r="GM26" s="47">
        <f t="shared" si="112"/>
        <v>3198.0009653960665</v>
      </c>
      <c r="GN26" s="47">
        <f t="shared" si="112"/>
        <v>2545.3778635567146</v>
      </c>
      <c r="GO26" s="47">
        <f t="shared" si="112"/>
        <v>859.73652754077682</v>
      </c>
      <c r="GP26" s="40">
        <f t="shared" si="118"/>
        <v>31.981414943449664</v>
      </c>
      <c r="GQ26" s="40">
        <f t="shared" si="113"/>
        <v>29.687932058858255</v>
      </c>
      <c r="GR26" s="40">
        <f t="shared" si="113"/>
        <v>19.058408613802541</v>
      </c>
      <c r="GS26" s="40">
        <f t="shared" si="113"/>
        <v>15.169117184485785</v>
      </c>
      <c r="GT26" s="40">
        <f t="shared" si="113"/>
        <v>5.1235788292060604</v>
      </c>
      <c r="GW26" s="38">
        <f t="shared" si="119"/>
        <v>8</v>
      </c>
      <c r="GX26" s="39">
        <f t="shared" si="114"/>
        <v>40.972705284506546</v>
      </c>
      <c r="GY26" s="39">
        <f t="shared" si="115"/>
        <v>230.75206783681762</v>
      </c>
      <c r="GZ26" s="39">
        <f t="shared" si="116"/>
        <v>23.075206783681761</v>
      </c>
      <c r="HA26" s="39">
        <f t="shared" si="1"/>
        <v>14.681259683403169</v>
      </c>
      <c r="HB26" s="39">
        <f t="shared" si="2"/>
        <v>107.85372218124743</v>
      </c>
      <c r="HC26" s="39">
        <f t="shared" si="3"/>
        <v>10.785372218124742</v>
      </c>
      <c r="HD26" s="39">
        <f t="shared" si="4"/>
        <v>33.525651020011765</v>
      </c>
      <c r="HE26" s="39">
        <f t="shared" si="5"/>
        <v>243.04841236050231</v>
      </c>
      <c r="HF26" s="39">
        <f t="shared" si="6"/>
        <v>24.30484123605023</v>
      </c>
      <c r="HG26" s="39">
        <f t="shared" si="7"/>
        <v>1.3846331105640932</v>
      </c>
      <c r="HH26" s="39">
        <f t="shared" si="8"/>
        <v>9.9475740433536046</v>
      </c>
      <c r="HI26" s="39">
        <f t="shared" si="9"/>
        <v>0.99475740433536042</v>
      </c>
      <c r="HJ26" s="39">
        <f t="shared" si="10"/>
        <v>4.7573248090186517</v>
      </c>
      <c r="HK26" s="39">
        <f t="shared" si="11"/>
        <v>34.763022065754797</v>
      </c>
      <c r="HL26" s="39">
        <f t="shared" si="12"/>
        <v>3.4763022065754798</v>
      </c>
      <c r="HM26" s="39">
        <f t="shared" si="13"/>
        <v>7.6009503075485298</v>
      </c>
      <c r="HN26" s="39">
        <f t="shared" si="14"/>
        <v>51.379163748762899</v>
      </c>
      <c r="HO26" s="39">
        <f t="shared" si="15"/>
        <v>5.1379163748762897</v>
      </c>
      <c r="HP26" s="39">
        <f t="shared" si="16"/>
        <v>571.33826634759612</v>
      </c>
      <c r="HQ26" s="39">
        <f t="shared" si="17"/>
        <v>814.95095354025386</v>
      </c>
      <c r="HR26" s="39">
        <f t="shared" si="18"/>
        <v>81.495095354025409</v>
      </c>
      <c r="HS26" s="39">
        <f t="shared" si="19"/>
        <v>5.0081210822289197</v>
      </c>
      <c r="HT26" s="39">
        <f t="shared" si="20"/>
        <v>28.204979087345656</v>
      </c>
      <c r="HU26" s="39">
        <f t="shared" si="21"/>
        <v>2.8204979087345654</v>
      </c>
      <c r="HV26" s="39">
        <f t="shared" si="22"/>
        <v>10.236203669619663</v>
      </c>
      <c r="HW26" s="39">
        <f t="shared" si="23"/>
        <v>75.198769763733935</v>
      </c>
      <c r="HX26" s="39">
        <f t="shared" si="24"/>
        <v>7.5198769763733937</v>
      </c>
      <c r="HY26" s="39">
        <f t="shared" si="25"/>
        <v>38.170285513701714</v>
      </c>
      <c r="HZ26" s="39">
        <f t="shared" si="26"/>
        <v>276.7202727223588</v>
      </c>
      <c r="IA26" s="39">
        <f t="shared" si="27"/>
        <v>27.672027272235876</v>
      </c>
      <c r="IB26" s="39">
        <f t="shared" si="28"/>
        <v>1.5318879820008302</v>
      </c>
      <c r="IC26" s="39">
        <f t="shared" si="29"/>
        <v>11.005492365315941</v>
      </c>
      <c r="ID26" s="39">
        <f t="shared" si="30"/>
        <v>1.1005492365315941</v>
      </c>
      <c r="IE26" s="39">
        <f t="shared" si="31"/>
        <v>29.927523951377779</v>
      </c>
      <c r="IF26" s="39">
        <f t="shared" si="32"/>
        <v>218.68827907711443</v>
      </c>
      <c r="IG26" s="39">
        <f t="shared" si="33"/>
        <v>21.868827907711442</v>
      </c>
      <c r="IH26" s="39">
        <f t="shared" si="34"/>
        <v>7.3567588665846184</v>
      </c>
      <c r="II26" s="39">
        <f t="shared" si="35"/>
        <v>49.728534350637332</v>
      </c>
      <c r="IJ26" s="39">
        <f t="shared" si="36"/>
        <v>4.9728534350637332</v>
      </c>
      <c r="IK26" s="39">
        <f t="shared" si="37"/>
        <v>1235.4351446942724</v>
      </c>
      <c r="IL26" s="39">
        <f t="shared" si="38"/>
        <v>1762.2118253028075</v>
      </c>
      <c r="IM26" s="39">
        <f t="shared" si="39"/>
        <v>176.22118253028074</v>
      </c>
      <c r="IN26" s="39">
        <f t="shared" si="40"/>
        <v>4.7964343592242402</v>
      </c>
      <c r="IO26" s="39">
        <f t="shared" si="41"/>
        <v>27.012791538885182</v>
      </c>
      <c r="IP26" s="39">
        <f t="shared" si="42"/>
        <v>2.7012791538885184</v>
      </c>
      <c r="IQ26" s="39">
        <f t="shared" si="43"/>
        <v>16.485939450842828</v>
      </c>
      <c r="IR26" s="39">
        <f t="shared" si="44"/>
        <v>121.11153755001942</v>
      </c>
      <c r="IS26" s="39">
        <f t="shared" si="45"/>
        <v>12.111153755001942</v>
      </c>
      <c r="IT26" s="39">
        <f t="shared" si="46"/>
        <v>27.687458469940655</v>
      </c>
      <c r="IU26" s="39">
        <f t="shared" si="47"/>
        <v>200.72370315492401</v>
      </c>
      <c r="IV26" s="39">
        <f t="shared" si="48"/>
        <v>20.072370315492403</v>
      </c>
      <c r="IW26" s="39">
        <f t="shared" si="49"/>
        <v>4.7801313899504372</v>
      </c>
      <c r="IX26" s="39">
        <f t="shared" si="50"/>
        <v>34.341740476738138</v>
      </c>
      <c r="IY26" s="39">
        <f t="shared" si="51"/>
        <v>3.4341740476738138</v>
      </c>
      <c r="IZ26" s="39">
        <v>33.525651020011765</v>
      </c>
      <c r="JA26" s="39">
        <v>243.04841236050231</v>
      </c>
      <c r="JB26" s="39">
        <v>24.30484123605023</v>
      </c>
      <c r="JC26" s="39">
        <f t="shared" si="52"/>
        <v>6.4118842039974737</v>
      </c>
      <c r="JD26" s="39">
        <f t="shared" si="53"/>
        <v>43.341586923430768</v>
      </c>
      <c r="JE26" s="39">
        <f t="shared" si="54"/>
        <v>4.3341586923430775</v>
      </c>
      <c r="JF26" s="39">
        <f t="shared" si="55"/>
        <v>13.293675468441998</v>
      </c>
      <c r="JG26" s="39">
        <f t="shared" si="56"/>
        <v>90.664413342875037</v>
      </c>
      <c r="JH26" s="39">
        <f t="shared" si="57"/>
        <v>9.0664413342875037</v>
      </c>
      <c r="JI26" s="39">
        <f t="shared" si="58"/>
        <v>19.396384651147898</v>
      </c>
      <c r="JJ26" s="39">
        <f t="shared" si="59"/>
        <v>109.23749934821006</v>
      </c>
      <c r="JK26" s="39">
        <f t="shared" si="60"/>
        <v>10.923749934821007</v>
      </c>
      <c r="JL26" s="39">
        <f t="shared" si="61"/>
        <v>3.8289012793566837</v>
      </c>
      <c r="JM26" s="39">
        <f t="shared" si="62"/>
        <v>28.128461981365398</v>
      </c>
      <c r="JN26" s="39">
        <f t="shared" si="63"/>
        <v>2.8128461981365396</v>
      </c>
      <c r="JO26" s="39">
        <f t="shared" si="64"/>
        <v>13.410983612633546</v>
      </c>
      <c r="JP26" s="39">
        <f t="shared" si="65"/>
        <v>97.22460790687289</v>
      </c>
      <c r="JQ26" s="39">
        <f t="shared" si="66"/>
        <v>9.7224607906872897</v>
      </c>
      <c r="JR26" s="39">
        <f t="shared" si="67"/>
        <v>32.687626476711955</v>
      </c>
      <c r="JS26" s="39">
        <f t="shared" si="68"/>
        <v>234.83663809404945</v>
      </c>
      <c r="JT26" s="39">
        <f t="shared" si="69"/>
        <v>23.483663809404945</v>
      </c>
      <c r="JU26" s="39">
        <f t="shared" si="70"/>
        <v>7.0385654252223144</v>
      </c>
      <c r="JV26" s="39">
        <f t="shared" si="71"/>
        <v>51.432646500068486</v>
      </c>
      <c r="JW26" s="39">
        <f t="shared" si="72"/>
        <v>5.1432646500068486</v>
      </c>
      <c r="JX26" s="39">
        <f t="shared" si="73"/>
        <v>10.212602356076111</v>
      </c>
      <c r="JY26" s="39">
        <f t="shared" si="74"/>
        <v>69.032811362118764</v>
      </c>
      <c r="JZ26" s="39">
        <f t="shared" si="75"/>
        <v>6.9032811362118753</v>
      </c>
      <c r="KA26" s="39">
        <f t="shared" si="76"/>
        <v>23.365560358014942</v>
      </c>
      <c r="KB26" s="39">
        <f t="shared" si="77"/>
        <v>165.81031401483764</v>
      </c>
      <c r="KC26" s="39">
        <f t="shared" si="78"/>
        <v>16.581031401483763</v>
      </c>
      <c r="KD26" s="39">
        <f t="shared" si="79"/>
        <v>18.33033673538219</v>
      </c>
      <c r="KE26" s="39">
        <f t="shared" si="80"/>
        <v>100.92444280686865</v>
      </c>
      <c r="KF26" s="39">
        <f t="shared" si="81"/>
        <v>10.092444280686866</v>
      </c>
      <c r="KG26" s="39">
        <f t="shared" si="82"/>
        <v>33.417315429500007</v>
      </c>
      <c r="KH26" s="39">
        <f t="shared" si="83"/>
        <v>224.29984677350313</v>
      </c>
      <c r="KI26" s="39">
        <f t="shared" si="84"/>
        <v>22.429984677350312</v>
      </c>
      <c r="KJ26" s="39">
        <f t="shared" si="85"/>
        <v>3.5488240884133369</v>
      </c>
      <c r="KK26" s="39">
        <f t="shared" si="86"/>
        <v>20.882611704837394</v>
      </c>
      <c r="KL26" s="39">
        <f t="shared" si="87"/>
        <v>2.0882611704837393</v>
      </c>
      <c r="KM26" s="39">
        <f t="shared" si="88"/>
        <v>23.365560358014942</v>
      </c>
      <c r="KN26" s="39">
        <f t="shared" si="89"/>
        <v>165.81031401483764</v>
      </c>
      <c r="KO26" s="39">
        <f t="shared" si="90"/>
        <v>16.581031401483763</v>
      </c>
      <c r="KP26" s="39">
        <f t="shared" si="91"/>
        <v>691.172991275492</v>
      </c>
      <c r="KQ26" s="39">
        <f t="shared" si="92"/>
        <v>983.94227491396452</v>
      </c>
      <c r="KR26" s="39">
        <f t="shared" si="93"/>
        <v>98.39422749139645</v>
      </c>
      <c r="KS26" s="39">
        <f t="shared" si="94"/>
        <v>11.287662094785597</v>
      </c>
      <c r="KT26" s="39">
        <f t="shared" si="95"/>
        <v>67.446257073770724</v>
      </c>
      <c r="KU26" s="39">
        <f t="shared" si="96"/>
        <v>6.7446257073770726</v>
      </c>
      <c r="KV26" s="39">
        <f t="shared" si="97"/>
        <v>13.241389760002836</v>
      </c>
      <c r="KW26" s="39">
        <f t="shared" si="98"/>
        <v>89.69108856485235</v>
      </c>
      <c r="KX26" s="39">
        <f t="shared" si="99"/>
        <v>8.9691088564852333</v>
      </c>
      <c r="KY26" s="39">
        <f t="shared" si="100"/>
        <v>16.290409878269756</v>
      </c>
      <c r="KZ26" s="39">
        <f t="shared" si="101"/>
        <v>91.745120055363174</v>
      </c>
      <c r="LA26" s="39">
        <f t="shared" si="102"/>
        <v>9.1745120055363181</v>
      </c>
      <c r="LB26" s="39">
        <f t="shared" si="103"/>
        <v>38.291289274431698</v>
      </c>
      <c r="LC26" s="39">
        <f t="shared" si="104"/>
        <v>262.97531344673007</v>
      </c>
      <c r="LD26" s="39">
        <f t="shared" si="105"/>
        <v>26.297531344673008</v>
      </c>
      <c r="LE26" s="39">
        <f t="shared" si="106"/>
        <v>23.244349384574782</v>
      </c>
      <c r="LF26" s="39">
        <f t="shared" si="107"/>
        <v>150.97252977891969</v>
      </c>
      <c r="LG26" s="39">
        <f t="shared" si="108"/>
        <v>15.097252977891969</v>
      </c>
      <c r="LH26" s="39">
        <f t="shared" si="109"/>
        <v>3091.0386431228749</v>
      </c>
      <c r="LI26" s="39">
        <f t="shared" si="110"/>
        <v>7589.0900321345516</v>
      </c>
      <c r="LJ26" s="39">
        <f t="shared" si="111"/>
        <v>758.90900321345498</v>
      </c>
    </row>
    <row r="27" spans="1:322" ht="15" thickBot="1" x14ac:dyDescent="0.35">
      <c r="A27" s="28"/>
      <c r="B27" s="42">
        <v>8</v>
      </c>
      <c r="C27" s="44">
        <f t="shared" si="120"/>
        <v>692.69538914859902</v>
      </c>
      <c r="D27" s="44">
        <f t="shared" si="121"/>
        <v>616.57356024679086</v>
      </c>
      <c r="E27" s="44">
        <f t="shared" si="122"/>
        <v>234.63525796713756</v>
      </c>
      <c r="F27" s="45">
        <f t="shared" si="123"/>
        <v>132.91153743812683</v>
      </c>
      <c r="G27" s="45">
        <f t="shared" si="124"/>
        <v>48.920265199345387</v>
      </c>
      <c r="H27" s="44">
        <f t="shared" si="125"/>
        <v>93.793725535267598</v>
      </c>
      <c r="I27" s="44">
        <f t="shared" si="126"/>
        <v>82.556053414975111</v>
      </c>
      <c r="J27" s="44">
        <f t="shared" si="127"/>
        <v>61.406538622573528</v>
      </c>
      <c r="K27" s="45">
        <f t="shared" si="128"/>
        <v>59.230422673119776</v>
      </c>
      <c r="L27" s="45">
        <f t="shared" si="129"/>
        <v>24.311649754063826</v>
      </c>
      <c r="M27" s="44">
        <f t="shared" si="130"/>
        <v>184.21882436436209</v>
      </c>
      <c r="N27" s="44">
        <f t="shared" si="131"/>
        <v>205.22448389743388</v>
      </c>
      <c r="O27" s="44">
        <f t="shared" si="132"/>
        <v>143.37129889974392</v>
      </c>
      <c r="P27" s="45">
        <f t="shared" si="133"/>
        <v>133.73897331641757</v>
      </c>
      <c r="Q27" s="45">
        <f t="shared" si="134"/>
        <v>54.65471952204237</v>
      </c>
      <c r="R27" s="44">
        <f t="shared" si="135"/>
        <v>7.2333817943120975</v>
      </c>
      <c r="S27" s="44">
        <f t="shared" si="136"/>
        <v>6.9305450394503696</v>
      </c>
      <c r="T27" s="44">
        <f t="shared" si="137"/>
        <v>6.4114051166845858</v>
      </c>
      <c r="U27" s="45">
        <f t="shared" si="138"/>
        <v>5.5384820557522687</v>
      </c>
      <c r="V27" s="45">
        <f t="shared" si="139"/>
        <v>2.2045459938006675</v>
      </c>
      <c r="W27" s="44">
        <f t="shared" si="140"/>
        <v>28.67456119905102</v>
      </c>
      <c r="X27" s="44">
        <f t="shared" si="141"/>
        <v>27.709326648586902</v>
      </c>
      <c r="Y27" s="44">
        <f t="shared" si="142"/>
        <v>20.078586719146053</v>
      </c>
      <c r="Z27" s="45">
        <f t="shared" si="143"/>
        <v>19.106028800677212</v>
      </c>
      <c r="AA27" s="45">
        <f t="shared" si="144"/>
        <v>7.8284966325387924</v>
      </c>
      <c r="AB27" s="44">
        <f t="shared" si="145"/>
        <v>55.446805922891329</v>
      </c>
      <c r="AC27" s="44">
        <f t="shared" si="146"/>
        <v>56.36683477547902</v>
      </c>
      <c r="AD27" s="44">
        <f t="shared" si="147"/>
        <v>37.987311698349004</v>
      </c>
      <c r="AE27" s="45">
        <f t="shared" si="148"/>
        <v>28.89443745779819</v>
      </c>
      <c r="AF27" s="45">
        <f t="shared" si="149"/>
        <v>11.242363145482354</v>
      </c>
      <c r="AG27" s="44">
        <f t="shared" si="150"/>
        <v>70.148229350112231</v>
      </c>
      <c r="AH27" s="44">
        <f t="shared" si="151"/>
        <v>87.259886941836868</v>
      </c>
      <c r="AI27" s="44">
        <f t="shared" si="152"/>
        <v>63.306744887909488</v>
      </c>
      <c r="AJ27" s="45">
        <f t="shared" si="153"/>
        <v>70.086784496543629</v>
      </c>
      <c r="AK27" s="45">
        <f t="shared" si="154"/>
        <v>29.596661323597672</v>
      </c>
      <c r="AL27" s="44">
        <f t="shared" si="155"/>
        <v>84.668619215379778</v>
      </c>
      <c r="AM27" s="44">
        <f t="shared" si="156"/>
        <v>75.364197320515899</v>
      </c>
      <c r="AN27" s="44">
        <f t="shared" si="157"/>
        <v>28.6796240057839</v>
      </c>
      <c r="AO27" s="45">
        <f t="shared" si="158"/>
        <v>16.245865829295042</v>
      </c>
      <c r="AP27" s="45">
        <f t="shared" si="159"/>
        <v>5.979556629025307</v>
      </c>
      <c r="AQ27" s="44">
        <f t="shared" si="160"/>
        <v>65.395728855390203</v>
      </c>
      <c r="AR27" s="44">
        <f t="shared" si="161"/>
        <v>57.560495157715053</v>
      </c>
      <c r="AS27" s="44">
        <f t="shared" si="162"/>
        <v>42.81443483338235</v>
      </c>
      <c r="AT27" s="45">
        <f t="shared" si="163"/>
        <v>41.297183143290802</v>
      </c>
      <c r="AU27" s="45">
        <f t="shared" si="164"/>
        <v>16.950793310221567</v>
      </c>
      <c r="AV27" s="44">
        <f t="shared" si="165"/>
        <v>209.74044974664017</v>
      </c>
      <c r="AW27" s="44">
        <f t="shared" si="166"/>
        <v>233.65622758798207</v>
      </c>
      <c r="AX27" s="44">
        <f t="shared" si="167"/>
        <v>163.23391931172034</v>
      </c>
      <c r="AY27" s="45">
        <f t="shared" si="168"/>
        <v>152.26713398495556</v>
      </c>
      <c r="AZ27" s="45">
        <f t="shared" si="169"/>
        <v>62.226569368701604</v>
      </c>
      <c r="BA27" s="44">
        <f t="shared" si="170"/>
        <v>8.0026474561308607</v>
      </c>
      <c r="BB27" s="44">
        <f t="shared" si="171"/>
        <v>7.6676042004544076</v>
      </c>
      <c r="BC27" s="44">
        <f t="shared" si="172"/>
        <v>7.0932540692938444</v>
      </c>
      <c r="BD27" s="45">
        <f t="shared" si="173"/>
        <v>6.1274961829257952</v>
      </c>
      <c r="BE27" s="45">
        <f t="shared" si="174"/>
        <v>2.438998091195073</v>
      </c>
      <c r="BF27" s="44">
        <f t="shared" si="175"/>
        <v>180.3868038299596</v>
      </c>
      <c r="BG27" s="44">
        <f t="shared" si="176"/>
        <v>174.31467689152777</v>
      </c>
      <c r="BH27" s="44">
        <f t="shared" si="177"/>
        <v>126.31098549502114</v>
      </c>
      <c r="BI27" s="45">
        <f t="shared" si="178"/>
        <v>120.19278848986809</v>
      </c>
      <c r="BJ27" s="45">
        <f t="shared" si="179"/>
        <v>49.247745293623169</v>
      </c>
      <c r="BK27" s="44">
        <f t="shared" si="180"/>
        <v>53.665497680195543</v>
      </c>
      <c r="BL27" s="44">
        <f t="shared" si="181"/>
        <v>54.555969285050857</v>
      </c>
      <c r="BM27" s="44">
        <f t="shared" si="182"/>
        <v>36.766914773407528</v>
      </c>
      <c r="BN27" s="45">
        <f t="shared" si="183"/>
        <v>27.966162172054744</v>
      </c>
      <c r="BO27" s="45">
        <f t="shared" si="184"/>
        <v>10.881186089291294</v>
      </c>
      <c r="BP27" s="44">
        <f t="shared" si="185"/>
        <v>151.68525019550799</v>
      </c>
      <c r="BQ27" s="44">
        <f t="shared" si="186"/>
        <v>188.68669823072432</v>
      </c>
      <c r="BR27" s="44">
        <f t="shared" si="187"/>
        <v>136.89154418222512</v>
      </c>
      <c r="BS27" s="45">
        <f t="shared" si="188"/>
        <v>151.55238471803085</v>
      </c>
      <c r="BT27" s="45">
        <f t="shared" si="189"/>
        <v>63.998436160305502</v>
      </c>
      <c r="BU27" s="44">
        <f t="shared" si="190"/>
        <v>81.089787504094957</v>
      </c>
      <c r="BV27" s="44">
        <f t="shared" si="191"/>
        <v>72.178651344147923</v>
      </c>
      <c r="BW27" s="44">
        <f t="shared" si="192"/>
        <v>27.467373837884853</v>
      </c>
      <c r="BX27" s="45">
        <f t="shared" si="193"/>
        <v>15.559174344941676</v>
      </c>
      <c r="BY27" s="45">
        <f t="shared" si="194"/>
        <v>5.7268085969717539</v>
      </c>
      <c r="BZ27" s="44">
        <f t="shared" si="195"/>
        <v>105.32322929969176</v>
      </c>
      <c r="CA27" s="44">
        <f t="shared" si="196"/>
        <v>92.704177110798042</v>
      </c>
      <c r="CB27" s="44">
        <f t="shared" si="197"/>
        <v>68.954878494658161</v>
      </c>
      <c r="CC27" s="45">
        <f t="shared" si="198"/>
        <v>66.511265578985501</v>
      </c>
      <c r="CD27" s="45">
        <f t="shared" si="199"/>
        <v>27.30013598551696</v>
      </c>
      <c r="CE27" s="44">
        <f t="shared" si="200"/>
        <v>152.1387622249305</v>
      </c>
      <c r="CF27" s="44">
        <f t="shared" si="201"/>
        <v>169.48647385052965</v>
      </c>
      <c r="CG27" s="44">
        <f t="shared" si="202"/>
        <v>118.40446831885907</v>
      </c>
      <c r="CH27" s="45">
        <f t="shared" si="203"/>
        <v>110.44952616432481</v>
      </c>
      <c r="CI27" s="45">
        <f t="shared" si="204"/>
        <v>45.137088495299608</v>
      </c>
      <c r="CJ27" s="44">
        <f t="shared" si="205"/>
        <v>24.971608079197928</v>
      </c>
      <c r="CK27" s="44">
        <f t="shared" si="206"/>
        <v>23.926132951598589</v>
      </c>
      <c r="CL27" s="44">
        <f t="shared" si="207"/>
        <v>22.133920255212761</v>
      </c>
      <c r="CM27" s="45">
        <f t="shared" si="208"/>
        <v>19.12035161183816</v>
      </c>
      <c r="CN27" s="45">
        <f t="shared" si="209"/>
        <v>7.6106944324499892</v>
      </c>
      <c r="CO27" s="44">
        <f t="shared" si="210"/>
        <v>209.0303894005242</v>
      </c>
      <c r="CP27" s="44">
        <f t="shared" si="211"/>
        <v>201.99407060402146</v>
      </c>
      <c r="CQ27" s="44">
        <f t="shared" si="212"/>
        <v>146.36788236725289</v>
      </c>
      <c r="CR27" s="45">
        <f t="shared" si="213"/>
        <v>139.27817804707544</v>
      </c>
      <c r="CS27" s="45">
        <f t="shared" si="214"/>
        <v>57.0677852107614</v>
      </c>
      <c r="CT27" s="44">
        <f t="shared" si="215"/>
        <v>46.772901370771201</v>
      </c>
      <c r="CU27" s="44">
        <f t="shared" si="216"/>
        <v>47.549004124826915</v>
      </c>
      <c r="CV27" s="44">
        <f t="shared" si="217"/>
        <v>32.044709408122557</v>
      </c>
      <c r="CW27" s="45">
        <f t="shared" si="218"/>
        <v>24.374292637469168</v>
      </c>
      <c r="CX27" s="45">
        <f t="shared" si="219"/>
        <v>9.4836471429808018</v>
      </c>
      <c r="CY27" s="44">
        <f t="shared" si="220"/>
        <v>73.436770964465893</v>
      </c>
      <c r="CZ27" s="44">
        <f t="shared" si="221"/>
        <v>91.350621264435503</v>
      </c>
      <c r="DA27" s="44">
        <f t="shared" si="222"/>
        <v>66.274558430202802</v>
      </c>
      <c r="DB27" s="45">
        <f t="shared" si="223"/>
        <v>50.965068022739814</v>
      </c>
      <c r="DC27" s="45">
        <f t="shared" si="224"/>
        <v>19.849672660067611</v>
      </c>
      <c r="DD27" s="44">
        <f t="shared" si="225"/>
        <v>327.9204075178169</v>
      </c>
      <c r="DE27" s="44">
        <f t="shared" si="226"/>
        <v>291.88450841191508</v>
      </c>
      <c r="DF27" s="44">
        <f t="shared" si="227"/>
        <v>111.07579264415479</v>
      </c>
      <c r="DG27" s="45">
        <f t="shared" si="228"/>
        <v>62.920016797138366</v>
      </c>
      <c r="DH27" s="45">
        <f t="shared" si="229"/>
        <v>23.158741275535846</v>
      </c>
      <c r="DI27" s="44">
        <f t="shared" si="230"/>
        <v>24.461587318941067</v>
      </c>
      <c r="DJ27" s="44">
        <f t="shared" si="231"/>
        <v>21.53078042046894</v>
      </c>
      <c r="DK27" s="44">
        <f t="shared" si="232"/>
        <v>16.014945540309103</v>
      </c>
      <c r="DL27" s="45">
        <f t="shared" si="233"/>
        <v>15.447410238667974</v>
      </c>
      <c r="DM27" s="45">
        <f t="shared" si="234"/>
        <v>6.3405258713487109</v>
      </c>
      <c r="DN27" s="44">
        <f t="shared" si="235"/>
        <v>73.691503655346821</v>
      </c>
      <c r="DO27" s="44">
        <f t="shared" si="236"/>
        <v>82.094220595949466</v>
      </c>
      <c r="DP27" s="44">
        <f t="shared" si="237"/>
        <v>57.35161231973526</v>
      </c>
      <c r="DQ27" s="45">
        <f t="shared" si="238"/>
        <v>53.49847430095577</v>
      </c>
      <c r="DR27" s="45">
        <f t="shared" si="239"/>
        <v>21.86306680295856</v>
      </c>
      <c r="DS27" s="44">
        <f t="shared" si="240"/>
        <v>170.76153997183911</v>
      </c>
      <c r="DT27" s="44">
        <f t="shared" si="241"/>
        <v>163.61234308291961</v>
      </c>
      <c r="DU27" s="44">
        <f t="shared" si="242"/>
        <v>151.35678472955641</v>
      </c>
      <c r="DV27" s="45">
        <f t="shared" si="243"/>
        <v>130.74931641107958</v>
      </c>
      <c r="DW27" s="45">
        <f t="shared" si="244"/>
        <v>52.043660841484929</v>
      </c>
      <c r="DX27" s="44">
        <f t="shared" si="245"/>
        <v>42.424636353702141</v>
      </c>
      <c r="DY27" s="44">
        <f t="shared" si="246"/>
        <v>40.996550863039964</v>
      </c>
      <c r="DZ27" s="44">
        <f t="shared" si="247"/>
        <v>29.706705331701322</v>
      </c>
      <c r="EA27" s="45">
        <f t="shared" si="248"/>
        <v>28.267784758949208</v>
      </c>
      <c r="EB27" s="45">
        <f t="shared" si="249"/>
        <v>11.582430870559637</v>
      </c>
      <c r="EC27" s="44">
        <f t="shared" si="250"/>
        <v>74.498076936861906</v>
      </c>
      <c r="ED27" s="44">
        <f t="shared" si="251"/>
        <v>75.73422353004041</v>
      </c>
      <c r="EE27" s="44">
        <f t="shared" si="252"/>
        <v>51.039579691276607</v>
      </c>
      <c r="EF27" s="45">
        <f t="shared" si="253"/>
        <v>38.822435106035527</v>
      </c>
      <c r="EG27" s="45">
        <f t="shared" si="254"/>
        <v>15.105188128041616</v>
      </c>
      <c r="EH27" s="44">
        <f t="shared" si="255"/>
        <v>102.95775234723689</v>
      </c>
      <c r="EI27" s="44">
        <f t="shared" si="256"/>
        <v>128.07282397344156</v>
      </c>
      <c r="EJ27" s="44">
        <f t="shared" si="257"/>
        <v>110.07601433593524</v>
      </c>
      <c r="EK27" s="45">
        <f t="shared" si="258"/>
        <v>92.484621560766612</v>
      </c>
      <c r="EL27" s="45">
        <f t="shared" si="259"/>
        <v>36.662846227035516</v>
      </c>
      <c r="EM27" s="44">
        <f t="shared" si="260"/>
        <v>271.13557140020413</v>
      </c>
      <c r="EN27" s="44">
        <f t="shared" si="261"/>
        <v>241.33988357169358</v>
      </c>
      <c r="EO27" s="44">
        <f t="shared" si="262"/>
        <v>116.48987237956769</v>
      </c>
      <c r="EP27" s="45">
        <f t="shared" si="263"/>
        <v>59.672722399581758</v>
      </c>
      <c r="EQ27" s="45">
        <f t="shared" si="264"/>
        <v>20.625860203643452</v>
      </c>
      <c r="ER27" s="44">
        <f t="shared" si="265"/>
        <v>229.92416218482913</v>
      </c>
      <c r="ES27" s="44">
        <f t="shared" si="266"/>
        <v>202.37634560732781</v>
      </c>
      <c r="ET27" s="44">
        <f t="shared" si="267"/>
        <v>179.27134592152839</v>
      </c>
      <c r="EU27" s="45">
        <f t="shared" si="268"/>
        <v>127.80602055467473</v>
      </c>
      <c r="EV27" s="45">
        <f t="shared" si="269"/>
        <v>48.246913109414201</v>
      </c>
      <c r="EW27" s="44">
        <f t="shared" si="270"/>
        <v>24.144190586632444</v>
      </c>
      <c r="EX27" s="44">
        <f t="shared" si="271"/>
        <v>30.661135591827954</v>
      </c>
      <c r="EY27" s="44">
        <f t="shared" si="272"/>
        <v>23.079031240226353</v>
      </c>
      <c r="EZ27" s="45">
        <f t="shared" si="273"/>
        <v>12.395484585195241</v>
      </c>
      <c r="FA27" s="45">
        <f t="shared" si="274"/>
        <v>4.2435635598210766</v>
      </c>
      <c r="FB27" s="44">
        <f t="shared" si="275"/>
        <v>102.95775234723689</v>
      </c>
      <c r="FC27" s="44">
        <f t="shared" si="276"/>
        <v>128.07282397344156</v>
      </c>
      <c r="FD27" s="44">
        <f t="shared" si="277"/>
        <v>110.07601433593524</v>
      </c>
      <c r="FE27" s="45">
        <f t="shared" si="278"/>
        <v>92.484621560766612</v>
      </c>
      <c r="FF27" s="45">
        <f t="shared" si="279"/>
        <v>36.662846227035516</v>
      </c>
      <c r="FG27" s="44">
        <f t="shared" si="280"/>
        <v>271.13557140020413</v>
      </c>
      <c r="FH27" s="44">
        <f t="shared" si="281"/>
        <v>241.33988357169358</v>
      </c>
      <c r="FI27" s="44">
        <f t="shared" si="282"/>
        <v>116.48987237956769</v>
      </c>
      <c r="FJ27" s="45">
        <f t="shared" si="283"/>
        <v>59.672722399581758</v>
      </c>
      <c r="FK27" s="45">
        <f t="shared" si="284"/>
        <v>20.625860203643452</v>
      </c>
      <c r="FL27" s="44">
        <f t="shared" si="285"/>
        <v>89.656522821405716</v>
      </c>
      <c r="FM27" s="44">
        <f t="shared" si="286"/>
        <v>91.144193507668376</v>
      </c>
      <c r="FN27" s="44">
        <f t="shared" si="287"/>
        <v>72.631889046636843</v>
      </c>
      <c r="FO27" s="45">
        <f t="shared" si="288"/>
        <v>39.940632112650334</v>
      </c>
      <c r="FP27" s="45">
        <f t="shared" si="289"/>
        <v>13.752812480560197</v>
      </c>
      <c r="FQ27" s="44">
        <f t="shared" si="290"/>
        <v>62.639661674211858</v>
      </c>
      <c r="FR27" s="44">
        <f t="shared" si="291"/>
        <v>84.755233114609752</v>
      </c>
      <c r="FS27" s="44">
        <f t="shared" si="292"/>
        <v>68.49457144743009</v>
      </c>
      <c r="FT27" s="45">
        <f t="shared" si="293"/>
        <v>50.736625870351247</v>
      </c>
      <c r="FU27" s="45">
        <f t="shared" si="294"/>
        <v>19.477231347250548</v>
      </c>
      <c r="FV27" s="44">
        <f t="shared" si="295"/>
        <v>275.4099767555573</v>
      </c>
      <c r="FW27" s="44">
        <f t="shared" si="296"/>
        <v>245.14456506542683</v>
      </c>
      <c r="FX27" s="44">
        <f t="shared" si="297"/>
        <v>93.289044441583371</v>
      </c>
      <c r="FY27" s="45">
        <f t="shared" si="298"/>
        <v>52.844531679894374</v>
      </c>
      <c r="FZ27" s="45">
        <f t="shared" si="299"/>
        <v>19.4502941877344</v>
      </c>
      <c r="GA27" s="44">
        <f t="shared" si="300"/>
        <v>265.40333818141602</v>
      </c>
      <c r="GB27" s="44">
        <f t="shared" si="301"/>
        <v>248.08567142757013</v>
      </c>
      <c r="GC27" s="44">
        <f t="shared" si="302"/>
        <v>190.25802430965982</v>
      </c>
      <c r="GD27" s="45">
        <f t="shared" si="303"/>
        <v>147.85406778828312</v>
      </c>
      <c r="GE27" s="45">
        <f t="shared" si="304"/>
        <v>57.560622829223476</v>
      </c>
      <c r="GF27" s="44">
        <f t="shared" si="305"/>
        <v>142.71463010945979</v>
      </c>
      <c r="GG27" s="44">
        <f t="shared" si="306"/>
        <v>167.88698510573155</v>
      </c>
      <c r="GH27" s="44">
        <f t="shared" si="307"/>
        <v>129.36453111250989</v>
      </c>
      <c r="GI27" s="45">
        <f t="shared" si="308"/>
        <v>86.537720384161929</v>
      </c>
      <c r="GJ27" s="45">
        <f t="shared" si="309"/>
        <v>32.217404697378882</v>
      </c>
      <c r="GK27" s="47">
        <f t="shared" si="117"/>
        <v>5130.3562447003778</v>
      </c>
      <c r="GL27" s="47">
        <f t="shared" si="117"/>
        <v>5058.3478623036481</v>
      </c>
      <c r="GM27" s="47">
        <f t="shared" si="112"/>
        <v>3216.701242901886</v>
      </c>
      <c r="GN27" s="47">
        <f t="shared" si="112"/>
        <v>2543.5487456749656</v>
      </c>
      <c r="GO27" s="47">
        <f t="shared" si="112"/>
        <v>1002.2776878999528</v>
      </c>
      <c r="GP27" s="40">
        <f t="shared" si="118"/>
        <v>30.574232685937886</v>
      </c>
      <c r="GQ27" s="40">
        <f t="shared" si="113"/>
        <v>30.14510049048658</v>
      </c>
      <c r="GR27" s="40">
        <f t="shared" si="113"/>
        <v>19.169852460678701</v>
      </c>
      <c r="GS27" s="40">
        <f t="shared" si="113"/>
        <v>15.158216601161893</v>
      </c>
      <c r="GT27" s="40">
        <f t="shared" si="113"/>
        <v>5.9730493915372627</v>
      </c>
      <c r="GW27" s="38">
        <f t="shared" si="119"/>
        <v>9</v>
      </c>
      <c r="GX27" s="39">
        <f t="shared" si="114"/>
        <v>43.327207590029033</v>
      </c>
      <c r="GY27" s="39">
        <f t="shared" si="115"/>
        <v>248.51906528390674</v>
      </c>
      <c r="GZ27" s="39">
        <f t="shared" si="116"/>
        <v>24.851906528390675</v>
      </c>
      <c r="HA27" s="39">
        <f t="shared" si="1"/>
        <v>15.294985422948988</v>
      </c>
      <c r="HB27" s="39">
        <f t="shared" si="2"/>
        <v>113.87251355033536</v>
      </c>
      <c r="HC27" s="39">
        <f t="shared" si="3"/>
        <v>11.387251355033536</v>
      </c>
      <c r="HD27" s="39">
        <f t="shared" si="4"/>
        <v>34.93374975027217</v>
      </c>
      <c r="HE27" s="39">
        <f t="shared" si="5"/>
        <v>256.84613201781042</v>
      </c>
      <c r="HF27" s="39">
        <f t="shared" si="6"/>
        <v>25.68461320178104</v>
      </c>
      <c r="HG27" s="39">
        <f t="shared" si="7"/>
        <v>50.387007490221144</v>
      </c>
      <c r="HH27" s="39">
        <f t="shared" si="8"/>
        <v>71.881053037499669</v>
      </c>
      <c r="HI27" s="39">
        <f t="shared" si="9"/>
        <v>7.1881053037499658</v>
      </c>
      <c r="HJ27" s="39">
        <f t="shared" si="10"/>
        <v>4.9565762061223388</v>
      </c>
      <c r="HK27" s="39">
        <f t="shared" si="11"/>
        <v>36.716417494235145</v>
      </c>
      <c r="HL27" s="39">
        <f t="shared" si="12"/>
        <v>3.6716417494235145</v>
      </c>
      <c r="HM27" s="39">
        <f t="shared" si="13"/>
        <v>7.9428773861672521</v>
      </c>
      <c r="HN27" s="39">
        <f t="shared" si="14"/>
        <v>54.668693961126948</v>
      </c>
      <c r="HO27" s="39">
        <f t="shared" si="15"/>
        <v>5.4668693961126946</v>
      </c>
      <c r="HP27" s="39">
        <f t="shared" si="16"/>
        <v>1.0151567456179693</v>
      </c>
      <c r="HQ27" s="39">
        <f t="shared" si="17"/>
        <v>0</v>
      </c>
      <c r="HR27" s="39">
        <f t="shared" si="18"/>
        <v>0</v>
      </c>
      <c r="HS27" s="39">
        <f t="shared" si="19"/>
        <v>5.2959134687107232</v>
      </c>
      <c r="HT27" s="39">
        <f t="shared" si="20"/>
        <v>30.376651030040669</v>
      </c>
      <c r="HU27" s="39">
        <f t="shared" si="21"/>
        <v>3.0376651030040667</v>
      </c>
      <c r="HV27" s="39">
        <f t="shared" si="22"/>
        <v>10.664111206353777</v>
      </c>
      <c r="HW27" s="39">
        <f t="shared" si="23"/>
        <v>79.395247152427032</v>
      </c>
      <c r="HX27" s="39">
        <f t="shared" si="24"/>
        <v>7.9395247152427038</v>
      </c>
      <c r="HY27" s="39">
        <f t="shared" si="25"/>
        <v>39.77346185570439</v>
      </c>
      <c r="HZ27" s="39">
        <f t="shared" si="26"/>
        <v>292.42952467523196</v>
      </c>
      <c r="IA27" s="39">
        <f t="shared" si="27"/>
        <v>29.2429524675232</v>
      </c>
      <c r="IB27" s="39">
        <f t="shared" si="28"/>
        <v>55.74563444594348</v>
      </c>
      <c r="IC27" s="39">
        <f t="shared" si="29"/>
        <v>79.525558389146269</v>
      </c>
      <c r="ID27" s="39">
        <f t="shared" si="30"/>
        <v>7.9525558389146269</v>
      </c>
      <c r="IE27" s="39">
        <f t="shared" si="31"/>
        <v>31.180980715116426</v>
      </c>
      <c r="IF27" s="39">
        <f t="shared" si="32"/>
        <v>230.97675859432798</v>
      </c>
      <c r="IG27" s="39">
        <f t="shared" si="33"/>
        <v>23.097675859432798</v>
      </c>
      <c r="IH27" s="39">
        <f t="shared" si="34"/>
        <v>7.6877010469137721</v>
      </c>
      <c r="II27" s="39">
        <f t="shared" si="35"/>
        <v>52.912383682302327</v>
      </c>
      <c r="IJ27" s="39">
        <f t="shared" si="36"/>
        <v>5.2912383682302329</v>
      </c>
      <c r="IK27" s="39">
        <f t="shared" si="37"/>
        <v>2.1951274661285933</v>
      </c>
      <c r="IL27" s="39">
        <f t="shared" si="38"/>
        <v>0</v>
      </c>
      <c r="IM27" s="39">
        <f t="shared" si="39"/>
        <v>0</v>
      </c>
      <c r="IN27" s="39">
        <f t="shared" si="40"/>
        <v>5.0720621382215718</v>
      </c>
      <c r="IO27" s="39">
        <f t="shared" si="41"/>
        <v>29.092669751068851</v>
      </c>
      <c r="IP27" s="39">
        <f t="shared" si="42"/>
        <v>2.9092669751068856</v>
      </c>
      <c r="IQ27" s="39">
        <f t="shared" si="43"/>
        <v>17.175106838367082</v>
      </c>
      <c r="IR27" s="39">
        <f t="shared" si="44"/>
        <v>127.87018307620755</v>
      </c>
      <c r="IS27" s="39">
        <f t="shared" si="45"/>
        <v>12.787018307620755</v>
      </c>
      <c r="IT27" s="39">
        <f t="shared" si="46"/>
        <v>28.850349388670008</v>
      </c>
      <c r="IU27" s="39">
        <f t="shared" si="47"/>
        <v>212.11867322615601</v>
      </c>
      <c r="IV27" s="39">
        <f t="shared" si="48"/>
        <v>21.2118673226156</v>
      </c>
      <c r="IW27" s="39">
        <f t="shared" si="49"/>
        <v>4.977512941271093</v>
      </c>
      <c r="IX27" s="39">
        <f t="shared" si="50"/>
        <v>36.386372658230435</v>
      </c>
      <c r="IY27" s="39">
        <f t="shared" si="51"/>
        <v>3.6386372658230437</v>
      </c>
      <c r="IZ27" s="39">
        <v>34.93374975027217</v>
      </c>
      <c r="JA27" s="39">
        <v>256.84613201781042</v>
      </c>
      <c r="JB27" s="39">
        <v>25.68461320178104</v>
      </c>
      <c r="JC27" s="39">
        <f t="shared" si="52"/>
        <v>6.7003214053480891</v>
      </c>
      <c r="JD27" s="39">
        <f t="shared" si="53"/>
        <v>46.116514525086437</v>
      </c>
      <c r="JE27" s="39">
        <f t="shared" si="54"/>
        <v>4.6116514525086441</v>
      </c>
      <c r="JF27" s="39">
        <f t="shared" si="55"/>
        <v>13.87412485235863</v>
      </c>
      <c r="JG27" s="39">
        <f t="shared" si="56"/>
        <v>96.434537723077383</v>
      </c>
      <c r="JH27" s="39">
        <f t="shared" si="57"/>
        <v>9.6434537723077387</v>
      </c>
      <c r="JI27" s="39">
        <f t="shared" si="58"/>
        <v>20.511000639104104</v>
      </c>
      <c r="JJ27" s="39">
        <f t="shared" si="59"/>
        <v>117.64835516519261</v>
      </c>
      <c r="JK27" s="39">
        <f t="shared" si="60"/>
        <v>11.764835516519263</v>
      </c>
      <c r="JL27" s="39">
        <f t="shared" si="61"/>
        <v>3.988962154240439</v>
      </c>
      <c r="JM27" s="39">
        <f t="shared" si="62"/>
        <v>29.698174558504405</v>
      </c>
      <c r="JN27" s="39">
        <f t="shared" si="63"/>
        <v>2.9698174558504404</v>
      </c>
      <c r="JO27" s="39">
        <f t="shared" si="64"/>
        <v>13.974253479793486</v>
      </c>
      <c r="JP27" s="39">
        <f t="shared" si="65"/>
        <v>102.74399340979477</v>
      </c>
      <c r="JQ27" s="39">
        <f t="shared" si="66"/>
        <v>10.274399340979476</v>
      </c>
      <c r="JR27" s="39">
        <f t="shared" si="67"/>
        <v>34.037366451752774</v>
      </c>
      <c r="JS27" s="39">
        <f t="shared" si="68"/>
        <v>248.81829834117036</v>
      </c>
      <c r="JT27" s="39">
        <f t="shared" si="69"/>
        <v>24.881829834117038</v>
      </c>
      <c r="JU27" s="39">
        <f t="shared" si="70"/>
        <v>7.3333621967024927</v>
      </c>
      <c r="JV27" s="39">
        <f t="shared" si="71"/>
        <v>54.322737481164495</v>
      </c>
      <c r="JW27" s="39">
        <f t="shared" si="72"/>
        <v>5.4322737481164491</v>
      </c>
      <c r="JX27" s="39">
        <f t="shared" si="73"/>
        <v>10.672014027961389</v>
      </c>
      <c r="JY27" s="39">
        <f t="shared" si="74"/>
        <v>73.452609234472916</v>
      </c>
      <c r="JZ27" s="39">
        <f t="shared" si="75"/>
        <v>7.3452609234472916</v>
      </c>
      <c r="KA27" s="39">
        <f t="shared" si="76"/>
        <v>852.91139006520189</v>
      </c>
      <c r="KB27" s="39">
        <f t="shared" si="77"/>
        <v>1216.6090624544374</v>
      </c>
      <c r="KC27" s="39">
        <f t="shared" si="78"/>
        <v>121.66090624544373</v>
      </c>
      <c r="KD27" s="39">
        <f t="shared" si="79"/>
        <v>19.348996402442751</v>
      </c>
      <c r="KE27" s="39">
        <f t="shared" si="80"/>
        <v>109.39166964594622</v>
      </c>
      <c r="KF27" s="39">
        <f t="shared" si="81"/>
        <v>10.939166964594623</v>
      </c>
      <c r="KG27" s="39">
        <f t="shared" si="82"/>
        <v>34.887634459372251</v>
      </c>
      <c r="KH27" s="39">
        <f t="shared" si="83"/>
        <v>239.34492314511215</v>
      </c>
      <c r="KI27" s="39">
        <f t="shared" si="84"/>
        <v>23.934492314511214</v>
      </c>
      <c r="KJ27" s="39">
        <f t="shared" si="85"/>
        <v>3.7188823682345862</v>
      </c>
      <c r="KK27" s="39">
        <f t="shared" si="86"/>
        <v>22.592236216178286</v>
      </c>
      <c r="KL27" s="39">
        <f t="shared" si="87"/>
        <v>2.2592236216178287</v>
      </c>
      <c r="KM27" s="39">
        <f t="shared" si="88"/>
        <v>24.334876096013083</v>
      </c>
      <c r="KN27" s="39">
        <f t="shared" si="89"/>
        <v>175.83279745302173</v>
      </c>
      <c r="KO27" s="39">
        <f t="shared" si="90"/>
        <v>17.583279745302171</v>
      </c>
      <c r="KP27" s="39">
        <f t="shared" si="91"/>
        <v>2.8416135381047933</v>
      </c>
      <c r="KQ27" s="39">
        <f t="shared" si="92"/>
        <v>0</v>
      </c>
      <c r="KR27" s="39">
        <f t="shared" si="93"/>
        <v>0</v>
      </c>
      <c r="KS27" s="39">
        <f t="shared" si="94"/>
        <v>11.827233228250275</v>
      </c>
      <c r="KT27" s="39">
        <f t="shared" si="95"/>
        <v>72.878735590131157</v>
      </c>
      <c r="KU27" s="39">
        <f t="shared" si="96"/>
        <v>7.2878735590131161</v>
      </c>
      <c r="KV27" s="39">
        <f t="shared" si="97"/>
        <v>13.812251071584503</v>
      </c>
      <c r="KW27" s="39">
        <f t="shared" si="98"/>
        <v>95.546100757278936</v>
      </c>
      <c r="KX27" s="39">
        <f t="shared" si="99"/>
        <v>9.5546100757278936</v>
      </c>
      <c r="KY27" s="39">
        <f t="shared" si="100"/>
        <v>17.226540586504836</v>
      </c>
      <c r="KZ27" s="39">
        <f t="shared" si="101"/>
        <v>98.809131784866921</v>
      </c>
      <c r="LA27" s="39">
        <f t="shared" si="102"/>
        <v>9.8809131784866935</v>
      </c>
      <c r="LB27" s="39">
        <f t="shared" si="103"/>
        <v>39.972166835754443</v>
      </c>
      <c r="LC27" s="39">
        <f t="shared" si="104"/>
        <v>279.62649431249895</v>
      </c>
      <c r="LD27" s="39">
        <f t="shared" si="105"/>
        <v>27.962649431249893</v>
      </c>
      <c r="LE27" s="39">
        <f t="shared" si="106"/>
        <v>24.291252365357106</v>
      </c>
      <c r="LF27" s="39">
        <f t="shared" si="107"/>
        <v>161.51068148938319</v>
      </c>
      <c r="LG27" s="39">
        <f t="shared" si="108"/>
        <v>16.151068148938318</v>
      </c>
      <c r="LH27" s="39">
        <f t="shared" si="109"/>
        <v>1557.6735140771339</v>
      </c>
      <c r="LI27" s="39">
        <f t="shared" si="110"/>
        <v>5451.8110828851823</v>
      </c>
      <c r="LJ27" s="39">
        <f t="shared" si="111"/>
        <v>545.1811082885182</v>
      </c>
    </row>
    <row r="28" spans="1:322" ht="15" thickBot="1" x14ac:dyDescent="0.35">
      <c r="A28" s="28"/>
      <c r="B28" s="42">
        <v>9</v>
      </c>
      <c r="C28" s="44">
        <f t="shared" si="120"/>
        <v>662.2167920260606</v>
      </c>
      <c r="D28" s="44">
        <f t="shared" si="121"/>
        <v>627.32180344143183</v>
      </c>
      <c r="E28" s="44">
        <f t="shared" si="122"/>
        <v>244.04166054448081</v>
      </c>
      <c r="F28" s="45">
        <f t="shared" si="123"/>
        <v>135.79244269214576</v>
      </c>
      <c r="G28" s="45">
        <f t="shared" si="124"/>
        <v>56.363311295880493</v>
      </c>
      <c r="H28" s="44">
        <f t="shared" si="125"/>
        <v>89.666801611715826</v>
      </c>
      <c r="I28" s="44">
        <f t="shared" si="126"/>
        <v>84.041183629247669</v>
      </c>
      <c r="J28" s="44">
        <f t="shared" si="127"/>
        <v>61.346444632459495</v>
      </c>
      <c r="K28" s="45">
        <f t="shared" si="128"/>
        <v>58.615406702818298</v>
      </c>
      <c r="L28" s="45">
        <f t="shared" si="129"/>
        <v>27.628553423758532</v>
      </c>
      <c r="M28" s="44">
        <f t="shared" si="130"/>
        <v>176.11319609233016</v>
      </c>
      <c r="N28" s="44">
        <f t="shared" si="131"/>
        <v>206.76292868474792</v>
      </c>
      <c r="O28" s="44">
        <f t="shared" si="132"/>
        <v>143.63014523287305</v>
      </c>
      <c r="P28" s="45">
        <f t="shared" si="133"/>
        <v>132.55792796228693</v>
      </c>
      <c r="Q28" s="45">
        <f t="shared" si="134"/>
        <v>62.144102027761754</v>
      </c>
      <c r="R28" s="44">
        <f t="shared" si="135"/>
        <v>6.9151129953623647</v>
      </c>
      <c r="S28" s="44">
        <f t="shared" si="136"/>
        <v>7.0270363971376897</v>
      </c>
      <c r="T28" s="44">
        <f t="shared" si="137"/>
        <v>6.3510807328128758</v>
      </c>
      <c r="U28" s="45">
        <f t="shared" si="138"/>
        <v>5.5104288857642629</v>
      </c>
      <c r="V28" s="45">
        <f t="shared" si="139"/>
        <v>2.5147009889227947</v>
      </c>
      <c r="W28" s="44">
        <f t="shared" si="140"/>
        <v>27.412880506292773</v>
      </c>
      <c r="X28" s="44">
        <f t="shared" si="141"/>
        <v>28.084308888590364</v>
      </c>
      <c r="Y28" s="44">
        <f t="shared" si="142"/>
        <v>20.081827356258408</v>
      </c>
      <c r="Z28" s="45">
        <f t="shared" si="143"/>
        <v>18.919549003481713</v>
      </c>
      <c r="AA28" s="45">
        <f t="shared" si="144"/>
        <v>8.8984342453767162</v>
      </c>
      <c r="AB28" s="44">
        <f t="shared" si="145"/>
        <v>53.007146462284105</v>
      </c>
      <c r="AC28" s="44">
        <f t="shared" si="146"/>
        <v>57.002755523270906</v>
      </c>
      <c r="AD28" s="44">
        <f t="shared" si="147"/>
        <v>38.119608696436977</v>
      </c>
      <c r="AE28" s="45">
        <f t="shared" si="148"/>
        <v>28.947790674888843</v>
      </c>
      <c r="AF28" s="45">
        <f t="shared" si="149"/>
        <v>12.860451643119053</v>
      </c>
      <c r="AG28" s="44">
        <f t="shared" si="150"/>
        <v>230.0518979667581</v>
      </c>
      <c r="AH28" s="44">
        <f t="shared" si="151"/>
        <v>87.554092651103034</v>
      </c>
      <c r="AI28" s="44">
        <f t="shared" si="152"/>
        <v>2.7923163821387798</v>
      </c>
      <c r="AJ28" s="45">
        <f t="shared" si="153"/>
        <v>0</v>
      </c>
      <c r="AK28" s="45">
        <f t="shared" si="154"/>
        <v>0</v>
      </c>
      <c r="AL28" s="44">
        <f t="shared" si="155"/>
        <v>80.943199969903063</v>
      </c>
      <c r="AM28" s="44">
        <f t="shared" si="156"/>
        <v>76.677962251736105</v>
      </c>
      <c r="AN28" s="44">
        <f t="shared" si="157"/>
        <v>29.829374863785915</v>
      </c>
      <c r="AO28" s="45">
        <f t="shared" si="158"/>
        <v>16.598000799109009</v>
      </c>
      <c r="AP28" s="45">
        <f t="shared" si="159"/>
        <v>6.8893251154658293</v>
      </c>
      <c r="AQ28" s="44">
        <f t="shared" si="160"/>
        <v>62.518316785753029</v>
      </c>
      <c r="AR28" s="44">
        <f t="shared" si="161"/>
        <v>58.595971382305336</v>
      </c>
      <c r="AS28" s="44">
        <f t="shared" si="162"/>
        <v>42.772535545760405</v>
      </c>
      <c r="AT28" s="45">
        <f t="shared" si="163"/>
        <v>40.868376019935333</v>
      </c>
      <c r="AU28" s="45">
        <f t="shared" si="164"/>
        <v>19.263435566245853</v>
      </c>
      <c r="AV28" s="44">
        <f t="shared" si="165"/>
        <v>200.51186995778798</v>
      </c>
      <c r="AW28" s="44">
        <f t="shared" si="166"/>
        <v>235.4078080940188</v>
      </c>
      <c r="AX28" s="44">
        <f t="shared" si="167"/>
        <v>163.52862614482007</v>
      </c>
      <c r="AY28" s="45">
        <f t="shared" si="168"/>
        <v>150.92246693151375</v>
      </c>
      <c r="AZ28" s="45">
        <f t="shared" si="169"/>
        <v>70.753528871859118</v>
      </c>
      <c r="BA28" s="44">
        <f t="shared" si="170"/>
        <v>7.6505309680611022</v>
      </c>
      <c r="BB28" s="44">
        <f t="shared" si="171"/>
        <v>7.7743573541096236</v>
      </c>
      <c r="BC28" s="44">
        <f t="shared" si="172"/>
        <v>7.0265142246594561</v>
      </c>
      <c r="BD28" s="45">
        <f t="shared" si="173"/>
        <v>6.0964595757308793</v>
      </c>
      <c r="BE28" s="45">
        <f t="shared" si="174"/>
        <v>2.7821378774389176</v>
      </c>
      <c r="BF28" s="44">
        <f t="shared" si="175"/>
        <v>172.44978446144137</v>
      </c>
      <c r="BG28" s="44">
        <f t="shared" si="176"/>
        <v>176.67362659951712</v>
      </c>
      <c r="BH28" s="44">
        <f t="shared" si="177"/>
        <v>126.33137179376909</v>
      </c>
      <c r="BI28" s="45">
        <f t="shared" si="178"/>
        <v>119.01967569621641</v>
      </c>
      <c r="BJ28" s="45">
        <f t="shared" si="179"/>
        <v>55.978541449055783</v>
      </c>
      <c r="BK28" s="44">
        <f t="shared" si="180"/>
        <v>51.304215782266937</v>
      </c>
      <c r="BL28" s="44">
        <f t="shared" si="181"/>
        <v>55.171460165857837</v>
      </c>
      <c r="BM28" s="44">
        <f t="shared" si="182"/>
        <v>36.894961540499224</v>
      </c>
      <c r="BN28" s="45">
        <f t="shared" si="183"/>
        <v>28.017801340449608</v>
      </c>
      <c r="BO28" s="45">
        <f t="shared" si="184"/>
        <v>12.447291170926359</v>
      </c>
      <c r="BP28" s="44">
        <f t="shared" si="185"/>
        <v>497.45346424746708</v>
      </c>
      <c r="BQ28" s="44">
        <f t="shared" si="186"/>
        <v>189.32287489594347</v>
      </c>
      <c r="BR28" s="44">
        <f t="shared" si="187"/>
        <v>6.0379743433831781</v>
      </c>
      <c r="BS28" s="45">
        <f t="shared" si="188"/>
        <v>0</v>
      </c>
      <c r="BT28" s="45">
        <f t="shared" si="189"/>
        <v>0</v>
      </c>
      <c r="BU28" s="44">
        <f t="shared" si="190"/>
        <v>77.521836853914778</v>
      </c>
      <c r="BV28" s="44">
        <f t="shared" si="191"/>
        <v>73.436885151315366</v>
      </c>
      <c r="BW28" s="44">
        <f t="shared" si="192"/>
        <v>28.568526232030653</v>
      </c>
      <c r="BX28" s="45">
        <f t="shared" si="193"/>
        <v>15.896425030491875</v>
      </c>
      <c r="BY28" s="45">
        <f t="shared" si="194"/>
        <v>6.598122360288488</v>
      </c>
      <c r="BZ28" s="44">
        <f t="shared" si="195"/>
        <v>100.68900721050532</v>
      </c>
      <c r="CA28" s="44">
        <f t="shared" si="196"/>
        <v>94.371865532438946</v>
      </c>
      <c r="CB28" s="44">
        <f t="shared" si="197"/>
        <v>68.887397508438738</v>
      </c>
      <c r="CC28" s="45">
        <f t="shared" si="198"/>
        <v>65.820649360327266</v>
      </c>
      <c r="CD28" s="45">
        <f t="shared" si="199"/>
        <v>31.024766857940147</v>
      </c>
      <c r="CE28" s="44">
        <f t="shared" si="200"/>
        <v>145.44465668703356</v>
      </c>
      <c r="CF28" s="44">
        <f t="shared" si="201"/>
        <v>170.75701222520965</v>
      </c>
      <c r="CG28" s="44">
        <f t="shared" si="202"/>
        <v>118.61823887604622</v>
      </c>
      <c r="CH28" s="45">
        <f t="shared" si="203"/>
        <v>109.47414930515241</v>
      </c>
      <c r="CI28" s="45">
        <f t="shared" si="204"/>
        <v>51.322261960501798</v>
      </c>
      <c r="CJ28" s="44">
        <f t="shared" si="205"/>
        <v>23.87285732371322</v>
      </c>
      <c r="CK28" s="44">
        <f t="shared" si="206"/>
        <v>24.259247452632142</v>
      </c>
      <c r="CL28" s="44">
        <f t="shared" si="207"/>
        <v>21.925664018434553</v>
      </c>
      <c r="CM28" s="45">
        <f t="shared" si="208"/>
        <v>19.023504412804584</v>
      </c>
      <c r="CN28" s="45">
        <f t="shared" si="209"/>
        <v>8.6814341227129255</v>
      </c>
      <c r="CO28" s="44">
        <f t="shared" si="210"/>
        <v>199.83305226690112</v>
      </c>
      <c r="CP28" s="44">
        <f t="shared" si="211"/>
        <v>204.72759747831583</v>
      </c>
      <c r="CQ28" s="44">
        <f t="shared" si="212"/>
        <v>146.39150580242244</v>
      </c>
      <c r="CR28" s="45">
        <f t="shared" si="213"/>
        <v>137.91878690059835</v>
      </c>
      <c r="CS28" s="45">
        <f t="shared" si="214"/>
        <v>64.867363181397621</v>
      </c>
      <c r="CT28" s="44">
        <f t="shared" si="215"/>
        <v>44.714893710457268</v>
      </c>
      <c r="CU28" s="44">
        <f t="shared" si="216"/>
        <v>48.085443653146385</v>
      </c>
      <c r="CV28" s="44">
        <f t="shared" si="217"/>
        <v>32.156310326159627</v>
      </c>
      <c r="CW28" s="45">
        <f t="shared" si="218"/>
        <v>24.419299463728287</v>
      </c>
      <c r="CX28" s="45">
        <f t="shared" si="219"/>
        <v>10.848607530679075</v>
      </c>
      <c r="CY28" s="44">
        <f t="shared" si="220"/>
        <v>70.205553042029393</v>
      </c>
      <c r="CZ28" s="44">
        <f t="shared" si="221"/>
        <v>91.65861930641006</v>
      </c>
      <c r="DA28" s="44">
        <f t="shared" si="222"/>
        <v>66.281697739735819</v>
      </c>
      <c r="DB28" s="45">
        <f t="shared" si="223"/>
        <v>51.027104784395306</v>
      </c>
      <c r="DC28" s="45">
        <f t="shared" si="224"/>
        <v>22.703716469341039</v>
      </c>
      <c r="DD28" s="44">
        <f t="shared" si="225"/>
        <v>313.49190958703292</v>
      </c>
      <c r="DE28" s="44">
        <f t="shared" si="226"/>
        <v>296.97270207351772</v>
      </c>
      <c r="DF28" s="44">
        <f t="shared" si="227"/>
        <v>115.52876203699326</v>
      </c>
      <c r="DG28" s="45">
        <f t="shared" si="228"/>
        <v>64.283830732841423</v>
      </c>
      <c r="DH28" s="45">
        <f t="shared" si="229"/>
        <v>26.682262216175594</v>
      </c>
      <c r="DI28" s="44">
        <f t="shared" si="230"/>
        <v>23.38527747690766</v>
      </c>
      <c r="DJ28" s="44">
        <f t="shared" si="231"/>
        <v>21.91810528904734</v>
      </c>
      <c r="DK28" s="44">
        <f t="shared" si="232"/>
        <v>15.999272909990509</v>
      </c>
      <c r="DL28" s="45">
        <f t="shared" si="233"/>
        <v>15.287012869076168</v>
      </c>
      <c r="DM28" s="45">
        <f t="shared" si="234"/>
        <v>7.2055808447141176</v>
      </c>
      <c r="DN28" s="44">
        <f t="shared" si="235"/>
        <v>70.449077494511556</v>
      </c>
      <c r="DO28" s="44">
        <f t="shared" si="236"/>
        <v>82.709631697714343</v>
      </c>
      <c r="DP28" s="44">
        <f t="shared" si="237"/>
        <v>57.455156436737283</v>
      </c>
      <c r="DQ28" s="45">
        <f t="shared" si="238"/>
        <v>53.026030682170592</v>
      </c>
      <c r="DR28" s="45">
        <f t="shared" si="239"/>
        <v>24.858981363812084</v>
      </c>
      <c r="DS28" s="44">
        <f t="shared" si="240"/>
        <v>163.24803221307818</v>
      </c>
      <c r="DT28" s="44">
        <f t="shared" si="241"/>
        <v>165.89025586302708</v>
      </c>
      <c r="DU28" s="44">
        <f t="shared" si="242"/>
        <v>149.93268118010937</v>
      </c>
      <c r="DV28" s="45">
        <f t="shared" si="243"/>
        <v>130.08705322015959</v>
      </c>
      <c r="DW28" s="45">
        <f t="shared" si="244"/>
        <v>59.365622560505386</v>
      </c>
      <c r="DX28" s="44">
        <f t="shared" si="245"/>
        <v>40.557952354139246</v>
      </c>
      <c r="DY28" s="44">
        <f t="shared" si="246"/>
        <v>41.551345234985575</v>
      </c>
      <c r="DZ28" s="44">
        <f t="shared" si="247"/>
        <v>29.711499924723743</v>
      </c>
      <c r="EA28" s="45">
        <f t="shared" si="248"/>
        <v>27.99188384704291</v>
      </c>
      <c r="EB28" s="45">
        <f t="shared" si="249"/>
        <v>13.165426817060792</v>
      </c>
      <c r="EC28" s="44">
        <f t="shared" si="250"/>
        <v>71.220161551639976</v>
      </c>
      <c r="ED28" s="44">
        <f t="shared" si="251"/>
        <v>76.588643762301047</v>
      </c>
      <c r="EE28" s="44">
        <f t="shared" si="252"/>
        <v>51.217333337821728</v>
      </c>
      <c r="EF28" s="45">
        <f t="shared" si="253"/>
        <v>38.894120246513708</v>
      </c>
      <c r="EG28" s="45">
        <f t="shared" si="254"/>
        <v>17.279244493979604</v>
      </c>
      <c r="EH28" s="44">
        <f t="shared" si="255"/>
        <v>98.427611243958467</v>
      </c>
      <c r="EI28" s="44">
        <f t="shared" si="256"/>
        <v>128.50463470956984</v>
      </c>
      <c r="EJ28" s="44">
        <f t="shared" si="257"/>
        <v>109.33100007230421</v>
      </c>
      <c r="EK28" s="45">
        <f t="shared" si="258"/>
        <v>92.148827384144823</v>
      </c>
      <c r="EL28" s="45">
        <f t="shared" si="259"/>
        <v>41.841985034438444</v>
      </c>
      <c r="EM28" s="44">
        <f t="shared" si="260"/>
        <v>259.20560625859514</v>
      </c>
      <c r="EN28" s="44">
        <f t="shared" si="261"/>
        <v>245.54697243900836</v>
      </c>
      <c r="EO28" s="44">
        <f t="shared" si="262"/>
        <v>119.0871942691609</v>
      </c>
      <c r="EP28" s="45">
        <f t="shared" si="263"/>
        <v>61.456604329906156</v>
      </c>
      <c r="EQ28" s="45">
        <f t="shared" si="264"/>
        <v>23.96753265802003</v>
      </c>
      <c r="ER28" s="44">
        <f t="shared" si="265"/>
        <v>219.80749904869663</v>
      </c>
      <c r="ES28" s="44">
        <f t="shared" si="266"/>
        <v>206.01696568402579</v>
      </c>
      <c r="ET28" s="44">
        <f t="shared" si="267"/>
        <v>177.85944976041563</v>
      </c>
      <c r="EU28" s="45">
        <f t="shared" si="268"/>
        <v>128.53682262416018</v>
      </c>
      <c r="EV28" s="45">
        <f t="shared" si="269"/>
        <v>55.404050260475984</v>
      </c>
      <c r="EW28" s="44">
        <f t="shared" si="270"/>
        <v>23.081846200820614</v>
      </c>
      <c r="EX28" s="44">
        <f t="shared" si="271"/>
        <v>30.742323638701286</v>
      </c>
      <c r="EY28" s="44">
        <f t="shared" si="272"/>
        <v>23.044710204594885</v>
      </c>
      <c r="EZ28" s="45">
        <f t="shared" si="273"/>
        <v>12.716814822994268</v>
      </c>
      <c r="FA28" s="45">
        <f t="shared" si="274"/>
        <v>4.9377106965920099</v>
      </c>
      <c r="FB28" s="44">
        <f t="shared" si="275"/>
        <v>98.427611243958467</v>
      </c>
      <c r="FC28" s="44">
        <f t="shared" si="276"/>
        <v>128.50463470956984</v>
      </c>
      <c r="FD28" s="44">
        <f t="shared" si="277"/>
        <v>109.33100007230421</v>
      </c>
      <c r="FE28" s="45">
        <f t="shared" si="278"/>
        <v>92.148827384144823</v>
      </c>
      <c r="FF28" s="45">
        <f t="shared" si="279"/>
        <v>41.841985034438444</v>
      </c>
      <c r="FG28" s="44">
        <f t="shared" si="280"/>
        <v>455.99406124138807</v>
      </c>
      <c r="FH28" s="44">
        <f t="shared" si="281"/>
        <v>245.54697243900836</v>
      </c>
      <c r="FI28" s="44">
        <f t="shared" si="282"/>
        <v>7.7228762742941948</v>
      </c>
      <c r="FJ28" s="45">
        <f t="shared" si="283"/>
        <v>0</v>
      </c>
      <c r="FK28" s="45">
        <f t="shared" si="284"/>
        <v>0</v>
      </c>
      <c r="FL28" s="44">
        <f t="shared" si="285"/>
        <v>85.711635817263854</v>
      </c>
      <c r="FM28" s="44">
        <f t="shared" si="286"/>
        <v>92.172466319564833</v>
      </c>
      <c r="FN28" s="44">
        <f t="shared" si="287"/>
        <v>72.352700120830207</v>
      </c>
      <c r="FO28" s="45">
        <f t="shared" si="288"/>
        <v>40.899759832393933</v>
      </c>
      <c r="FP28" s="45">
        <f t="shared" si="289"/>
        <v>15.989487878868616</v>
      </c>
      <c r="FQ28" s="44">
        <f t="shared" si="290"/>
        <v>59.883516560546532</v>
      </c>
      <c r="FR28" s="44">
        <f t="shared" si="291"/>
        <v>84.799210768607566</v>
      </c>
      <c r="FS28" s="44">
        <f t="shared" si="292"/>
        <v>68.192977763410681</v>
      </c>
      <c r="FT28" s="45">
        <f t="shared" si="293"/>
        <v>50.909135965298496</v>
      </c>
      <c r="FU28" s="45">
        <f t="shared" si="294"/>
        <v>22.318482395990216</v>
      </c>
      <c r="FV28" s="44">
        <f t="shared" si="295"/>
        <v>263.29193777831279</v>
      </c>
      <c r="FW28" s="44">
        <f t="shared" si="296"/>
        <v>249.41797796057767</v>
      </c>
      <c r="FX28" s="44">
        <f t="shared" si="297"/>
        <v>97.028952568247348</v>
      </c>
      <c r="FY28" s="45">
        <f t="shared" si="298"/>
        <v>53.989955861249953</v>
      </c>
      <c r="FZ28" s="45">
        <f t="shared" si="299"/>
        <v>22.409587961808484</v>
      </c>
      <c r="GA28" s="44">
        <f t="shared" si="300"/>
        <v>253.7255913014337</v>
      </c>
      <c r="GB28" s="44">
        <f t="shared" si="301"/>
        <v>251.82467682187018</v>
      </c>
      <c r="GC28" s="44">
        <f t="shared" si="302"/>
        <v>189.82541272571703</v>
      </c>
      <c r="GD28" s="45">
        <f t="shared" si="303"/>
        <v>147.9455930617643</v>
      </c>
      <c r="GE28" s="45">
        <f t="shared" si="304"/>
        <v>65.840450625367325</v>
      </c>
      <c r="GF28" s="44">
        <f t="shared" si="305"/>
        <v>136.43518638464354</v>
      </c>
      <c r="GG28" s="44">
        <f t="shared" si="306"/>
        <v>168.79404530716437</v>
      </c>
      <c r="GH28" s="44">
        <f t="shared" si="307"/>
        <v>129.04487526694285</v>
      </c>
      <c r="GI28" s="45">
        <f t="shared" si="308"/>
        <v>87.383647411599284</v>
      </c>
      <c r="GJ28" s="45">
        <f t="shared" si="309"/>
        <v>37.063517038891952</v>
      </c>
      <c r="GK28" s="47">
        <f t="shared" si="117"/>
        <v>5616.8415806849653</v>
      </c>
      <c r="GL28" s="47">
        <f t="shared" si="117"/>
        <v>5122.2164054767482</v>
      </c>
      <c r="GM28" s="47">
        <f t="shared" si="112"/>
        <v>2934.2796374620034</v>
      </c>
      <c r="GN28" s="47">
        <f t="shared" si="112"/>
        <v>2263.1521658172996</v>
      </c>
      <c r="GO28" s="47">
        <f t="shared" si="112"/>
        <v>1014.7419940398114</v>
      </c>
      <c r="GP28" s="40">
        <f t="shared" si="118"/>
        <v>33.473430159028396</v>
      </c>
      <c r="GQ28" s="40">
        <f t="shared" si="113"/>
        <v>30.525723512972277</v>
      </c>
      <c r="GR28" s="40">
        <f t="shared" si="113"/>
        <v>17.486767803706812</v>
      </c>
      <c r="GS28" s="40">
        <f t="shared" si="113"/>
        <v>13.487200034668055</v>
      </c>
      <c r="GT28" s="40">
        <f t="shared" si="113"/>
        <v>6.0473301194267668</v>
      </c>
      <c r="GW28" s="38">
        <f t="shared" si="119"/>
        <v>10</v>
      </c>
      <c r="GX28" s="39">
        <f t="shared" si="114"/>
        <v>45.718884219199396</v>
      </c>
      <c r="GY28" s="39">
        <f t="shared" si="115"/>
        <v>266.86127513862408</v>
      </c>
      <c r="GZ28" s="39">
        <f t="shared" si="116"/>
        <v>26.686127513862406</v>
      </c>
      <c r="HA28" s="39">
        <f t="shared" si="1"/>
        <v>526.83200127334317</v>
      </c>
      <c r="HB28" s="39">
        <f t="shared" si="2"/>
        <v>751.39861317586121</v>
      </c>
      <c r="HC28" s="39">
        <f t="shared" si="3"/>
        <v>75.139861317586124</v>
      </c>
      <c r="HD28" s="39">
        <f t="shared" si="4"/>
        <v>1209.3990162488667</v>
      </c>
      <c r="HE28" s="39">
        <f t="shared" si="5"/>
        <v>1724.7429447041682</v>
      </c>
      <c r="HF28" s="39">
        <f t="shared" si="6"/>
        <v>172.47429447041685</v>
      </c>
      <c r="HG28" s="39">
        <f t="shared" si="7"/>
        <v>8.2307620277672577E-2</v>
      </c>
      <c r="HH28" s="39">
        <f t="shared" si="8"/>
        <v>0</v>
      </c>
      <c r="HI28" s="39">
        <f t="shared" si="9"/>
        <v>0</v>
      </c>
      <c r="HJ28" s="39">
        <f t="shared" si="10"/>
        <v>171.07869749089539</v>
      </c>
      <c r="HK28" s="39">
        <f t="shared" si="11"/>
        <v>243.99254244775864</v>
      </c>
      <c r="HL28" s="39">
        <f t="shared" si="12"/>
        <v>24.399254244775868</v>
      </c>
      <c r="HM28" s="39">
        <f t="shared" si="13"/>
        <v>8.2851348245919834</v>
      </c>
      <c r="HN28" s="39">
        <f t="shared" si="14"/>
        <v>57.96703302156395</v>
      </c>
      <c r="HO28" s="39">
        <f t="shared" si="15"/>
        <v>5.796703302156395</v>
      </c>
      <c r="HP28" s="39">
        <f t="shared" si="16"/>
        <v>1.2345919153574598</v>
      </c>
      <c r="HQ28" s="39">
        <f t="shared" si="17"/>
        <v>0.1228619208141063</v>
      </c>
      <c r="HR28" s="39">
        <f t="shared" si="18"/>
        <v>1.228619208141063E-2</v>
      </c>
      <c r="HS28" s="39">
        <f t="shared" si="19"/>
        <v>5.5882496975550424</v>
      </c>
      <c r="HT28" s="39">
        <f t="shared" si="20"/>
        <v>32.618631568797355</v>
      </c>
      <c r="HU28" s="39">
        <f t="shared" si="21"/>
        <v>3.2618631568797349</v>
      </c>
      <c r="HV28" s="39">
        <f t="shared" si="22"/>
        <v>367.32268081898025</v>
      </c>
      <c r="HW28" s="39">
        <f t="shared" si="23"/>
        <v>523.89709108087686</v>
      </c>
      <c r="HX28" s="39">
        <f t="shared" si="24"/>
        <v>52.389709108087679</v>
      </c>
      <c r="HY28" s="39">
        <f t="shared" si="25"/>
        <v>1376.948824130337</v>
      </c>
      <c r="HZ28" s="39">
        <f t="shared" si="26"/>
        <v>1963.6883590360076</v>
      </c>
      <c r="IA28" s="39">
        <f t="shared" si="27"/>
        <v>196.36883590360077</v>
      </c>
      <c r="IB28" s="39">
        <f t="shared" si="28"/>
        <v>9.1060984580303428E-2</v>
      </c>
      <c r="IC28" s="39">
        <f t="shared" si="29"/>
        <v>0</v>
      </c>
      <c r="ID28" s="39">
        <f t="shared" si="30"/>
        <v>0</v>
      </c>
      <c r="IE28" s="39">
        <f t="shared" si="31"/>
        <v>1076.2270860764368</v>
      </c>
      <c r="IF28" s="39">
        <f t="shared" si="32"/>
        <v>1534.9157249511293</v>
      </c>
      <c r="IG28" s="39">
        <f t="shared" si="33"/>
        <v>153.49157249511291</v>
      </c>
      <c r="IH28" s="39">
        <f t="shared" si="34"/>
        <v>8.0189629737658841</v>
      </c>
      <c r="II28" s="39">
        <f t="shared" si="35"/>
        <v>56.104758865149471</v>
      </c>
      <c r="IJ28" s="39">
        <f t="shared" si="36"/>
        <v>5.6104758865149469</v>
      </c>
      <c r="IK28" s="39">
        <f t="shared" si="37"/>
        <v>2.6696238138197299</v>
      </c>
      <c r="IL28" s="39">
        <f t="shared" si="38"/>
        <v>0.26567087110885984</v>
      </c>
      <c r="IM28" s="39">
        <f t="shared" si="39"/>
        <v>2.6567087110885984E-2</v>
      </c>
      <c r="IN28" s="39">
        <f t="shared" si="40"/>
        <v>5.3520416973121989</v>
      </c>
      <c r="IO28" s="39">
        <f t="shared" si="41"/>
        <v>31.239884706985745</v>
      </c>
      <c r="IP28" s="39">
        <f t="shared" si="42"/>
        <v>3.1239884706985741</v>
      </c>
      <c r="IQ28" s="39">
        <f t="shared" si="43"/>
        <v>591.5923198046313</v>
      </c>
      <c r="IR28" s="39">
        <f t="shared" si="44"/>
        <v>843.76356711872086</v>
      </c>
      <c r="IS28" s="39">
        <f t="shared" si="45"/>
        <v>84.376356711872091</v>
      </c>
      <c r="IT28" s="39">
        <f t="shared" si="46"/>
        <v>998.79298439245713</v>
      </c>
      <c r="IU28" s="39">
        <f t="shared" si="47"/>
        <v>1424.3943726645357</v>
      </c>
      <c r="IV28" s="39">
        <f t="shared" si="48"/>
        <v>142.43943726645355</v>
      </c>
      <c r="IW28" s="39">
        <f t="shared" si="49"/>
        <v>176.66947822609092</v>
      </c>
      <c r="IX28" s="39">
        <f t="shared" si="50"/>
        <v>252.03449236218145</v>
      </c>
      <c r="IY28" s="39">
        <f t="shared" si="51"/>
        <v>25.203449236218145</v>
      </c>
      <c r="IZ28" s="39">
        <v>1209.3990162488667</v>
      </c>
      <c r="JA28" s="39">
        <v>1724.7429447041682</v>
      </c>
      <c r="JB28" s="39">
        <v>172.47429447041685</v>
      </c>
      <c r="JC28" s="39">
        <f t="shared" si="52"/>
        <v>6.9890372861711469</v>
      </c>
      <c r="JD28" s="39">
        <f t="shared" si="53"/>
        <v>48.89887294940624</v>
      </c>
      <c r="JE28" s="39">
        <f t="shared" si="54"/>
        <v>4.8898872949406247</v>
      </c>
      <c r="JF28" s="39">
        <f t="shared" si="55"/>
        <v>14.45390985022936</v>
      </c>
      <c r="JG28" s="39">
        <f t="shared" si="56"/>
        <v>102.20845029155188</v>
      </c>
      <c r="JH28" s="39">
        <f t="shared" si="57"/>
        <v>10.220845029155189</v>
      </c>
      <c r="JI28" s="39">
        <f t="shared" si="58"/>
        <v>21.643214866561792</v>
      </c>
      <c r="JJ28" s="39">
        <f t="shared" si="59"/>
        <v>126.33151521585943</v>
      </c>
      <c r="JK28" s="39">
        <f t="shared" si="60"/>
        <v>12.633151521585942</v>
      </c>
      <c r="JL28" s="39">
        <f t="shared" si="61"/>
        <v>137.39881775689389</v>
      </c>
      <c r="JM28" s="39">
        <f t="shared" si="62"/>
        <v>195.96622996515151</v>
      </c>
      <c r="JN28" s="39">
        <f t="shared" si="63"/>
        <v>19.596622996515155</v>
      </c>
      <c r="JO28" s="39">
        <f t="shared" si="64"/>
        <v>483.7856952685953</v>
      </c>
      <c r="JP28" s="39">
        <f t="shared" si="65"/>
        <v>689.93438348523409</v>
      </c>
      <c r="JQ28" s="39">
        <f t="shared" si="66"/>
        <v>68.993438348523412</v>
      </c>
      <c r="JR28" s="39">
        <f t="shared" si="67"/>
        <v>1208.1061048302972</v>
      </c>
      <c r="JS28" s="39">
        <f t="shared" si="68"/>
        <v>1723.4692257419561</v>
      </c>
      <c r="JT28" s="39">
        <f t="shared" si="69"/>
        <v>172.34692257419562</v>
      </c>
      <c r="JU28" s="39">
        <f t="shared" si="70"/>
        <v>253.11465024812492</v>
      </c>
      <c r="JV28" s="39">
        <f t="shared" si="71"/>
        <v>360.99226818173486</v>
      </c>
      <c r="JW28" s="39">
        <f t="shared" si="72"/>
        <v>36.099226818173491</v>
      </c>
      <c r="JX28" s="39">
        <f t="shared" si="73"/>
        <v>11.131869569783539</v>
      </c>
      <c r="JY28" s="39">
        <f t="shared" si="74"/>
        <v>77.884242635141845</v>
      </c>
      <c r="JZ28" s="39">
        <f t="shared" si="75"/>
        <v>7.7884242635141838</v>
      </c>
      <c r="KA28" s="39">
        <f t="shared" si="76"/>
        <v>1.4928404284712897</v>
      </c>
      <c r="KB28" s="39">
        <f t="shared" si="77"/>
        <v>0</v>
      </c>
      <c r="KC28" s="39">
        <f t="shared" si="78"/>
        <v>0</v>
      </c>
      <c r="KD28" s="39">
        <f t="shared" si="79"/>
        <v>20.383495805558091</v>
      </c>
      <c r="KE28" s="39">
        <f t="shared" si="80"/>
        <v>118.07307603626404</v>
      </c>
      <c r="KF28" s="39">
        <f t="shared" si="81"/>
        <v>11.807307603626404</v>
      </c>
      <c r="KG28" s="39">
        <f t="shared" si="82"/>
        <v>36.35914847119745</v>
      </c>
      <c r="KH28" s="39">
        <f t="shared" si="83"/>
        <v>254.36880100152339</v>
      </c>
      <c r="KI28" s="39">
        <f t="shared" si="84"/>
        <v>25.436880100152344</v>
      </c>
      <c r="KJ28" s="39">
        <f t="shared" si="85"/>
        <v>3.8903010802793609</v>
      </c>
      <c r="KK28" s="39">
        <f t="shared" si="86"/>
        <v>24.318345095268143</v>
      </c>
      <c r="KL28" s="39">
        <f t="shared" si="87"/>
        <v>2.4318345095268139</v>
      </c>
      <c r="KM28" s="39">
        <f t="shared" si="88"/>
        <v>25.299231810898952</v>
      </c>
      <c r="KN28" s="39">
        <f t="shared" si="89"/>
        <v>185.80369578971522</v>
      </c>
      <c r="KO28" s="39">
        <f t="shared" si="90"/>
        <v>18.580369578971521</v>
      </c>
      <c r="KP28" s="39">
        <f t="shared" si="91"/>
        <v>3.3735413775763821</v>
      </c>
      <c r="KQ28" s="39">
        <f t="shared" si="92"/>
        <v>0.33980655606894455</v>
      </c>
      <c r="KR28" s="39">
        <f t="shared" si="93"/>
        <v>3.3980655606894457E-2</v>
      </c>
      <c r="KS28" s="39">
        <f t="shared" si="94"/>
        <v>12.371141700226145</v>
      </c>
      <c r="KT28" s="39">
        <f t="shared" si="95"/>
        <v>78.352640946061754</v>
      </c>
      <c r="KU28" s="39">
        <f t="shared" si="96"/>
        <v>7.8352640946061758</v>
      </c>
      <c r="KV28" s="39">
        <f t="shared" si="97"/>
        <v>14.382258521140134</v>
      </c>
      <c r="KW28" s="39">
        <f t="shared" si="98"/>
        <v>101.39750339292571</v>
      </c>
      <c r="KX28" s="39">
        <f t="shared" si="99"/>
        <v>10.139750339292572</v>
      </c>
      <c r="KY28" s="39">
        <f t="shared" si="100"/>
        <v>18.177451499389978</v>
      </c>
      <c r="KZ28" s="39">
        <f t="shared" si="101"/>
        <v>106.1018432260998</v>
      </c>
      <c r="LA28" s="39">
        <f t="shared" si="102"/>
        <v>10.61018432260998</v>
      </c>
      <c r="LB28" s="39">
        <f t="shared" si="103"/>
        <v>41.652252911401533</v>
      </c>
      <c r="LC28" s="39">
        <f t="shared" si="104"/>
        <v>296.26376568388929</v>
      </c>
      <c r="LD28" s="39">
        <f t="shared" si="105"/>
        <v>29.626376568388928</v>
      </c>
      <c r="LE28" s="39">
        <f t="shared" si="106"/>
        <v>25.340587376451751</v>
      </c>
      <c r="LF28" s="39">
        <f t="shared" si="107"/>
        <v>172.08214025617823</v>
      </c>
      <c r="LG28" s="39">
        <f t="shared" si="108"/>
        <v>17.208214025617824</v>
      </c>
      <c r="LH28" s="39">
        <f t="shared" si="109"/>
        <v>10120.648513116608</v>
      </c>
      <c r="LI28" s="39">
        <f t="shared" si="110"/>
        <v>16095.537574788475</v>
      </c>
      <c r="LJ28" s="39">
        <f t="shared" si="111"/>
        <v>1609.553757478848</v>
      </c>
    </row>
    <row r="29" spans="1:322" ht="15" thickBot="1" x14ac:dyDescent="0.35">
      <c r="A29" s="28"/>
      <c r="B29" s="42">
        <v>10</v>
      </c>
      <c r="C29" s="44">
        <f t="shared" ref="C29:C59" si="310">+C28*$D$9+(IF((G28+C28*H$9+D28*$H$10+E28*$H$11+F28*$H$12)&gt;(F$18*$D$4),(E28*$P$10+F28*$P$12+G28*$P$13),0))</f>
        <v>633.07925317691388</v>
      </c>
      <c r="D29" s="44">
        <f t="shared" ref="D29:D59" si="311">C28*$E$9+D28*$E$10+(IF((G28+C28*$H$9+D28*$H$10+E28*$H$11+F28*$H$12)&gt;(F$18*$D$4),(E28*$Q$10+F28*$Q$12+G28*$Q$13),0))</f>
        <v>636.38504458045259</v>
      </c>
      <c r="E29" s="44">
        <f t="shared" ref="E29:E59" si="312">IF(C28*$H$9+D28*$H$10+E28*$H$11+F28*$H$12+G28*$H$13&gt;(F$18*$D$4),C28*$F$9+D28*$F$10,C28*$F$9+D28*$F$10+E28*$F$11)</f>
        <v>253.37812519064946</v>
      </c>
      <c r="F29" s="45">
        <f t="shared" ref="F29:F59" si="313">IF(C28*$H$9+D28*$H$10+E28*$H$11+F28*$H$12+G28*$H$13&gt;(F$18*$D$4),C28*$G$9+D28*$G$10,(C28*$G$9+D28*$G$10+F28*$G$12+E28*$G$11))</f>
        <v>138.92589896534275</v>
      </c>
      <c r="G29" s="45">
        <f t="shared" ref="G29:G59" si="314">IF(C28*$H$9+D28*$H$10+E28*$H$11+F28*$H$12+G28*$H$13&gt;(F$18*$D$4),C28*$H$9+D28*$H$10,C28*$H$9+D28*$H$10+E28*$H$11+F28*$H$12+G28)</f>
        <v>63.967688086640656</v>
      </c>
      <c r="H29" s="44">
        <f t="shared" ref="H29:H59" si="315">+H28*$D$9+(IF((L28+H28*$H$9+I28*$H$10+J28*$H$11+K28*$H$12)&gt;(K$18*$D$4),(J28*$P$10+K28*$P$12+L28*$P$13),0))</f>
        <v>85.721462340800329</v>
      </c>
      <c r="I29" s="44">
        <f t="shared" ref="I29:I59" si="316">H28*$E$9+I28*$E$10+(IF((L28+H28*$H$9+I28*$H$10+J28*$H$11+K28*$H$12)&gt;(K$18*$D$4),(J28*$Q$10+K28*$Q$12+L28*$Q$13),0))</f>
        <v>85.297205024027235</v>
      </c>
      <c r="J29" s="44">
        <f t="shared" ref="J29:J59" si="317">IF(H28*$H$9+I28*$H$10+J28*$H$11+K28*$H$12+L28*$H$13&gt;(K$18*$D$4),H28*$F$9+I28*$F$10,H28*$F$9+I28*$F$10+J28*$F$11)</f>
        <v>61.336518944767199</v>
      </c>
      <c r="K29" s="45">
        <f t="shared" ref="K29:K59" si="318">IF(H28*$H$9+I28*$H$10+J28*$H$11+K28*$H$12+L28*$H$13&gt;(K$18*$D$4),H28*$G$9+I28*$G$10,(H28*$G$9+I28*$G$10+K28*$G$12+J28*$G$11))</f>
        <v>58.032187491288688</v>
      </c>
      <c r="L29" s="45">
        <f t="shared" ref="L29:L59" si="319">IF(H28*$H$9+I28*$H$10+J28*$H$11+K28*$H$12+L28*$H$13&gt;(K$18*$D$4),H28*$H$9+I28*$H$10,H28*$H$9+I28*$H$10+J28*$H$11+K28*$H$12+L28)</f>
        <v>30.911016199116357</v>
      </c>
      <c r="M29" s="44">
        <f t="shared" si="130"/>
        <v>168.36421546426763</v>
      </c>
      <c r="N29" s="44">
        <f t="shared" si="131"/>
        <v>207.89549559489851</v>
      </c>
      <c r="O29" s="44">
        <f t="shared" si="132"/>
        <v>143.92683256053857</v>
      </c>
      <c r="P29" s="45">
        <f t="shared" si="133"/>
        <v>131.45441038664526</v>
      </c>
      <c r="Q29" s="45">
        <f t="shared" si="134"/>
        <v>69.567345993649823</v>
      </c>
      <c r="R29" s="44">
        <f t="shared" si="135"/>
        <v>20.987058631066354</v>
      </c>
      <c r="S29" s="44">
        <f t="shared" si="136"/>
        <v>7.1064362042252274</v>
      </c>
      <c r="T29" s="44">
        <f t="shared" si="137"/>
        <v>0.22486516470840606</v>
      </c>
      <c r="U29" s="45">
        <f t="shared" si="138"/>
        <v>0</v>
      </c>
      <c r="V29" s="45">
        <f t="shared" si="139"/>
        <v>0</v>
      </c>
      <c r="W29" s="44">
        <f t="shared" si="140"/>
        <v>26.206713764015891</v>
      </c>
      <c r="X29" s="44">
        <f t="shared" si="141"/>
        <v>28.391777746432354</v>
      </c>
      <c r="Y29" s="44">
        <f t="shared" si="142"/>
        <v>20.09692483701793</v>
      </c>
      <c r="Z29" s="45">
        <f t="shared" si="143"/>
        <v>18.743654662962104</v>
      </c>
      <c r="AA29" s="45">
        <f t="shared" si="144"/>
        <v>9.9579289895716929</v>
      </c>
      <c r="AB29" s="44">
        <f t="shared" si="145"/>
        <v>50.674832017943601</v>
      </c>
      <c r="AC29" s="44">
        <f t="shared" si="146"/>
        <v>57.510981790866737</v>
      </c>
      <c r="AD29" s="44">
        <f t="shared" si="147"/>
        <v>38.266434090538418</v>
      </c>
      <c r="AE29" s="45">
        <f t="shared" si="148"/>
        <v>29.003977179738293</v>
      </c>
      <c r="AF29" s="45">
        <f t="shared" si="149"/>
        <v>14.481527920912828</v>
      </c>
      <c r="AG29" s="44">
        <f t="shared" si="150"/>
        <v>219.92961445622075</v>
      </c>
      <c r="AH29" s="44">
        <f t="shared" si="151"/>
        <v>94.874645196805091</v>
      </c>
      <c r="AI29" s="44">
        <f t="shared" si="152"/>
        <v>5.4711854261599697</v>
      </c>
      <c r="AJ29" s="45">
        <f t="shared" si="153"/>
        <v>0.1228619208141063</v>
      </c>
      <c r="AK29" s="45">
        <f t="shared" si="154"/>
        <v>0</v>
      </c>
      <c r="AL29" s="44">
        <f t="shared" si="155"/>
        <v>77.381699171227325</v>
      </c>
      <c r="AM29" s="44">
        <f t="shared" si="156"/>
        <v>77.785768258356285</v>
      </c>
      <c r="AN29" s="44">
        <f t="shared" si="157"/>
        <v>30.970577161834889</v>
      </c>
      <c r="AO29" s="45">
        <f t="shared" si="158"/>
        <v>16.981005248365484</v>
      </c>
      <c r="AP29" s="45">
        <f t="shared" si="159"/>
        <v>7.8188131602159334</v>
      </c>
      <c r="AQ29" s="44">
        <f t="shared" si="160"/>
        <v>59.767510847179892</v>
      </c>
      <c r="AR29" s="44">
        <f t="shared" si="161"/>
        <v>59.471706236644692</v>
      </c>
      <c r="AS29" s="44">
        <f t="shared" si="162"/>
        <v>42.765615065980718</v>
      </c>
      <c r="AT29" s="45">
        <f t="shared" si="163"/>
        <v>40.461738526832413</v>
      </c>
      <c r="AU29" s="45">
        <f t="shared" si="164"/>
        <v>21.552064623362231</v>
      </c>
      <c r="AV29" s="44">
        <f t="shared" si="165"/>
        <v>191.68934767964529</v>
      </c>
      <c r="AW29" s="44">
        <f t="shared" si="166"/>
        <v>236.69728051315286</v>
      </c>
      <c r="AX29" s="44">
        <f t="shared" si="167"/>
        <v>163.86641645345657</v>
      </c>
      <c r="AY29" s="45">
        <f t="shared" si="168"/>
        <v>149.66606833372106</v>
      </c>
      <c r="AZ29" s="45">
        <f t="shared" si="169"/>
        <v>79.205187020023885</v>
      </c>
      <c r="BA29" s="44">
        <f t="shared" si="170"/>
        <v>23.219019283295665</v>
      </c>
      <c r="BB29" s="44">
        <f t="shared" si="171"/>
        <v>7.8622012813728039</v>
      </c>
      <c r="BC29" s="44">
        <f t="shared" si="172"/>
        <v>0.24877943533150795</v>
      </c>
      <c r="BD29" s="45">
        <f t="shared" si="173"/>
        <v>0</v>
      </c>
      <c r="BE29" s="45">
        <f t="shared" si="174"/>
        <v>0</v>
      </c>
      <c r="BF29" s="44">
        <f t="shared" si="175"/>
        <v>164.86199394513795</v>
      </c>
      <c r="BG29" s="44">
        <f t="shared" si="176"/>
        <v>178.60786106463598</v>
      </c>
      <c r="BH29" s="44">
        <f t="shared" si="177"/>
        <v>126.42634748602779</v>
      </c>
      <c r="BI29" s="45">
        <f t="shared" si="178"/>
        <v>117.91315421615413</v>
      </c>
      <c r="BJ29" s="45">
        <f t="shared" si="179"/>
        <v>62.643643288043904</v>
      </c>
      <c r="BK29" s="44">
        <f t="shared" si="180"/>
        <v>49.046830287847186</v>
      </c>
      <c r="BL29" s="44">
        <f t="shared" si="181"/>
        <v>55.663358934970127</v>
      </c>
      <c r="BM29" s="44">
        <f t="shared" si="182"/>
        <v>37.037069958024709</v>
      </c>
      <c r="BN29" s="45">
        <f t="shared" si="183"/>
        <v>28.072182773166396</v>
      </c>
      <c r="BO29" s="45">
        <f t="shared" si="184"/>
        <v>14.016288045991537</v>
      </c>
      <c r="BP29" s="44">
        <f t="shared" si="185"/>
        <v>475.56551182057854</v>
      </c>
      <c r="BQ29" s="44">
        <f t="shared" si="186"/>
        <v>205.15249532616181</v>
      </c>
      <c r="BR29" s="44">
        <f t="shared" si="187"/>
        <v>11.830635468944511</v>
      </c>
      <c r="BS29" s="45">
        <f t="shared" si="188"/>
        <v>0.26567087110885984</v>
      </c>
      <c r="BT29" s="45">
        <f t="shared" si="189"/>
        <v>0</v>
      </c>
      <c r="BU29" s="44">
        <f t="shared" si="190"/>
        <v>74.110876032342517</v>
      </c>
      <c r="BV29" s="44">
        <f t="shared" si="191"/>
        <v>74.497865648045519</v>
      </c>
      <c r="BW29" s="44">
        <f t="shared" si="192"/>
        <v>29.661491402663398</v>
      </c>
      <c r="BX29" s="45">
        <f t="shared" si="193"/>
        <v>16.263240382993679</v>
      </c>
      <c r="BY29" s="45">
        <f t="shared" si="194"/>
        <v>7.4883221619960327</v>
      </c>
      <c r="BZ29" s="44">
        <f t="shared" si="195"/>
        <v>96.258690893243084</v>
      </c>
      <c r="CA29" s="44">
        <f t="shared" si="196"/>
        <v>95.782282152663143</v>
      </c>
      <c r="CB29" s="44">
        <f t="shared" si="197"/>
        <v>68.876251715105468</v>
      </c>
      <c r="CC29" s="45">
        <f t="shared" si="198"/>
        <v>65.16573848652024</v>
      </c>
      <c r="CD29" s="45">
        <f t="shared" si="199"/>
        <v>34.710723222118474</v>
      </c>
      <c r="CE29" s="44">
        <f t="shared" si="200"/>
        <v>139.04509179280407</v>
      </c>
      <c r="CF29" s="44">
        <f t="shared" si="201"/>
        <v>171.69235272823241</v>
      </c>
      <c r="CG29" s="44">
        <f t="shared" si="202"/>
        <v>118.86326075670689</v>
      </c>
      <c r="CH29" s="45">
        <f t="shared" si="203"/>
        <v>108.56279945460989</v>
      </c>
      <c r="CI29" s="45">
        <f t="shared" si="204"/>
        <v>57.452814321590331</v>
      </c>
      <c r="CJ29" s="44">
        <f t="shared" si="205"/>
        <v>22.822451601469837</v>
      </c>
      <c r="CK29" s="44">
        <f t="shared" si="206"/>
        <v>24.533357256391294</v>
      </c>
      <c r="CL29" s="44">
        <f t="shared" si="207"/>
        <v>21.737230720107661</v>
      </c>
      <c r="CM29" s="45">
        <f t="shared" si="208"/>
        <v>18.922917382498646</v>
      </c>
      <c r="CN29" s="45">
        <f t="shared" si="209"/>
        <v>9.7467503698299822</v>
      </c>
      <c r="CO29" s="44">
        <f t="shared" si="210"/>
        <v>191.04039796715747</v>
      </c>
      <c r="CP29" s="44">
        <f t="shared" si="211"/>
        <v>206.96896865875337</v>
      </c>
      <c r="CQ29" s="44">
        <f t="shared" si="212"/>
        <v>146.50156266642196</v>
      </c>
      <c r="CR29" s="45">
        <f t="shared" si="213"/>
        <v>136.63656108947143</v>
      </c>
      <c r="CS29" s="45">
        <f t="shared" si="214"/>
        <v>72.590815247831131</v>
      </c>
      <c r="CT29" s="44">
        <f t="shared" si="215"/>
        <v>42.74743838719715</v>
      </c>
      <c r="CU29" s="44">
        <f t="shared" si="216"/>
        <v>48.514164779505819</v>
      </c>
      <c r="CV29" s="44">
        <f t="shared" si="217"/>
        <v>32.280166868709287</v>
      </c>
      <c r="CW29" s="45">
        <f t="shared" si="218"/>
        <v>24.466696348110524</v>
      </c>
      <c r="CX29" s="45">
        <f t="shared" si="219"/>
        <v>12.21608830064786</v>
      </c>
      <c r="CY29" s="44">
        <f t="shared" si="220"/>
        <v>67.116508708180092</v>
      </c>
      <c r="CZ29" s="44">
        <f t="shared" si="221"/>
        <v>91.814587822454229</v>
      </c>
      <c r="DA29" s="44">
        <f t="shared" si="222"/>
        <v>66.298378856992557</v>
      </c>
      <c r="DB29" s="45">
        <f t="shared" si="223"/>
        <v>51.085981617017538</v>
      </c>
      <c r="DC29" s="45">
        <f t="shared" si="224"/>
        <v>25.561234337267177</v>
      </c>
      <c r="DD29" s="44">
        <f t="shared" si="225"/>
        <v>299.69826556520349</v>
      </c>
      <c r="DE29" s="44">
        <f t="shared" si="226"/>
        <v>301.26321962899459</v>
      </c>
      <c r="DF29" s="44">
        <f t="shared" si="227"/>
        <v>119.94862297371812</v>
      </c>
      <c r="DG29" s="45">
        <f t="shared" si="228"/>
        <v>65.76720174143</v>
      </c>
      <c r="DH29" s="45">
        <f t="shared" si="229"/>
        <v>30.282156737214713</v>
      </c>
      <c r="DI29" s="44">
        <f t="shared" si="230"/>
        <v>22.356325267923722</v>
      </c>
      <c r="DJ29" s="44">
        <f t="shared" si="231"/>
        <v>22.245678128781762</v>
      </c>
      <c r="DK29" s="44">
        <f t="shared" si="232"/>
        <v>15.996684271200442</v>
      </c>
      <c r="DL29" s="45">
        <f t="shared" si="233"/>
        <v>15.134908156447485</v>
      </c>
      <c r="DM29" s="45">
        <f t="shared" si="234"/>
        <v>8.0616535653823824</v>
      </c>
      <c r="DN29" s="44">
        <f t="shared" si="235"/>
        <v>67.349318084753051</v>
      </c>
      <c r="DO29" s="44">
        <f t="shared" si="236"/>
        <v>83.162682893145984</v>
      </c>
      <c r="DP29" s="44">
        <f t="shared" si="237"/>
        <v>57.573837767847699</v>
      </c>
      <c r="DQ29" s="45">
        <f t="shared" si="238"/>
        <v>52.58459984718548</v>
      </c>
      <c r="DR29" s="45">
        <f t="shared" si="239"/>
        <v>27.828439082013638</v>
      </c>
      <c r="DS29" s="44">
        <f t="shared" si="240"/>
        <v>156.06511879570272</v>
      </c>
      <c r="DT29" s="44">
        <f t="shared" si="241"/>
        <v>167.76468109278565</v>
      </c>
      <c r="DU29" s="44">
        <f t="shared" si="242"/>
        <v>148.64413139580142</v>
      </c>
      <c r="DV29" s="45">
        <f t="shared" si="243"/>
        <v>129.39921621175546</v>
      </c>
      <c r="DW29" s="45">
        <f t="shared" si="244"/>
        <v>66.650497540834323</v>
      </c>
      <c r="DX29" s="44">
        <f t="shared" si="245"/>
        <v>38.773402450557114</v>
      </c>
      <c r="DY29" s="44">
        <f t="shared" si="246"/>
        <v>42.006252091048161</v>
      </c>
      <c r="DZ29" s="44">
        <f t="shared" si="247"/>
        <v>29.733836975555437</v>
      </c>
      <c r="EA29" s="45">
        <f t="shared" si="248"/>
        <v>27.731644348296349</v>
      </c>
      <c r="EB29" s="45">
        <f t="shared" si="249"/>
        <v>14.732972312495196</v>
      </c>
      <c r="EC29" s="44">
        <f t="shared" si="250"/>
        <v>68.08647444336782</v>
      </c>
      <c r="ED29" s="44">
        <f t="shared" si="251"/>
        <v>77.271494270179574</v>
      </c>
      <c r="EE29" s="44">
        <f t="shared" si="252"/>
        <v>51.414607271351208</v>
      </c>
      <c r="EF29" s="45">
        <f t="shared" si="253"/>
        <v>38.969612179573097</v>
      </c>
      <c r="EG29" s="45">
        <f t="shared" si="254"/>
        <v>19.45731522778437</v>
      </c>
      <c r="EH29" s="44">
        <f t="shared" si="255"/>
        <v>337.41860884011174</v>
      </c>
      <c r="EI29" s="44">
        <f t="shared" si="256"/>
        <v>128.72330129359779</v>
      </c>
      <c r="EJ29" s="44">
        <f t="shared" si="257"/>
        <v>4.1121483107062353</v>
      </c>
      <c r="EK29" s="45">
        <f t="shared" si="258"/>
        <v>0</v>
      </c>
      <c r="EL29" s="45">
        <f t="shared" si="259"/>
        <v>0</v>
      </c>
      <c r="EM29" s="44">
        <f t="shared" si="260"/>
        <v>247.80055958321694</v>
      </c>
      <c r="EN29" s="44">
        <f t="shared" si="261"/>
        <v>249.09451599633826</v>
      </c>
      <c r="EO29" s="44">
        <f t="shared" si="262"/>
        <v>121.70486083936609</v>
      </c>
      <c r="EP29" s="45">
        <f t="shared" si="263"/>
        <v>63.254871035274491</v>
      </c>
      <c r="EQ29" s="45">
        <f t="shared" si="264"/>
        <v>27.409102500494775</v>
      </c>
      <c r="ER29" s="44">
        <f t="shared" si="265"/>
        <v>210.13596909055397</v>
      </c>
      <c r="ES29" s="44">
        <f t="shared" si="266"/>
        <v>209.09595274027961</v>
      </c>
      <c r="ET29" s="44">
        <f t="shared" si="267"/>
        <v>176.62617687284617</v>
      </c>
      <c r="EU29" s="45">
        <f t="shared" si="268"/>
        <v>129.16457634666548</v>
      </c>
      <c r="EV29" s="45">
        <f t="shared" si="269"/>
        <v>62.602112327428955</v>
      </c>
      <c r="EW29" s="44">
        <f t="shared" si="270"/>
        <v>22.066244967984506</v>
      </c>
      <c r="EX29" s="44">
        <f t="shared" si="271"/>
        <v>30.774170515098952</v>
      </c>
      <c r="EY29" s="44">
        <f t="shared" si="272"/>
        <v>23.014497312031153</v>
      </c>
      <c r="EZ29" s="45">
        <f t="shared" si="273"/>
        <v>13.018640441908763</v>
      </c>
      <c r="FA29" s="45">
        <f t="shared" si="274"/>
        <v>5.6498523266796887</v>
      </c>
      <c r="FB29" s="44">
        <f t="shared" si="275"/>
        <v>94.096796349224292</v>
      </c>
      <c r="FC29" s="44">
        <f t="shared" si="276"/>
        <v>128.72330129359779</v>
      </c>
      <c r="FD29" s="44">
        <f t="shared" si="277"/>
        <v>108.63258437982905</v>
      </c>
      <c r="FE29" s="45">
        <f t="shared" si="278"/>
        <v>91.799057053814096</v>
      </c>
      <c r="FF29" s="45">
        <f t="shared" si="279"/>
        <v>47.002319367950555</v>
      </c>
      <c r="FG29" s="44">
        <f t="shared" si="280"/>
        <v>435.930322546767</v>
      </c>
      <c r="FH29" s="44">
        <f t="shared" si="281"/>
        <v>257.75320801558115</v>
      </c>
      <c r="FI29" s="44">
        <f t="shared" si="282"/>
        <v>15.240572836273518</v>
      </c>
      <c r="FJ29" s="45">
        <f t="shared" si="283"/>
        <v>0.33980655606894455</v>
      </c>
      <c r="FK29" s="45">
        <f t="shared" si="284"/>
        <v>0</v>
      </c>
      <c r="FL29" s="44">
        <f t="shared" si="285"/>
        <v>81.940323841304235</v>
      </c>
      <c r="FM29" s="44">
        <f t="shared" si="286"/>
        <v>92.994259373298362</v>
      </c>
      <c r="FN29" s="44">
        <f t="shared" si="287"/>
        <v>72.118700237739745</v>
      </c>
      <c r="FO29" s="45">
        <f t="shared" si="288"/>
        <v>41.792892087096405</v>
      </c>
      <c r="FP29" s="45">
        <f t="shared" si="289"/>
        <v>18.279874429482675</v>
      </c>
      <c r="FQ29" s="44">
        <f t="shared" si="290"/>
        <v>57.24864183188248</v>
      </c>
      <c r="FR29" s="44">
        <f t="shared" si="291"/>
        <v>84.720510752676162</v>
      </c>
      <c r="FS29" s="44">
        <f t="shared" si="292"/>
        <v>67.90606148641605</v>
      </c>
      <c r="FT29" s="45">
        <f t="shared" si="293"/>
        <v>51.058715372831848</v>
      </c>
      <c r="FU29" s="45">
        <f t="shared" si="294"/>
        <v>25.169394010046933</v>
      </c>
      <c r="FV29" s="44">
        <f t="shared" si="295"/>
        <v>251.70709251606701</v>
      </c>
      <c r="FW29" s="44">
        <f t="shared" si="296"/>
        <v>253.02144792808494</v>
      </c>
      <c r="FX29" s="44">
        <f t="shared" si="297"/>
        <v>100.74105394998294</v>
      </c>
      <c r="FY29" s="45">
        <f t="shared" si="298"/>
        <v>55.235792246022839</v>
      </c>
      <c r="FZ29" s="45">
        <f t="shared" si="299"/>
        <v>25.433025490038482</v>
      </c>
      <c r="GA29" s="44">
        <f t="shared" si="300"/>
        <v>242.5616652841706</v>
      </c>
      <c r="GB29" s="44">
        <f t="shared" si="301"/>
        <v>254.93021318083342</v>
      </c>
      <c r="GC29" s="44">
        <f t="shared" si="302"/>
        <v>189.53148422408532</v>
      </c>
      <c r="GD29" s="45">
        <f t="shared" si="303"/>
        <v>148.01295801023704</v>
      </c>
      <c r="GE29" s="45">
        <f t="shared" si="304"/>
        <v>74.125403836826123</v>
      </c>
      <c r="GF29" s="44">
        <f t="shared" si="305"/>
        <v>130.43203818371921</v>
      </c>
      <c r="GG29" s="44">
        <f t="shared" si="306"/>
        <v>169.39578405825944</v>
      </c>
      <c r="GH29" s="44">
        <f t="shared" si="307"/>
        <v>128.76831020502664</v>
      </c>
      <c r="GI29" s="45">
        <f t="shared" si="308"/>
        <v>88.168137668295216</v>
      </c>
      <c r="GJ29" s="45">
        <f t="shared" si="309"/>
        <v>41.957001293941509</v>
      </c>
      <c r="GK29" s="47">
        <f t="shared" si="117"/>
        <v>5643.3036859110443</v>
      </c>
      <c r="GL29" s="47">
        <f t="shared" si="117"/>
        <v>5205.4465100516318</v>
      </c>
      <c r="GM29" s="47">
        <f t="shared" si="112"/>
        <v>2851.7728415404654</v>
      </c>
      <c r="GN29" s="47">
        <f t="shared" si="112"/>
        <v>2162.1793746402645</v>
      </c>
      <c r="GO29" s="47">
        <f t="shared" si="112"/>
        <v>1088.5293713374242</v>
      </c>
      <c r="GP29" s="40">
        <f t="shared" si="118"/>
        <v>33.631130428552112</v>
      </c>
      <c r="GQ29" s="40">
        <f t="shared" si="113"/>
        <v>31.021731287554424</v>
      </c>
      <c r="GR29" s="40">
        <f t="shared" si="113"/>
        <v>16.99507056937107</v>
      </c>
      <c r="GS29" s="40">
        <f t="shared" si="113"/>
        <v>12.88545515280253</v>
      </c>
      <c r="GT29" s="40">
        <f t="shared" si="113"/>
        <v>6.4870641915221947</v>
      </c>
      <c r="GW29" s="38">
        <f t="shared" si="119"/>
        <v>11</v>
      </c>
      <c r="GX29" s="39">
        <f t="shared" si="114"/>
        <v>48.147428857285576</v>
      </c>
      <c r="GY29" s="39">
        <f t="shared" si="115"/>
        <v>285.78976298907185</v>
      </c>
      <c r="GZ29" s="39">
        <f t="shared" si="116"/>
        <v>28.578976298907182</v>
      </c>
      <c r="HA29" s="39">
        <f t="shared" si="1"/>
        <v>0.99986991610097942</v>
      </c>
      <c r="HB29" s="39">
        <f t="shared" si="2"/>
        <v>0</v>
      </c>
      <c r="HC29" s="39">
        <f t="shared" si="3"/>
        <v>0</v>
      </c>
      <c r="HD29" s="39">
        <f t="shared" si="4"/>
        <v>2.4191414451147324</v>
      </c>
      <c r="HE29" s="39">
        <f t="shared" si="5"/>
        <v>0</v>
      </c>
      <c r="HF29" s="39">
        <f t="shared" si="6"/>
        <v>0</v>
      </c>
      <c r="HG29" s="39">
        <f t="shared" si="7"/>
        <v>0.10113286777910856</v>
      </c>
      <c r="HH29" s="39">
        <f t="shared" si="8"/>
        <v>9.8940672471698639E-3</v>
      </c>
      <c r="HI29" s="39">
        <f t="shared" si="9"/>
        <v>9.8940672471698647E-4</v>
      </c>
      <c r="HJ29" s="39">
        <f t="shared" si="10"/>
        <v>0.33179020703592388</v>
      </c>
      <c r="HK29" s="39">
        <f t="shared" si="11"/>
        <v>0</v>
      </c>
      <c r="HL29" s="39">
        <f t="shared" si="12"/>
        <v>0</v>
      </c>
      <c r="HM29" s="39">
        <f t="shared" si="13"/>
        <v>8.627654234577907</v>
      </c>
      <c r="HN29" s="39">
        <f t="shared" si="14"/>
        <v>61.274978843612985</v>
      </c>
      <c r="HO29" s="39">
        <f t="shared" si="15"/>
        <v>6.1274978843612988</v>
      </c>
      <c r="HP29" s="39">
        <f t="shared" si="16"/>
        <v>1.4655251262642186</v>
      </c>
      <c r="HQ29" s="39">
        <f t="shared" si="17"/>
        <v>0.3704743471307349</v>
      </c>
      <c r="HR29" s="39">
        <f t="shared" si="18"/>
        <v>3.7047434713073486E-2</v>
      </c>
      <c r="HS29" s="39">
        <f t="shared" si="19"/>
        <v>5.8850923277079614</v>
      </c>
      <c r="HT29" s="39">
        <f t="shared" si="20"/>
        <v>34.932273257826552</v>
      </c>
      <c r="HU29" s="39">
        <f t="shared" si="21"/>
        <v>3.4932273257826552</v>
      </c>
      <c r="HV29" s="39">
        <f t="shared" si="22"/>
        <v>0.69713855112211132</v>
      </c>
      <c r="HW29" s="39">
        <f t="shared" si="23"/>
        <v>0</v>
      </c>
      <c r="HX29" s="39">
        <f t="shared" si="24"/>
        <v>0</v>
      </c>
      <c r="HY29" s="39">
        <f t="shared" si="25"/>
        <v>2.7542886371674085</v>
      </c>
      <c r="HZ29" s="39">
        <f t="shared" si="26"/>
        <v>0</v>
      </c>
      <c r="IA29" s="39">
        <f t="shared" si="27"/>
        <v>0</v>
      </c>
      <c r="IB29" s="39">
        <f t="shared" si="28"/>
        <v>0.11188828546284005</v>
      </c>
      <c r="IC29" s="39">
        <f t="shared" si="29"/>
        <v>1.0946295154586349E-2</v>
      </c>
      <c r="ID29" s="39">
        <f t="shared" si="30"/>
        <v>1.0946295154586349E-3</v>
      </c>
      <c r="IE29" s="39">
        <f t="shared" si="31"/>
        <v>2.0872359501449549</v>
      </c>
      <c r="IF29" s="39">
        <f t="shared" si="32"/>
        <v>0</v>
      </c>
      <c r="IG29" s="39">
        <f t="shared" si="33"/>
        <v>0</v>
      </c>
      <c r="IH29" s="39">
        <f t="shared" si="34"/>
        <v>8.3504784559666838</v>
      </c>
      <c r="II29" s="39">
        <f t="shared" si="35"/>
        <v>59.30643217859987</v>
      </c>
      <c r="IJ29" s="39">
        <f t="shared" si="36"/>
        <v>5.9306432178599868</v>
      </c>
      <c r="IK29" s="39">
        <f t="shared" si="37"/>
        <v>3.1689829879481586</v>
      </c>
      <c r="IL29" s="39">
        <f t="shared" si="38"/>
        <v>0.80109640052451458</v>
      </c>
      <c r="IM29" s="39">
        <f t="shared" si="39"/>
        <v>8.0109640052451442E-2</v>
      </c>
      <c r="IN29" s="39">
        <f t="shared" si="40"/>
        <v>5.6363371780265528</v>
      </c>
      <c r="IO29" s="39">
        <f t="shared" si="41"/>
        <v>33.45573179015058</v>
      </c>
      <c r="IP29" s="39">
        <f t="shared" si="42"/>
        <v>3.3455731790150578</v>
      </c>
      <c r="IQ29" s="39">
        <f t="shared" si="43"/>
        <v>1.1227779666750672</v>
      </c>
      <c r="IR29" s="39">
        <f t="shared" si="44"/>
        <v>0</v>
      </c>
      <c r="IS29" s="39">
        <f t="shared" si="45"/>
        <v>0</v>
      </c>
      <c r="IT29" s="39">
        <f t="shared" si="46"/>
        <v>1.9978695791632954</v>
      </c>
      <c r="IU29" s="39">
        <f t="shared" si="47"/>
        <v>0</v>
      </c>
      <c r="IV29" s="39">
        <f t="shared" si="48"/>
        <v>0</v>
      </c>
      <c r="IW29" s="39">
        <f t="shared" si="49"/>
        <v>0.28677814855674055</v>
      </c>
      <c r="IX29" s="39">
        <f t="shared" si="50"/>
        <v>0</v>
      </c>
      <c r="IY29" s="39">
        <f t="shared" si="51"/>
        <v>0</v>
      </c>
      <c r="IZ29" s="39">
        <v>2.4191414451147324</v>
      </c>
      <c r="JA29" s="39">
        <v>0</v>
      </c>
      <c r="JB29" s="39">
        <v>0</v>
      </c>
      <c r="JC29" s="39">
        <f t="shared" si="52"/>
        <v>7.2779741566398606</v>
      </c>
      <c r="JD29" s="39">
        <f t="shared" si="53"/>
        <v>51.68933528712364</v>
      </c>
      <c r="JE29" s="39">
        <f t="shared" si="54"/>
        <v>5.1689335287123637</v>
      </c>
      <c r="JF29" s="39">
        <f t="shared" si="55"/>
        <v>15.032901717014379</v>
      </c>
      <c r="JG29" s="39">
        <f t="shared" si="56"/>
        <v>107.98639393181254</v>
      </c>
      <c r="JH29" s="39">
        <f t="shared" si="57"/>
        <v>10.798639393181254</v>
      </c>
      <c r="JI29" s="39">
        <f t="shared" si="58"/>
        <v>22.792882324829783</v>
      </c>
      <c r="JJ29" s="39">
        <f t="shared" si="59"/>
        <v>135.29221792422311</v>
      </c>
      <c r="JK29" s="39">
        <f t="shared" si="60"/>
        <v>13.529221792422312</v>
      </c>
      <c r="JL29" s="39">
        <f t="shared" si="61"/>
        <v>0.26076803241054469</v>
      </c>
      <c r="JM29" s="39">
        <f t="shared" si="62"/>
        <v>0</v>
      </c>
      <c r="JN29" s="39">
        <f t="shared" si="63"/>
        <v>0</v>
      </c>
      <c r="JO29" s="39">
        <f t="shared" si="64"/>
        <v>0.96770876299197806</v>
      </c>
      <c r="JP29" s="39">
        <f t="shared" si="65"/>
        <v>0</v>
      </c>
      <c r="JQ29" s="39">
        <f t="shared" si="66"/>
        <v>0</v>
      </c>
      <c r="JR29" s="39">
        <f t="shared" si="67"/>
        <v>1.9610542549967311</v>
      </c>
      <c r="JS29" s="39">
        <f t="shared" si="68"/>
        <v>0</v>
      </c>
      <c r="JT29" s="39">
        <f t="shared" si="69"/>
        <v>0</v>
      </c>
      <c r="JU29" s="39">
        <f t="shared" si="70"/>
        <v>0.49089082066526835</v>
      </c>
      <c r="JV29" s="39">
        <f t="shared" si="71"/>
        <v>0</v>
      </c>
      <c r="JW29" s="39">
        <f t="shared" si="72"/>
        <v>0</v>
      </c>
      <c r="JX29" s="39">
        <f t="shared" si="73"/>
        <v>11.592077095407031</v>
      </c>
      <c r="JY29" s="39">
        <f t="shared" si="74"/>
        <v>82.328783637137377</v>
      </c>
      <c r="JZ29" s="39">
        <f t="shared" si="75"/>
        <v>8.2328783637137377</v>
      </c>
      <c r="KA29" s="39">
        <f t="shared" si="76"/>
        <v>1.8151171683002976</v>
      </c>
      <c r="KB29" s="39">
        <f t="shared" si="77"/>
        <v>0.18093452567107435</v>
      </c>
      <c r="KC29" s="39">
        <f t="shared" si="78"/>
        <v>1.8093452567107433E-2</v>
      </c>
      <c r="KD29" s="39">
        <f t="shared" si="79"/>
        <v>21.433347003894163</v>
      </c>
      <c r="KE29" s="39">
        <f t="shared" si="80"/>
        <v>126.97036269117152</v>
      </c>
      <c r="KF29" s="39">
        <f t="shared" si="81"/>
        <v>12.697036269117151</v>
      </c>
      <c r="KG29" s="39">
        <f t="shared" si="82"/>
        <v>37.831150333766431</v>
      </c>
      <c r="KH29" s="39">
        <f t="shared" si="83"/>
        <v>269.37356905934189</v>
      </c>
      <c r="KI29" s="39">
        <f t="shared" si="84"/>
        <v>26.937356905934188</v>
      </c>
      <c r="KJ29" s="39">
        <f t="shared" si="85"/>
        <v>4.0629374468857584</v>
      </c>
      <c r="KK29" s="39">
        <f t="shared" si="86"/>
        <v>26.060026841744403</v>
      </c>
      <c r="KL29" s="39">
        <f t="shared" si="87"/>
        <v>2.6060026841744399</v>
      </c>
      <c r="KM29" s="39">
        <f t="shared" si="88"/>
        <v>26.258466632085394</v>
      </c>
      <c r="KN29" s="39">
        <f t="shared" si="89"/>
        <v>195.72427669744127</v>
      </c>
      <c r="KO29" s="39">
        <f t="shared" si="90"/>
        <v>19.572427669744126</v>
      </c>
      <c r="KP29" s="39">
        <f t="shared" si="91"/>
        <v>3.9307070027106912</v>
      </c>
      <c r="KQ29" s="39">
        <f t="shared" si="92"/>
        <v>1.0294209280048403</v>
      </c>
      <c r="KR29" s="39">
        <f t="shared" si="93"/>
        <v>0.10294209280048403</v>
      </c>
      <c r="KS29" s="39">
        <f t="shared" si="94"/>
        <v>12.918929430924909</v>
      </c>
      <c r="KT29" s="39">
        <f t="shared" si="95"/>
        <v>83.866265713399713</v>
      </c>
      <c r="KU29" s="39">
        <f t="shared" si="96"/>
        <v>8.3866265713399706</v>
      </c>
      <c r="KV29" s="39">
        <f t="shared" si="97"/>
        <v>514.80357919332346</v>
      </c>
      <c r="KW29" s="39">
        <f t="shared" si="98"/>
        <v>734.2261360669022</v>
      </c>
      <c r="KX29" s="39">
        <f t="shared" si="99"/>
        <v>73.422613606690234</v>
      </c>
      <c r="KY29" s="39">
        <f t="shared" si="100"/>
        <v>19.143020828712682</v>
      </c>
      <c r="KZ29" s="39">
        <f t="shared" si="101"/>
        <v>113.62765396567633</v>
      </c>
      <c r="LA29" s="39">
        <f t="shared" si="102"/>
        <v>11.362765396567632</v>
      </c>
      <c r="LB29" s="39">
        <f t="shared" si="103"/>
        <v>43.33113254714835</v>
      </c>
      <c r="LC29" s="39">
        <f t="shared" si="104"/>
        <v>312.89187663832229</v>
      </c>
      <c r="LD29" s="39">
        <f t="shared" si="105"/>
        <v>31.289187663832234</v>
      </c>
      <c r="LE29" s="39">
        <f t="shared" si="106"/>
        <v>26.391835930240667</v>
      </c>
      <c r="LF29" s="39">
        <f t="shared" si="107"/>
        <v>182.68536161462393</v>
      </c>
      <c r="LG29" s="39">
        <f t="shared" si="108"/>
        <v>18.268536161462393</v>
      </c>
      <c r="LH29" s="39">
        <f t="shared" si="109"/>
        <v>868.90703285016343</v>
      </c>
      <c r="LI29" s="39">
        <f t="shared" si="110"/>
        <v>2899.8842056919152</v>
      </c>
      <c r="LJ29" s="39">
        <f t="shared" si="111"/>
        <v>289.98842056919153</v>
      </c>
    </row>
    <row r="30" spans="1:322" ht="15" thickBot="1" x14ac:dyDescent="0.35">
      <c r="A30" s="28"/>
      <c r="B30" s="42">
        <v>11</v>
      </c>
      <c r="C30" s="44">
        <f t="shared" si="310"/>
        <v>605.22376603712962</v>
      </c>
      <c r="D30" s="44">
        <f t="shared" si="311"/>
        <v>643.87621029366233</v>
      </c>
      <c r="E30" s="44">
        <f t="shared" si="312"/>
        <v>262.59380910883533</v>
      </c>
      <c r="F30" s="45">
        <f t="shared" si="313"/>
        <v>142.29468613167211</v>
      </c>
      <c r="G30" s="45">
        <f t="shared" si="314"/>
        <v>71.747538428699855</v>
      </c>
      <c r="H30" s="44">
        <f t="shared" si="315"/>
        <v>232.22944063297734</v>
      </c>
      <c r="I30" s="44">
        <f t="shared" si="316"/>
        <v>86.339438806253582</v>
      </c>
      <c r="J30" s="44">
        <f t="shared" si="317"/>
        <v>2.7295105607688717</v>
      </c>
      <c r="K30" s="45">
        <f t="shared" si="318"/>
        <v>0</v>
      </c>
      <c r="L30" s="45">
        <f t="shared" si="319"/>
        <v>0</v>
      </c>
      <c r="M30" s="44">
        <f t="shared" si="130"/>
        <v>505.90477892467356</v>
      </c>
      <c r="N30" s="44">
        <f t="shared" si="131"/>
        <v>208.6508652162895</v>
      </c>
      <c r="O30" s="44">
        <f t="shared" si="132"/>
        <v>6.6526558590367522</v>
      </c>
      <c r="P30" s="45">
        <f t="shared" si="133"/>
        <v>0</v>
      </c>
      <c r="Q30" s="45">
        <f t="shared" si="134"/>
        <v>0</v>
      </c>
      <c r="R30" s="44">
        <f t="shared" si="135"/>
        <v>20.063628051299435</v>
      </c>
      <c r="S30" s="44">
        <f t="shared" si="136"/>
        <v>7.8024608254569392</v>
      </c>
      <c r="T30" s="44">
        <f t="shared" si="137"/>
        <v>0.4423770559964435</v>
      </c>
      <c r="U30" s="45">
        <f t="shared" si="138"/>
        <v>9.8940672471698656E-3</v>
      </c>
      <c r="V30" s="45">
        <f t="shared" si="139"/>
        <v>0</v>
      </c>
      <c r="W30" s="44">
        <f t="shared" si="140"/>
        <v>73.852126847950927</v>
      </c>
      <c r="X30" s="44">
        <f t="shared" si="141"/>
        <v>28.636336264163216</v>
      </c>
      <c r="Y30" s="44">
        <f t="shared" si="142"/>
        <v>0.90853688788583531</v>
      </c>
      <c r="Z30" s="45">
        <f t="shared" si="143"/>
        <v>0</v>
      </c>
      <c r="AA30" s="45">
        <f t="shared" si="144"/>
        <v>0</v>
      </c>
      <c r="AB30" s="44">
        <f t="shared" si="145"/>
        <v>48.445139409154081</v>
      </c>
      <c r="AC30" s="44">
        <f t="shared" si="146"/>
        <v>57.90032298234852</v>
      </c>
      <c r="AD30" s="44">
        <f t="shared" si="147"/>
        <v>38.42306240786246</v>
      </c>
      <c r="AE30" s="45">
        <f t="shared" si="148"/>
        <v>29.063477557656636</v>
      </c>
      <c r="AF30" s="45">
        <f t="shared" si="149"/>
        <v>16.105750642978172</v>
      </c>
      <c r="AG30" s="44">
        <f t="shared" si="150"/>
        <v>210.25271142014702</v>
      </c>
      <c r="AH30" s="44">
        <f t="shared" si="151"/>
        <v>101.51555958658103</v>
      </c>
      <c r="AI30" s="44">
        <f t="shared" si="152"/>
        <v>8.2664419137066947</v>
      </c>
      <c r="AJ30" s="45">
        <f t="shared" si="153"/>
        <v>0.35671381199955499</v>
      </c>
      <c r="AK30" s="45">
        <f t="shared" si="154"/>
        <v>6.8802675655899523E-3</v>
      </c>
      <c r="AL30" s="44">
        <f t="shared" si="155"/>
        <v>73.976904407693326</v>
      </c>
      <c r="AM30" s="44">
        <f t="shared" si="156"/>
        <v>78.701418437622877</v>
      </c>
      <c r="AN30" s="44">
        <f t="shared" si="157"/>
        <v>32.097016350981555</v>
      </c>
      <c r="AO30" s="45">
        <f t="shared" si="158"/>
        <v>17.392774349577749</v>
      </c>
      <c r="AP30" s="45">
        <f t="shared" si="159"/>
        <v>8.7697494541244012</v>
      </c>
      <c r="AQ30" s="44">
        <f t="shared" si="160"/>
        <v>161.91715858607932</v>
      </c>
      <c r="AR30" s="44">
        <f t="shared" si="161"/>
        <v>60.198382114347972</v>
      </c>
      <c r="AS30" s="44">
        <f t="shared" si="162"/>
        <v>1.9030945995726303</v>
      </c>
      <c r="AT30" s="45">
        <f t="shared" si="163"/>
        <v>0</v>
      </c>
      <c r="AU30" s="45">
        <f t="shared" si="164"/>
        <v>0</v>
      </c>
      <c r="AV30" s="44">
        <f t="shared" si="165"/>
        <v>575.99268818894245</v>
      </c>
      <c r="AW30" s="44">
        <f t="shared" si="166"/>
        <v>237.55729883463636</v>
      </c>
      <c r="AX30" s="44">
        <f t="shared" si="167"/>
        <v>7.5743129764208916</v>
      </c>
      <c r="AY30" s="45">
        <f t="shared" si="168"/>
        <v>0</v>
      </c>
      <c r="AZ30" s="45">
        <f t="shared" si="169"/>
        <v>0</v>
      </c>
      <c r="BA30" s="44">
        <f t="shared" si="170"/>
        <v>22.197382434830654</v>
      </c>
      <c r="BB30" s="44">
        <f t="shared" si="171"/>
        <v>8.6322476888338837</v>
      </c>
      <c r="BC30" s="44">
        <f t="shared" si="172"/>
        <v>0.48942358118085133</v>
      </c>
      <c r="BD30" s="45">
        <f t="shared" si="173"/>
        <v>1.0946295154586349E-2</v>
      </c>
      <c r="BE30" s="45">
        <f t="shared" si="174"/>
        <v>0</v>
      </c>
      <c r="BF30" s="44">
        <f t="shared" si="175"/>
        <v>464.5912112017777</v>
      </c>
      <c r="BG30" s="44">
        <f t="shared" si="176"/>
        <v>180.1463372441537</v>
      </c>
      <c r="BH30" s="44">
        <f t="shared" si="177"/>
        <v>5.7154515540683519</v>
      </c>
      <c r="BI30" s="45">
        <f t="shared" si="178"/>
        <v>0</v>
      </c>
      <c r="BJ30" s="45">
        <f t="shared" si="179"/>
        <v>0</v>
      </c>
      <c r="BK30" s="44">
        <f t="shared" si="180"/>
        <v>46.888769755181904</v>
      </c>
      <c r="BL30" s="44">
        <f t="shared" si="181"/>
        <v>56.040191981716355</v>
      </c>
      <c r="BM30" s="44">
        <f t="shared" si="182"/>
        <v>37.188666365790667</v>
      </c>
      <c r="BN30" s="45">
        <f t="shared" si="183"/>
        <v>28.129771616022161</v>
      </c>
      <c r="BO30" s="45">
        <f t="shared" si="184"/>
        <v>15.588330281288854</v>
      </c>
      <c r="BP30" s="44">
        <f t="shared" si="185"/>
        <v>454.64062930047305</v>
      </c>
      <c r="BQ30" s="44">
        <f t="shared" si="186"/>
        <v>219.51249799583007</v>
      </c>
      <c r="BR30" s="44">
        <f t="shared" si="187"/>
        <v>17.87496735874813</v>
      </c>
      <c r="BS30" s="45">
        <f t="shared" si="188"/>
        <v>0.77134126296032213</v>
      </c>
      <c r="BT30" s="45">
        <f t="shared" si="189"/>
        <v>1.4877568782096151E-2</v>
      </c>
      <c r="BU30" s="44">
        <f t="shared" si="190"/>
        <v>70.849997486919449</v>
      </c>
      <c r="BV30" s="44">
        <f t="shared" si="191"/>
        <v>75.374812492731124</v>
      </c>
      <c r="BW30" s="44">
        <f t="shared" si="192"/>
        <v>30.740317481683665</v>
      </c>
      <c r="BX30" s="45">
        <f t="shared" si="193"/>
        <v>16.657604543263222</v>
      </c>
      <c r="BY30" s="45">
        <f t="shared" si="194"/>
        <v>8.3990636234436788</v>
      </c>
      <c r="BZ30" s="44">
        <f t="shared" si="195"/>
        <v>260.7760219176846</v>
      </c>
      <c r="CA30" s="44">
        <f t="shared" si="196"/>
        <v>96.952631523080612</v>
      </c>
      <c r="CB30" s="44">
        <f t="shared" si="197"/>
        <v>3.0650330288852206</v>
      </c>
      <c r="CC30" s="45">
        <f t="shared" si="198"/>
        <v>0</v>
      </c>
      <c r="CD30" s="45">
        <f t="shared" si="199"/>
        <v>0</v>
      </c>
      <c r="CE30" s="44">
        <f t="shared" si="200"/>
        <v>417.80598228682777</v>
      </c>
      <c r="CF30" s="44">
        <f t="shared" si="201"/>
        <v>172.31618147981234</v>
      </c>
      <c r="CG30" s="44">
        <f t="shared" si="202"/>
        <v>5.4941552873034372</v>
      </c>
      <c r="CH30" s="45">
        <f t="shared" si="203"/>
        <v>0</v>
      </c>
      <c r="CI30" s="45">
        <f t="shared" si="204"/>
        <v>0</v>
      </c>
      <c r="CJ30" s="44">
        <f t="shared" si="205"/>
        <v>72.225162203441457</v>
      </c>
      <c r="CK30" s="44">
        <f t="shared" si="206"/>
        <v>24.752477694651446</v>
      </c>
      <c r="CL30" s="44">
        <f t="shared" si="207"/>
        <v>0.78506743220452146</v>
      </c>
      <c r="CM30" s="45">
        <f t="shared" si="208"/>
        <v>0</v>
      </c>
      <c r="CN30" s="45">
        <f t="shared" si="209"/>
        <v>0</v>
      </c>
      <c r="CO30" s="44">
        <f t="shared" si="210"/>
        <v>538.363559460327</v>
      </c>
      <c r="CP30" s="44">
        <f t="shared" si="211"/>
        <v>208.75173917222818</v>
      </c>
      <c r="CQ30" s="44">
        <f t="shared" si="212"/>
        <v>6.6230069970801075</v>
      </c>
      <c r="CR30" s="45">
        <f t="shared" si="213"/>
        <v>0</v>
      </c>
      <c r="CS30" s="45">
        <f t="shared" si="214"/>
        <v>0</v>
      </c>
      <c r="CT30" s="44">
        <f t="shared" si="215"/>
        <v>40.866551098160471</v>
      </c>
      <c r="CU30" s="44">
        <f t="shared" si="216"/>
        <v>48.842598795598306</v>
      </c>
      <c r="CV30" s="44">
        <f t="shared" si="217"/>
        <v>32.412292799430261</v>
      </c>
      <c r="CW30" s="45">
        <f t="shared" si="218"/>
        <v>24.516888694839544</v>
      </c>
      <c r="CX30" s="45">
        <f t="shared" si="219"/>
        <v>13.586223296142048</v>
      </c>
      <c r="CY30" s="44">
        <f t="shared" si="220"/>
        <v>64.163382325020166</v>
      </c>
      <c r="CZ30" s="44">
        <f t="shared" si="221"/>
        <v>91.829647395295623</v>
      </c>
      <c r="DA30" s="44">
        <f t="shared" si="222"/>
        <v>66.319316997603423</v>
      </c>
      <c r="DB30" s="45">
        <f t="shared" si="223"/>
        <v>51.142295316172223</v>
      </c>
      <c r="DC30" s="45">
        <f t="shared" si="224"/>
        <v>28.42204930782016</v>
      </c>
      <c r="DD30" s="44">
        <f t="shared" si="225"/>
        <v>286.51154188033451</v>
      </c>
      <c r="DE30" s="44">
        <f t="shared" si="226"/>
        <v>304.80952028573574</v>
      </c>
      <c r="DF30" s="44">
        <f t="shared" si="227"/>
        <v>124.31130659100234</v>
      </c>
      <c r="DG30" s="45">
        <f t="shared" si="228"/>
        <v>67.361977854753519</v>
      </c>
      <c r="DH30" s="45">
        <f t="shared" si="229"/>
        <v>33.965120034734795</v>
      </c>
      <c r="DI30" s="44">
        <f t="shared" si="230"/>
        <v>60.565892949165388</v>
      </c>
      <c r="DJ30" s="44">
        <f t="shared" si="231"/>
        <v>22.51749474044939</v>
      </c>
      <c r="DK30" s="44">
        <f t="shared" si="232"/>
        <v>0.71186170012101635</v>
      </c>
      <c r="DL30" s="45">
        <f t="shared" si="233"/>
        <v>0</v>
      </c>
      <c r="DM30" s="45">
        <f t="shared" si="234"/>
        <v>0</v>
      </c>
      <c r="DN30" s="44">
        <f t="shared" si="235"/>
        <v>202.37282478607074</v>
      </c>
      <c r="DO30" s="44">
        <f t="shared" si="236"/>
        <v>83.464847036294444</v>
      </c>
      <c r="DP30" s="44">
        <f t="shared" si="237"/>
        <v>2.6612058525806717</v>
      </c>
      <c r="DQ30" s="45">
        <f t="shared" si="238"/>
        <v>0</v>
      </c>
      <c r="DR30" s="45">
        <f t="shared" si="239"/>
        <v>0</v>
      </c>
      <c r="DS30" s="44">
        <f t="shared" si="240"/>
        <v>493.89209871708306</v>
      </c>
      <c r="DT30" s="44">
        <f t="shared" si="241"/>
        <v>169.26307652482743</v>
      </c>
      <c r="DU30" s="44">
        <f t="shared" si="242"/>
        <v>5.3684697949691413</v>
      </c>
      <c r="DV30" s="45">
        <f t="shared" si="243"/>
        <v>0</v>
      </c>
      <c r="DW30" s="45">
        <f t="shared" si="244"/>
        <v>0</v>
      </c>
      <c r="DX30" s="44">
        <f t="shared" si="245"/>
        <v>109.26582637907958</v>
      </c>
      <c r="DY30" s="44">
        <f t="shared" si="246"/>
        <v>42.36808173195913</v>
      </c>
      <c r="DZ30" s="44">
        <f t="shared" si="247"/>
        <v>1.3442000669135412</v>
      </c>
      <c r="EA30" s="45">
        <f t="shared" si="248"/>
        <v>0</v>
      </c>
      <c r="EB30" s="45">
        <f t="shared" si="249"/>
        <v>0</v>
      </c>
      <c r="EC30" s="44">
        <f t="shared" si="250"/>
        <v>65.090669567859635</v>
      </c>
      <c r="ED30" s="44">
        <f t="shared" si="251"/>
        <v>77.794611329042013</v>
      </c>
      <c r="EE30" s="44">
        <f t="shared" si="252"/>
        <v>51.625052368057496</v>
      </c>
      <c r="EF30" s="45">
        <f t="shared" si="253"/>
        <v>39.049556617456453</v>
      </c>
      <c r="EG30" s="45">
        <f t="shared" si="254"/>
        <v>21.639613509840466</v>
      </c>
      <c r="EH30" s="44">
        <f t="shared" si="255"/>
        <v>322.57219005114683</v>
      </c>
      <c r="EI30" s="44">
        <f t="shared" si="256"/>
        <v>139.45057444116756</v>
      </c>
      <c r="EJ30" s="44">
        <f t="shared" si="257"/>
        <v>8.0503594264302905</v>
      </c>
      <c r="EK30" s="45">
        <f t="shared" si="258"/>
        <v>0.18093452567107435</v>
      </c>
      <c r="EL30" s="45">
        <f t="shared" si="259"/>
        <v>0</v>
      </c>
      <c r="EM30" s="44">
        <f t="shared" si="260"/>
        <v>236.89733496155537</v>
      </c>
      <c r="EN30" s="44">
        <f t="shared" si="261"/>
        <v>252.02671610611696</v>
      </c>
      <c r="EO30" s="44">
        <f t="shared" si="262"/>
        <v>124.3208714743168</v>
      </c>
      <c r="EP30" s="45">
        <f t="shared" si="263"/>
        <v>65.067612134231226</v>
      </c>
      <c r="EQ30" s="45">
        <f t="shared" si="264"/>
        <v>30.951375278470145</v>
      </c>
      <c r="ER30" s="44">
        <f t="shared" si="265"/>
        <v>200.88998645056958</v>
      </c>
      <c r="ES30" s="44">
        <f t="shared" si="266"/>
        <v>211.65086489257502</v>
      </c>
      <c r="ET30" s="44">
        <f t="shared" si="267"/>
        <v>175.54569557812991</v>
      </c>
      <c r="EU30" s="45">
        <f t="shared" si="268"/>
        <v>129.70291185365744</v>
      </c>
      <c r="EV30" s="45">
        <f t="shared" si="269"/>
        <v>69.835328602842225</v>
      </c>
      <c r="EW30" s="44">
        <f t="shared" si="270"/>
        <v>21.095330189393188</v>
      </c>
      <c r="EX30" s="44">
        <f t="shared" si="271"/>
        <v>30.760311837207102</v>
      </c>
      <c r="EY30" s="44">
        <f t="shared" si="272"/>
        <v>22.986632886784946</v>
      </c>
      <c r="EZ30" s="45">
        <f t="shared" si="273"/>
        <v>13.302234458891242</v>
      </c>
      <c r="FA30" s="45">
        <f t="shared" si="274"/>
        <v>6.3788961914265796</v>
      </c>
      <c r="FB30" s="44">
        <f t="shared" si="275"/>
        <v>89.956537309858419</v>
      </c>
      <c r="FC30" s="44">
        <f t="shared" si="276"/>
        <v>128.74441469156852</v>
      </c>
      <c r="FD30" s="44">
        <f t="shared" si="277"/>
        <v>107.9718963085117</v>
      </c>
      <c r="FE30" s="45">
        <f t="shared" si="278"/>
        <v>91.438143571512981</v>
      </c>
      <c r="FF30" s="45">
        <f t="shared" si="279"/>
        <v>52.143066562964144</v>
      </c>
      <c r="FG30" s="44">
        <f t="shared" si="280"/>
        <v>416.74938835470925</v>
      </c>
      <c r="FH30" s="44">
        <f t="shared" si="281"/>
        <v>268.68603955114031</v>
      </c>
      <c r="FI30" s="44">
        <f t="shared" si="282"/>
        <v>22.81809028797608</v>
      </c>
      <c r="FJ30" s="45">
        <f t="shared" si="283"/>
        <v>0.99136259372511848</v>
      </c>
      <c r="FK30" s="45">
        <f t="shared" si="284"/>
        <v>1.9029167139860897E-2</v>
      </c>
      <c r="FL30" s="44">
        <f t="shared" si="285"/>
        <v>78.334949592286847</v>
      </c>
      <c r="FM30" s="44">
        <f t="shared" si="286"/>
        <v>93.623817322370201</v>
      </c>
      <c r="FN30" s="44">
        <f t="shared" si="287"/>
        <v>71.921293727224736</v>
      </c>
      <c r="FO30" s="45">
        <f t="shared" si="288"/>
        <v>42.625712940679556</v>
      </c>
      <c r="FP30" s="45">
        <f t="shared" si="289"/>
        <v>20.620276386360075</v>
      </c>
      <c r="FQ30" s="44">
        <f t="shared" si="290"/>
        <v>54.72970159127965</v>
      </c>
      <c r="FR30" s="44">
        <f t="shared" si="291"/>
        <v>84.528394649193359</v>
      </c>
      <c r="FS30" s="44">
        <f t="shared" si="292"/>
        <v>67.629251125099373</v>
      </c>
      <c r="FT30" s="45">
        <f t="shared" si="293"/>
        <v>51.187294017355569</v>
      </c>
      <c r="FU30" s="45">
        <f t="shared" si="294"/>
        <v>28.028682070925516</v>
      </c>
      <c r="FV30" s="44">
        <f t="shared" si="295"/>
        <v>240.63198044536006</v>
      </c>
      <c r="FW30" s="44">
        <f t="shared" si="296"/>
        <v>255.99987366509316</v>
      </c>
      <c r="FX30" s="44">
        <f t="shared" si="297"/>
        <v>104.40513390988239</v>
      </c>
      <c r="FY30" s="45">
        <f t="shared" si="298"/>
        <v>56.575194254044803</v>
      </c>
      <c r="FZ30" s="45">
        <f t="shared" si="299"/>
        <v>28.52622985581576</v>
      </c>
      <c r="GA30" s="44">
        <f t="shared" si="300"/>
        <v>231.88895201166707</v>
      </c>
      <c r="GB30" s="44">
        <f t="shared" si="301"/>
        <v>257.44515963155027</v>
      </c>
      <c r="GC30" s="44">
        <f t="shared" si="302"/>
        <v>189.34986574001223</v>
      </c>
      <c r="GD30" s="45">
        <f t="shared" si="303"/>
        <v>148.06361766752352</v>
      </c>
      <c r="GE30" s="45">
        <f t="shared" si="304"/>
        <v>82.4141294853994</v>
      </c>
      <c r="GF30" s="44">
        <f t="shared" si="305"/>
        <v>124.69302850363556</v>
      </c>
      <c r="GG30" s="44">
        <f t="shared" si="306"/>
        <v>169.71412864847878</v>
      </c>
      <c r="GH30" s="44">
        <f t="shared" si="307"/>
        <v>128.52316964586976</v>
      </c>
      <c r="GI30" s="45">
        <f t="shared" si="308"/>
        <v>88.896527607891841</v>
      </c>
      <c r="GJ30" s="45">
        <f t="shared" si="309"/>
        <v>46.894417003366044</v>
      </c>
      <c r="GK30" s="43">
        <f t="shared" si="117"/>
        <v>8197.3652257177437</v>
      </c>
      <c r="GL30" s="43">
        <f t="shared" si="117"/>
        <v>5287.1775839100628</v>
      </c>
      <c r="GM30" s="43">
        <f t="shared" si="112"/>
        <v>1777.8428730889284</v>
      </c>
      <c r="GN30" s="43">
        <f t="shared" si="112"/>
        <v>1104.7894737439594</v>
      </c>
      <c r="GO30" s="43">
        <f t="shared" si="112"/>
        <v>584.05662702012978</v>
      </c>
      <c r="GP30" s="40">
        <f t="shared" si="118"/>
        <v>48.851997769474039</v>
      </c>
      <c r="GQ30" s="40">
        <f t="shared" si="113"/>
        <v>31.508805625208954</v>
      </c>
      <c r="GR30" s="40">
        <f t="shared" si="113"/>
        <v>10.595011162627703</v>
      </c>
      <c r="GS30" s="40">
        <f t="shared" si="113"/>
        <v>6.5839658745170402</v>
      </c>
      <c r="GT30" s="40">
        <f t="shared" si="113"/>
        <v>3.4806711979745519</v>
      </c>
      <c r="GW30" s="38">
        <f t="shared" si="119"/>
        <v>12</v>
      </c>
      <c r="GX30" s="39">
        <f t="shared" si="114"/>
        <v>50.612445485894597</v>
      </c>
      <c r="GY30" s="39">
        <f t="shared" si="115"/>
        <v>305.31239301323421</v>
      </c>
      <c r="GZ30" s="39">
        <f t="shared" si="116"/>
        <v>30.531239301323417</v>
      </c>
      <c r="HA30" s="39">
        <f t="shared" si="1"/>
        <v>1.2185702748851854</v>
      </c>
      <c r="HB30" s="39">
        <f t="shared" si="2"/>
        <v>0.12009846467383034</v>
      </c>
      <c r="HC30" s="39">
        <f t="shared" si="3"/>
        <v>1.2009846467383034E-2</v>
      </c>
      <c r="HD30" s="39">
        <f t="shared" si="4"/>
        <v>2.9234484982083209</v>
      </c>
      <c r="HE30" s="39">
        <f t="shared" si="5"/>
        <v>0.29271685779761708</v>
      </c>
      <c r="HF30" s="39">
        <f t="shared" si="6"/>
        <v>2.9271685779761709E-2</v>
      </c>
      <c r="HG30" s="39">
        <f t="shared" si="7"/>
        <v>0.12097665027804153</v>
      </c>
      <c r="HH30" s="39">
        <f t="shared" si="8"/>
        <v>2.9912725476854887E-2</v>
      </c>
      <c r="HI30" s="39">
        <f t="shared" si="9"/>
        <v>2.9912725476854887E-3</v>
      </c>
      <c r="HJ30" s="39">
        <f t="shared" si="10"/>
        <v>0.40293843442050004</v>
      </c>
      <c r="HK30" s="39">
        <f t="shared" si="11"/>
        <v>3.9975623066976752E-2</v>
      </c>
      <c r="HL30" s="39">
        <f t="shared" si="12"/>
        <v>3.9975623066976747E-3</v>
      </c>
      <c r="HM30" s="39">
        <f t="shared" si="13"/>
        <v>299.63964429157261</v>
      </c>
      <c r="HN30" s="39">
        <f t="shared" si="14"/>
        <v>427.22550471966201</v>
      </c>
      <c r="HO30" s="39">
        <f t="shared" si="15"/>
        <v>42.722550471966201</v>
      </c>
      <c r="HP30" s="39">
        <f t="shared" si="16"/>
        <v>1.708160005117259</v>
      </c>
      <c r="HQ30" s="39">
        <f t="shared" si="17"/>
        <v>0.75417376480580445</v>
      </c>
      <c r="HR30" s="39">
        <f t="shared" si="18"/>
        <v>7.5417376480580445E-2</v>
      </c>
      <c r="HS30" s="39">
        <f t="shared" si="19"/>
        <v>6.1863929535772986</v>
      </c>
      <c r="HT30" s="39">
        <f t="shared" si="20"/>
        <v>37.318537340846092</v>
      </c>
      <c r="HU30" s="39">
        <f t="shared" si="21"/>
        <v>3.7318537340846092</v>
      </c>
      <c r="HV30" s="39">
        <f t="shared" si="22"/>
        <v>0.84962283812541128</v>
      </c>
      <c r="HW30" s="39">
        <f t="shared" si="23"/>
        <v>8.3736162381195731E-2</v>
      </c>
      <c r="HX30" s="39">
        <f t="shared" si="24"/>
        <v>8.3736162381195731E-3</v>
      </c>
      <c r="HY30" s="39">
        <f t="shared" si="25"/>
        <v>3.3284622510270037</v>
      </c>
      <c r="HZ30" s="39">
        <f t="shared" si="26"/>
        <v>0.3332697709625192</v>
      </c>
      <c r="IA30" s="39">
        <f t="shared" si="27"/>
        <v>3.3326977096251924E-2</v>
      </c>
      <c r="IB30" s="39">
        <f t="shared" si="28"/>
        <v>0.13384244190733643</v>
      </c>
      <c r="IC30" s="39">
        <f t="shared" si="29"/>
        <v>3.3093925255200642E-2</v>
      </c>
      <c r="ID30" s="39">
        <f t="shared" si="30"/>
        <v>3.3093925255200641E-3</v>
      </c>
      <c r="IE30" s="39">
        <f t="shared" si="31"/>
        <v>2.5348173881652039</v>
      </c>
      <c r="IF30" s="39">
        <f t="shared" si="32"/>
        <v>0.25147986837900749</v>
      </c>
      <c r="IG30" s="39">
        <f t="shared" si="33"/>
        <v>2.5147986837900749E-2</v>
      </c>
      <c r="IH30" s="39">
        <f t="shared" si="34"/>
        <v>290.01329053988343</v>
      </c>
      <c r="II30" s="39">
        <f t="shared" si="35"/>
        <v>413.50027203258304</v>
      </c>
      <c r="IJ30" s="39">
        <f t="shared" si="36"/>
        <v>41.3500272032583</v>
      </c>
      <c r="IK30" s="39">
        <f t="shared" si="37"/>
        <v>3.6936453015368524</v>
      </c>
      <c r="IL30" s="39">
        <f t="shared" si="38"/>
        <v>1.63079007503521</v>
      </c>
      <c r="IM30" s="39">
        <f t="shared" si="39"/>
        <v>0.163079007503521</v>
      </c>
      <c r="IN30" s="39">
        <f t="shared" si="40"/>
        <v>5.924902220813471</v>
      </c>
      <c r="IO30" s="39">
        <f t="shared" si="41"/>
        <v>35.741131613767401</v>
      </c>
      <c r="IP30" s="39">
        <f t="shared" si="42"/>
        <v>3.5741131613767401</v>
      </c>
      <c r="IQ30" s="39">
        <f t="shared" si="43"/>
        <v>1.3683618573319389</v>
      </c>
      <c r="IR30" s="39">
        <f t="shared" si="44"/>
        <v>0.1348614532709497</v>
      </c>
      <c r="IS30" s="39">
        <f t="shared" si="45"/>
        <v>1.3486145327094971E-2</v>
      </c>
      <c r="IT30" s="39">
        <f t="shared" si="46"/>
        <v>2.4143560652957268</v>
      </c>
      <c r="IU30" s="39">
        <f t="shared" si="47"/>
        <v>0.24174283264135121</v>
      </c>
      <c r="IV30" s="39">
        <f t="shared" si="48"/>
        <v>2.4174283264135121E-2</v>
      </c>
      <c r="IW30" s="39">
        <f t="shared" si="49"/>
        <v>0.35196753972625855</v>
      </c>
      <c r="IX30" s="39">
        <f t="shared" si="50"/>
        <v>3.4542967016998945E-2</v>
      </c>
      <c r="IY30" s="39">
        <f t="shared" si="51"/>
        <v>3.4542967016998943E-3</v>
      </c>
      <c r="IZ30" s="39">
        <v>2.9234484982083209</v>
      </c>
      <c r="JA30" s="39">
        <v>0.29271685779761708</v>
      </c>
      <c r="JB30" s="39">
        <v>2.9271685779761709E-2</v>
      </c>
      <c r="JC30" s="39">
        <f t="shared" si="52"/>
        <v>252.76506547037309</v>
      </c>
      <c r="JD30" s="39">
        <f t="shared" si="53"/>
        <v>360.39183975935498</v>
      </c>
      <c r="JE30" s="39">
        <f t="shared" si="54"/>
        <v>36.039183975935501</v>
      </c>
      <c r="JF30" s="39">
        <f t="shared" si="55"/>
        <v>521.79487905886788</v>
      </c>
      <c r="JG30" s="39">
        <f t="shared" si="56"/>
        <v>744.11105169122629</v>
      </c>
      <c r="JH30" s="39">
        <f t="shared" si="57"/>
        <v>74.411105169122635</v>
      </c>
      <c r="JI30" s="39">
        <f t="shared" si="58"/>
        <v>23.959815539709702</v>
      </c>
      <c r="JJ30" s="39">
        <f t="shared" si="59"/>
        <v>144.53418617409341</v>
      </c>
      <c r="JK30" s="39">
        <f t="shared" si="60"/>
        <v>14.453418617409341</v>
      </c>
      <c r="JL30" s="39">
        <f t="shared" si="61"/>
        <v>0.31780551431621895</v>
      </c>
      <c r="JM30" s="39">
        <f t="shared" si="62"/>
        <v>3.1321914805324716E-2</v>
      </c>
      <c r="JN30" s="39">
        <f t="shared" si="63"/>
        <v>3.1321914805324718E-3</v>
      </c>
      <c r="JO30" s="39">
        <f t="shared" si="64"/>
        <v>1.1694424629799833</v>
      </c>
      <c r="JP30" s="39">
        <f t="shared" si="65"/>
        <v>0.11709305751354955</v>
      </c>
      <c r="JQ30" s="39">
        <f t="shared" si="66"/>
        <v>1.1709305751354955E-2</v>
      </c>
      <c r="JR30" s="39">
        <f t="shared" si="67"/>
        <v>2.4068341499329593</v>
      </c>
      <c r="JS30" s="39">
        <f t="shared" si="68"/>
        <v>0.23621267097864224</v>
      </c>
      <c r="JT30" s="39">
        <f t="shared" si="69"/>
        <v>2.3621267097864218E-2</v>
      </c>
      <c r="JU30" s="39">
        <f t="shared" si="70"/>
        <v>0.59615616903618074</v>
      </c>
      <c r="JV30" s="39">
        <f t="shared" si="71"/>
        <v>5.9144802944195808E-2</v>
      </c>
      <c r="JW30" s="39">
        <f t="shared" si="72"/>
        <v>5.9144802944195805E-3</v>
      </c>
      <c r="JX30" s="39">
        <f t="shared" si="73"/>
        <v>402.59446693486808</v>
      </c>
      <c r="JY30" s="39">
        <f t="shared" si="74"/>
        <v>574.0182502894188</v>
      </c>
      <c r="JZ30" s="39">
        <f t="shared" si="75"/>
        <v>57.401825028941872</v>
      </c>
      <c r="KA30" s="39">
        <f t="shared" si="76"/>
        <v>2.154269691289401</v>
      </c>
      <c r="KB30" s="39">
        <f t="shared" si="77"/>
        <v>0.54528267387158735</v>
      </c>
      <c r="KC30" s="39">
        <f t="shared" si="78"/>
        <v>5.4528267387158734E-2</v>
      </c>
      <c r="KD30" s="39">
        <f t="shared" si="79"/>
        <v>22.498060573088267</v>
      </c>
      <c r="KE30" s="39">
        <f t="shared" si="80"/>
        <v>136.08426731555841</v>
      </c>
      <c r="KF30" s="39">
        <f t="shared" si="81"/>
        <v>13.608426731555841</v>
      </c>
      <c r="KG30" s="39">
        <f t="shared" si="82"/>
        <v>1338.6358449553704</v>
      </c>
      <c r="KH30" s="39">
        <f t="shared" si="83"/>
        <v>1909.2838185559599</v>
      </c>
      <c r="KI30" s="39">
        <f t="shared" si="84"/>
        <v>190.92838185559597</v>
      </c>
      <c r="KJ30" s="39">
        <f t="shared" si="85"/>
        <v>4.2366556966414342</v>
      </c>
      <c r="KK30" s="39">
        <f t="shared" si="86"/>
        <v>27.81636381846085</v>
      </c>
      <c r="KL30" s="39">
        <f t="shared" si="87"/>
        <v>2.7816363818460852</v>
      </c>
      <c r="KM30" s="39">
        <f t="shared" si="88"/>
        <v>27.212432135186141</v>
      </c>
      <c r="KN30" s="39">
        <f t="shared" si="89"/>
        <v>205.59557617502051</v>
      </c>
      <c r="KO30" s="39">
        <f t="shared" si="90"/>
        <v>20.559557617502051</v>
      </c>
      <c r="KP30" s="39">
        <f t="shared" si="91"/>
        <v>4.5137462933706303</v>
      </c>
      <c r="KQ30" s="39">
        <f t="shared" si="92"/>
        <v>2.0889332059243944</v>
      </c>
      <c r="KR30" s="39">
        <f t="shared" si="93"/>
        <v>0.20889332059243942</v>
      </c>
      <c r="KS30" s="39">
        <f t="shared" si="94"/>
        <v>13.470166133585849</v>
      </c>
      <c r="KT30" s="39">
        <f t="shared" si="95"/>
        <v>89.417842562075649</v>
      </c>
      <c r="KU30" s="39">
        <f t="shared" si="96"/>
        <v>8.9417842562075656</v>
      </c>
      <c r="KV30" s="39">
        <f t="shared" si="97"/>
        <v>0.97756136034306418</v>
      </c>
      <c r="KW30" s="39">
        <f t="shared" si="98"/>
        <v>0</v>
      </c>
      <c r="KX30" s="39">
        <f t="shared" si="99"/>
        <v>0</v>
      </c>
      <c r="KY30" s="39">
        <f t="shared" si="100"/>
        <v>20.123091120824352</v>
      </c>
      <c r="KZ30" s="39">
        <f t="shared" si="101"/>
        <v>121.38969073593765</v>
      </c>
      <c r="LA30" s="39">
        <f t="shared" si="102"/>
        <v>12.138969073593765</v>
      </c>
      <c r="LB30" s="39">
        <f t="shared" si="103"/>
        <v>1500.8246032881252</v>
      </c>
      <c r="LC30" s="39">
        <f t="shared" si="104"/>
        <v>2140.329290005724</v>
      </c>
      <c r="LD30" s="39">
        <f t="shared" si="105"/>
        <v>214.03292900057238</v>
      </c>
      <c r="LE30" s="39">
        <f t="shared" si="106"/>
        <v>945.80508000643522</v>
      </c>
      <c r="LF30" s="39">
        <f t="shared" si="107"/>
        <v>1348.7248318693946</v>
      </c>
      <c r="LG30" s="39">
        <f t="shared" si="108"/>
        <v>134.87248318693946</v>
      </c>
      <c r="LH30" s="39">
        <f t="shared" si="109"/>
        <v>5762.4052700903194</v>
      </c>
      <c r="LI30" s="39">
        <f t="shared" si="110"/>
        <v>9028.1459473469149</v>
      </c>
      <c r="LJ30" s="39">
        <f t="shared" si="111"/>
        <v>902.8145947346917</v>
      </c>
    </row>
    <row r="31" spans="1:322" ht="16.2" customHeight="1" thickBot="1" x14ac:dyDescent="0.35">
      <c r="A31" s="28"/>
      <c r="B31" s="42">
        <v>12</v>
      </c>
      <c r="C31" s="44">
        <f t="shared" si="310"/>
        <v>578.59392033149584</v>
      </c>
      <c r="D31" s="44">
        <f t="shared" si="311"/>
        <v>649.90201726989881</v>
      </c>
      <c r="E31" s="44">
        <f t="shared" si="312"/>
        <v>271.64372023744374</v>
      </c>
      <c r="F31" s="45">
        <f t="shared" si="313"/>
        <v>145.8803113090872</v>
      </c>
      <c r="G31" s="45">
        <f t="shared" si="314"/>
        <v>79.71604085207349</v>
      </c>
      <c r="H31" s="44">
        <f t="shared" si="315"/>
        <v>222.01134524512634</v>
      </c>
      <c r="I31" s="44">
        <f t="shared" si="316"/>
        <v>93.794672152304472</v>
      </c>
      <c r="J31" s="44">
        <f t="shared" si="317"/>
        <v>5.3722741378951557</v>
      </c>
      <c r="K31" s="45">
        <f t="shared" si="318"/>
        <v>0.12009846467383034</v>
      </c>
      <c r="L31" s="45">
        <f t="shared" si="319"/>
        <v>0</v>
      </c>
      <c r="M31" s="44">
        <f t="shared" si="130"/>
        <v>483.64496865198788</v>
      </c>
      <c r="N31" s="44">
        <f t="shared" si="131"/>
        <v>224.23384780205387</v>
      </c>
      <c r="O31" s="44">
        <f t="shared" si="132"/>
        <v>13.036766688160398</v>
      </c>
      <c r="P31" s="45">
        <f t="shared" si="133"/>
        <v>0.29271685779761708</v>
      </c>
      <c r="Q31" s="45">
        <f t="shared" si="134"/>
        <v>0</v>
      </c>
      <c r="R31" s="44">
        <f t="shared" si="135"/>
        <v>19.18082841704226</v>
      </c>
      <c r="S31" s="44">
        <f t="shared" si="136"/>
        <v>8.4355817132994915</v>
      </c>
      <c r="T31" s="44">
        <f t="shared" si="137"/>
        <v>0.67259121194722205</v>
      </c>
      <c r="U31" s="45">
        <f t="shared" si="138"/>
        <v>2.8804589945171863E-2</v>
      </c>
      <c r="V31" s="45">
        <f t="shared" si="139"/>
        <v>5.5406776584151249E-4</v>
      </c>
      <c r="W31" s="44">
        <f t="shared" si="140"/>
        <v>70.602633266641078</v>
      </c>
      <c r="X31" s="44">
        <f t="shared" si="141"/>
        <v>30.969467085019829</v>
      </c>
      <c r="Y31" s="44">
        <f t="shared" si="142"/>
        <v>1.7849240252720815</v>
      </c>
      <c r="Z31" s="45">
        <f t="shared" si="143"/>
        <v>3.9975623066976752E-2</v>
      </c>
      <c r="AA31" s="45">
        <f t="shared" si="144"/>
        <v>0</v>
      </c>
      <c r="AB31" s="44">
        <f t="shared" si="145"/>
        <v>46.3135532751513</v>
      </c>
      <c r="AC31" s="44">
        <f t="shared" si="146"/>
        <v>58.179098780916149</v>
      </c>
      <c r="AD31" s="44">
        <f t="shared" si="147"/>
        <v>38.585257997351661</v>
      </c>
      <c r="AE31" s="45">
        <f t="shared" si="148"/>
        <v>29.126537560373809</v>
      </c>
      <c r="AF31" s="45">
        <f t="shared" si="149"/>
        <v>17.733305386206943</v>
      </c>
      <c r="AG31" s="44">
        <f t="shared" si="150"/>
        <v>201.00159211766055</v>
      </c>
      <c r="AH31" s="44">
        <f t="shared" si="151"/>
        <v>107.51818098229691</v>
      </c>
      <c r="AI31" s="44">
        <f t="shared" si="152"/>
        <v>11.151216376274192</v>
      </c>
      <c r="AJ31" s="45">
        <f t="shared" si="153"/>
        <v>0.70046128273067443</v>
      </c>
      <c r="AK31" s="45">
        <f t="shared" si="154"/>
        <v>2.685624103756503E-2</v>
      </c>
      <c r="AL31" s="44">
        <f t="shared" si="155"/>
        <v>70.721920613754818</v>
      </c>
      <c r="AM31" s="44">
        <f t="shared" si="156"/>
        <v>79.437956841557451</v>
      </c>
      <c r="AN31" s="44">
        <f t="shared" si="157"/>
        <v>33.203193021542297</v>
      </c>
      <c r="AO31" s="45">
        <f t="shared" si="158"/>
        <v>17.831047705444583</v>
      </c>
      <c r="AP31" s="45">
        <f t="shared" si="159"/>
        <v>9.7437448177007546</v>
      </c>
      <c r="AQ31" s="44">
        <f t="shared" si="160"/>
        <v>154.79280360829182</v>
      </c>
      <c r="AR31" s="44">
        <f t="shared" si="161"/>
        <v>65.396388864476322</v>
      </c>
      <c r="AS31" s="44">
        <f t="shared" si="162"/>
        <v>3.7457066648505695</v>
      </c>
      <c r="AT31" s="45">
        <f t="shared" si="163"/>
        <v>8.3736162381195731E-2</v>
      </c>
      <c r="AU31" s="45">
        <f t="shared" si="164"/>
        <v>0</v>
      </c>
      <c r="AV31" s="44">
        <f t="shared" si="165"/>
        <v>550.64900990862895</v>
      </c>
      <c r="AW31" s="44">
        <f t="shared" si="166"/>
        <v>255.29914355224145</v>
      </c>
      <c r="AX31" s="44">
        <f t="shared" si="167"/>
        <v>14.842876768166736</v>
      </c>
      <c r="AY31" s="45">
        <f t="shared" si="168"/>
        <v>0.3332697709625192</v>
      </c>
      <c r="AZ31" s="45">
        <f t="shared" si="169"/>
        <v>0</v>
      </c>
      <c r="BA31" s="44">
        <f t="shared" si="170"/>
        <v>21.220697607698106</v>
      </c>
      <c r="BB31" s="44">
        <f t="shared" si="171"/>
        <v>9.3327005899237463</v>
      </c>
      <c r="BC31" s="44">
        <f t="shared" si="172"/>
        <v>0.74412086965157809</v>
      </c>
      <c r="BD31" s="45">
        <f t="shared" si="173"/>
        <v>3.1867940197886968E-2</v>
      </c>
      <c r="BE31" s="45">
        <f t="shared" si="174"/>
        <v>6.1299252865683557E-4</v>
      </c>
      <c r="BF31" s="44">
        <f t="shared" si="175"/>
        <v>444.14919790889945</v>
      </c>
      <c r="BG31" s="44">
        <f t="shared" si="176"/>
        <v>194.82366774521898</v>
      </c>
      <c r="BH31" s="44">
        <f t="shared" si="177"/>
        <v>11.228654477502264</v>
      </c>
      <c r="BI31" s="45">
        <f t="shared" si="178"/>
        <v>0.25147986837900749</v>
      </c>
      <c r="BJ31" s="45">
        <f t="shared" si="179"/>
        <v>0</v>
      </c>
      <c r="BK31" s="44">
        <f t="shared" si="180"/>
        <v>44.825663885953901</v>
      </c>
      <c r="BL31" s="44">
        <f t="shared" si="181"/>
        <v>56.310011707529434</v>
      </c>
      <c r="BM31" s="44">
        <f t="shared" si="182"/>
        <v>37.345651189110804</v>
      </c>
      <c r="BN31" s="45">
        <f t="shared" si="183"/>
        <v>28.190805725619711</v>
      </c>
      <c r="BO31" s="45">
        <f t="shared" si="184"/>
        <v>17.163597491786096</v>
      </c>
      <c r="BP31" s="44">
        <f t="shared" si="185"/>
        <v>434.63644161125222</v>
      </c>
      <c r="BQ31" s="44">
        <f t="shared" si="186"/>
        <v>232.4922857491843</v>
      </c>
      <c r="BR31" s="44">
        <f t="shared" si="187"/>
        <v>24.112868730829774</v>
      </c>
      <c r="BS31" s="45">
        <f t="shared" si="188"/>
        <v>1.5146447160194616</v>
      </c>
      <c r="BT31" s="45">
        <f t="shared" si="189"/>
        <v>5.8072679507874189E-2</v>
      </c>
      <c r="BU31" s="44">
        <f t="shared" si="190"/>
        <v>67.732597597494987</v>
      </c>
      <c r="BV31" s="44">
        <f t="shared" si="191"/>
        <v>76.080218382388182</v>
      </c>
      <c r="BW31" s="44">
        <f t="shared" si="192"/>
        <v>31.799737512256979</v>
      </c>
      <c r="BX31" s="45">
        <f t="shared" si="193"/>
        <v>17.077352658034563</v>
      </c>
      <c r="BY31" s="45">
        <f t="shared" si="194"/>
        <v>9.3318894778664188</v>
      </c>
      <c r="BZ31" s="44">
        <f t="shared" si="195"/>
        <v>249.30187695330648</v>
      </c>
      <c r="CA31" s="44">
        <f t="shared" si="196"/>
        <v>105.32429227872015</v>
      </c>
      <c r="CB31" s="44">
        <f t="shared" si="197"/>
        <v>6.0326557843528503</v>
      </c>
      <c r="CC31" s="45">
        <f t="shared" si="198"/>
        <v>0.1348614532709497</v>
      </c>
      <c r="CD31" s="45">
        <f t="shared" si="199"/>
        <v>0</v>
      </c>
      <c r="CE31" s="44">
        <f t="shared" si="200"/>
        <v>399.42251906620731</v>
      </c>
      <c r="CF31" s="44">
        <f t="shared" si="201"/>
        <v>185.18552689307876</v>
      </c>
      <c r="CG31" s="44">
        <f t="shared" si="202"/>
        <v>10.766530262016079</v>
      </c>
      <c r="CH31" s="45">
        <f t="shared" si="203"/>
        <v>0.24174283264135121</v>
      </c>
      <c r="CI31" s="45">
        <f t="shared" si="204"/>
        <v>0</v>
      </c>
      <c r="CJ31" s="44">
        <f t="shared" si="205"/>
        <v>69.047255066490024</v>
      </c>
      <c r="CK31" s="44">
        <f t="shared" si="206"/>
        <v>27.138305545374024</v>
      </c>
      <c r="CL31" s="44">
        <f t="shared" si="207"/>
        <v>1.5426037514163689</v>
      </c>
      <c r="CM31" s="45">
        <f t="shared" si="208"/>
        <v>3.4542967016998945E-2</v>
      </c>
      <c r="CN31" s="45">
        <f t="shared" si="209"/>
        <v>0</v>
      </c>
      <c r="CO31" s="44">
        <f t="shared" si="210"/>
        <v>514.6755628440726</v>
      </c>
      <c r="CP31" s="44">
        <f t="shared" si="211"/>
        <v>225.75968013497126</v>
      </c>
      <c r="CQ31" s="44">
        <f t="shared" si="212"/>
        <v>13.011650342719886</v>
      </c>
      <c r="CR31" s="45">
        <f t="shared" si="213"/>
        <v>0.29141230787152472</v>
      </c>
      <c r="CS31" s="45">
        <f t="shared" si="214"/>
        <v>0</v>
      </c>
      <c r="CT31" s="44">
        <f t="shared" si="215"/>
        <v>39.068422849841411</v>
      </c>
      <c r="CU31" s="44">
        <f t="shared" si="216"/>
        <v>49.077763882458221</v>
      </c>
      <c r="CV31" s="44">
        <f t="shared" si="217"/>
        <v>32.549115077714475</v>
      </c>
      <c r="CW31" s="45">
        <f t="shared" si="218"/>
        <v>24.570083811103459</v>
      </c>
      <c r="CX31" s="45">
        <f t="shared" si="219"/>
        <v>14.959169063053062</v>
      </c>
      <c r="CY31" s="44">
        <f t="shared" si="220"/>
        <v>61.340193502719274</v>
      </c>
      <c r="CZ31" s="44">
        <f t="shared" si="221"/>
        <v>91.714287500947052</v>
      </c>
      <c r="DA31" s="44">
        <f t="shared" si="222"/>
        <v>66.339815766358328</v>
      </c>
      <c r="DB31" s="45">
        <f t="shared" si="223"/>
        <v>51.19637672636113</v>
      </c>
      <c r="DC31" s="45">
        <f t="shared" si="224"/>
        <v>31.286017845525805</v>
      </c>
      <c r="DD31" s="44">
        <f t="shared" si="225"/>
        <v>273.90503403759976</v>
      </c>
      <c r="DE31" s="44">
        <f t="shared" si="226"/>
        <v>307.66212347932691</v>
      </c>
      <c r="DF31" s="44">
        <f t="shared" si="227"/>
        <v>128.59551375014178</v>
      </c>
      <c r="DG31" s="45">
        <f t="shared" si="228"/>
        <v>69.059404584891425</v>
      </c>
      <c r="DH31" s="45">
        <f t="shared" si="229"/>
        <v>37.737390794600991</v>
      </c>
      <c r="DI31" s="44">
        <f t="shared" si="230"/>
        <v>57.900993659402111</v>
      </c>
      <c r="DJ31" s="44">
        <f t="shared" si="231"/>
        <v>24.461834198518286</v>
      </c>
      <c r="DK31" s="44">
        <f t="shared" si="232"/>
        <v>1.4010996170100722</v>
      </c>
      <c r="DL31" s="45">
        <f t="shared" si="233"/>
        <v>3.1321914805324716E-2</v>
      </c>
      <c r="DM31" s="45">
        <f t="shared" si="234"/>
        <v>0</v>
      </c>
      <c r="DN31" s="44">
        <f t="shared" si="235"/>
        <v>193.46842049548363</v>
      </c>
      <c r="DO31" s="44">
        <f t="shared" si="236"/>
        <v>89.698376221720125</v>
      </c>
      <c r="DP31" s="44">
        <f t="shared" si="237"/>
        <v>5.2149879002285449</v>
      </c>
      <c r="DQ31" s="45">
        <f t="shared" si="238"/>
        <v>0.11709305751354955</v>
      </c>
      <c r="DR31" s="45">
        <f t="shared" si="239"/>
        <v>0</v>
      </c>
      <c r="DS31" s="44">
        <f t="shared" si="240"/>
        <v>472.1608463735314</v>
      </c>
      <c r="DT31" s="44">
        <f t="shared" si="241"/>
        <v>185.57791041958461</v>
      </c>
      <c r="DU31" s="44">
        <f t="shared" si="242"/>
        <v>10.548675572784976</v>
      </c>
      <c r="DV31" s="45">
        <f t="shared" si="243"/>
        <v>0.23621267097864221</v>
      </c>
      <c r="DW31" s="45">
        <f t="shared" si="244"/>
        <v>0</v>
      </c>
      <c r="DX31" s="44">
        <f t="shared" si="245"/>
        <v>104.45813001840008</v>
      </c>
      <c r="DY31" s="44">
        <f t="shared" si="246"/>
        <v>45.819999477215937</v>
      </c>
      <c r="DZ31" s="44">
        <f t="shared" si="247"/>
        <v>2.6408338793920376</v>
      </c>
      <c r="EA31" s="45">
        <f t="shared" si="248"/>
        <v>5.9144802944195808E-2</v>
      </c>
      <c r="EB31" s="45">
        <f t="shared" si="249"/>
        <v>0</v>
      </c>
      <c r="EC31" s="44">
        <f t="shared" si="250"/>
        <v>62.226680106873808</v>
      </c>
      <c r="ED31" s="44">
        <f t="shared" si="251"/>
        <v>78.16917322749849</v>
      </c>
      <c r="EE31" s="44">
        <f t="shared" si="252"/>
        <v>51.842977626392305</v>
      </c>
      <c r="EF31" s="45">
        <f t="shared" si="253"/>
        <v>39.134283751073419</v>
      </c>
      <c r="EG31" s="45">
        <f t="shared" si="254"/>
        <v>23.826388680418027</v>
      </c>
      <c r="EH31" s="44">
        <f t="shared" si="255"/>
        <v>308.37901368889635</v>
      </c>
      <c r="EI31" s="44">
        <f t="shared" si="256"/>
        <v>149.18133242130065</v>
      </c>
      <c r="EJ31" s="44">
        <f t="shared" si="257"/>
        <v>12.158561993784719</v>
      </c>
      <c r="EK31" s="45">
        <f t="shared" si="258"/>
        <v>0.52501800699642698</v>
      </c>
      <c r="EL31" s="45">
        <f t="shared" si="259"/>
        <v>1.0132333437580163E-2</v>
      </c>
      <c r="EM31" s="44">
        <f t="shared" si="260"/>
        <v>226.47385222324692</v>
      </c>
      <c r="EN31" s="44">
        <f t="shared" si="261"/>
        <v>254.38534392902966</v>
      </c>
      <c r="EO31" s="44">
        <f t="shared" si="262"/>
        <v>126.9156080448426</v>
      </c>
      <c r="EP31" s="45">
        <f t="shared" si="263"/>
        <v>66.893944199584212</v>
      </c>
      <c r="EQ31" s="45">
        <f t="shared" si="264"/>
        <v>34.595161557987097</v>
      </c>
      <c r="ER31" s="44">
        <f t="shared" si="265"/>
        <v>192.0508270467445</v>
      </c>
      <c r="ES31" s="44">
        <f t="shared" si="266"/>
        <v>213.71719661983767</v>
      </c>
      <c r="ET31" s="44">
        <f t="shared" si="267"/>
        <v>174.5945126492546</v>
      </c>
      <c r="EU31" s="45">
        <f t="shared" si="268"/>
        <v>130.16355939529035</v>
      </c>
      <c r="EV31" s="45">
        <f t="shared" si="269"/>
        <v>77.098691666647042</v>
      </c>
      <c r="EW31" s="44">
        <f t="shared" si="270"/>
        <v>20.167135661059888</v>
      </c>
      <c r="EX31" s="44">
        <f t="shared" si="271"/>
        <v>30.704176386749772</v>
      </c>
      <c r="EY31" s="44">
        <f t="shared" si="272"/>
        <v>22.959551018557033</v>
      </c>
      <c r="EZ31" s="45">
        <f t="shared" si="273"/>
        <v>13.56872117621187</v>
      </c>
      <c r="FA31" s="45">
        <f t="shared" si="274"/>
        <v>7.1238213211244892</v>
      </c>
      <c r="FB31" s="44">
        <f t="shared" si="275"/>
        <v>85.998449668224652</v>
      </c>
      <c r="FC31" s="44">
        <f t="shared" si="276"/>
        <v>128.5826810630721</v>
      </c>
      <c r="FD31" s="44">
        <f t="shared" si="277"/>
        <v>107.34095414106737</v>
      </c>
      <c r="FE31" s="45">
        <f t="shared" si="278"/>
        <v>91.068370969082764</v>
      </c>
      <c r="FF31" s="45">
        <f t="shared" si="279"/>
        <v>57.263602602968874</v>
      </c>
      <c r="FG31" s="44">
        <f t="shared" si="280"/>
        <v>398.41241526710201</v>
      </c>
      <c r="FH31" s="44">
        <f t="shared" si="281"/>
        <v>278.42505937311103</v>
      </c>
      <c r="FI31" s="44">
        <f t="shared" si="282"/>
        <v>30.412047580941621</v>
      </c>
      <c r="FJ31" s="45">
        <f t="shared" si="283"/>
        <v>1.9398422611474593</v>
      </c>
      <c r="FK31" s="45">
        <f t="shared" si="284"/>
        <v>7.4545472388467537E-2</v>
      </c>
      <c r="FL31" s="44">
        <f t="shared" si="285"/>
        <v>74.888211810226224</v>
      </c>
      <c r="FM31" s="44">
        <f t="shared" si="286"/>
        <v>94.074592950114976</v>
      </c>
      <c r="FN31" s="44">
        <f t="shared" si="287"/>
        <v>71.752718957542697</v>
      </c>
      <c r="FO31" s="45">
        <f t="shared" si="288"/>
        <v>43.403209939999385</v>
      </c>
      <c r="FP31" s="45">
        <f t="shared" si="289"/>
        <v>23.007316311038132</v>
      </c>
      <c r="FQ31" s="44">
        <f t="shared" si="290"/>
        <v>199.16682193464382</v>
      </c>
      <c r="FR31" s="44">
        <f t="shared" si="291"/>
        <v>84.231592890435479</v>
      </c>
      <c r="FS31" s="44">
        <f t="shared" si="292"/>
        <v>2.7049086287741875</v>
      </c>
      <c r="FT31" s="45">
        <f t="shared" si="293"/>
        <v>0</v>
      </c>
      <c r="FU31" s="45">
        <f t="shared" si="294"/>
        <v>0</v>
      </c>
      <c r="FV31" s="44">
        <f t="shared" si="295"/>
        <v>230.04417330576422</v>
      </c>
      <c r="FW31" s="44">
        <f t="shared" si="296"/>
        <v>258.39568484740602</v>
      </c>
      <c r="FX31" s="44">
        <f t="shared" si="297"/>
        <v>108.00330397513055</v>
      </c>
      <c r="FY31" s="45">
        <f t="shared" si="298"/>
        <v>58.000809267853114</v>
      </c>
      <c r="FZ31" s="45">
        <f t="shared" si="299"/>
        <v>31.694440734042271</v>
      </c>
      <c r="GA31" s="44">
        <f t="shared" si="300"/>
        <v>221.6858381231537</v>
      </c>
      <c r="GB31" s="44">
        <f t="shared" si="301"/>
        <v>259.410028411854</v>
      </c>
      <c r="GC31" s="44">
        <f t="shared" si="302"/>
        <v>189.2567167556613</v>
      </c>
      <c r="GD31" s="45">
        <f t="shared" si="303"/>
        <v>148.10344917070273</v>
      </c>
      <c r="GE31" s="45">
        <f t="shared" si="304"/>
        <v>90.705692074780714</v>
      </c>
      <c r="GF31" s="44">
        <f t="shared" si="305"/>
        <v>119.20653524947559</v>
      </c>
      <c r="GG31" s="44">
        <f t="shared" si="306"/>
        <v>169.76976978588741</v>
      </c>
      <c r="GH31" s="44">
        <f t="shared" si="307"/>
        <v>128.29900229820279</v>
      </c>
      <c r="GI31" s="45">
        <f t="shared" si="308"/>
        <v>89.573341526268166</v>
      </c>
      <c r="GJ31" s="45">
        <f t="shared" si="309"/>
        <v>51.872622549407986</v>
      </c>
      <c r="GK31" s="43">
        <f t="shared" si="117"/>
        <v>7983.5263829995456</v>
      </c>
      <c r="GL31" s="43">
        <f t="shared" si="117"/>
        <v>5478.671971156522</v>
      </c>
      <c r="GM31" s="43">
        <f t="shared" si="112"/>
        <v>1804.1539052825428</v>
      </c>
      <c r="GN31" s="43">
        <f t="shared" si="112"/>
        <v>1069.8498570283225</v>
      </c>
      <c r="GO31" s="43">
        <f t="shared" si="112"/>
        <v>615.02966701389391</v>
      </c>
      <c r="GP31" s="40">
        <f t="shared" si="118"/>
        <v>47.577630411201106</v>
      </c>
      <c r="GQ31" s="40">
        <f t="shared" si="113"/>
        <v>32.650011747059125</v>
      </c>
      <c r="GR31" s="40">
        <f t="shared" si="113"/>
        <v>10.751811116105737</v>
      </c>
      <c r="GS31" s="40">
        <f t="shared" si="113"/>
        <v>6.3757440824095495</v>
      </c>
      <c r="GT31" s="40">
        <f t="shared" si="113"/>
        <v>3.6652542730267816</v>
      </c>
      <c r="GW31" s="38">
        <f t="shared" si="119"/>
        <v>13</v>
      </c>
      <c r="GX31" s="39">
        <f t="shared" si="114"/>
        <v>53.113447320799182</v>
      </c>
      <c r="GY31" s="39">
        <f t="shared" si="115"/>
        <v>325.43401413699058</v>
      </c>
      <c r="GZ31" s="39">
        <f t="shared" si="116"/>
        <v>32.543401413699058</v>
      </c>
      <c r="HA31" s="39">
        <f t="shared" si="1"/>
        <v>1.4488040016535337</v>
      </c>
      <c r="HB31" s="39">
        <f t="shared" si="2"/>
        <v>0.36320404076295165</v>
      </c>
      <c r="HC31" s="39">
        <f t="shared" si="3"/>
        <v>3.6320404076295172E-2</v>
      </c>
      <c r="HD31" s="39">
        <f t="shared" si="4"/>
        <v>3.4535917107194436</v>
      </c>
      <c r="HE31" s="39">
        <f t="shared" si="5"/>
        <v>0.88272673611334107</v>
      </c>
      <c r="HF31" s="39">
        <f t="shared" si="6"/>
        <v>8.8272673611334118E-2</v>
      </c>
      <c r="HG31" s="39">
        <f t="shared" si="7"/>
        <v>0.14185476574454028</v>
      </c>
      <c r="HH31" s="39">
        <f t="shared" si="8"/>
        <v>6.1119795839462275E-2</v>
      </c>
      <c r="HI31" s="39">
        <f t="shared" si="9"/>
        <v>6.1119795839462273E-3</v>
      </c>
      <c r="HJ31" s="39">
        <f t="shared" si="10"/>
        <v>0.47779520727142116</v>
      </c>
      <c r="HK31" s="39">
        <f t="shared" si="11"/>
        <v>0.12075091507069903</v>
      </c>
      <c r="HL31" s="39">
        <f t="shared" si="12"/>
        <v>1.2075091507069903E-2</v>
      </c>
      <c r="HM31" s="39">
        <f t="shared" si="13"/>
        <v>0.67663819768980082</v>
      </c>
      <c r="HN31" s="39">
        <f t="shared" si="14"/>
        <v>0</v>
      </c>
      <c r="HO31" s="39">
        <f t="shared" si="15"/>
        <v>0</v>
      </c>
      <c r="HP31" s="39">
        <f t="shared" si="16"/>
        <v>1.9626792365174648</v>
      </c>
      <c r="HQ31" s="39">
        <f t="shared" si="17"/>
        <v>1.2840531171947867</v>
      </c>
      <c r="HR31" s="39">
        <f t="shared" si="18"/>
        <v>0.12840531171947867</v>
      </c>
      <c r="HS31" s="39">
        <f t="shared" si="19"/>
        <v>6.4920920752024269</v>
      </c>
      <c r="HT31" s="39">
        <f t="shared" si="20"/>
        <v>39.778016505298851</v>
      </c>
      <c r="HU31" s="39">
        <f t="shared" si="21"/>
        <v>3.9778016505298854</v>
      </c>
      <c r="HV31" s="39">
        <f t="shared" si="22"/>
        <v>1.0101485266315953</v>
      </c>
      <c r="HW31" s="39">
        <f t="shared" si="23"/>
        <v>0.25323648072796773</v>
      </c>
      <c r="HX31" s="39">
        <f t="shared" si="24"/>
        <v>2.5323648072796773E-2</v>
      </c>
      <c r="HY31" s="39">
        <f t="shared" si="25"/>
        <v>3.9320513587410262</v>
      </c>
      <c r="HZ31" s="39">
        <f t="shared" si="26"/>
        <v>1.0050194559357566</v>
      </c>
      <c r="IA31" s="39">
        <f t="shared" si="27"/>
        <v>0.10050194559357566</v>
      </c>
      <c r="IB31" s="39">
        <f t="shared" si="28"/>
        <v>0.15694093198816761</v>
      </c>
      <c r="IC31" s="39">
        <f t="shared" si="29"/>
        <v>6.7619848170951735E-2</v>
      </c>
      <c r="ID31" s="39">
        <f t="shared" si="30"/>
        <v>6.761984817095174E-3</v>
      </c>
      <c r="IE31" s="39">
        <f t="shared" si="31"/>
        <v>3.0057286570724271</v>
      </c>
      <c r="IF31" s="39">
        <f t="shared" si="32"/>
        <v>0.75962353801833149</v>
      </c>
      <c r="IG31" s="39">
        <f t="shared" si="33"/>
        <v>7.5962353801833138E-2</v>
      </c>
      <c r="IH31" s="39">
        <f t="shared" si="34"/>
        <v>0.65490022417075167</v>
      </c>
      <c r="II31" s="39">
        <f t="shared" si="35"/>
        <v>0</v>
      </c>
      <c r="IJ31" s="39">
        <f t="shared" si="36"/>
        <v>0</v>
      </c>
      <c r="IK31" s="39">
        <f t="shared" si="37"/>
        <v>4.2440057832222928</v>
      </c>
      <c r="IL31" s="39">
        <f t="shared" si="38"/>
        <v>2.7765764032888103</v>
      </c>
      <c r="IM31" s="39">
        <f t="shared" si="39"/>
        <v>0.27765764032888102</v>
      </c>
      <c r="IN31" s="39">
        <f t="shared" si="40"/>
        <v>6.2176798406977838</v>
      </c>
      <c r="IO31" s="39">
        <f t="shared" si="41"/>
        <v>38.09665181315664</v>
      </c>
      <c r="IP31" s="39">
        <f t="shared" si="42"/>
        <v>3.8096651813156637</v>
      </c>
      <c r="IQ31" s="39">
        <f t="shared" si="43"/>
        <v>1.6268968441720491</v>
      </c>
      <c r="IR31" s="39">
        <f t="shared" si="44"/>
        <v>0.40785054916564822</v>
      </c>
      <c r="IS31" s="39">
        <f t="shared" si="45"/>
        <v>4.0785054916564818E-2</v>
      </c>
      <c r="IT31" s="39">
        <f t="shared" si="46"/>
        <v>2.8521795745472254</v>
      </c>
      <c r="IU31" s="39">
        <f t="shared" si="47"/>
        <v>0.7290077627979743</v>
      </c>
      <c r="IV31" s="39">
        <f t="shared" si="48"/>
        <v>7.2900776279797436E-2</v>
      </c>
      <c r="IW31" s="39">
        <f t="shared" si="49"/>
        <v>0.42067253192200416</v>
      </c>
      <c r="IX31" s="39">
        <f t="shared" si="50"/>
        <v>0.10435193823227112</v>
      </c>
      <c r="IY31" s="39">
        <f t="shared" si="51"/>
        <v>1.0435193823227112E-2</v>
      </c>
      <c r="IZ31" s="39">
        <v>3.4535917107194436</v>
      </c>
      <c r="JA31" s="39">
        <v>0.88272673611334107</v>
      </c>
      <c r="JB31" s="39">
        <v>8.8272673611334118E-2</v>
      </c>
      <c r="JC31" s="39">
        <f t="shared" si="52"/>
        <v>0.570787282648059</v>
      </c>
      <c r="JD31" s="39">
        <f t="shared" si="53"/>
        <v>0</v>
      </c>
      <c r="JE31" s="39">
        <f t="shared" si="54"/>
        <v>0</v>
      </c>
      <c r="JF31" s="39">
        <f t="shared" si="55"/>
        <v>1.0615268481518791</v>
      </c>
      <c r="JG31" s="39">
        <f t="shared" si="56"/>
        <v>0</v>
      </c>
      <c r="JH31" s="39">
        <f t="shared" si="57"/>
        <v>0</v>
      </c>
      <c r="JI31" s="39">
        <f t="shared" si="58"/>
        <v>25.143784068665482</v>
      </c>
      <c r="JJ31" s="39">
        <f t="shared" si="59"/>
        <v>154.05971543585355</v>
      </c>
      <c r="JK31" s="39">
        <f t="shared" si="60"/>
        <v>15.405971543585355</v>
      </c>
      <c r="JL31" s="39">
        <f t="shared" si="61"/>
        <v>0.37785092118079117</v>
      </c>
      <c r="JM31" s="39">
        <f t="shared" si="62"/>
        <v>9.4724325182866068E-2</v>
      </c>
      <c r="JN31" s="39">
        <f t="shared" si="63"/>
        <v>9.4724325182866075E-3</v>
      </c>
      <c r="JO31" s="39">
        <f t="shared" si="64"/>
        <v>1.3815111840643768</v>
      </c>
      <c r="JP31" s="39">
        <f t="shared" si="65"/>
        <v>0.35310973634436427</v>
      </c>
      <c r="JQ31" s="39">
        <f t="shared" si="66"/>
        <v>3.5310973634436429E-2</v>
      </c>
      <c r="JR31" s="39">
        <f t="shared" si="67"/>
        <v>2.8766545248919888</v>
      </c>
      <c r="JS31" s="39">
        <f t="shared" si="68"/>
        <v>0.71358230575598514</v>
      </c>
      <c r="JT31" s="39">
        <f t="shared" si="69"/>
        <v>7.1358230575598522E-2</v>
      </c>
      <c r="JU31" s="39">
        <f t="shared" si="70"/>
        <v>0.70690839100626335</v>
      </c>
      <c r="JV31" s="39">
        <f t="shared" si="71"/>
        <v>0.17865360260232041</v>
      </c>
      <c r="JW31" s="39">
        <f t="shared" si="72"/>
        <v>1.7865360260232045E-2</v>
      </c>
      <c r="JX31" s="39">
        <f t="shared" si="73"/>
        <v>0.90912801325320736</v>
      </c>
      <c r="JY31" s="39">
        <f t="shared" si="74"/>
        <v>0</v>
      </c>
      <c r="JZ31" s="39">
        <f t="shared" si="75"/>
        <v>0</v>
      </c>
      <c r="KA31" s="39">
        <f t="shared" si="76"/>
        <v>2.5105975000372869</v>
      </c>
      <c r="KB31" s="39">
        <f t="shared" si="77"/>
        <v>1.1096604099899148</v>
      </c>
      <c r="KC31" s="39">
        <f t="shared" si="78"/>
        <v>0.11096604099899147</v>
      </c>
      <c r="KD31" s="39">
        <f t="shared" si="79"/>
        <v>23.57714273351198</v>
      </c>
      <c r="KE31" s="39">
        <f t="shared" si="80"/>
        <v>145.41461494470821</v>
      </c>
      <c r="KF31" s="39">
        <f t="shared" si="81"/>
        <v>14.54146149447082</v>
      </c>
      <c r="KG31" s="39">
        <f t="shared" si="82"/>
        <v>2.4952323417723363</v>
      </c>
      <c r="KH31" s="39">
        <f t="shared" si="83"/>
        <v>0</v>
      </c>
      <c r="KI31" s="39">
        <f t="shared" si="84"/>
        <v>0</v>
      </c>
      <c r="KJ31" s="39">
        <f t="shared" si="85"/>
        <v>4.4113264329349526</v>
      </c>
      <c r="KK31" s="39">
        <f t="shared" si="86"/>
        <v>29.586432449145221</v>
      </c>
      <c r="KL31" s="39">
        <f t="shared" si="87"/>
        <v>2.9586432449145219</v>
      </c>
      <c r="KM31" s="39">
        <f t="shared" si="88"/>
        <v>28.160990261338103</v>
      </c>
      <c r="KN31" s="39">
        <f t="shared" si="89"/>
        <v>215.41840693149612</v>
      </c>
      <c r="KO31" s="39">
        <f t="shared" si="90"/>
        <v>21.541840693149609</v>
      </c>
      <c r="KP31" s="39">
        <f t="shared" si="91"/>
        <v>5.1232014534262342</v>
      </c>
      <c r="KQ31" s="39">
        <f t="shared" si="92"/>
        <v>3.5356944661100829</v>
      </c>
      <c r="KR31" s="39">
        <f t="shared" si="93"/>
        <v>0.35356944661100831</v>
      </c>
      <c r="KS31" s="39">
        <f t="shared" si="94"/>
        <v>14.024446383129085</v>
      </c>
      <c r="KT31" s="39">
        <f t="shared" si="95"/>
        <v>95.005541952847494</v>
      </c>
      <c r="KU31" s="39">
        <f t="shared" si="96"/>
        <v>9.5005541952847494</v>
      </c>
      <c r="KV31" s="39">
        <f t="shared" si="97"/>
        <v>1.1789619998773682</v>
      </c>
      <c r="KW31" s="39">
        <f t="shared" si="98"/>
        <v>0.11901597966606424</v>
      </c>
      <c r="KX31" s="39">
        <f t="shared" si="99"/>
        <v>1.1901597966606423E-2</v>
      </c>
      <c r="KY31" s="39">
        <f t="shared" si="100"/>
        <v>21.117468834328832</v>
      </c>
      <c r="KZ31" s="39">
        <f t="shared" si="101"/>
        <v>129.38988142984317</v>
      </c>
      <c r="LA31" s="39">
        <f t="shared" si="102"/>
        <v>12.938988142984318</v>
      </c>
      <c r="LB31" s="39">
        <f t="shared" si="103"/>
        <v>3.0236868892599005</v>
      </c>
      <c r="LC31" s="39">
        <f t="shared" si="104"/>
        <v>0</v>
      </c>
      <c r="LD31" s="39">
        <f t="shared" si="105"/>
        <v>0</v>
      </c>
      <c r="LE31" s="39">
        <f t="shared" si="106"/>
        <v>1.9674538786945792</v>
      </c>
      <c r="LF31" s="39">
        <f t="shared" si="107"/>
        <v>0</v>
      </c>
      <c r="LG31" s="39">
        <f t="shared" si="108"/>
        <v>0</v>
      </c>
      <c r="LH31" s="39">
        <f t="shared" si="109"/>
        <v>235.96035844165527</v>
      </c>
      <c r="LI31" s="39">
        <f t="shared" si="110"/>
        <v>1187.9855837424238</v>
      </c>
      <c r="LJ31" s="39">
        <f t="shared" si="111"/>
        <v>118.79855837424238</v>
      </c>
    </row>
    <row r="32" spans="1:322" ht="16.5" customHeight="1" thickBot="1" x14ac:dyDescent="0.35">
      <c r="A32" s="28"/>
      <c r="B32" s="42">
        <v>13</v>
      </c>
      <c r="C32" s="44">
        <f t="shared" si="310"/>
        <v>553.13578783691003</v>
      </c>
      <c r="D32" s="44">
        <f t="shared" si="311"/>
        <v>654.56328521184787</v>
      </c>
      <c r="E32" s="44">
        <f t="shared" si="312"/>
        <v>280.48826109963295</v>
      </c>
      <c r="F32" s="45">
        <f t="shared" si="313"/>
        <v>149.66333756622583</v>
      </c>
      <c r="G32" s="45">
        <f t="shared" si="314"/>
        <v>87.885338285382375</v>
      </c>
      <c r="H32" s="44">
        <f t="shared" si="315"/>
        <v>212.24284605434076</v>
      </c>
      <c r="I32" s="44">
        <f t="shared" si="316"/>
        <v>100.56174183421629</v>
      </c>
      <c r="J32" s="44">
        <f t="shared" si="317"/>
        <v>8.1373235847015124</v>
      </c>
      <c r="K32" s="45">
        <f t="shared" si="318"/>
        <v>0.34975301271948267</v>
      </c>
      <c r="L32" s="45">
        <f t="shared" si="319"/>
        <v>6.7255140217344989E-3</v>
      </c>
      <c r="M32" s="44">
        <f t="shared" si="130"/>
        <v>462.36459003130039</v>
      </c>
      <c r="N32" s="44">
        <f t="shared" si="131"/>
        <v>238.33874329307559</v>
      </c>
      <c r="O32" s="44">
        <f t="shared" si="132"/>
        <v>19.638632083547066</v>
      </c>
      <c r="P32" s="45">
        <f t="shared" si="133"/>
        <v>0.84994244804000796</v>
      </c>
      <c r="Q32" s="45">
        <f t="shared" si="134"/>
        <v>1.6392144036666556E-2</v>
      </c>
      <c r="R32" s="44">
        <f t="shared" si="135"/>
        <v>18.336871966692399</v>
      </c>
      <c r="S32" s="44">
        <f t="shared" si="136"/>
        <v>9.0095995488237666</v>
      </c>
      <c r="T32" s="44">
        <f t="shared" si="137"/>
        <v>0.91293581344712793</v>
      </c>
      <c r="U32" s="45">
        <f t="shared" si="138"/>
        <v>5.6785546233920001E-2</v>
      </c>
      <c r="V32" s="45">
        <f t="shared" si="139"/>
        <v>2.1671248027711368E-3</v>
      </c>
      <c r="W32" s="44">
        <f t="shared" si="140"/>
        <v>67.496117402908865</v>
      </c>
      <c r="X32" s="44">
        <f t="shared" si="141"/>
        <v>33.084960002031401</v>
      </c>
      <c r="Y32" s="44">
        <f t="shared" si="142"/>
        <v>2.6974103148807442</v>
      </c>
      <c r="Z32" s="45">
        <f t="shared" si="143"/>
        <v>0.11627364528719764</v>
      </c>
      <c r="AA32" s="45">
        <f t="shared" si="144"/>
        <v>2.2386348917506982E-3</v>
      </c>
      <c r="AB32" s="44">
        <f t="shared" si="145"/>
        <v>129.72085787497704</v>
      </c>
      <c r="AC32" s="44">
        <f t="shared" si="146"/>
        <v>58.355163964033494</v>
      </c>
      <c r="AD32" s="44">
        <f t="shared" si="147"/>
        <v>1.8617311609893168</v>
      </c>
      <c r="AE32" s="45">
        <f t="shared" si="148"/>
        <v>0</v>
      </c>
      <c r="AF32" s="45">
        <f t="shared" si="149"/>
        <v>0</v>
      </c>
      <c r="AG32" s="44">
        <f t="shared" si="150"/>
        <v>192.15752206448349</v>
      </c>
      <c r="AH32" s="44">
        <f t="shared" si="151"/>
        <v>112.92166924404047</v>
      </c>
      <c r="AI32" s="44">
        <f t="shared" si="152"/>
        <v>14.10114464715163</v>
      </c>
      <c r="AJ32" s="45">
        <f t="shared" si="153"/>
        <v>1.151888971453821</v>
      </c>
      <c r="AK32" s="45">
        <f t="shared" si="154"/>
        <v>6.6082072870482803E-2</v>
      </c>
      <c r="AL32" s="44">
        <f t="shared" si="155"/>
        <v>67.610156106749599</v>
      </c>
      <c r="AM32" s="44">
        <f t="shared" si="156"/>
        <v>80.007706729632815</v>
      </c>
      <c r="AN32" s="44">
        <f t="shared" si="157"/>
        <v>34.284267147524275</v>
      </c>
      <c r="AO32" s="45">
        <f t="shared" si="158"/>
        <v>18.293449526887549</v>
      </c>
      <c r="AP32" s="45">
        <f t="shared" si="159"/>
        <v>10.742283489205651</v>
      </c>
      <c r="AQ32" s="44">
        <f t="shared" si="160"/>
        <v>147.98192024952698</v>
      </c>
      <c r="AR32" s="44">
        <f t="shared" si="161"/>
        <v>70.114587779577917</v>
      </c>
      <c r="AS32" s="44">
        <f t="shared" si="162"/>
        <v>5.6735800152603861</v>
      </c>
      <c r="AT32" s="45">
        <f t="shared" si="163"/>
        <v>0.24385803054127381</v>
      </c>
      <c r="AU32" s="45">
        <f t="shared" si="164"/>
        <v>4.6892250933469612E-3</v>
      </c>
      <c r="AV32" s="44">
        <f t="shared" si="165"/>
        <v>526.42045347264923</v>
      </c>
      <c r="AW32" s="44">
        <f t="shared" si="166"/>
        <v>271.3581273945494</v>
      </c>
      <c r="AX32" s="44">
        <f t="shared" si="167"/>
        <v>22.359362784039124</v>
      </c>
      <c r="AY32" s="45">
        <f t="shared" si="168"/>
        <v>0.96769324158795444</v>
      </c>
      <c r="AZ32" s="45">
        <f t="shared" si="169"/>
        <v>1.8663107173901076E-2</v>
      </c>
      <c r="BA32" s="44">
        <f t="shared" si="170"/>
        <v>20.286986912959389</v>
      </c>
      <c r="BB32" s="44">
        <f t="shared" si="171"/>
        <v>9.9677648657849023</v>
      </c>
      <c r="BC32" s="44">
        <f t="shared" si="172"/>
        <v>1.0100259702644685</v>
      </c>
      <c r="BD32" s="45">
        <f t="shared" si="173"/>
        <v>6.2824653811474729E-2</v>
      </c>
      <c r="BE32" s="45">
        <f t="shared" si="174"/>
        <v>2.3975971797385058E-3</v>
      </c>
      <c r="BF32" s="44">
        <f t="shared" si="175"/>
        <v>424.60663320090788</v>
      </c>
      <c r="BG32" s="44">
        <f t="shared" si="176"/>
        <v>208.13187508536353</v>
      </c>
      <c r="BH32" s="44">
        <f t="shared" si="177"/>
        <v>16.968951048339171</v>
      </c>
      <c r="BI32" s="45">
        <f t="shared" si="178"/>
        <v>0.73145779275988265</v>
      </c>
      <c r="BJ32" s="45">
        <f t="shared" si="179"/>
        <v>1.4082872629224419E-2</v>
      </c>
      <c r="BK32" s="44">
        <f t="shared" si="180"/>
        <v>125.55338908148852</v>
      </c>
      <c r="BL32" s="44">
        <f t="shared" si="181"/>
        <v>56.480420543870459</v>
      </c>
      <c r="BM32" s="44">
        <f t="shared" si="182"/>
        <v>1.801920374640942</v>
      </c>
      <c r="BN32" s="45">
        <f t="shared" si="183"/>
        <v>0</v>
      </c>
      <c r="BO32" s="45">
        <f t="shared" si="184"/>
        <v>0</v>
      </c>
      <c r="BP32" s="44">
        <f t="shared" si="185"/>
        <v>415.51243818035709</v>
      </c>
      <c r="BQ32" s="44">
        <f t="shared" si="186"/>
        <v>244.17653603610549</v>
      </c>
      <c r="BR32" s="44">
        <f t="shared" si="187"/>
        <v>30.491655650647161</v>
      </c>
      <c r="BS32" s="45">
        <f t="shared" si="188"/>
        <v>2.4907908360788817</v>
      </c>
      <c r="BT32" s="45">
        <f t="shared" si="189"/>
        <v>0.14289278360496405</v>
      </c>
      <c r="BU32" s="44">
        <f t="shared" si="190"/>
        <v>64.7523633032052</v>
      </c>
      <c r="BV32" s="44">
        <f t="shared" si="191"/>
        <v>76.625885688441528</v>
      </c>
      <c r="BW32" s="44">
        <f t="shared" si="192"/>
        <v>32.835116049954088</v>
      </c>
      <c r="BX32" s="45">
        <f t="shared" si="193"/>
        <v>17.520209359723932</v>
      </c>
      <c r="BY32" s="45">
        <f t="shared" si="194"/>
        <v>10.288221226716354</v>
      </c>
      <c r="BZ32" s="44">
        <f t="shared" si="195"/>
        <v>238.33259436736097</v>
      </c>
      <c r="CA32" s="44">
        <f t="shared" si="196"/>
        <v>112.92319751174658</v>
      </c>
      <c r="CB32" s="44">
        <f t="shared" si="197"/>
        <v>9.1375962827603701</v>
      </c>
      <c r="CC32" s="45">
        <f t="shared" si="198"/>
        <v>0.39274606639930187</v>
      </c>
      <c r="CD32" s="45">
        <f t="shared" si="199"/>
        <v>7.5522413831731836E-3</v>
      </c>
      <c r="CE32" s="44">
        <f t="shared" si="200"/>
        <v>381.84792822729418</v>
      </c>
      <c r="CF32" s="44">
        <f t="shared" si="201"/>
        <v>196.83418087141334</v>
      </c>
      <c r="CG32" s="44">
        <f t="shared" si="202"/>
        <v>16.218739791065893</v>
      </c>
      <c r="CH32" s="45">
        <f t="shared" si="203"/>
        <v>0.70193256554214301</v>
      </c>
      <c r="CI32" s="45">
        <f t="shared" si="204"/>
        <v>1.3537598627915669E-2</v>
      </c>
      <c r="CJ32" s="44">
        <f t="shared" si="205"/>
        <v>66.009175843564464</v>
      </c>
      <c r="CK32" s="44">
        <f t="shared" si="206"/>
        <v>29.307958990847617</v>
      </c>
      <c r="CL32" s="44">
        <f t="shared" si="207"/>
        <v>2.3431549638060174</v>
      </c>
      <c r="CM32" s="45">
        <f t="shared" si="208"/>
        <v>0.10048312592636724</v>
      </c>
      <c r="CN32" s="45">
        <f t="shared" si="209"/>
        <v>1.9344061529519409E-3</v>
      </c>
      <c r="CO32" s="44">
        <f t="shared" si="210"/>
        <v>492.02983807893338</v>
      </c>
      <c r="CP32" s="44">
        <f t="shared" si="211"/>
        <v>241.18109513579137</v>
      </c>
      <c r="CQ32" s="44">
        <f t="shared" si="212"/>
        <v>19.663447491959289</v>
      </c>
      <c r="CR32" s="45">
        <f t="shared" si="213"/>
        <v>0.84760583371039433</v>
      </c>
      <c r="CS32" s="45">
        <f t="shared" si="214"/>
        <v>1.6319089240805384E-2</v>
      </c>
      <c r="CT32" s="44">
        <f t="shared" si="215"/>
        <v>109.42778019631939</v>
      </c>
      <c r="CU32" s="44">
        <f t="shared" si="216"/>
        <v>49.226286043612582</v>
      </c>
      <c r="CV32" s="44">
        <f t="shared" si="217"/>
        <v>1.5704884442386631</v>
      </c>
      <c r="CW32" s="45">
        <f t="shared" si="218"/>
        <v>0</v>
      </c>
      <c r="CX32" s="45">
        <f t="shared" si="219"/>
        <v>0</v>
      </c>
      <c r="CY32" s="44">
        <f t="shared" si="220"/>
        <v>207.46343532684489</v>
      </c>
      <c r="CZ32" s="44">
        <f t="shared" si="221"/>
        <v>91.478398815036385</v>
      </c>
      <c r="DA32" s="44">
        <f t="shared" si="222"/>
        <v>2.9348572000303057</v>
      </c>
      <c r="DB32" s="45">
        <f t="shared" si="223"/>
        <v>0</v>
      </c>
      <c r="DC32" s="45">
        <f t="shared" si="224"/>
        <v>0</v>
      </c>
      <c r="DD32" s="44">
        <f t="shared" si="225"/>
        <v>261.85321253994539</v>
      </c>
      <c r="DE32" s="44">
        <f t="shared" si="226"/>
        <v>309.86875702564282</v>
      </c>
      <c r="DF32" s="44">
        <f t="shared" si="227"/>
        <v>132.782499096474</v>
      </c>
      <c r="DG32" s="45">
        <f t="shared" si="228"/>
        <v>70.850280533143746</v>
      </c>
      <c r="DH32" s="45">
        <f t="shared" si="229"/>
        <v>41.604717451354908</v>
      </c>
      <c r="DI32" s="44">
        <f t="shared" si="230"/>
        <v>55.353349938388419</v>
      </c>
      <c r="DJ32" s="44">
        <f t="shared" si="231"/>
        <v>26.226699225179392</v>
      </c>
      <c r="DK32" s="44">
        <f t="shared" si="232"/>
        <v>2.1222299282142139</v>
      </c>
      <c r="DL32" s="45">
        <f t="shared" si="233"/>
        <v>9.1216270724669701E-2</v>
      </c>
      <c r="DM32" s="45">
        <f t="shared" si="234"/>
        <v>1.7540272290981842E-3</v>
      </c>
      <c r="DN32" s="44">
        <f t="shared" si="235"/>
        <v>184.95580999368235</v>
      </c>
      <c r="DO32" s="44">
        <f t="shared" si="236"/>
        <v>95.340638684426352</v>
      </c>
      <c r="DP32" s="44">
        <f t="shared" si="237"/>
        <v>7.8558764717135325</v>
      </c>
      <c r="DQ32" s="45">
        <f t="shared" si="238"/>
        <v>0.33999531390284671</v>
      </c>
      <c r="DR32" s="45">
        <f t="shared" si="239"/>
        <v>6.5572112207587753E-3</v>
      </c>
      <c r="DS32" s="44">
        <f t="shared" si="240"/>
        <v>451.38576913309601</v>
      </c>
      <c r="DT32" s="44">
        <f t="shared" si="241"/>
        <v>200.41449452659327</v>
      </c>
      <c r="DU32" s="44">
        <f t="shared" si="242"/>
        <v>16.023026981009146</v>
      </c>
      <c r="DV32" s="45">
        <f t="shared" si="243"/>
        <v>0.68712648660637721</v>
      </c>
      <c r="DW32" s="45">
        <f t="shared" si="244"/>
        <v>1.3227909574803964E-2</v>
      </c>
      <c r="DX32" s="44">
        <f t="shared" si="245"/>
        <v>99.861972297590469</v>
      </c>
      <c r="DY32" s="44">
        <f t="shared" si="246"/>
        <v>48.949917214754635</v>
      </c>
      <c r="DZ32" s="44">
        <f t="shared" si="247"/>
        <v>3.9908771719696983</v>
      </c>
      <c r="EA32" s="45">
        <f t="shared" si="248"/>
        <v>0.17202938467257048</v>
      </c>
      <c r="EB32" s="45">
        <f t="shared" si="249"/>
        <v>3.3121089648749653E-3</v>
      </c>
      <c r="EC32" s="44">
        <f t="shared" si="250"/>
        <v>174.29235624005508</v>
      </c>
      <c r="ED32" s="44">
        <f t="shared" si="251"/>
        <v>78.405733608920983</v>
      </c>
      <c r="EE32" s="44">
        <f t="shared" si="252"/>
        <v>2.5014135432799516</v>
      </c>
      <c r="EF32" s="45">
        <f t="shared" si="253"/>
        <v>0</v>
      </c>
      <c r="EG32" s="45">
        <f t="shared" si="254"/>
        <v>0</v>
      </c>
      <c r="EH32" s="44">
        <f t="shared" si="255"/>
        <v>294.81033708658492</v>
      </c>
      <c r="EI32" s="44">
        <f t="shared" si="256"/>
        <v>157.97620638613046</v>
      </c>
      <c r="EJ32" s="44">
        <f t="shared" si="257"/>
        <v>16.397387903539812</v>
      </c>
      <c r="EK32" s="45">
        <f t="shared" si="258"/>
        <v>1.0305937263311546</v>
      </c>
      <c r="EL32" s="45">
        <f t="shared" si="259"/>
        <v>3.9533341829380078E-2</v>
      </c>
      <c r="EM32" s="44">
        <f t="shared" si="260"/>
        <v>216.50900272542404</v>
      </c>
      <c r="EN32" s="44">
        <f t="shared" si="261"/>
        <v>256.20986242112355</v>
      </c>
      <c r="EO32" s="44">
        <f t="shared" si="262"/>
        <v>129.47165229659848</v>
      </c>
      <c r="EP32" s="45">
        <f t="shared" si="263"/>
        <v>68.732170078380562</v>
      </c>
      <c r="EQ32" s="45">
        <f t="shared" si="264"/>
        <v>38.341222433163814</v>
      </c>
      <c r="ER32" s="44">
        <f t="shared" si="265"/>
        <v>565.4573543678797</v>
      </c>
      <c r="ES32" s="44">
        <f t="shared" si="266"/>
        <v>215.3284827180596</v>
      </c>
      <c r="ET32" s="44">
        <f t="shared" si="267"/>
        <v>6.8389502918348057</v>
      </c>
      <c r="EU32" s="45">
        <f t="shared" si="268"/>
        <v>0</v>
      </c>
      <c r="EV32" s="45">
        <f t="shared" si="269"/>
        <v>0</v>
      </c>
      <c r="EW32" s="44">
        <f t="shared" si="270"/>
        <v>19.279781691973252</v>
      </c>
      <c r="EX32" s="44">
        <f t="shared" si="271"/>
        <v>30.608996711460414</v>
      </c>
      <c r="EY32" s="44">
        <f t="shared" si="272"/>
        <v>22.931864418116518</v>
      </c>
      <c r="EZ32" s="45">
        <f t="shared" si="273"/>
        <v>13.819093035160513</v>
      </c>
      <c r="FA32" s="45">
        <f t="shared" si="274"/>
        <v>7.8836697069923538</v>
      </c>
      <c r="FB32" s="44">
        <f t="shared" si="275"/>
        <v>82.214517882822761</v>
      </c>
      <c r="FC32" s="44">
        <f t="shared" si="276"/>
        <v>128.25196705445566</v>
      </c>
      <c r="FD32" s="44">
        <f t="shared" si="277"/>
        <v>106.73259795287871</v>
      </c>
      <c r="FE32" s="45">
        <f t="shared" si="278"/>
        <v>90.691544177021086</v>
      </c>
      <c r="FF32" s="45">
        <f t="shared" si="279"/>
        <v>62.363431377237511</v>
      </c>
      <c r="FG32" s="44">
        <f t="shared" si="280"/>
        <v>380.88226899534948</v>
      </c>
      <c r="FH32" s="44">
        <f t="shared" si="281"/>
        <v>287.04560374492394</v>
      </c>
      <c r="FI32" s="44">
        <f t="shared" si="282"/>
        <v>37.983519387319745</v>
      </c>
      <c r="FJ32" s="45">
        <f t="shared" si="283"/>
        <v>3.1693411880846325</v>
      </c>
      <c r="FK32" s="45">
        <f t="shared" si="284"/>
        <v>0.18317663901272524</v>
      </c>
      <c r="FL32" s="44">
        <f t="shared" si="285"/>
        <v>71.593130490576272</v>
      </c>
      <c r="FM32" s="44">
        <f t="shared" si="286"/>
        <v>94.359287295361241</v>
      </c>
      <c r="FN32" s="44">
        <f t="shared" si="287"/>
        <v>71.605986297814482</v>
      </c>
      <c r="FO32" s="45">
        <f t="shared" si="288"/>
        <v>44.129749817491302</v>
      </c>
      <c r="FP32" s="45">
        <f t="shared" si="289"/>
        <v>25.437896067678096</v>
      </c>
      <c r="FQ32" s="44">
        <f t="shared" si="290"/>
        <v>190.40348176951949</v>
      </c>
      <c r="FR32" s="44">
        <f t="shared" si="291"/>
        <v>90.299522083065881</v>
      </c>
      <c r="FS32" s="44">
        <f t="shared" si="292"/>
        <v>5.2813036216020581</v>
      </c>
      <c r="FT32" s="45">
        <f t="shared" si="293"/>
        <v>0.11901597966606424</v>
      </c>
      <c r="FU32" s="45">
        <f t="shared" si="294"/>
        <v>0</v>
      </c>
      <c r="FV32" s="44">
        <f t="shared" si="295"/>
        <v>219.92222968031058</v>
      </c>
      <c r="FW32" s="44">
        <f t="shared" si="296"/>
        <v>260.24896655774262</v>
      </c>
      <c r="FX32" s="44">
        <f t="shared" si="297"/>
        <v>111.51982051534179</v>
      </c>
      <c r="FY32" s="45">
        <f t="shared" si="298"/>
        <v>59.50490932375908</v>
      </c>
      <c r="FZ32" s="45">
        <f t="shared" si="299"/>
        <v>34.942486053042046</v>
      </c>
      <c r="GA32" s="44">
        <f t="shared" si="300"/>
        <v>639.99751924687973</v>
      </c>
      <c r="GB32" s="44">
        <f t="shared" si="301"/>
        <v>260.86308438009343</v>
      </c>
      <c r="GC32" s="44">
        <f t="shared" si="302"/>
        <v>8.3011209091793283</v>
      </c>
      <c r="GD32" s="45">
        <f t="shared" si="303"/>
        <v>0</v>
      </c>
      <c r="GE32" s="45">
        <f t="shared" si="304"/>
        <v>0</v>
      </c>
      <c r="GF32" s="44">
        <f t="shared" si="305"/>
        <v>383.70641407237758</v>
      </c>
      <c r="GG32" s="44">
        <f t="shared" si="306"/>
        <v>169.58222470371592</v>
      </c>
      <c r="GH32" s="44">
        <f t="shared" si="307"/>
        <v>5.4326326331483967</v>
      </c>
      <c r="GI32" s="45">
        <f t="shared" si="308"/>
        <v>0</v>
      </c>
      <c r="GJ32" s="45">
        <f t="shared" si="309"/>
        <v>0</v>
      </c>
      <c r="GK32" s="43">
        <f t="shared" si="117"/>
        <v>9215.7681939322301</v>
      </c>
      <c r="GL32" s="43">
        <f t="shared" si="117"/>
        <v>5654.6296289314923</v>
      </c>
      <c r="GM32" s="43">
        <f t="shared" si="112"/>
        <v>1212.9033613389147</v>
      </c>
      <c r="GN32" s="43">
        <f t="shared" si="112"/>
        <v>547.87809753787405</v>
      </c>
      <c r="GO32" s="43">
        <f t="shared" si="112"/>
        <v>320.05250174031414</v>
      </c>
      <c r="GP32" s="40">
        <f t="shared" si="118"/>
        <v>54.921145375043089</v>
      </c>
      <c r="GQ32" s="40">
        <f t="shared" si="113"/>
        <v>33.698627109246083</v>
      </c>
      <c r="GR32" s="40">
        <f t="shared" si="113"/>
        <v>7.2282679460006838</v>
      </c>
      <c r="GS32" s="40">
        <f t="shared" si="113"/>
        <v>3.2650661355058048</v>
      </c>
      <c r="GT32" s="40">
        <f t="shared" si="113"/>
        <v>1.9073450640066398</v>
      </c>
      <c r="GW32" s="38">
        <f t="shared" si="119"/>
        <v>14</v>
      </c>
      <c r="GX32" s="39">
        <f t="shared" si="114"/>
        <v>55.649856937308641</v>
      </c>
      <c r="GY32" s="39">
        <f t="shared" si="115"/>
        <v>346.15664452908305</v>
      </c>
      <c r="GZ32" s="39">
        <f t="shared" si="116"/>
        <v>34.615664452908305</v>
      </c>
      <c r="HA32" s="39">
        <f t="shared" si="1"/>
        <v>1.690770612222813</v>
      </c>
      <c r="HB32" s="39">
        <f t="shared" si="2"/>
        <v>0.74083244720210917</v>
      </c>
      <c r="HC32" s="39">
        <f t="shared" si="3"/>
        <v>7.4083244720210925E-2</v>
      </c>
      <c r="HD32" s="39">
        <f t="shared" si="4"/>
        <v>4.0100703900411796</v>
      </c>
      <c r="HE32" s="39">
        <f t="shared" si="5"/>
        <v>1.7944233248796524</v>
      </c>
      <c r="HF32" s="39">
        <f t="shared" si="6"/>
        <v>0.17944233248796526</v>
      </c>
      <c r="HG32" s="39">
        <f t="shared" si="7"/>
        <v>0.16378173468087301</v>
      </c>
      <c r="HH32" s="39">
        <f t="shared" si="8"/>
        <v>0.10446896222023541</v>
      </c>
      <c r="HI32" s="39">
        <f t="shared" si="9"/>
        <v>1.0446896222023543E-2</v>
      </c>
      <c r="HJ32" s="39">
        <f t="shared" si="10"/>
        <v>0.5564276828376471</v>
      </c>
      <c r="HK32" s="39">
        <f t="shared" si="11"/>
        <v>0.24594829306153482</v>
      </c>
      <c r="HL32" s="39">
        <f t="shared" si="12"/>
        <v>2.459482930615348E-2</v>
      </c>
      <c r="HM32" s="39">
        <f t="shared" si="13"/>
        <v>0.81250579358293007</v>
      </c>
      <c r="HN32" s="39">
        <f t="shared" si="14"/>
        <v>8.1916171083529929E-2</v>
      </c>
      <c r="HO32" s="39">
        <f t="shared" si="15"/>
        <v>8.1916171083529932E-3</v>
      </c>
      <c r="HP32" s="39">
        <f t="shared" si="16"/>
        <v>2.2292413793220844</v>
      </c>
      <c r="HQ32" s="39">
        <f t="shared" si="17"/>
        <v>1.9690092640708721</v>
      </c>
      <c r="HR32" s="39">
        <f t="shared" si="18"/>
        <v>0.19690092640708717</v>
      </c>
      <c r="HS32" s="39">
        <f t="shared" si="19"/>
        <v>6.80211911357845</v>
      </c>
      <c r="HT32" s="39">
        <f t="shared" si="20"/>
        <v>42.31095743329562</v>
      </c>
      <c r="HU32" s="39">
        <f t="shared" si="21"/>
        <v>4.2310957433295622</v>
      </c>
      <c r="HV32" s="39">
        <f t="shared" si="22"/>
        <v>1.1788547249038508</v>
      </c>
      <c r="HW32" s="39">
        <f t="shared" si="23"/>
        <v>0.51653005110973604</v>
      </c>
      <c r="HX32" s="39">
        <f t="shared" si="24"/>
        <v>5.1653005110973607E-2</v>
      </c>
      <c r="HY32" s="39">
        <f t="shared" si="25"/>
        <v>4.565624441611793</v>
      </c>
      <c r="HZ32" s="39">
        <f t="shared" si="26"/>
        <v>2.0430222399624034</v>
      </c>
      <c r="IA32" s="39">
        <f t="shared" si="27"/>
        <v>0.20430222399624035</v>
      </c>
      <c r="IB32" s="39">
        <f t="shared" si="28"/>
        <v>0.18119982045400049</v>
      </c>
      <c r="IC32" s="39">
        <f t="shared" si="29"/>
        <v>0.11557917147603092</v>
      </c>
      <c r="ID32" s="39">
        <f t="shared" si="30"/>
        <v>1.1557917147603094E-2</v>
      </c>
      <c r="IE32" s="39">
        <f t="shared" si="31"/>
        <v>3.5003922317358933</v>
      </c>
      <c r="IF32" s="39">
        <f t="shared" si="32"/>
        <v>1.5472190205398086</v>
      </c>
      <c r="IG32" s="39">
        <f t="shared" si="33"/>
        <v>0.15472190205398084</v>
      </c>
      <c r="IH32" s="39">
        <f t="shared" si="34"/>
        <v>0.78640287848697088</v>
      </c>
      <c r="II32" s="39">
        <f t="shared" si="35"/>
        <v>7.9284496484201439E-2</v>
      </c>
      <c r="IJ32" s="39">
        <f t="shared" si="36"/>
        <v>7.9284496484201446E-3</v>
      </c>
      <c r="IK32" s="39">
        <f t="shared" si="37"/>
        <v>4.8204072932613311</v>
      </c>
      <c r="IL32" s="39">
        <f t="shared" si="38"/>
        <v>4.2576935387377022</v>
      </c>
      <c r="IM32" s="39">
        <f t="shared" si="39"/>
        <v>0.42576935387377024</v>
      </c>
      <c r="IN32" s="39">
        <f t="shared" si="40"/>
        <v>6.5146024419567521</v>
      </c>
      <c r="IO32" s="39">
        <f t="shared" si="41"/>
        <v>40.522528643499157</v>
      </c>
      <c r="IP32" s="39">
        <f t="shared" si="42"/>
        <v>4.0522528643499163</v>
      </c>
      <c r="IQ32" s="39">
        <f t="shared" si="43"/>
        <v>1.8986069683026323</v>
      </c>
      <c r="IR32" s="39">
        <f t="shared" si="44"/>
        <v>0.83189856532546547</v>
      </c>
      <c r="IS32" s="39">
        <f t="shared" si="45"/>
        <v>8.3189856532546541E-2</v>
      </c>
      <c r="IT32" s="39">
        <f t="shared" si="46"/>
        <v>3.3117524643900245</v>
      </c>
      <c r="IU32" s="39">
        <f t="shared" si="47"/>
        <v>1.4819405372752337</v>
      </c>
      <c r="IV32" s="39">
        <f t="shared" si="48"/>
        <v>0.14819405372752334</v>
      </c>
      <c r="IW32" s="39">
        <f t="shared" si="49"/>
        <v>0.49294840322701838</v>
      </c>
      <c r="IX32" s="39">
        <f t="shared" si="50"/>
        <v>0.21307781169161244</v>
      </c>
      <c r="IY32" s="39">
        <f t="shared" si="51"/>
        <v>2.1307781169161242E-2</v>
      </c>
      <c r="IZ32" s="39">
        <v>4.0100703900411796</v>
      </c>
      <c r="JA32" s="39">
        <v>1.7944233248796524</v>
      </c>
      <c r="JB32" s="39">
        <v>0.17944233248796526</v>
      </c>
      <c r="JC32" s="39">
        <f t="shared" si="52"/>
        <v>0.68540022664758871</v>
      </c>
      <c r="JD32" s="39">
        <f t="shared" si="53"/>
        <v>6.9101491546501165E-2</v>
      </c>
      <c r="JE32" s="39">
        <f t="shared" si="54"/>
        <v>6.9101491546501165E-3</v>
      </c>
      <c r="JF32" s="39">
        <f t="shared" si="55"/>
        <v>1.2763597960190041</v>
      </c>
      <c r="JG32" s="39">
        <f t="shared" si="56"/>
        <v>0.12913371680133345</v>
      </c>
      <c r="JH32" s="39">
        <f t="shared" si="57"/>
        <v>1.2913371680133345E-2</v>
      </c>
      <c r="JI32" s="39">
        <f t="shared" si="58"/>
        <v>26.344514560173732</v>
      </c>
      <c r="JJ32" s="39">
        <f t="shared" si="59"/>
        <v>163.86976110595447</v>
      </c>
      <c r="JK32" s="39">
        <f t="shared" si="60"/>
        <v>16.386976110595448</v>
      </c>
      <c r="JL32" s="39">
        <f t="shared" si="61"/>
        <v>0.44095628712004115</v>
      </c>
      <c r="JM32" s="39">
        <f t="shared" si="62"/>
        <v>0.19321055318487296</v>
      </c>
      <c r="JN32" s="39">
        <f t="shared" si="63"/>
        <v>1.9321055318487296E-2</v>
      </c>
      <c r="JO32" s="39">
        <f t="shared" si="64"/>
        <v>1.6041146599732881</v>
      </c>
      <c r="JP32" s="39">
        <f t="shared" si="65"/>
        <v>0.71780803867831899</v>
      </c>
      <c r="JQ32" s="39">
        <f t="shared" si="66"/>
        <v>7.1780803867831908E-2</v>
      </c>
      <c r="JR32" s="39">
        <f t="shared" si="67"/>
        <v>3.3708933839878061</v>
      </c>
      <c r="JS32" s="39">
        <f t="shared" si="68"/>
        <v>1.4570745761703447</v>
      </c>
      <c r="JT32" s="39">
        <f t="shared" si="69"/>
        <v>0.14570745761703446</v>
      </c>
      <c r="JU32" s="39">
        <f t="shared" si="70"/>
        <v>0.82324684718458874</v>
      </c>
      <c r="JV32" s="39">
        <f t="shared" si="71"/>
        <v>0.36388584371065108</v>
      </c>
      <c r="JW32" s="39">
        <f t="shared" si="72"/>
        <v>3.6388584371065111E-2</v>
      </c>
      <c r="JX32" s="39">
        <f t="shared" si="73"/>
        <v>1.0916790988134661</v>
      </c>
      <c r="JY32" s="39">
        <f t="shared" si="74"/>
        <v>0.11006219590431786</v>
      </c>
      <c r="JZ32" s="39">
        <f t="shared" si="75"/>
        <v>1.1006219590431784E-2</v>
      </c>
      <c r="KA32" s="39">
        <f t="shared" si="76"/>
        <v>2.8843691707848733</v>
      </c>
      <c r="KB32" s="39">
        <f t="shared" si="77"/>
        <v>1.888858726420211</v>
      </c>
      <c r="KC32" s="39">
        <f t="shared" si="78"/>
        <v>0.18888587264202111</v>
      </c>
      <c r="KD32" s="39">
        <f t="shared" si="79"/>
        <v>24.670093106101653</v>
      </c>
      <c r="KE32" s="39">
        <f t="shared" si="80"/>
        <v>154.96036917014783</v>
      </c>
      <c r="KF32" s="39">
        <f t="shared" si="81"/>
        <v>15.496036917014784</v>
      </c>
      <c r="KG32" s="39">
        <f t="shared" si="82"/>
        <v>3.0346997262153566</v>
      </c>
      <c r="KH32" s="39">
        <f t="shared" si="83"/>
        <v>0.30091381284073143</v>
      </c>
      <c r="KI32" s="39">
        <f t="shared" si="84"/>
        <v>3.0091381284073144E-2</v>
      </c>
      <c r="KJ32" s="39">
        <f t="shared" si="85"/>
        <v>4.5868260753868455</v>
      </c>
      <c r="KK32" s="39">
        <f t="shared" si="86"/>
        <v>31.369303693511338</v>
      </c>
      <c r="KL32" s="39">
        <f t="shared" si="87"/>
        <v>3.1369303693511341</v>
      </c>
      <c r="KM32" s="39">
        <f t="shared" si="88"/>
        <v>29.104011529923902</v>
      </c>
      <c r="KN32" s="39">
        <f t="shared" si="89"/>
        <v>225.19336771533597</v>
      </c>
      <c r="KO32" s="39">
        <f t="shared" si="90"/>
        <v>22.519336771533595</v>
      </c>
      <c r="KP32" s="39">
        <f t="shared" si="91"/>
        <v>5.7595200778830691</v>
      </c>
      <c r="KQ32" s="39">
        <f t="shared" si="92"/>
        <v>5.3844524256848905</v>
      </c>
      <c r="KR32" s="39">
        <f t="shared" si="93"/>
        <v>0.53844524256848914</v>
      </c>
      <c r="KS32" s="39">
        <f t="shared" si="94"/>
        <v>14.581387017116143</v>
      </c>
      <c r="KT32" s="39">
        <f t="shared" si="95"/>
        <v>100.62747133973085</v>
      </c>
      <c r="KU32" s="39">
        <f t="shared" si="96"/>
        <v>10.062747133973083</v>
      </c>
      <c r="KV32" s="39">
        <f t="shared" si="97"/>
        <v>1.3906082775759352</v>
      </c>
      <c r="KW32" s="39">
        <f t="shared" si="98"/>
        <v>0.35805823387785435</v>
      </c>
      <c r="KX32" s="39">
        <f t="shared" si="99"/>
        <v>3.5805823387785429E-2</v>
      </c>
      <c r="KY32" s="39">
        <f t="shared" si="100"/>
        <v>22.125924389928883</v>
      </c>
      <c r="KZ32" s="39">
        <f t="shared" si="101"/>
        <v>137.62902845464873</v>
      </c>
      <c r="LA32" s="39">
        <f t="shared" si="102"/>
        <v>13.762902845464872</v>
      </c>
      <c r="LB32" s="39">
        <f t="shared" si="103"/>
        <v>3.6574530117352415</v>
      </c>
      <c r="LC32" s="39">
        <f t="shared" si="104"/>
        <v>0.36524932000389043</v>
      </c>
      <c r="LD32" s="39">
        <f t="shared" si="105"/>
        <v>3.6524932000389046E-2</v>
      </c>
      <c r="LE32" s="39">
        <f t="shared" si="106"/>
        <v>2.3653017403001075</v>
      </c>
      <c r="LF32" s="39">
        <f t="shared" si="107"/>
        <v>0.23903583585852944</v>
      </c>
      <c r="LG32" s="39">
        <f t="shared" si="108"/>
        <v>2.3903583585852945E-2</v>
      </c>
      <c r="LH32" s="39">
        <f t="shared" si="109"/>
        <v>252.97299468481756</v>
      </c>
      <c r="LI32" s="39">
        <f t="shared" si="110"/>
        <v>1272.0335440758893</v>
      </c>
      <c r="LJ32" s="39">
        <f t="shared" si="111"/>
        <v>127.20335440758893</v>
      </c>
    </row>
    <row r="33" spans="1:322" ht="15" thickBot="1" x14ac:dyDescent="0.35">
      <c r="A33" s="28"/>
      <c r="B33" s="42">
        <v>14</v>
      </c>
      <c r="C33" s="44">
        <f t="shared" si="310"/>
        <v>528.79781317208597</v>
      </c>
      <c r="D33" s="44">
        <f t="shared" si="311"/>
        <v>657.95523474989272</v>
      </c>
      <c r="E33" s="44">
        <f t="shared" si="312"/>
        <v>289.09280273802824</v>
      </c>
      <c r="F33" s="45">
        <f t="shared" si="313"/>
        <v>153.62367415090102</v>
      </c>
      <c r="G33" s="45">
        <f t="shared" si="314"/>
        <v>96.266485189091014</v>
      </c>
      <c r="H33" s="44">
        <f t="shared" si="315"/>
        <v>202.90416082794977</v>
      </c>
      <c r="I33" s="44">
        <f t="shared" si="316"/>
        <v>106.68245132191237</v>
      </c>
      <c r="J33" s="44">
        <f t="shared" si="317"/>
        <v>10.997257085669567</v>
      </c>
      <c r="K33" s="45">
        <f t="shared" si="318"/>
        <v>0.68820908173405815</v>
      </c>
      <c r="L33" s="45">
        <f t="shared" si="319"/>
        <v>2.6311682734025527E-2</v>
      </c>
      <c r="M33" s="44">
        <f t="shared" si="130"/>
        <v>442.02054806992317</v>
      </c>
      <c r="N33" s="44">
        <f t="shared" si="131"/>
        <v>251.0559454690744</v>
      </c>
      <c r="O33" s="44">
        <f t="shared" si="132"/>
        <v>26.401372057249411</v>
      </c>
      <c r="P33" s="45">
        <f t="shared" si="133"/>
        <v>1.6664454826258384</v>
      </c>
      <c r="Q33" s="45">
        <f t="shared" si="134"/>
        <v>6.3988921126907003E-2</v>
      </c>
      <c r="R33" s="44">
        <f t="shared" si="135"/>
        <v>17.530049600157934</v>
      </c>
      <c r="S33" s="44">
        <f t="shared" si="136"/>
        <v>9.5281147297958704</v>
      </c>
      <c r="T33" s="44">
        <f t="shared" si="137"/>
        <v>1.1610738232178148</v>
      </c>
      <c r="U33" s="45">
        <f t="shared" si="138"/>
        <v>9.3774731436494105E-2</v>
      </c>
      <c r="V33" s="45">
        <f t="shared" si="139"/>
        <v>5.347115391870657E-3</v>
      </c>
      <c r="W33" s="44">
        <f t="shared" si="140"/>
        <v>64.526288237180879</v>
      </c>
      <c r="X33" s="44">
        <f t="shared" si="141"/>
        <v>34.996070447694379</v>
      </c>
      <c r="Y33" s="44">
        <f t="shared" si="142"/>
        <v>3.6374429810909961</v>
      </c>
      <c r="Z33" s="45">
        <f t="shared" si="143"/>
        <v>0.22844837500586729</v>
      </c>
      <c r="AA33" s="45">
        <f t="shared" si="144"/>
        <v>8.7499590278337647E-3</v>
      </c>
      <c r="AB33" s="44">
        <f t="shared" si="145"/>
        <v>124.01314012847804</v>
      </c>
      <c r="AC33" s="44">
        <f t="shared" si="146"/>
        <v>62.195516463683404</v>
      </c>
      <c r="AD33" s="44">
        <f t="shared" si="147"/>
        <v>3.6471802367548585</v>
      </c>
      <c r="AE33" s="45">
        <f t="shared" si="148"/>
        <v>8.1916171083529929E-2</v>
      </c>
      <c r="AF33" s="45">
        <f t="shared" si="149"/>
        <v>0</v>
      </c>
      <c r="AG33" s="44">
        <f t="shared" si="150"/>
        <v>183.70259109364622</v>
      </c>
      <c r="AH33" s="44">
        <f t="shared" si="151"/>
        <v>117.76310679906844</v>
      </c>
      <c r="AI33" s="44">
        <f t="shared" si="152"/>
        <v>17.094187698486252</v>
      </c>
      <c r="AJ33" s="45">
        <f t="shared" si="153"/>
        <v>1.7078335535270786</v>
      </c>
      <c r="AK33" s="45">
        <f t="shared" si="154"/>
        <v>0.13058785527189676</v>
      </c>
      <c r="AL33" s="44">
        <f t="shared" si="155"/>
        <v>64.635309238052614</v>
      </c>
      <c r="AM33" s="44">
        <f t="shared" si="156"/>
        <v>80.422306982981553</v>
      </c>
      <c r="AN33" s="44">
        <f t="shared" si="157"/>
        <v>35.336006008381453</v>
      </c>
      <c r="AO33" s="45">
        <f t="shared" si="158"/>
        <v>18.777524107872914</v>
      </c>
      <c r="AP33" s="45">
        <f t="shared" si="159"/>
        <v>11.766716662711353</v>
      </c>
      <c r="AQ33" s="44">
        <f t="shared" si="160"/>
        <v>141.47071575854778</v>
      </c>
      <c r="AR33" s="44">
        <f t="shared" si="161"/>
        <v>74.382125461610599</v>
      </c>
      <c r="AS33" s="44">
        <f t="shared" si="162"/>
        <v>7.6676093035354231</v>
      </c>
      <c r="AT33" s="45">
        <f t="shared" si="163"/>
        <v>0.47983950150241944</v>
      </c>
      <c r="AU33" s="45">
        <f t="shared" si="164"/>
        <v>1.8345274803658294E-2</v>
      </c>
      <c r="AV33" s="44">
        <f t="shared" si="165"/>
        <v>503.25795351985266</v>
      </c>
      <c r="AW33" s="44">
        <f t="shared" si="166"/>
        <v>285.83716727072039</v>
      </c>
      <c r="AX33" s="44">
        <f t="shared" si="167"/>
        <v>30.059010898166981</v>
      </c>
      <c r="AY33" s="45">
        <f t="shared" si="168"/>
        <v>1.8973143825567504</v>
      </c>
      <c r="AZ33" s="45">
        <f t="shared" si="169"/>
        <v>7.2853928702826531E-2</v>
      </c>
      <c r="BA33" s="44">
        <f t="shared" si="170"/>
        <v>19.394359488789174</v>
      </c>
      <c r="BB33" s="44">
        <f t="shared" si="171"/>
        <v>10.541423814249997</v>
      </c>
      <c r="BC33" s="44">
        <f t="shared" si="172"/>
        <v>1.2845533032779488</v>
      </c>
      <c r="BD33" s="45">
        <f t="shared" si="173"/>
        <v>0.10374761588966874</v>
      </c>
      <c r="BE33" s="45">
        <f t="shared" si="174"/>
        <v>5.9157777931810908E-3</v>
      </c>
      <c r="BF33" s="44">
        <f t="shared" si="175"/>
        <v>405.92394134006793</v>
      </c>
      <c r="BG33" s="44">
        <f t="shared" si="176"/>
        <v>220.15434694347184</v>
      </c>
      <c r="BH33" s="44">
        <f t="shared" si="177"/>
        <v>22.88253720494388</v>
      </c>
      <c r="BI33" s="45">
        <f t="shared" si="178"/>
        <v>1.4371300024922529</v>
      </c>
      <c r="BJ33" s="45">
        <f t="shared" si="179"/>
        <v>5.5044509023777846E-2</v>
      </c>
      <c r="BK33" s="44">
        <f t="shared" si="180"/>
        <v>120.02903996190302</v>
      </c>
      <c r="BL33" s="44">
        <f t="shared" si="181"/>
        <v>60.197396206052098</v>
      </c>
      <c r="BM33" s="44">
        <f t="shared" si="182"/>
        <v>3.530009335560595</v>
      </c>
      <c r="BN33" s="45">
        <f t="shared" si="183"/>
        <v>7.9284496484201439E-2</v>
      </c>
      <c r="BO33" s="45">
        <f t="shared" si="184"/>
        <v>0</v>
      </c>
      <c r="BP33" s="44">
        <f t="shared" si="185"/>
        <v>397.22989090042137</v>
      </c>
      <c r="BQ33" s="44">
        <f t="shared" si="186"/>
        <v>254.64543416288581</v>
      </c>
      <c r="BR33" s="44">
        <f t="shared" si="187"/>
        <v>36.963671955174064</v>
      </c>
      <c r="BS33" s="45">
        <f t="shared" si="188"/>
        <v>3.6929393978869394</v>
      </c>
      <c r="BT33" s="45">
        <f t="shared" si="189"/>
        <v>0.2823770704253814</v>
      </c>
      <c r="BU33" s="44">
        <f t="shared" si="190"/>
        <v>61.903259317864169</v>
      </c>
      <c r="BV33" s="44">
        <f t="shared" si="191"/>
        <v>77.022961331752427</v>
      </c>
      <c r="BW33" s="44">
        <f t="shared" si="192"/>
        <v>33.842399285786236</v>
      </c>
      <c r="BX33" s="45">
        <f t="shared" si="193"/>
        <v>17.983822741777374</v>
      </c>
      <c r="BY33" s="45">
        <f t="shared" si="194"/>
        <v>11.269352950860894</v>
      </c>
      <c r="BZ33" s="44">
        <f t="shared" si="195"/>
        <v>227.84596021519707</v>
      </c>
      <c r="CA33" s="44">
        <f t="shared" si="196"/>
        <v>119.79628934353457</v>
      </c>
      <c r="CB33" s="44">
        <f t="shared" si="197"/>
        <v>12.349084366694804</v>
      </c>
      <c r="CC33" s="45">
        <f t="shared" si="198"/>
        <v>0.77280652312239728</v>
      </c>
      <c r="CD33" s="45">
        <f t="shared" si="199"/>
        <v>2.9546021101534092E-2</v>
      </c>
      <c r="CE33" s="44">
        <f t="shared" si="200"/>
        <v>365.04661938529324</v>
      </c>
      <c r="CF33" s="44">
        <f t="shared" si="201"/>
        <v>207.33679592552903</v>
      </c>
      <c r="CG33" s="44">
        <f t="shared" si="202"/>
        <v>21.803809028144222</v>
      </c>
      <c r="CH33" s="45">
        <f t="shared" si="203"/>
        <v>1.3762488926786822</v>
      </c>
      <c r="CI33" s="45">
        <f t="shared" si="204"/>
        <v>5.2845822298275676E-2</v>
      </c>
      <c r="CJ33" s="44">
        <f t="shared" si="205"/>
        <v>63.104772106447626</v>
      </c>
      <c r="CK33" s="44">
        <f t="shared" si="206"/>
        <v>31.274508040257331</v>
      </c>
      <c r="CL33" s="44">
        <f t="shared" si="207"/>
        <v>3.1779108331056762</v>
      </c>
      <c r="CM33" s="45">
        <f t="shared" si="208"/>
        <v>0.19795488928195543</v>
      </c>
      <c r="CN33" s="45">
        <f t="shared" si="209"/>
        <v>7.5614612048285059E-3</v>
      </c>
      <c r="CO33" s="44">
        <f t="shared" si="210"/>
        <v>470.38052520346031</v>
      </c>
      <c r="CP33" s="44">
        <f t="shared" si="211"/>
        <v>255.1126129669191</v>
      </c>
      <c r="CQ33" s="44">
        <f t="shared" si="212"/>
        <v>26.516050846658402</v>
      </c>
      <c r="CR33" s="45">
        <f t="shared" si="213"/>
        <v>1.6653315966688207</v>
      </c>
      <c r="CS33" s="45">
        <f t="shared" si="214"/>
        <v>6.3785015928587471E-2</v>
      </c>
      <c r="CT33" s="44">
        <f t="shared" si="215"/>
        <v>104.61295786768133</v>
      </c>
      <c r="CU33" s="44">
        <f t="shared" si="216"/>
        <v>52.465867218855031</v>
      </c>
      <c r="CV33" s="44">
        <f t="shared" si="217"/>
        <v>3.0766281060877647</v>
      </c>
      <c r="CW33" s="45">
        <f t="shared" si="218"/>
        <v>6.9101491546501165E-2</v>
      </c>
      <c r="CX33" s="45">
        <f t="shared" si="219"/>
        <v>0</v>
      </c>
      <c r="CY33" s="44">
        <f t="shared" si="220"/>
        <v>198.33504417246371</v>
      </c>
      <c r="CZ33" s="44">
        <f t="shared" si="221"/>
        <v>97.679481207336394</v>
      </c>
      <c r="DA33" s="44">
        <f t="shared" si="222"/>
        <v>5.7330322453101363</v>
      </c>
      <c r="DB33" s="45">
        <f t="shared" si="223"/>
        <v>0.12913371680133345</v>
      </c>
      <c r="DC33" s="45">
        <f t="shared" si="224"/>
        <v>0</v>
      </c>
      <c r="DD33" s="44">
        <f t="shared" si="225"/>
        <v>250.33167118818778</v>
      </c>
      <c r="DE33" s="44">
        <f t="shared" si="226"/>
        <v>311.47449815257983</v>
      </c>
      <c r="DF33" s="44">
        <f t="shared" si="227"/>
        <v>136.85586936104971</v>
      </c>
      <c r="DG33" s="45">
        <f t="shared" si="228"/>
        <v>72.725094783532555</v>
      </c>
      <c r="DH33" s="45">
        <f t="shared" si="229"/>
        <v>45.572333161210956</v>
      </c>
      <c r="DI33" s="44">
        <f t="shared" si="230"/>
        <v>52.917802541099327</v>
      </c>
      <c r="DJ33" s="44">
        <f t="shared" si="231"/>
        <v>27.822992247262739</v>
      </c>
      <c r="DK33" s="44">
        <f t="shared" si="232"/>
        <v>2.8681061865785291</v>
      </c>
      <c r="DL33" s="45">
        <f t="shared" si="233"/>
        <v>0.1794862764055136</v>
      </c>
      <c r="DM33" s="45">
        <f t="shared" si="234"/>
        <v>6.8621383896796872E-3</v>
      </c>
      <c r="DN33" s="44">
        <f t="shared" si="235"/>
        <v>176.81775435396031</v>
      </c>
      <c r="DO33" s="44">
        <f t="shared" si="236"/>
        <v>100.42779388624673</v>
      </c>
      <c r="DP33" s="44">
        <f t="shared" si="237"/>
        <v>10.56111834485978</v>
      </c>
      <c r="DQ33" s="45">
        <f t="shared" si="238"/>
        <v>0.66661414107968264</v>
      </c>
      <c r="DR33" s="45">
        <f t="shared" si="239"/>
        <v>2.5596948799318193E-2</v>
      </c>
      <c r="DS33" s="44">
        <f t="shared" si="240"/>
        <v>431.52479529123974</v>
      </c>
      <c r="DT33" s="44">
        <f t="shared" si="241"/>
        <v>213.86220454359852</v>
      </c>
      <c r="DU33" s="44">
        <f t="shared" si="242"/>
        <v>21.731277618695728</v>
      </c>
      <c r="DV33" s="45">
        <f t="shared" si="243"/>
        <v>1.3536605905208225</v>
      </c>
      <c r="DW33" s="45">
        <f t="shared" si="244"/>
        <v>5.1706992824761086E-2</v>
      </c>
      <c r="DX33" s="44">
        <f t="shared" si="245"/>
        <v>95.468045516496488</v>
      </c>
      <c r="DY33" s="44">
        <f t="shared" si="246"/>
        <v>51.777446644976465</v>
      </c>
      <c r="DZ33" s="44">
        <f t="shared" si="247"/>
        <v>5.3816759272751797</v>
      </c>
      <c r="EA33" s="45">
        <f t="shared" si="248"/>
        <v>0.33799433469757323</v>
      </c>
      <c r="EB33" s="45">
        <f t="shared" si="249"/>
        <v>1.2945754506538914E-2</v>
      </c>
      <c r="EC33" s="44">
        <f t="shared" si="250"/>
        <v>166.62349256549265</v>
      </c>
      <c r="ED33" s="44">
        <f t="shared" si="251"/>
        <v>83.56561380799792</v>
      </c>
      <c r="EE33" s="44">
        <f t="shared" si="252"/>
        <v>4.9003348228611054</v>
      </c>
      <c r="EF33" s="45">
        <f t="shared" si="253"/>
        <v>0.11006219590431786</v>
      </c>
      <c r="EG33" s="45">
        <f t="shared" si="254"/>
        <v>0</v>
      </c>
      <c r="EH33" s="44">
        <f t="shared" si="255"/>
        <v>281.83868225477516</v>
      </c>
      <c r="EI33" s="44">
        <f t="shared" si="256"/>
        <v>165.892622613584</v>
      </c>
      <c r="EJ33" s="44">
        <f t="shared" si="257"/>
        <v>20.731141440140235</v>
      </c>
      <c r="EK33" s="45">
        <f t="shared" si="258"/>
        <v>1.6943655454123616</v>
      </c>
      <c r="EL33" s="45">
        <f t="shared" si="259"/>
        <v>9.7246590503924743E-2</v>
      </c>
      <c r="EM33" s="44">
        <f t="shared" si="260"/>
        <v>206.98260660550537</v>
      </c>
      <c r="EN33" s="44">
        <f t="shared" si="261"/>
        <v>257.53754294356622</v>
      </c>
      <c r="EO33" s="44">
        <f t="shared" si="262"/>
        <v>131.9736151930241</v>
      </c>
      <c r="EP33" s="45">
        <f t="shared" si="263"/>
        <v>70.579921255041583</v>
      </c>
      <c r="EQ33" s="45">
        <f t="shared" si="264"/>
        <v>42.190223957553123</v>
      </c>
      <c r="ER33" s="44">
        <f t="shared" si="265"/>
        <v>540.57723077569301</v>
      </c>
      <c r="ES33" s="44">
        <f t="shared" si="266"/>
        <v>233.31809486326841</v>
      </c>
      <c r="ET33" s="44">
        <f t="shared" si="267"/>
        <v>13.42854792597198</v>
      </c>
      <c r="EU33" s="45">
        <f t="shared" si="268"/>
        <v>0.30091381284073143</v>
      </c>
      <c r="EV33" s="45">
        <f t="shared" si="269"/>
        <v>0</v>
      </c>
      <c r="EW33" s="44">
        <f t="shared" si="270"/>
        <v>18.431471297526429</v>
      </c>
      <c r="EX33" s="44">
        <f t="shared" si="271"/>
        <v>30.477819211140503</v>
      </c>
      <c r="EY33" s="44">
        <f t="shared" si="272"/>
        <v>22.902350278486125</v>
      </c>
      <c r="EZ33" s="45">
        <f t="shared" si="273"/>
        <v>14.054225859588652</v>
      </c>
      <c r="FA33" s="45">
        <f t="shared" si="274"/>
        <v>8.657538916961343</v>
      </c>
      <c r="FB33" s="44">
        <f t="shared" si="275"/>
        <v>78.597079095978557</v>
      </c>
      <c r="FC33" s="44">
        <f t="shared" si="276"/>
        <v>127.76534289555728</v>
      </c>
      <c r="FD33" s="44">
        <f t="shared" si="277"/>
        <v>106.14042658869462</v>
      </c>
      <c r="FE33" s="45">
        <f t="shared" si="278"/>
        <v>90.309052013034574</v>
      </c>
      <c r="FF33" s="45">
        <f t="shared" si="279"/>
        <v>67.442157851150697</v>
      </c>
      <c r="FG33" s="44">
        <f t="shared" si="280"/>
        <v>364.12344915955407</v>
      </c>
      <c r="FH33" s="44">
        <f t="shared" si="281"/>
        <v>294.61896426088174</v>
      </c>
      <c r="FI33" s="44">
        <f t="shared" si="282"/>
        <v>45.497703854115244</v>
      </c>
      <c r="FJ33" s="45">
        <f t="shared" si="283"/>
        <v>4.6631329345939614</v>
      </c>
      <c r="FK33" s="45">
        <f t="shared" si="284"/>
        <v>0.36065974554546465</v>
      </c>
      <c r="FL33" s="44">
        <f t="shared" si="285"/>
        <v>68.443032748990916</v>
      </c>
      <c r="FM33" s="44">
        <f t="shared" si="286"/>
        <v>94.48988784349504</v>
      </c>
      <c r="FN33" s="44">
        <f t="shared" si="287"/>
        <v>71.474820094162197</v>
      </c>
      <c r="FO33" s="45">
        <f t="shared" si="288"/>
        <v>44.809147224815618</v>
      </c>
      <c r="FP33" s="45">
        <f t="shared" si="289"/>
        <v>27.90916205745761</v>
      </c>
      <c r="FQ33" s="44">
        <f t="shared" si="290"/>
        <v>182.02572857166064</v>
      </c>
      <c r="FR33" s="44">
        <f t="shared" si="291"/>
        <v>95.78769057426662</v>
      </c>
      <c r="FS33" s="44">
        <f t="shared" si="292"/>
        <v>7.9385109689096751</v>
      </c>
      <c r="FT33" s="45">
        <f t="shared" si="293"/>
        <v>0.34472844415525516</v>
      </c>
      <c r="FU33" s="45">
        <f t="shared" si="294"/>
        <v>6.6648948612995978E-3</v>
      </c>
      <c r="FV33" s="44">
        <f t="shared" si="295"/>
        <v>210.24565157437689</v>
      </c>
      <c r="FW33" s="44">
        <f t="shared" si="296"/>
        <v>261.59757773382853</v>
      </c>
      <c r="FX33" s="44">
        <f t="shared" si="297"/>
        <v>114.94091534251451</v>
      </c>
      <c r="FY33" s="45">
        <f t="shared" si="298"/>
        <v>61.079506504303609</v>
      </c>
      <c r="FZ33" s="45">
        <f t="shared" si="299"/>
        <v>38.274760975172555</v>
      </c>
      <c r="GA33" s="44">
        <f t="shared" si="300"/>
        <v>611.83762840001702</v>
      </c>
      <c r="GB33" s="44">
        <f t="shared" si="301"/>
        <v>280.67535652679311</v>
      </c>
      <c r="GC33" s="44">
        <f t="shared" si="302"/>
        <v>16.283490289338427</v>
      </c>
      <c r="GD33" s="45">
        <f t="shared" si="303"/>
        <v>0.36524932000389043</v>
      </c>
      <c r="GE33" s="45">
        <f t="shared" si="304"/>
        <v>0</v>
      </c>
      <c r="GF33" s="44">
        <f t="shared" si="305"/>
        <v>366.82333185319294</v>
      </c>
      <c r="GG33" s="44">
        <f t="shared" si="306"/>
        <v>181.03867573238162</v>
      </c>
      <c r="GH33" s="44">
        <f t="shared" si="307"/>
        <v>10.620227987808777</v>
      </c>
      <c r="GI33" s="45">
        <f t="shared" si="308"/>
        <v>0.23903583585852944</v>
      </c>
      <c r="GJ33" s="45">
        <f t="shared" si="309"/>
        <v>0</v>
      </c>
      <c r="GK33" s="43">
        <f t="shared" si="117"/>
        <v>8810.2743933992115</v>
      </c>
      <c r="GL33" s="43">
        <f t="shared" si="117"/>
        <v>5879.1752813387047</v>
      </c>
      <c r="GM33" s="43">
        <f t="shared" si="112"/>
        <v>1340.4837615658107</v>
      </c>
      <c r="GN33" s="43">
        <f t="shared" si="112"/>
        <v>570.56467197466532</v>
      </c>
      <c r="GO33" s="43">
        <f t="shared" si="112"/>
        <v>350.73367520243511</v>
      </c>
      <c r="GP33" s="40">
        <f t="shared" si="118"/>
        <v>52.504614978541184</v>
      </c>
      <c r="GQ33" s="40">
        <f t="shared" si="113"/>
        <v>35.036801438252112</v>
      </c>
      <c r="GR33" s="40">
        <f t="shared" si="113"/>
        <v>7.988580223872531</v>
      </c>
      <c r="GS33" s="40">
        <f t="shared" si="113"/>
        <v>3.4002662215415098</v>
      </c>
      <c r="GT33" s="40">
        <f t="shared" si="113"/>
        <v>2.0901887675949649</v>
      </c>
      <c r="GW33" s="38">
        <f t="shared" si="119"/>
        <v>15</v>
      </c>
      <c r="GX33" s="39">
        <f t="shared" si="114"/>
        <v>58.221007416852935</v>
      </c>
      <c r="GY33" s="39">
        <f t="shared" si="115"/>
        <v>367.47965360200681</v>
      </c>
      <c r="GZ33" s="39">
        <f t="shared" si="116"/>
        <v>36.747965360200674</v>
      </c>
      <c r="HA33" s="39">
        <f t="shared" si="1"/>
        <v>1.9446499171253422</v>
      </c>
      <c r="HB33" s="39">
        <f t="shared" si="2"/>
        <v>1.2632514675486775</v>
      </c>
      <c r="HC33" s="39">
        <f t="shared" si="3"/>
        <v>0.12632514675486772</v>
      </c>
      <c r="HD33" s="39">
        <f t="shared" si="4"/>
        <v>4.5933261546210149</v>
      </c>
      <c r="HE33" s="39">
        <f t="shared" si="5"/>
        <v>3.0494046424256731</v>
      </c>
      <c r="HF33" s="39">
        <f t="shared" si="6"/>
        <v>0.30494046424256732</v>
      </c>
      <c r="HG33" s="39">
        <f t="shared" si="7"/>
        <v>0.18677044426620473</v>
      </c>
      <c r="HH33" s="39">
        <f t="shared" si="8"/>
        <v>0.16080759540226292</v>
      </c>
      <c r="HI33" s="39">
        <f t="shared" si="9"/>
        <v>1.6080759540226294E-2</v>
      </c>
      <c r="HJ33" s="39">
        <f t="shared" si="10"/>
        <v>0.6388959052934885</v>
      </c>
      <c r="HK33" s="39">
        <f t="shared" si="11"/>
        <v>0.41878889322986718</v>
      </c>
      <c r="HL33" s="39">
        <f t="shared" si="12"/>
        <v>4.1878889322986716E-2</v>
      </c>
      <c r="HM33" s="39">
        <f t="shared" si="13"/>
        <v>0.95516436339190347</v>
      </c>
      <c r="HN33" s="39">
        <f t="shared" si="14"/>
        <v>0.24697940708142133</v>
      </c>
      <c r="HO33" s="39">
        <f t="shared" si="15"/>
        <v>2.4697940708142137E-2</v>
      </c>
      <c r="HP33" s="39">
        <f t="shared" si="16"/>
        <v>2.5079783769425177</v>
      </c>
      <c r="HQ33" s="39">
        <f t="shared" si="17"/>
        <v>2.8167922018017837</v>
      </c>
      <c r="HR33" s="39">
        <f t="shared" si="18"/>
        <v>0.28167922018017838</v>
      </c>
      <c r="HS33" s="39">
        <f t="shared" si="19"/>
        <v>7.116392550803937</v>
      </c>
      <c r="HT33" s="39">
        <f t="shared" si="20"/>
        <v>44.917283047705283</v>
      </c>
      <c r="HU33" s="39">
        <f t="shared" si="21"/>
        <v>4.491728304770529</v>
      </c>
      <c r="HV33" s="39">
        <f t="shared" si="22"/>
        <v>1.3558668021046649</v>
      </c>
      <c r="HW33" s="39">
        <f t="shared" si="23"/>
        <v>0.88077587254943013</v>
      </c>
      <c r="HX33" s="39">
        <f t="shared" si="24"/>
        <v>8.807758725494301E-2</v>
      </c>
      <c r="HY33" s="39">
        <f t="shared" si="25"/>
        <v>5.2296842997853359</v>
      </c>
      <c r="HZ33" s="39">
        <f t="shared" si="26"/>
        <v>3.4718683249049285</v>
      </c>
      <c r="IA33" s="39">
        <f t="shared" si="27"/>
        <v>0.34718683249049281</v>
      </c>
      <c r="IB33" s="39">
        <f t="shared" si="28"/>
        <v>0.20663336502750138</v>
      </c>
      <c r="IC33" s="39">
        <f t="shared" si="29"/>
        <v>0.1779093833100821</v>
      </c>
      <c r="ID33" s="39">
        <f t="shared" si="30"/>
        <v>1.779093833100821E-2</v>
      </c>
      <c r="IE33" s="39">
        <f t="shared" si="31"/>
        <v>4.0191858398780003</v>
      </c>
      <c r="IF33" s="39">
        <f t="shared" si="32"/>
        <v>2.6345299376969056</v>
      </c>
      <c r="IG33" s="39">
        <f t="shared" si="33"/>
        <v>0.26345299376969056</v>
      </c>
      <c r="IH33" s="39">
        <f t="shared" si="34"/>
        <v>0.92447833693249959</v>
      </c>
      <c r="II33" s="39">
        <f t="shared" si="35"/>
        <v>0.23904483905198287</v>
      </c>
      <c r="IJ33" s="39">
        <f t="shared" si="36"/>
        <v>2.3904483905198285E-2</v>
      </c>
      <c r="IK33" s="39">
        <f t="shared" si="37"/>
        <v>5.4231351399155603</v>
      </c>
      <c r="IL33" s="39">
        <f t="shared" si="38"/>
        <v>6.0908997110470295</v>
      </c>
      <c r="IM33" s="39">
        <f t="shared" si="39"/>
        <v>0.60908997110470287</v>
      </c>
      <c r="IN33" s="39">
        <f t="shared" si="40"/>
        <v>6.8155919523439383</v>
      </c>
      <c r="IO33" s="39">
        <f t="shared" si="41"/>
        <v>43.018688285613287</v>
      </c>
      <c r="IP33" s="39">
        <f t="shared" si="42"/>
        <v>4.3018688285613287</v>
      </c>
      <c r="IQ33" s="39">
        <f t="shared" si="43"/>
        <v>2.1836941432932577</v>
      </c>
      <c r="IR33" s="39">
        <f t="shared" si="44"/>
        <v>1.4185354427548913</v>
      </c>
      <c r="IS33" s="39">
        <f t="shared" si="45"/>
        <v>0.14185354427548913</v>
      </c>
      <c r="IT33" s="39">
        <f t="shared" si="46"/>
        <v>3.7934394493651484</v>
      </c>
      <c r="IU33" s="39">
        <f t="shared" si="47"/>
        <v>2.5183780725035856</v>
      </c>
      <c r="IV33" s="39">
        <f t="shared" si="48"/>
        <v>0.25183780725035854</v>
      </c>
      <c r="IW33" s="39">
        <f t="shared" si="49"/>
        <v>0.5688458244581962</v>
      </c>
      <c r="IX33" s="39">
        <f t="shared" si="50"/>
        <v>0.36399136214805167</v>
      </c>
      <c r="IY33" s="39">
        <f t="shared" si="51"/>
        <v>3.6399136214805165E-2</v>
      </c>
      <c r="IZ33" s="39">
        <v>4.5933261546210149</v>
      </c>
      <c r="JA33" s="39">
        <v>3.0494046424256731</v>
      </c>
      <c r="JB33" s="39">
        <v>0.30494046424256732</v>
      </c>
      <c r="JC33" s="39">
        <f t="shared" si="52"/>
        <v>0.80574178833555632</v>
      </c>
      <c r="JD33" s="39">
        <f t="shared" si="53"/>
        <v>0.20834281174096689</v>
      </c>
      <c r="JE33" s="39">
        <f t="shared" si="54"/>
        <v>2.0834281174096688E-2</v>
      </c>
      <c r="JF33" s="39">
        <f t="shared" si="55"/>
        <v>1.5019927711540484</v>
      </c>
      <c r="JG33" s="39">
        <f t="shared" si="56"/>
        <v>0.38861862373585415</v>
      </c>
      <c r="JH33" s="39">
        <f t="shared" si="57"/>
        <v>3.886186237358541E-2</v>
      </c>
      <c r="JI33" s="39">
        <f t="shared" si="58"/>
        <v>27.561691296513928</v>
      </c>
      <c r="JJ33" s="39">
        <f t="shared" si="59"/>
        <v>173.96402466571848</v>
      </c>
      <c r="JK33" s="39">
        <f t="shared" si="60"/>
        <v>17.396402466571846</v>
      </c>
      <c r="JL33" s="39">
        <f t="shared" si="61"/>
        <v>0.50716850707296479</v>
      </c>
      <c r="JM33" s="39">
        <f t="shared" si="62"/>
        <v>0.32945845687303704</v>
      </c>
      <c r="JN33" s="39">
        <f t="shared" si="63"/>
        <v>3.2945845687303701E-2</v>
      </c>
      <c r="JO33" s="39">
        <f t="shared" si="64"/>
        <v>1.8374295476121643</v>
      </c>
      <c r="JP33" s="39">
        <f t="shared" si="65"/>
        <v>1.2198276377526116</v>
      </c>
      <c r="JQ33" s="39">
        <f t="shared" si="66"/>
        <v>0.12198276377526115</v>
      </c>
      <c r="JR33" s="39">
        <f t="shared" si="67"/>
        <v>3.8898972257998046</v>
      </c>
      <c r="JS33" s="39">
        <f t="shared" si="68"/>
        <v>2.4890557844621224</v>
      </c>
      <c r="JT33" s="39">
        <f t="shared" si="69"/>
        <v>0.24890557844621225</v>
      </c>
      <c r="JU33" s="39">
        <f t="shared" si="70"/>
        <v>0.94526037423172893</v>
      </c>
      <c r="JV33" s="39">
        <f t="shared" si="71"/>
        <v>0.61960726725382309</v>
      </c>
      <c r="JW33" s="39">
        <f t="shared" si="72"/>
        <v>6.196072672538231E-2</v>
      </c>
      <c r="JX33" s="39">
        <f t="shared" si="73"/>
        <v>1.2833545061238789</v>
      </c>
      <c r="JY33" s="39">
        <f t="shared" si="74"/>
        <v>0.33184041108084827</v>
      </c>
      <c r="JZ33" s="39">
        <f t="shared" si="75"/>
        <v>3.3184041108084837E-2</v>
      </c>
      <c r="KA33" s="39">
        <f t="shared" si="76"/>
        <v>3.2758177061449785</v>
      </c>
      <c r="KB33" s="39">
        <f t="shared" si="77"/>
        <v>2.8959134203294736</v>
      </c>
      <c r="KC33" s="39">
        <f t="shared" si="78"/>
        <v>0.28959134203294734</v>
      </c>
      <c r="KD33" s="39">
        <f t="shared" si="79"/>
        <v>25.776403020428724</v>
      </c>
      <c r="KE33" s="39">
        <f t="shared" si="80"/>
        <v>164.71968382892322</v>
      </c>
      <c r="KF33" s="39">
        <f t="shared" si="81"/>
        <v>16.471968382892321</v>
      </c>
      <c r="KG33" s="39">
        <f t="shared" si="82"/>
        <v>3.6024287919706914</v>
      </c>
      <c r="KH33" s="39">
        <f t="shared" si="83"/>
        <v>0.90862109510257938</v>
      </c>
      <c r="KI33" s="39">
        <f t="shared" si="84"/>
        <v>9.086210951025793E-2</v>
      </c>
      <c r="KJ33" s="39">
        <f t="shared" si="85"/>
        <v>163.3660535816089</v>
      </c>
      <c r="KK33" s="39">
        <f t="shared" si="86"/>
        <v>232.94702634896305</v>
      </c>
      <c r="KL33" s="39">
        <f t="shared" si="87"/>
        <v>23.294702634896304</v>
      </c>
      <c r="KM33" s="39">
        <f t="shared" si="88"/>
        <v>30.041373513400568</v>
      </c>
      <c r="KN33" s="39">
        <f t="shared" si="89"/>
        <v>234.92085339796847</v>
      </c>
      <c r="KO33" s="39">
        <f t="shared" si="90"/>
        <v>23.492085339796848</v>
      </c>
      <c r="KP33" s="39">
        <f t="shared" si="91"/>
        <v>6.4230551626799803</v>
      </c>
      <c r="KQ33" s="39">
        <f t="shared" si="92"/>
        <v>7.6474868396032223</v>
      </c>
      <c r="KR33" s="39">
        <f t="shared" si="93"/>
        <v>0.76474868396032236</v>
      </c>
      <c r="KS33" s="39">
        <f t="shared" si="94"/>
        <v>516.20359730473001</v>
      </c>
      <c r="KT33" s="39">
        <f t="shared" si="95"/>
        <v>736.08402893713628</v>
      </c>
      <c r="KU33" s="39">
        <f t="shared" si="96"/>
        <v>73.608402893713631</v>
      </c>
      <c r="KV33" s="39">
        <f t="shared" si="97"/>
        <v>1.612703045501398</v>
      </c>
      <c r="KW33" s="39">
        <f t="shared" si="98"/>
        <v>0.72665750938257423</v>
      </c>
      <c r="KX33" s="39">
        <f t="shared" si="99"/>
        <v>7.2665750938257431E-2</v>
      </c>
      <c r="KY33" s="39">
        <f t="shared" si="100"/>
        <v>23.148192626298542</v>
      </c>
      <c r="KZ33" s="39">
        <f t="shared" si="101"/>
        <v>146.10688109396034</v>
      </c>
      <c r="LA33" s="39">
        <f t="shared" si="102"/>
        <v>14.610688109396037</v>
      </c>
      <c r="LB33" s="39">
        <f t="shared" si="103"/>
        <v>4.3237950994141112</v>
      </c>
      <c r="LC33" s="39">
        <f t="shared" si="104"/>
        <v>1.1021768546549988</v>
      </c>
      <c r="LD33" s="39">
        <f t="shared" si="105"/>
        <v>0.1102176854654999</v>
      </c>
      <c r="LE33" s="39">
        <f t="shared" si="106"/>
        <v>2.7831366135069486</v>
      </c>
      <c r="LF33" s="39">
        <f t="shared" si="107"/>
        <v>0.71971187413019333</v>
      </c>
      <c r="LG33" s="39">
        <f t="shared" si="108"/>
        <v>7.1971187413019333E-2</v>
      </c>
      <c r="LH33" s="39">
        <f t="shared" si="109"/>
        <v>930.1671589195513</v>
      </c>
      <c r="LI33" s="39">
        <f t="shared" si="110"/>
        <v>2192.5468035899794</v>
      </c>
      <c r="LJ33" s="39">
        <f t="shared" si="111"/>
        <v>219.25468035899806</v>
      </c>
    </row>
    <row r="34" spans="1:322" ht="15" thickBot="1" x14ac:dyDescent="0.35">
      <c r="A34" s="28"/>
      <c r="B34" s="42">
        <v>15</v>
      </c>
      <c r="C34" s="44">
        <f t="shared" si="310"/>
        <v>505.53070939251415</v>
      </c>
      <c r="D34" s="44">
        <f t="shared" si="311"/>
        <v>660.167771017468</v>
      </c>
      <c r="E34" s="44">
        <f t="shared" si="312"/>
        <v>297.42728692955154</v>
      </c>
      <c r="F34" s="45">
        <f t="shared" si="313"/>
        <v>157.7408317189238</v>
      </c>
      <c r="G34" s="45">
        <f t="shared" si="314"/>
        <v>104.86941094154147</v>
      </c>
      <c r="H34" s="44">
        <f t="shared" si="315"/>
        <v>193.97637775151998</v>
      </c>
      <c r="I34" s="44">
        <f t="shared" si="316"/>
        <v>112.19639595604096</v>
      </c>
      <c r="J34" s="44">
        <f t="shared" si="317"/>
        <v>13.927216216201302</v>
      </c>
      <c r="K34" s="45">
        <f t="shared" si="318"/>
        <v>1.1335486849264118</v>
      </c>
      <c r="L34" s="45">
        <f t="shared" si="319"/>
        <v>6.4851391311132781E-2</v>
      </c>
      <c r="M34" s="44">
        <f t="shared" si="130"/>
        <v>422.57164395484654</v>
      </c>
      <c r="N34" s="44">
        <f t="shared" si="131"/>
        <v>262.47105932914064</v>
      </c>
      <c r="O34" s="44">
        <f t="shared" si="132"/>
        <v>33.273501941740818</v>
      </c>
      <c r="P34" s="45">
        <f t="shared" si="133"/>
        <v>2.7347849061177651</v>
      </c>
      <c r="Q34" s="45">
        <f t="shared" si="134"/>
        <v>0.15730986815395395</v>
      </c>
      <c r="R34" s="44">
        <f t="shared" si="135"/>
        <v>16.758727417750983</v>
      </c>
      <c r="S34" s="44">
        <f t="shared" si="136"/>
        <v>9.9945372408493522</v>
      </c>
      <c r="T34" s="44">
        <f t="shared" si="137"/>
        <v>1.414886246349699</v>
      </c>
      <c r="U34" s="45">
        <f t="shared" si="138"/>
        <v>0.13961059469763426</v>
      </c>
      <c r="V34" s="45">
        <f t="shared" si="139"/>
        <v>1.0598500352314327E-2</v>
      </c>
      <c r="W34" s="44">
        <f t="shared" si="140"/>
        <v>61.687131554744916</v>
      </c>
      <c r="X34" s="44">
        <f t="shared" si="141"/>
        <v>36.715352875804115</v>
      </c>
      <c r="Y34" s="44">
        <f t="shared" si="142"/>
        <v>4.5972697442492123</v>
      </c>
      <c r="Z34" s="45">
        <f t="shared" si="143"/>
        <v>0.37570275717354251</v>
      </c>
      <c r="AA34" s="45">
        <f t="shared" si="144"/>
        <v>2.1543068028162332E-2</v>
      </c>
      <c r="AB34" s="44">
        <f t="shared" si="145"/>
        <v>118.556561962825</v>
      </c>
      <c r="AC34" s="44">
        <f t="shared" si="146"/>
        <v>65.661838102498564</v>
      </c>
      <c r="AD34" s="44">
        <f t="shared" si="147"/>
        <v>5.4769608331755135</v>
      </c>
      <c r="AE34" s="45">
        <f t="shared" si="148"/>
        <v>0.23780479592006598</v>
      </c>
      <c r="AF34" s="45">
        <f t="shared" si="149"/>
        <v>4.5873055806776759E-3</v>
      </c>
      <c r="AG34" s="44">
        <f t="shared" si="150"/>
        <v>175.61967708552578</v>
      </c>
      <c r="AH34" s="44">
        <f t="shared" si="151"/>
        <v>122.07760138961868</v>
      </c>
      <c r="AI34" s="44">
        <f t="shared" si="152"/>
        <v>20.110462857323046</v>
      </c>
      <c r="AJ34" s="45">
        <f t="shared" si="153"/>
        <v>2.3643391332629573</v>
      </c>
      <c r="AK34" s="45">
        <f t="shared" si="154"/>
        <v>0.22622653426941317</v>
      </c>
      <c r="AL34" s="44">
        <f t="shared" si="155"/>
        <v>61.791355631578298</v>
      </c>
      <c r="AM34" s="44">
        <f t="shared" si="156"/>
        <v>80.692746766000454</v>
      </c>
      <c r="AN34" s="44">
        <f t="shared" si="157"/>
        <v>36.354735567468076</v>
      </c>
      <c r="AO34" s="45">
        <f t="shared" si="158"/>
        <v>19.280767022200813</v>
      </c>
      <c r="AP34" s="45">
        <f t="shared" si="159"/>
        <v>12.818258012752237</v>
      </c>
      <c r="AQ34" s="44">
        <f t="shared" si="160"/>
        <v>135.24600426517168</v>
      </c>
      <c r="AR34" s="44">
        <f t="shared" si="161"/>
        <v>78.226608940215158</v>
      </c>
      <c r="AS34" s="44">
        <f t="shared" si="162"/>
        <v>9.7104625089514034</v>
      </c>
      <c r="AT34" s="45">
        <f t="shared" si="163"/>
        <v>0.79034329877384257</v>
      </c>
      <c r="AU34" s="45">
        <f t="shared" si="164"/>
        <v>4.5216286887793784E-2</v>
      </c>
      <c r="AV34" s="44">
        <f t="shared" si="165"/>
        <v>481.11460356497912</v>
      </c>
      <c r="AW34" s="44">
        <f t="shared" si="166"/>
        <v>298.83372787293081</v>
      </c>
      <c r="AX34" s="44">
        <f t="shared" si="167"/>
        <v>37.88320377131069</v>
      </c>
      <c r="AY34" s="45">
        <f t="shared" si="168"/>
        <v>3.1136612566529194</v>
      </c>
      <c r="AZ34" s="45">
        <f t="shared" si="169"/>
        <v>0.17910353412600455</v>
      </c>
      <c r="BA34" s="44">
        <f t="shared" si="170"/>
        <v>18.541007671282451</v>
      </c>
      <c r="BB34" s="44">
        <f t="shared" si="171"/>
        <v>11.057450069700721</v>
      </c>
      <c r="BC34" s="44">
        <f t="shared" si="172"/>
        <v>1.5653585199897189</v>
      </c>
      <c r="BD34" s="45">
        <f t="shared" si="173"/>
        <v>0.15445809474407701</v>
      </c>
      <c r="BE34" s="45">
        <f t="shared" si="174"/>
        <v>1.172564428300254E-2</v>
      </c>
      <c r="BF34" s="44">
        <f t="shared" si="175"/>
        <v>388.06328792110492</v>
      </c>
      <c r="BG34" s="44">
        <f t="shared" si="176"/>
        <v>230.97006126024371</v>
      </c>
      <c r="BH34" s="44">
        <f t="shared" si="177"/>
        <v>28.920644670117447</v>
      </c>
      <c r="BI34" s="45">
        <f t="shared" si="178"/>
        <v>2.3634823593702174</v>
      </c>
      <c r="BJ34" s="45">
        <f t="shared" si="179"/>
        <v>0.13552378916334401</v>
      </c>
      <c r="BK34" s="44">
        <f t="shared" si="180"/>
        <v>114.74776220357928</v>
      </c>
      <c r="BL34" s="44">
        <f t="shared" si="181"/>
        <v>63.552357285782158</v>
      </c>
      <c r="BM34" s="44">
        <f t="shared" si="182"/>
        <v>5.301005603389596</v>
      </c>
      <c r="BN34" s="45">
        <f t="shared" si="183"/>
        <v>0.23016497544575232</v>
      </c>
      <c r="BO34" s="45">
        <f t="shared" si="184"/>
        <v>4.4399318031152803E-3</v>
      </c>
      <c r="BP34" s="44">
        <f t="shared" si="185"/>
        <v>379.7517757008028</v>
      </c>
      <c r="BQ34" s="44">
        <f t="shared" si="186"/>
        <v>263.97489546929199</v>
      </c>
      <c r="BR34" s="44">
        <f t="shared" si="187"/>
        <v>43.485924282358752</v>
      </c>
      <c r="BS34" s="45">
        <f t="shared" si="188"/>
        <v>5.112536357632929</v>
      </c>
      <c r="BT34" s="45">
        <f t="shared" si="189"/>
        <v>0.48918167670705004</v>
      </c>
      <c r="BU34" s="44">
        <f t="shared" si="190"/>
        <v>59.179515907878141</v>
      </c>
      <c r="BV34" s="44">
        <f t="shared" si="191"/>
        <v>77.28196997912238</v>
      </c>
      <c r="BW34" s="44">
        <f t="shared" si="192"/>
        <v>34.818068479827716</v>
      </c>
      <c r="BX34" s="45">
        <f t="shared" si="193"/>
        <v>18.465794236812435</v>
      </c>
      <c r="BY34" s="45">
        <f t="shared" si="194"/>
        <v>12.276447024400426</v>
      </c>
      <c r="BZ34" s="44">
        <f t="shared" si="195"/>
        <v>217.8207379657284</v>
      </c>
      <c r="CA34" s="44">
        <f t="shared" si="196"/>
        <v>125.98803033401013</v>
      </c>
      <c r="CB34" s="44">
        <f t="shared" si="197"/>
        <v>15.639205913553338</v>
      </c>
      <c r="CC34" s="45">
        <f t="shared" si="198"/>
        <v>1.2728890699621145</v>
      </c>
      <c r="CD34" s="45">
        <f t="shared" si="199"/>
        <v>7.2823186396388351E-2</v>
      </c>
      <c r="CE34" s="44">
        <f t="shared" si="200"/>
        <v>348.98456813234031</v>
      </c>
      <c r="CF34" s="44">
        <f t="shared" si="201"/>
        <v>216.76406970886501</v>
      </c>
      <c r="CG34" s="44">
        <f t="shared" si="202"/>
        <v>27.479218900522802</v>
      </c>
      <c r="CH34" s="45">
        <f t="shared" si="203"/>
        <v>2.2585465519270218</v>
      </c>
      <c r="CI34" s="45">
        <f t="shared" si="204"/>
        <v>0.12991576028828189</v>
      </c>
      <c r="CJ34" s="44">
        <f t="shared" si="205"/>
        <v>60.328162133763925</v>
      </c>
      <c r="CK34" s="44">
        <f t="shared" si="206"/>
        <v>33.050333755652794</v>
      </c>
      <c r="CL34" s="44">
        <f t="shared" si="207"/>
        <v>4.0388670137372609</v>
      </c>
      <c r="CM34" s="45">
        <f t="shared" si="208"/>
        <v>0.32669749213881566</v>
      </c>
      <c r="CN34" s="45">
        <f t="shared" si="209"/>
        <v>1.8646935004618011E-2</v>
      </c>
      <c r="CO34" s="44">
        <f t="shared" si="210"/>
        <v>449.68378209450805</v>
      </c>
      <c r="CP34" s="44">
        <f t="shared" si="211"/>
        <v>267.64575246092994</v>
      </c>
      <c r="CQ34" s="44">
        <f t="shared" si="212"/>
        <v>33.512948224346843</v>
      </c>
      <c r="CR34" s="45">
        <f t="shared" si="213"/>
        <v>2.7387792645083362</v>
      </c>
      <c r="CS34" s="45">
        <f t="shared" si="214"/>
        <v>0.15704358534204144</v>
      </c>
      <c r="CT34" s="44">
        <f t="shared" si="215"/>
        <v>100.00998772150335</v>
      </c>
      <c r="CU34" s="44">
        <f t="shared" si="216"/>
        <v>55.389929614029647</v>
      </c>
      <c r="CV34" s="44">
        <f t="shared" si="217"/>
        <v>4.6201642204232645</v>
      </c>
      <c r="CW34" s="45">
        <f t="shared" si="218"/>
        <v>0.20060344468775876</v>
      </c>
      <c r="CX34" s="45">
        <f t="shared" si="219"/>
        <v>3.8696835266040651E-3</v>
      </c>
      <c r="CY34" s="44">
        <f t="shared" si="220"/>
        <v>189.60830222887529</v>
      </c>
      <c r="CZ34" s="44">
        <f t="shared" si="221"/>
        <v>103.28047975229003</v>
      </c>
      <c r="DA34" s="44">
        <f t="shared" si="222"/>
        <v>8.6065222251512541</v>
      </c>
      <c r="DB34" s="45">
        <f t="shared" si="223"/>
        <v>0.37415564745410479</v>
      </c>
      <c r="DC34" s="45">
        <f t="shared" si="224"/>
        <v>7.2314881408746734E-3</v>
      </c>
      <c r="DD34" s="44">
        <f t="shared" si="225"/>
        <v>239.31707765590753</v>
      </c>
      <c r="DE34" s="44">
        <f t="shared" si="226"/>
        <v>312.52190774397758</v>
      </c>
      <c r="DF34" s="44">
        <f t="shared" si="227"/>
        <v>140.8013950500461</v>
      </c>
      <c r="DG34" s="45">
        <f t="shared" si="228"/>
        <v>74.674147727540912</v>
      </c>
      <c r="DH34" s="45">
        <f t="shared" si="229"/>
        <v>49.644938469088778</v>
      </c>
      <c r="DI34" s="44">
        <f t="shared" si="230"/>
        <v>50.589419229290954</v>
      </c>
      <c r="DJ34" s="44">
        <f t="shared" si="231"/>
        <v>29.261039807158699</v>
      </c>
      <c r="DK34" s="44">
        <f t="shared" si="232"/>
        <v>3.6322452662814815</v>
      </c>
      <c r="DL34" s="45">
        <f t="shared" si="233"/>
        <v>0.29563171713626013</v>
      </c>
      <c r="DM34" s="45">
        <f t="shared" si="234"/>
        <v>1.6913369868388449E-2</v>
      </c>
      <c r="DN34" s="44">
        <f t="shared" si="235"/>
        <v>169.03777316238606</v>
      </c>
      <c r="DO34" s="44">
        <f t="shared" si="236"/>
        <v>104.99408567346109</v>
      </c>
      <c r="DP34" s="44">
        <f t="shared" si="237"/>
        <v>13.310118542045846</v>
      </c>
      <c r="DQ34" s="45">
        <f t="shared" si="238"/>
        <v>1.0939729563530507</v>
      </c>
      <c r="DR34" s="45">
        <f t="shared" si="239"/>
        <v>6.2927340699780426E-2</v>
      </c>
      <c r="DS34" s="44">
        <f t="shared" si="240"/>
        <v>412.53770429842518</v>
      </c>
      <c r="DT34" s="44">
        <f t="shared" si="241"/>
        <v>226.00570499101792</v>
      </c>
      <c r="DU34" s="44">
        <f t="shared" si="242"/>
        <v>27.618691948868268</v>
      </c>
      <c r="DV34" s="45">
        <f t="shared" si="243"/>
        <v>2.2340318126742682</v>
      </c>
      <c r="DW34" s="45">
        <f t="shared" si="244"/>
        <v>0.12751198589392715</v>
      </c>
      <c r="DX34" s="44">
        <f t="shared" si="245"/>
        <v>91.267451513770638</v>
      </c>
      <c r="DY34" s="44">
        <f t="shared" si="246"/>
        <v>54.321162355063059</v>
      </c>
      <c r="DZ34" s="44">
        <f t="shared" si="247"/>
        <v>6.8017604791143187</v>
      </c>
      <c r="EA34" s="45">
        <f t="shared" si="248"/>
        <v>0.55586039275461707</v>
      </c>
      <c r="EB34" s="45">
        <f t="shared" si="249"/>
        <v>3.1873437249603016E-2</v>
      </c>
      <c r="EC34" s="44">
        <f t="shared" si="250"/>
        <v>159.29205889261098</v>
      </c>
      <c r="ED34" s="44">
        <f t="shared" si="251"/>
        <v>88.222947839023661</v>
      </c>
      <c r="EE34" s="44">
        <f t="shared" si="252"/>
        <v>7.3588197325111491</v>
      </c>
      <c r="EF34" s="45">
        <f t="shared" si="253"/>
        <v>0.3195134451395647</v>
      </c>
      <c r="EG34" s="45">
        <f t="shared" si="254"/>
        <v>6.1634829706418001E-3</v>
      </c>
      <c r="EH34" s="44">
        <f t="shared" si="255"/>
        <v>269.43778023556507</v>
      </c>
      <c r="EI34" s="44">
        <f t="shared" si="256"/>
        <v>172.9849607091594</v>
      </c>
      <c r="EJ34" s="44">
        <f t="shared" si="257"/>
        <v>25.127535140408753</v>
      </c>
      <c r="EK34" s="45">
        <f t="shared" si="258"/>
        <v>2.5116512982354395</v>
      </c>
      <c r="EL34" s="45">
        <f t="shared" si="259"/>
        <v>0.19213106104701699</v>
      </c>
      <c r="EM34" s="44">
        <f t="shared" si="260"/>
        <v>197.87537191486311</v>
      </c>
      <c r="EN34" s="44">
        <f t="shared" si="261"/>
        <v>258.40357626001435</v>
      </c>
      <c r="EO34" s="44">
        <f t="shared" si="262"/>
        <v>134.40797749872516</v>
      </c>
      <c r="EP34" s="45">
        <f t="shared" si="263"/>
        <v>72.434284733252312</v>
      </c>
      <c r="EQ34" s="45">
        <f t="shared" si="264"/>
        <v>46.142699547835448</v>
      </c>
      <c r="ER34" s="44">
        <f t="shared" si="265"/>
        <v>516.79183262156255</v>
      </c>
      <c r="ES34" s="44">
        <f t="shared" si="266"/>
        <v>249.6373139817743</v>
      </c>
      <c r="ET34" s="44">
        <f t="shared" si="267"/>
        <v>20.303870852853802</v>
      </c>
      <c r="EU34" s="45">
        <f t="shared" si="268"/>
        <v>0.8749187480644175</v>
      </c>
      <c r="EV34" s="45">
        <f t="shared" si="269"/>
        <v>1.6851173519080959E-2</v>
      </c>
      <c r="EW34" s="44">
        <f t="shared" si="270"/>
        <v>17.620486560435264</v>
      </c>
      <c r="EX34" s="44">
        <f t="shared" si="271"/>
        <v>30.313513733475169</v>
      </c>
      <c r="EY34" s="44">
        <f t="shared" si="272"/>
        <v>22.869937080989228</v>
      </c>
      <c r="EZ34" s="45">
        <f t="shared" si="273"/>
        <v>14.274892623705076</v>
      </c>
      <c r="FA34" s="45">
        <f t="shared" si="274"/>
        <v>9.4445755650983081</v>
      </c>
      <c r="FB34" s="44">
        <f t="shared" si="275"/>
        <v>75.138807615755496</v>
      </c>
      <c r="FC34" s="44">
        <f t="shared" si="276"/>
        <v>127.13512340312251</v>
      </c>
      <c r="FD34" s="44">
        <f t="shared" si="277"/>
        <v>105.5587387914499</v>
      </c>
      <c r="FE34" s="45">
        <f t="shared" si="278"/>
        <v>89.921923870207195</v>
      </c>
      <c r="FF34" s="45">
        <f t="shared" si="279"/>
        <v>72.499464763880638</v>
      </c>
      <c r="FG34" s="44">
        <f t="shared" si="280"/>
        <v>348.10201739653365</v>
      </c>
      <c r="FH34" s="44">
        <f t="shared" si="281"/>
        <v>301.21258916755386</v>
      </c>
      <c r="FI34" s="44">
        <f t="shared" si="282"/>
        <v>52.923611740882393</v>
      </c>
      <c r="FJ34" s="45">
        <f t="shared" si="283"/>
        <v>6.4038964598377692</v>
      </c>
      <c r="FK34" s="45">
        <f t="shared" si="284"/>
        <v>0.62179518988272653</v>
      </c>
      <c r="FL34" s="44">
        <f t="shared" si="285"/>
        <v>65.431539308035312</v>
      </c>
      <c r="FM34" s="44">
        <f t="shared" si="286"/>
        <v>94.477704873458805</v>
      </c>
      <c r="FN34" s="44">
        <f t="shared" si="287"/>
        <v>71.3536044210109</v>
      </c>
      <c r="FO34" s="45">
        <f t="shared" si="288"/>
        <v>45.444727064369076</v>
      </c>
      <c r="FP34" s="45">
        <f t="shared" si="289"/>
        <v>30.418474302047287</v>
      </c>
      <c r="FQ34" s="44">
        <f t="shared" si="290"/>
        <v>174.01659651450757</v>
      </c>
      <c r="FR34" s="44">
        <f t="shared" si="291"/>
        <v>100.73161653304315</v>
      </c>
      <c r="FS34" s="44">
        <f t="shared" si="292"/>
        <v>10.654422584654181</v>
      </c>
      <c r="FT34" s="45">
        <f t="shared" si="293"/>
        <v>0.67471813391458646</v>
      </c>
      <c r="FU34" s="45">
        <f t="shared" si="294"/>
        <v>2.5969687733993888E-2</v>
      </c>
      <c r="FV34" s="44">
        <f t="shared" si="295"/>
        <v>200.99484290510429</v>
      </c>
      <c r="FW34" s="44">
        <f t="shared" si="296"/>
        <v>262.47726391561861</v>
      </c>
      <c r="FX34" s="44">
        <f t="shared" si="297"/>
        <v>118.25463755492638</v>
      </c>
      <c r="FY34" s="45">
        <f t="shared" si="298"/>
        <v>62.716454415133242</v>
      </c>
      <c r="FZ34" s="45">
        <f t="shared" si="299"/>
        <v>41.695213339413556</v>
      </c>
      <c r="GA34" s="44">
        <f t="shared" si="300"/>
        <v>584.91677275041627</v>
      </c>
      <c r="GB34" s="44">
        <f t="shared" si="301"/>
        <v>298.6146007675365</v>
      </c>
      <c r="GC34" s="44">
        <f t="shared" si="302"/>
        <v>24.548628125464916</v>
      </c>
      <c r="GD34" s="45">
        <f t="shared" si="303"/>
        <v>1.0612689308145633</v>
      </c>
      <c r="GE34" s="45">
        <f t="shared" si="304"/>
        <v>2.0453961920217863E-2</v>
      </c>
      <c r="GF34" s="44">
        <f t="shared" si="305"/>
        <v>350.68310525165242</v>
      </c>
      <c r="GG34" s="44">
        <f t="shared" si="306"/>
        <v>191.38566471048588</v>
      </c>
      <c r="GH34" s="44">
        <f t="shared" si="307"/>
        <v>15.946175579781404</v>
      </c>
      <c r="GI34" s="45">
        <f t="shared" si="308"/>
        <v>0.692939860514038</v>
      </c>
      <c r="GJ34" s="45">
        <f t="shared" si="309"/>
        <v>1.3386006808077649E-2</v>
      </c>
      <c r="GK34" s="43">
        <f t="shared" si="117"/>
        <v>8422.6223200896475</v>
      </c>
      <c r="GL34" s="43">
        <f t="shared" si="117"/>
        <v>6078.6937456454298</v>
      </c>
      <c r="GM34" s="43">
        <f t="shared" si="112"/>
        <v>1469.636085059753</v>
      </c>
      <c r="GN34" s="43">
        <f t="shared" si="112"/>
        <v>597.59433585297961</v>
      </c>
      <c r="GO34" s="43">
        <f t="shared" si="112"/>
        <v>382.68529683301642</v>
      </c>
      <c r="GP34" s="40">
        <f t="shared" si="118"/>
        <v>50.194411919485383</v>
      </c>
      <c r="GQ34" s="40">
        <f t="shared" si="113"/>
        <v>36.225826851283848</v>
      </c>
      <c r="GR34" s="40">
        <f t="shared" si="113"/>
        <v>8.7582603400462045</v>
      </c>
      <c r="GS34" s="40">
        <f t="shared" si="113"/>
        <v>3.5613488429855757</v>
      </c>
      <c r="GT34" s="40">
        <f t="shared" si="113"/>
        <v>2.2806036760012898</v>
      </c>
      <c r="GW34" s="38">
        <f t="shared" si="119"/>
        <v>16</v>
      </c>
      <c r="GX34" s="39">
        <f t="shared" si="114"/>
        <v>60.826144364758981</v>
      </c>
      <c r="GY34" s="39">
        <f t="shared" si="115"/>
        <v>389.39994080316671</v>
      </c>
      <c r="GZ34" s="39">
        <f t="shared" si="116"/>
        <v>38.939994080316673</v>
      </c>
      <c r="HA34" s="39">
        <f t="shared" si="1"/>
        <v>2.2105986584709743</v>
      </c>
      <c r="HB34" s="39">
        <f t="shared" si="2"/>
        <v>1.9395277074174138</v>
      </c>
      <c r="HC34" s="39">
        <f t="shared" si="3"/>
        <v>0.19395277074174136</v>
      </c>
      <c r="HD34" s="39">
        <f t="shared" si="4"/>
        <v>5.2037371336485361</v>
      </c>
      <c r="HE34" s="39">
        <f t="shared" si="5"/>
        <v>4.6665866826048639</v>
      </c>
      <c r="HF34" s="39">
        <f t="shared" si="6"/>
        <v>0.46665866826048641</v>
      </c>
      <c r="HG34" s="39">
        <f t="shared" si="7"/>
        <v>0.21083186107057844</v>
      </c>
      <c r="HH34" s="39">
        <f t="shared" si="8"/>
        <v>0.23088078354471722</v>
      </c>
      <c r="HI34" s="39">
        <f t="shared" si="9"/>
        <v>2.3088078354471717E-2</v>
      </c>
      <c r="HJ34" s="39">
        <f t="shared" si="10"/>
        <v>0.72525182373612551</v>
      </c>
      <c r="HK34" s="39">
        <f t="shared" si="11"/>
        <v>0.64210811637855081</v>
      </c>
      <c r="HL34" s="39">
        <f t="shared" si="12"/>
        <v>6.4210811637855081E-2</v>
      </c>
      <c r="HM34" s="39">
        <f t="shared" si="13"/>
        <v>1.1047574241168827</v>
      </c>
      <c r="HN34" s="39">
        <f t="shared" si="14"/>
        <v>0.50128275231266761</v>
      </c>
      <c r="HO34" s="39">
        <f t="shared" si="15"/>
        <v>5.012827523126677E-2</v>
      </c>
      <c r="HP34" s="39">
        <f t="shared" si="16"/>
        <v>2.7989936820712442</v>
      </c>
      <c r="HQ34" s="39">
        <f t="shared" si="17"/>
        <v>3.8340555589867233</v>
      </c>
      <c r="HR34" s="39">
        <f t="shared" si="18"/>
        <v>0.38340555589867231</v>
      </c>
      <c r="HS34" s="39">
        <f t="shared" si="19"/>
        <v>7.4348201767150659</v>
      </c>
      <c r="HT34" s="39">
        <f t="shared" si="20"/>
        <v>47.596614365917127</v>
      </c>
      <c r="HU34" s="39">
        <f t="shared" si="21"/>
        <v>4.7596614365917125</v>
      </c>
      <c r="HV34" s="39">
        <f t="shared" si="22"/>
        <v>1.5412940434176423</v>
      </c>
      <c r="HW34" s="39">
        <f t="shared" si="23"/>
        <v>1.3522954476746269</v>
      </c>
      <c r="HX34" s="39">
        <f t="shared" si="24"/>
        <v>0.13522954476746271</v>
      </c>
      <c r="HY34" s="39">
        <f t="shared" si="25"/>
        <v>5.9246614483654181</v>
      </c>
      <c r="HZ34" s="39">
        <f t="shared" si="26"/>
        <v>5.3130943212151625</v>
      </c>
      <c r="IA34" s="39">
        <f t="shared" si="27"/>
        <v>0.53130943212151616</v>
      </c>
      <c r="IB34" s="39">
        <f t="shared" si="28"/>
        <v>0.23325369856662678</v>
      </c>
      <c r="IC34" s="39">
        <f t="shared" si="29"/>
        <v>0.25543481149529801</v>
      </c>
      <c r="ID34" s="39">
        <f t="shared" si="30"/>
        <v>2.5543481149529802E-2</v>
      </c>
      <c r="IE34" s="39">
        <f t="shared" si="31"/>
        <v>4.5624362844631294</v>
      </c>
      <c r="IF34" s="39">
        <f t="shared" si="32"/>
        <v>4.0393933153068051</v>
      </c>
      <c r="IG34" s="39">
        <f t="shared" si="33"/>
        <v>0.40393933153068051</v>
      </c>
      <c r="IH34" s="39">
        <f t="shared" si="34"/>
        <v>1.0692655058178291</v>
      </c>
      <c r="II34" s="39">
        <f t="shared" si="35"/>
        <v>0.4851783242260872</v>
      </c>
      <c r="IJ34" s="39">
        <f t="shared" si="36"/>
        <v>4.8517832422608716E-2</v>
      </c>
      <c r="IK34" s="39">
        <f t="shared" si="37"/>
        <v>6.0524130244485415</v>
      </c>
      <c r="IL34" s="39">
        <f t="shared" si="38"/>
        <v>8.2905824154982568</v>
      </c>
      <c r="IM34" s="39">
        <f t="shared" si="39"/>
        <v>0.82905824154982577</v>
      </c>
      <c r="IN34" s="39">
        <f t="shared" si="40"/>
        <v>7.1205600592984517</v>
      </c>
      <c r="IO34" s="39">
        <f t="shared" si="41"/>
        <v>45.584767775987203</v>
      </c>
      <c r="IP34" s="39">
        <f t="shared" si="42"/>
        <v>4.5584767775987203</v>
      </c>
      <c r="IQ34" s="39">
        <f t="shared" si="43"/>
        <v>2.482334378627316</v>
      </c>
      <c r="IR34" s="39">
        <f t="shared" si="44"/>
        <v>2.1779422908691166</v>
      </c>
      <c r="IS34" s="39">
        <f t="shared" si="45"/>
        <v>0.21779422908691165</v>
      </c>
      <c r="IT34" s="39">
        <f t="shared" si="46"/>
        <v>4.2975528108426673</v>
      </c>
      <c r="IU34" s="39">
        <f t="shared" si="47"/>
        <v>3.8539423110345021</v>
      </c>
      <c r="IV34" s="39">
        <f t="shared" si="48"/>
        <v>0.38539423110345022</v>
      </c>
      <c r="IW34" s="39">
        <f t="shared" si="49"/>
        <v>0.64840965639048709</v>
      </c>
      <c r="IX34" s="39">
        <f t="shared" si="50"/>
        <v>0.5599965703122648</v>
      </c>
      <c r="IY34" s="39">
        <f t="shared" si="51"/>
        <v>5.5999657031226488E-2</v>
      </c>
      <c r="IZ34" s="39">
        <v>5.2037371336485361</v>
      </c>
      <c r="JA34" s="39">
        <v>4.6665866826048639</v>
      </c>
      <c r="JB34" s="39">
        <v>0.46665866826048641</v>
      </c>
      <c r="JC34" s="39">
        <f t="shared" si="52"/>
        <v>0.93193303341415856</v>
      </c>
      <c r="JD34" s="39">
        <f t="shared" si="53"/>
        <v>0.42286383034210501</v>
      </c>
      <c r="JE34" s="39">
        <f t="shared" si="54"/>
        <v>4.2286383034210499E-2</v>
      </c>
      <c r="JF34" s="39">
        <f t="shared" si="55"/>
        <v>1.7386490587387606</v>
      </c>
      <c r="JG34" s="39">
        <f t="shared" si="56"/>
        <v>0.78825831789993916</v>
      </c>
      <c r="JH34" s="39">
        <f t="shared" si="57"/>
        <v>7.8825831789993903E-2</v>
      </c>
      <c r="JI34" s="39">
        <f t="shared" si="58"/>
        <v>28.794957148979151</v>
      </c>
      <c r="JJ34" s="39">
        <f t="shared" si="59"/>
        <v>184.34103832066279</v>
      </c>
      <c r="JK34" s="39">
        <f t="shared" si="60"/>
        <v>18.434103832066278</v>
      </c>
      <c r="JL34" s="39">
        <f t="shared" si="61"/>
        <v>0.57652845968879818</v>
      </c>
      <c r="JM34" s="39">
        <f t="shared" si="62"/>
        <v>0.50583262474905277</v>
      </c>
      <c r="JN34" s="39">
        <f t="shared" si="63"/>
        <v>5.0583262474905279E-2</v>
      </c>
      <c r="JO34" s="39">
        <f t="shared" si="64"/>
        <v>2.0816071068137223</v>
      </c>
      <c r="JP34" s="39">
        <f t="shared" si="65"/>
        <v>1.8667353391583996</v>
      </c>
      <c r="JQ34" s="39">
        <f t="shared" si="66"/>
        <v>0.18667353391583996</v>
      </c>
      <c r="JR34" s="39">
        <f t="shared" si="67"/>
        <v>4.4339728185181011</v>
      </c>
      <c r="JS34" s="39">
        <f t="shared" si="68"/>
        <v>3.8293840117220848</v>
      </c>
      <c r="JT34" s="39">
        <f t="shared" si="69"/>
        <v>0.38293840117220851</v>
      </c>
      <c r="JU34" s="39">
        <f t="shared" si="70"/>
        <v>1.073025831965746</v>
      </c>
      <c r="JV34" s="39">
        <f t="shared" si="71"/>
        <v>0.95001291032911173</v>
      </c>
      <c r="JW34" s="39">
        <f t="shared" si="72"/>
        <v>9.5001291032911162E-2</v>
      </c>
      <c r="JX34" s="39">
        <f t="shared" si="73"/>
        <v>1.4843470639748839</v>
      </c>
      <c r="JY34" s="39">
        <f t="shared" si="74"/>
        <v>0.67352123223915439</v>
      </c>
      <c r="JZ34" s="39">
        <f t="shared" si="75"/>
        <v>6.7352123223915442E-2</v>
      </c>
      <c r="KA34" s="39">
        <f t="shared" si="76"/>
        <v>3.6851369037353692</v>
      </c>
      <c r="KB34" s="39">
        <f t="shared" si="77"/>
        <v>4.142177439208643</v>
      </c>
      <c r="KC34" s="39">
        <f t="shared" si="78"/>
        <v>0.41421774392086425</v>
      </c>
      <c r="KD34" s="39">
        <f t="shared" si="79"/>
        <v>26.895554306687487</v>
      </c>
      <c r="KE34" s="39">
        <f t="shared" si="80"/>
        <v>174.68995478392924</v>
      </c>
      <c r="KF34" s="39">
        <f t="shared" si="81"/>
        <v>17.468995478392923</v>
      </c>
      <c r="KG34" s="39">
        <f t="shared" si="82"/>
        <v>4.1989210210862877</v>
      </c>
      <c r="KH34" s="39">
        <f t="shared" si="83"/>
        <v>1.8509868625197539</v>
      </c>
      <c r="KI34" s="39">
        <f t="shared" si="84"/>
        <v>0.18509868625197537</v>
      </c>
      <c r="KJ34" s="39">
        <f t="shared" si="85"/>
        <v>0.34968944900019139</v>
      </c>
      <c r="KK34" s="39">
        <f t="shared" si="86"/>
        <v>0</v>
      </c>
      <c r="KL34" s="39">
        <f t="shared" si="87"/>
        <v>0</v>
      </c>
      <c r="KM34" s="39">
        <f t="shared" si="88"/>
        <v>953.43330888042487</v>
      </c>
      <c r="KN34" s="39">
        <f t="shared" si="89"/>
        <v>1360.2422568721881</v>
      </c>
      <c r="KO34" s="39">
        <f t="shared" si="90"/>
        <v>136.0242256872188</v>
      </c>
      <c r="KP34" s="39">
        <f t="shared" si="91"/>
        <v>7.1140659304739575</v>
      </c>
      <c r="KQ34" s="39">
        <f t="shared" si="92"/>
        <v>10.334743957952963</v>
      </c>
      <c r="KR34" s="39">
        <f t="shared" si="93"/>
        <v>1.0334743957952963</v>
      </c>
      <c r="KS34" s="39">
        <f t="shared" si="94"/>
        <v>1.0944983882681507</v>
      </c>
      <c r="KT34" s="39">
        <f t="shared" si="95"/>
        <v>0</v>
      </c>
      <c r="KU34" s="39">
        <f t="shared" si="96"/>
        <v>0</v>
      </c>
      <c r="KV34" s="39">
        <f t="shared" si="97"/>
        <v>1.8454249683662372</v>
      </c>
      <c r="KW34" s="39">
        <f t="shared" si="98"/>
        <v>1.2332363186065749</v>
      </c>
      <c r="KX34" s="39">
        <f t="shared" si="99"/>
        <v>0.12332363186065749</v>
      </c>
      <c r="KY34" s="39">
        <f t="shared" si="100"/>
        <v>24.183973602334362</v>
      </c>
      <c r="KZ34" s="39">
        <f t="shared" si="101"/>
        <v>154.82220659362457</v>
      </c>
      <c r="LA34" s="39">
        <f t="shared" si="102"/>
        <v>15.482220659362458</v>
      </c>
      <c r="LB34" s="39">
        <f t="shared" si="103"/>
        <v>5.0233352562953257</v>
      </c>
      <c r="LC34" s="39">
        <f t="shared" si="104"/>
        <v>2.2417475523010704</v>
      </c>
      <c r="LD34" s="39">
        <f t="shared" si="105"/>
        <v>0.22417475523010705</v>
      </c>
      <c r="LE34" s="39">
        <f t="shared" si="106"/>
        <v>3.2213728801414949</v>
      </c>
      <c r="LF34" s="39">
        <f t="shared" si="107"/>
        <v>1.4601482318293613</v>
      </c>
      <c r="LG34" s="39">
        <f t="shared" si="108"/>
        <v>0.14601482318293613</v>
      </c>
      <c r="LH34" s="39">
        <f t="shared" si="109"/>
        <v>1191.8113552773818</v>
      </c>
      <c r="LI34" s="39">
        <f t="shared" si="110"/>
        <v>2429.785316235816</v>
      </c>
      <c r="LJ34" s="39">
        <f t="shared" si="111"/>
        <v>242.9785316235816</v>
      </c>
    </row>
    <row r="35" spans="1:322" ht="15" thickBot="1" x14ac:dyDescent="0.35">
      <c r="A35" s="28"/>
      <c r="B35" s="42">
        <v>16</v>
      </c>
      <c r="C35" s="44">
        <f t="shared" si="310"/>
        <v>483.28735817924354</v>
      </c>
      <c r="D35" s="44">
        <f t="shared" si="311"/>
        <v>661.28575355817964</v>
      </c>
      <c r="E35" s="44">
        <f t="shared" si="312"/>
        <v>305.46585497721026</v>
      </c>
      <c r="F35" s="45">
        <f t="shared" si="313"/>
        <v>161.99414576756433</v>
      </c>
      <c r="G35" s="45">
        <f t="shared" si="314"/>
        <v>113.7028975178012</v>
      </c>
      <c r="H35" s="44">
        <f t="shared" si="315"/>
        <v>185.44141713045309</v>
      </c>
      <c r="I35" s="44">
        <f t="shared" si="316"/>
        <v>117.14107190651451</v>
      </c>
      <c r="J35" s="44">
        <f t="shared" si="317"/>
        <v>16.904703373281755</v>
      </c>
      <c r="K35" s="45">
        <f t="shared" si="318"/>
        <v>1.68286747208339</v>
      </c>
      <c r="L35" s="45">
        <f t="shared" si="319"/>
        <v>0.12833011766701186</v>
      </c>
      <c r="M35" s="44">
        <f t="shared" si="130"/>
        <v>403.97849162083327</v>
      </c>
      <c r="N35" s="44">
        <f t="shared" si="131"/>
        <v>272.66513776462136</v>
      </c>
      <c r="O35" s="44">
        <f t="shared" si="132"/>
        <v>40.208541754836723</v>
      </c>
      <c r="P35" s="45">
        <f t="shared" si="133"/>
        <v>4.0456710368117665</v>
      </c>
      <c r="Q35" s="45">
        <f t="shared" si="134"/>
        <v>0.31045782289654877</v>
      </c>
      <c r="R35" s="44">
        <f t="shared" si="135"/>
        <v>16.021343411369937</v>
      </c>
      <c r="S35" s="44">
        <f t="shared" si="136"/>
        <v>10.412096055523216</v>
      </c>
      <c r="T35" s="44">
        <f t="shared" si="137"/>
        <v>1.6724564432174913</v>
      </c>
      <c r="U35" s="45">
        <f t="shared" si="138"/>
        <v>0.19404739623395351</v>
      </c>
      <c r="V35" s="45">
        <f t="shared" si="139"/>
        <v>1.8416693655381844E-2</v>
      </c>
      <c r="W35" s="44">
        <f t="shared" si="140"/>
        <v>58.972897766336139</v>
      </c>
      <c r="X35" s="44">
        <f t="shared" si="141"/>
        <v>38.254695372187157</v>
      </c>
      <c r="Y35" s="44">
        <f t="shared" si="142"/>
        <v>5.5698811675279778</v>
      </c>
      <c r="Z35" s="45">
        <f t="shared" si="143"/>
        <v>0.55694327151878942</v>
      </c>
      <c r="AA35" s="45">
        <f t="shared" si="144"/>
        <v>4.2582422429880709E-2</v>
      </c>
      <c r="AB35" s="44">
        <f t="shared" si="145"/>
        <v>113.3400732364607</v>
      </c>
      <c r="AC35" s="44">
        <f t="shared" si="146"/>
        <v>68.777148009582902</v>
      </c>
      <c r="AD35" s="44">
        <f t="shared" si="147"/>
        <v>7.3371533757957446</v>
      </c>
      <c r="AE35" s="45">
        <f t="shared" si="148"/>
        <v>0.46547400400826489</v>
      </c>
      <c r="AF35" s="45">
        <f t="shared" si="149"/>
        <v>1.790437415220137E-2</v>
      </c>
      <c r="AG35" s="44">
        <f t="shared" si="150"/>
        <v>167.89241129376265</v>
      </c>
      <c r="AH35" s="44">
        <f t="shared" si="151"/>
        <v>125.898383936914</v>
      </c>
      <c r="AI35" s="44">
        <f t="shared" si="152"/>
        <v>23.132085736068628</v>
      </c>
      <c r="AJ35" s="45">
        <f t="shared" si="153"/>
        <v>3.1167965075224457</v>
      </c>
      <c r="AK35" s="45">
        <f t="shared" si="154"/>
        <v>0.3586295257321388</v>
      </c>
      <c r="AL35" s="44">
        <f t="shared" si="155"/>
        <v>59.072535983788853</v>
      </c>
      <c r="AM35" s="44">
        <f t="shared" si="156"/>
        <v>80.82939851727788</v>
      </c>
      <c r="AN35" s="44">
        <f t="shared" si="157"/>
        <v>37.337295099011492</v>
      </c>
      <c r="AO35" s="45">
        <f t="shared" si="158"/>
        <v>19.80065243392616</v>
      </c>
      <c r="AP35" s="45">
        <f t="shared" si="159"/>
        <v>13.897980965995483</v>
      </c>
      <c r="AQ35" s="44">
        <f t="shared" si="160"/>
        <v>129.29518007750411</v>
      </c>
      <c r="AR35" s="44">
        <f t="shared" si="161"/>
        <v>81.674181641795826</v>
      </c>
      <c r="AS35" s="44">
        <f t="shared" si="162"/>
        <v>11.786453644644427</v>
      </c>
      <c r="AT35" s="45">
        <f t="shared" si="163"/>
        <v>1.1733444244363691</v>
      </c>
      <c r="AU35" s="45">
        <f t="shared" si="164"/>
        <v>8.9475511619128978E-2</v>
      </c>
      <c r="AV35" s="44">
        <f t="shared" si="165"/>
        <v>459.94556100812002</v>
      </c>
      <c r="AW35" s="44">
        <f t="shared" si="166"/>
        <v>310.44009113785609</v>
      </c>
      <c r="AX35" s="44">
        <f t="shared" si="167"/>
        <v>45.779022097306807</v>
      </c>
      <c r="AY35" s="45">
        <f t="shared" si="168"/>
        <v>4.606157192218026</v>
      </c>
      <c r="AZ35" s="45">
        <f t="shared" si="169"/>
        <v>0.35346856449856801</v>
      </c>
      <c r="BA35" s="44">
        <f t="shared" si="170"/>
        <v>17.725203333746023</v>
      </c>
      <c r="BB35" s="44">
        <f t="shared" si="171"/>
        <v>11.519416005006725</v>
      </c>
      <c r="BC35" s="44">
        <f t="shared" si="172"/>
        <v>1.8503211473405943</v>
      </c>
      <c r="BD35" s="45">
        <f t="shared" si="173"/>
        <v>0.21468421631795631</v>
      </c>
      <c r="BE35" s="45">
        <f t="shared" si="174"/>
        <v>2.0375297588670852E-2</v>
      </c>
      <c r="BF35" s="44">
        <f t="shared" si="175"/>
        <v>370.98850325257627</v>
      </c>
      <c r="BG35" s="44">
        <f t="shared" si="176"/>
        <v>240.65380396844452</v>
      </c>
      <c r="BH35" s="44">
        <f t="shared" si="177"/>
        <v>35.039178264960078</v>
      </c>
      <c r="BI35" s="45">
        <f t="shared" si="178"/>
        <v>3.5036357127306528</v>
      </c>
      <c r="BJ35" s="45">
        <f t="shared" si="179"/>
        <v>0.26787880128807617</v>
      </c>
      <c r="BK35" s="44">
        <f t="shared" si="180"/>
        <v>109.6988606666218</v>
      </c>
      <c r="BL35" s="44">
        <f t="shared" si="181"/>
        <v>66.567583389594617</v>
      </c>
      <c r="BM35" s="44">
        <f t="shared" si="182"/>
        <v>7.1014367899854829</v>
      </c>
      <c r="BN35" s="45">
        <f t="shared" si="183"/>
        <v>0.45051998336993238</v>
      </c>
      <c r="BO35" s="45">
        <f t="shared" si="184"/>
        <v>1.7329170428077412E-2</v>
      </c>
      <c r="BP35" s="44">
        <f t="shared" si="185"/>
        <v>363.04269756996746</v>
      </c>
      <c r="BQ35" s="44">
        <f t="shared" si="186"/>
        <v>272.23677694510997</v>
      </c>
      <c r="BR35" s="44">
        <f t="shared" si="187"/>
        <v>50.019740268952312</v>
      </c>
      <c r="BS35" s="45">
        <f t="shared" si="188"/>
        <v>6.7396149900292697</v>
      </c>
      <c r="BT35" s="45">
        <f t="shared" si="189"/>
        <v>0.77548371273449401</v>
      </c>
      <c r="BU35" s="44">
        <f t="shared" si="190"/>
        <v>56.575617207931501</v>
      </c>
      <c r="BV35" s="44">
        <f t="shared" si="191"/>
        <v>77.4128456397371</v>
      </c>
      <c r="BW35" s="44">
        <f t="shared" si="192"/>
        <v>35.759096506047207</v>
      </c>
      <c r="BX35" s="45">
        <f t="shared" si="193"/>
        <v>18.963704772663355</v>
      </c>
      <c r="BY35" s="45">
        <f t="shared" si="194"/>
        <v>13.310531501661922</v>
      </c>
      <c r="BZ35" s="44">
        <f t="shared" si="195"/>
        <v>208.23662549523635</v>
      </c>
      <c r="CA35" s="44">
        <f t="shared" si="196"/>
        <v>131.54052583381386</v>
      </c>
      <c r="CB35" s="44">
        <f t="shared" si="197"/>
        <v>18.982697824045317</v>
      </c>
      <c r="CC35" s="45">
        <f t="shared" si="198"/>
        <v>1.889732342240583</v>
      </c>
      <c r="CD35" s="45">
        <f t="shared" si="199"/>
        <v>0.14410497431426678</v>
      </c>
      <c r="CE35" s="44">
        <f t="shared" si="200"/>
        <v>333.6292471345173</v>
      </c>
      <c r="CF35" s="44">
        <f t="shared" si="201"/>
        <v>225.18294047600432</v>
      </c>
      <c r="CG35" s="44">
        <f t="shared" si="202"/>
        <v>33.206583499583481</v>
      </c>
      <c r="CH35" s="45">
        <f t="shared" si="203"/>
        <v>3.3411535766421117</v>
      </c>
      <c r="CI35" s="45">
        <f t="shared" si="204"/>
        <v>0.25639436719619513</v>
      </c>
      <c r="CJ35" s="44">
        <f t="shared" si="205"/>
        <v>57.673722999878308</v>
      </c>
      <c r="CK35" s="44">
        <f t="shared" si="206"/>
        <v>34.647162209357518</v>
      </c>
      <c r="CL35" s="44">
        <f t="shared" si="207"/>
        <v>4.9187675453137105</v>
      </c>
      <c r="CM35" s="45">
        <f t="shared" si="208"/>
        <v>0.48611258118348144</v>
      </c>
      <c r="CN35" s="45">
        <f t="shared" si="209"/>
        <v>3.6941994564391692E-2</v>
      </c>
      <c r="CO35" s="44">
        <f t="shared" si="210"/>
        <v>429.89769568234965</v>
      </c>
      <c r="CP35" s="44">
        <f t="shared" si="211"/>
        <v>278.8671747943385</v>
      </c>
      <c r="CQ35" s="44">
        <f t="shared" si="212"/>
        <v>40.603042581225338</v>
      </c>
      <c r="CR35" s="45">
        <f t="shared" si="213"/>
        <v>4.0599773475671306</v>
      </c>
      <c r="CS35" s="45">
        <f t="shared" si="214"/>
        <v>0.31041522415450828</v>
      </c>
      <c r="CT35" s="44">
        <f t="shared" si="215"/>
        <v>95.609548261757197</v>
      </c>
      <c r="CU35" s="44">
        <f t="shared" si="216"/>
        <v>58.017891326126843</v>
      </c>
      <c r="CV35" s="44">
        <f t="shared" si="217"/>
        <v>6.18935474237359</v>
      </c>
      <c r="CW35" s="45">
        <f t="shared" si="218"/>
        <v>0.39265687748386791</v>
      </c>
      <c r="CX35" s="45">
        <f t="shared" si="219"/>
        <v>1.5103476429118556E-2</v>
      </c>
      <c r="CY35" s="44">
        <f t="shared" si="220"/>
        <v>181.26553693080476</v>
      </c>
      <c r="CZ35" s="44">
        <f t="shared" si="221"/>
        <v>108.31826969828727</v>
      </c>
      <c r="DA35" s="44">
        <f t="shared" si="222"/>
        <v>11.53281059931788</v>
      </c>
      <c r="DB35" s="45">
        <f t="shared" si="223"/>
        <v>0.73188990910333007</v>
      </c>
      <c r="DC35" s="45">
        <f t="shared" si="224"/>
        <v>2.8184204398304543E-2</v>
      </c>
      <c r="DD35" s="44">
        <f t="shared" si="225"/>
        <v>228.78712623904758</v>
      </c>
      <c r="DE35" s="44">
        <f t="shared" si="226"/>
        <v>313.05115811303023</v>
      </c>
      <c r="DF35" s="44">
        <f t="shared" si="227"/>
        <v>144.60683471565136</v>
      </c>
      <c r="DG35" s="45">
        <f t="shared" si="228"/>
        <v>76.687656837000645</v>
      </c>
      <c r="DH35" s="45">
        <f t="shared" si="229"/>
        <v>53.826690741831072</v>
      </c>
      <c r="DI35" s="44">
        <f t="shared" si="230"/>
        <v>48.363484783202146</v>
      </c>
      <c r="DJ35" s="44">
        <f t="shared" si="231"/>
        <v>30.550620979418419</v>
      </c>
      <c r="DK35" s="44">
        <f t="shared" si="232"/>
        <v>4.4087797483941742</v>
      </c>
      <c r="DL35" s="45">
        <f t="shared" si="233"/>
        <v>0.43889513269301472</v>
      </c>
      <c r="DM35" s="45">
        <f t="shared" si="234"/>
        <v>3.3468746028019018E-2</v>
      </c>
      <c r="DN35" s="44">
        <f t="shared" si="235"/>
        <v>161.60011114324107</v>
      </c>
      <c r="DO35" s="44">
        <f t="shared" si="236"/>
        <v>109.07193695105531</v>
      </c>
      <c r="DP35" s="44">
        <f t="shared" si="237"/>
        <v>16.084284067746584</v>
      </c>
      <c r="DQ35" s="45">
        <f t="shared" si="238"/>
        <v>1.618355686647297</v>
      </c>
      <c r="DR35" s="45">
        <f t="shared" si="239"/>
        <v>0.12418982625555126</v>
      </c>
      <c r="DS35" s="44">
        <f t="shared" si="240"/>
        <v>394.38604530929445</v>
      </c>
      <c r="DT35" s="44">
        <f t="shared" si="241"/>
        <v>236.92518142043605</v>
      </c>
      <c r="DU35" s="44">
        <f t="shared" si="242"/>
        <v>33.635652062830637</v>
      </c>
      <c r="DV35" s="45">
        <f t="shared" si="243"/>
        <v>3.3241484769147127</v>
      </c>
      <c r="DW35" s="45">
        <f t="shared" si="244"/>
        <v>0.25261776740368613</v>
      </c>
      <c r="DX35" s="44">
        <f t="shared" si="245"/>
        <v>87.251683647164725</v>
      </c>
      <c r="DY35" s="44">
        <f t="shared" si="246"/>
        <v>56.598653026306948</v>
      </c>
      <c r="DZ35" s="44">
        <f t="shared" si="247"/>
        <v>8.2407602133953066</v>
      </c>
      <c r="EA35" s="45">
        <f t="shared" si="248"/>
        <v>0.82400967184138851</v>
      </c>
      <c r="EB35" s="45">
        <f t="shared" si="249"/>
        <v>6.3001619243861579E-2</v>
      </c>
      <c r="EC35" s="44">
        <f t="shared" si="250"/>
        <v>152.28320830133609</v>
      </c>
      <c r="ED35" s="44">
        <f t="shared" si="251"/>
        <v>92.40866409944978</v>
      </c>
      <c r="EE35" s="44">
        <f t="shared" si="252"/>
        <v>9.8581659951294149</v>
      </c>
      <c r="EF35" s="45">
        <f t="shared" si="253"/>
        <v>0.62540876044223959</v>
      </c>
      <c r="EG35" s="45">
        <f t="shared" si="254"/>
        <v>2.4056235898457425E-2</v>
      </c>
      <c r="EH35" s="44">
        <f t="shared" si="255"/>
        <v>257.58251790520018</v>
      </c>
      <c r="EI35" s="44">
        <f t="shared" si="256"/>
        <v>179.30470429683115</v>
      </c>
      <c r="EJ35" s="44">
        <f t="shared" si="257"/>
        <v>29.557442336923867</v>
      </c>
      <c r="EK35" s="45">
        <f t="shared" si="258"/>
        <v>3.4766103717122396</v>
      </c>
      <c r="EL35" s="45">
        <f t="shared" si="259"/>
        <v>0.33278353374820158</v>
      </c>
      <c r="EM35" s="44">
        <f t="shared" si="260"/>
        <v>189.16885555060912</v>
      </c>
      <c r="EN35" s="44">
        <f t="shared" si="261"/>
        <v>258.84117818394787</v>
      </c>
      <c r="EO35" s="44">
        <f t="shared" si="262"/>
        <v>136.76294092910172</v>
      </c>
      <c r="EP35" s="45">
        <f t="shared" si="263"/>
        <v>74.291915798134085</v>
      </c>
      <c r="EQ35" s="45">
        <f t="shared" si="264"/>
        <v>50.199019492897577</v>
      </c>
      <c r="ER35" s="44">
        <f t="shared" si="265"/>
        <v>494.05299198621378</v>
      </c>
      <c r="ES35" s="44">
        <f t="shared" si="266"/>
        <v>264.38776056970624</v>
      </c>
      <c r="ET35" s="44">
        <f t="shared" si="267"/>
        <v>27.398894582745008</v>
      </c>
      <c r="EU35" s="45">
        <f t="shared" si="268"/>
        <v>1.7192936156983771</v>
      </c>
      <c r="EV35" s="45">
        <f t="shared" si="269"/>
        <v>6.5846623410688337E-2</v>
      </c>
      <c r="EW35" s="44">
        <f t="shared" si="270"/>
        <v>63.434590421568714</v>
      </c>
      <c r="EX35" s="44">
        <f t="shared" si="271"/>
        <v>30.118782702663111</v>
      </c>
      <c r="EY35" s="44">
        <f t="shared" si="272"/>
        <v>0.97003243947120543</v>
      </c>
      <c r="EZ35" s="45">
        <f t="shared" si="273"/>
        <v>0</v>
      </c>
      <c r="FA35" s="45">
        <f t="shared" si="274"/>
        <v>0</v>
      </c>
      <c r="FB35" s="44">
        <f t="shared" si="275"/>
        <v>71.832700080662249</v>
      </c>
      <c r="FC35" s="44">
        <f t="shared" si="276"/>
        <v>126.37290698931582</v>
      </c>
      <c r="FD35" s="44">
        <f t="shared" si="277"/>
        <v>104.98247823352601</v>
      </c>
      <c r="FE35" s="45">
        <f t="shared" si="278"/>
        <v>89.530880640299372</v>
      </c>
      <c r="FF35" s="45">
        <f t="shared" si="279"/>
        <v>77.535092500612237</v>
      </c>
      <c r="FG35" s="44">
        <f t="shared" si="280"/>
        <v>332.78552863108615</v>
      </c>
      <c r="FH35" s="44">
        <f t="shared" si="281"/>
        <v>306.89027507963965</v>
      </c>
      <c r="FI35" s="44">
        <f t="shared" si="282"/>
        <v>60.233775677645291</v>
      </c>
      <c r="FJ35" s="45">
        <f t="shared" si="283"/>
        <v>8.3739171746856798</v>
      </c>
      <c r="FK35" s="45">
        <f t="shared" si="284"/>
        <v>0.98041339163364161</v>
      </c>
      <c r="FL35" s="44">
        <f t="shared" si="285"/>
        <v>209.769357365909</v>
      </c>
      <c r="FM35" s="44">
        <f t="shared" si="286"/>
        <v>94.333406047061672</v>
      </c>
      <c r="FN35" s="44">
        <f t="shared" si="287"/>
        <v>3.0232865559506816</v>
      </c>
      <c r="FO35" s="45">
        <f t="shared" si="288"/>
        <v>0</v>
      </c>
      <c r="FP35" s="45">
        <f t="shared" si="289"/>
        <v>0</v>
      </c>
      <c r="FQ35" s="44">
        <f t="shared" si="290"/>
        <v>166.35986626786922</v>
      </c>
      <c r="FR35" s="44">
        <f t="shared" si="291"/>
        <v>105.16493505062409</v>
      </c>
      <c r="FS35" s="44">
        <f t="shared" si="292"/>
        <v>13.409039719986778</v>
      </c>
      <c r="FT35" s="45">
        <f t="shared" si="293"/>
        <v>1.1057285121401534</v>
      </c>
      <c r="FU35" s="45">
        <f t="shared" si="294"/>
        <v>6.3753903233210729E-2</v>
      </c>
      <c r="FV35" s="44">
        <f t="shared" si="295"/>
        <v>192.1510698172797</v>
      </c>
      <c r="FW35" s="44">
        <f t="shared" si="296"/>
        <v>262.92176455814342</v>
      </c>
      <c r="FX35" s="44">
        <f t="shared" si="297"/>
        <v>121.45070594780941</v>
      </c>
      <c r="FY35" s="45">
        <f t="shared" si="298"/>
        <v>64.407537020302541</v>
      </c>
      <c r="FZ35" s="45">
        <f t="shared" si="299"/>
        <v>45.207334786661015</v>
      </c>
      <c r="GA35" s="44">
        <f t="shared" si="300"/>
        <v>559.18043474939793</v>
      </c>
      <c r="GB35" s="44">
        <f t="shared" si="301"/>
        <v>314.79527154399364</v>
      </c>
      <c r="GC35" s="44">
        <f t="shared" si="302"/>
        <v>33.024155712505625</v>
      </c>
      <c r="GD35" s="45">
        <f t="shared" si="303"/>
        <v>2.0819775082094036</v>
      </c>
      <c r="GE35" s="45">
        <f t="shared" si="304"/>
        <v>7.9885022045833406E-2</v>
      </c>
      <c r="GF35" s="44">
        <f t="shared" si="305"/>
        <v>335.2530486205797</v>
      </c>
      <c r="GG35" s="44">
        <f t="shared" si="306"/>
        <v>200.69138007082304</v>
      </c>
      <c r="GH35" s="44">
        <f t="shared" si="307"/>
        <v>21.368885125006567</v>
      </c>
      <c r="GI35" s="45">
        <f t="shared" si="308"/>
        <v>1.3557669538356336</v>
      </c>
      <c r="GJ35" s="45">
        <f t="shared" si="309"/>
        <v>5.2190638996863783E-2</v>
      </c>
      <c r="GK35" s="43">
        <f t="shared" si="117"/>
        <v>8245.8331490629243</v>
      </c>
      <c r="GL35" s="43">
        <f t="shared" si="117"/>
        <v>6254.7709278687207</v>
      </c>
      <c r="GM35" s="43">
        <f t="shared" si="112"/>
        <v>1509.4125915018656</v>
      </c>
      <c r="GN35" s="43">
        <f t="shared" si="112"/>
        <v>568.27188397621194</v>
      </c>
      <c r="GO35" s="43">
        <f t="shared" si="112"/>
        <v>372.94323107110534</v>
      </c>
      <c r="GP35" s="40">
        <f t="shared" si="118"/>
        <v>49.140841174391689</v>
      </c>
      <c r="GQ35" s="40">
        <f t="shared" si="113"/>
        <v>37.275154516500123</v>
      </c>
      <c r="GR35" s="40">
        <f t="shared" si="113"/>
        <v>8.9953074582947892</v>
      </c>
      <c r="GS35" s="40">
        <f t="shared" si="113"/>
        <v>3.3866024074863645</v>
      </c>
      <c r="GT35" s="40">
        <f t="shared" si="113"/>
        <v>2.2225460731293523</v>
      </c>
      <c r="GW35" s="38">
        <f t="shared" si="119"/>
        <v>17</v>
      </c>
      <c r="GX35" s="39">
        <f t="shared" si="114"/>
        <v>63.46442866416055</v>
      </c>
      <c r="GY35" s="39">
        <f t="shared" si="115"/>
        <v>411.91211058514762</v>
      </c>
      <c r="GZ35" s="39">
        <f t="shared" si="116"/>
        <v>41.19121105851476</v>
      </c>
      <c r="HA35" s="39">
        <f t="shared" si="1"/>
        <v>2.488747859313599</v>
      </c>
      <c r="HB35" s="39">
        <f t="shared" si="2"/>
        <v>2.7775752342784807</v>
      </c>
      <c r="HC35" s="39">
        <f t="shared" si="3"/>
        <v>0.27775752342784804</v>
      </c>
      <c r="HD35" s="39">
        <f t="shared" si="4"/>
        <v>5.8416135959672051</v>
      </c>
      <c r="HE35" s="39">
        <f t="shared" si="5"/>
        <v>6.6623200978791388</v>
      </c>
      <c r="HF35" s="39">
        <f t="shared" si="6"/>
        <v>0.66623200978791375</v>
      </c>
      <c r="HG35" s="39">
        <f t="shared" si="7"/>
        <v>0.23597480471663956</v>
      </c>
      <c r="HH35" s="39">
        <f t="shared" si="8"/>
        <v>0.31533552123538822</v>
      </c>
      <c r="HI35" s="39">
        <f t="shared" si="9"/>
        <v>3.1533552123538824E-2</v>
      </c>
      <c r="HJ35" s="39">
        <f t="shared" si="10"/>
        <v>0.81553852971877983</v>
      </c>
      <c r="HK35" s="39">
        <f t="shared" si="11"/>
        <v>0.91837171095483405</v>
      </c>
      <c r="HL35" s="39">
        <f t="shared" si="12"/>
        <v>9.1837171095483408E-2</v>
      </c>
      <c r="HM35" s="39">
        <f t="shared" si="13"/>
        <v>1.2614101976423888</v>
      </c>
      <c r="HN35" s="39">
        <f t="shared" si="14"/>
        <v>0.85018404507214318</v>
      </c>
      <c r="HO35" s="39">
        <f t="shared" si="15"/>
        <v>8.5018404507214304E-2</v>
      </c>
      <c r="HP35" s="39">
        <f t="shared" si="16"/>
        <v>3.1023609235412257</v>
      </c>
      <c r="HQ35" s="39">
        <f t="shared" si="17"/>
        <v>5.0264079357949996</v>
      </c>
      <c r="HR35" s="39">
        <f t="shared" si="18"/>
        <v>0.50264079357949998</v>
      </c>
      <c r="HS35" s="39">
        <f t="shared" si="19"/>
        <v>7.7572994254978607</v>
      </c>
      <c r="HT35" s="39">
        <f t="shared" si="20"/>
        <v>50.348291886573492</v>
      </c>
      <c r="HU35" s="39">
        <f t="shared" si="21"/>
        <v>5.0348291886573495</v>
      </c>
      <c r="HV35" s="39">
        <f t="shared" si="22"/>
        <v>1.7352278019483038</v>
      </c>
      <c r="HW35" s="39">
        <f t="shared" si="23"/>
        <v>1.9366066958074182</v>
      </c>
      <c r="HX35" s="39">
        <f t="shared" si="24"/>
        <v>0.19366066958074182</v>
      </c>
      <c r="HY35" s="39">
        <f t="shared" si="25"/>
        <v>6.6509091407559415</v>
      </c>
      <c r="HZ35" s="39">
        <f t="shared" si="26"/>
        <v>7.5853160962608701</v>
      </c>
      <c r="IA35" s="39">
        <f t="shared" si="27"/>
        <v>0.75853160962608701</v>
      </c>
      <c r="IB35" s="39">
        <f t="shared" si="28"/>
        <v>0.2610705786554135</v>
      </c>
      <c r="IC35" s="39">
        <f t="shared" si="29"/>
        <v>0.34887125809208969</v>
      </c>
      <c r="ID35" s="39">
        <f t="shared" si="30"/>
        <v>3.4887125809208969E-2</v>
      </c>
      <c r="IE35" s="39">
        <f t="shared" si="31"/>
        <v>5.1304146471480756</v>
      </c>
      <c r="IF35" s="39">
        <f t="shared" si="32"/>
        <v>5.7773207588779645</v>
      </c>
      <c r="IG35" s="39">
        <f t="shared" si="33"/>
        <v>0.5777320758877964</v>
      </c>
      <c r="IH35" s="39">
        <f t="shared" si="34"/>
        <v>1.2208855840946635</v>
      </c>
      <c r="II35" s="39">
        <f t="shared" si="35"/>
        <v>0.82287066205416459</v>
      </c>
      <c r="IJ35" s="39">
        <f t="shared" si="36"/>
        <v>8.2287066205416454E-2</v>
      </c>
      <c r="IK35" s="39">
        <f t="shared" si="37"/>
        <v>6.7084001584049258</v>
      </c>
      <c r="IL35" s="39">
        <f t="shared" si="38"/>
        <v>10.868869426773799</v>
      </c>
      <c r="IM35" s="39">
        <f t="shared" si="39"/>
        <v>1.0868869426773797</v>
      </c>
      <c r="IN35" s="39">
        <f t="shared" si="40"/>
        <v>7.4294085323290222</v>
      </c>
      <c r="IO35" s="39">
        <f t="shared" si="41"/>
        <v>48.22013548952242</v>
      </c>
      <c r="IP35" s="39">
        <f t="shared" si="42"/>
        <v>4.822013548952242</v>
      </c>
      <c r="IQ35" s="39">
        <f t="shared" si="43"/>
        <v>2.7946748032419486</v>
      </c>
      <c r="IR35" s="39">
        <f t="shared" si="44"/>
        <v>3.1190060062925831</v>
      </c>
      <c r="IS35" s="39">
        <f t="shared" si="45"/>
        <v>0.31190060062925828</v>
      </c>
      <c r="IT35" s="39">
        <f t="shared" si="46"/>
        <v>4.8243487871194199</v>
      </c>
      <c r="IU35" s="39">
        <f t="shared" si="47"/>
        <v>5.5021365853081328</v>
      </c>
      <c r="IV35" s="39">
        <f t="shared" si="48"/>
        <v>0.55021365853081328</v>
      </c>
      <c r="IW35" s="39">
        <f t="shared" si="49"/>
        <v>0.73167798119272887</v>
      </c>
      <c r="IX35" s="39">
        <f t="shared" si="50"/>
        <v>0.80364464685234305</v>
      </c>
      <c r="IY35" s="39">
        <f t="shared" si="51"/>
        <v>8.0364464685234283E-2</v>
      </c>
      <c r="IZ35" s="39">
        <v>5.8416135959672051</v>
      </c>
      <c r="JA35" s="39">
        <v>6.6623200978791388</v>
      </c>
      <c r="JB35" s="39">
        <v>0.66623200978791375</v>
      </c>
      <c r="JC35" s="39">
        <f t="shared" si="52"/>
        <v>1.0640795944939054</v>
      </c>
      <c r="JD35" s="39">
        <f t="shared" si="53"/>
        <v>0.71718422414563954</v>
      </c>
      <c r="JE35" s="39">
        <f t="shared" si="54"/>
        <v>7.1718422414563957E-2</v>
      </c>
      <c r="JF35" s="39">
        <f t="shared" si="55"/>
        <v>1.9865240470116003</v>
      </c>
      <c r="JG35" s="39">
        <f t="shared" si="56"/>
        <v>1.3366878191797125</v>
      </c>
      <c r="JH35" s="39">
        <f t="shared" si="57"/>
        <v>0.13366878191797124</v>
      </c>
      <c r="JI35" s="39">
        <f t="shared" si="58"/>
        <v>30.043914881570643</v>
      </c>
      <c r="JJ35" s="39">
        <f t="shared" si="59"/>
        <v>194.99824783102349</v>
      </c>
      <c r="JK35" s="39">
        <f t="shared" si="60"/>
        <v>19.499824783102348</v>
      </c>
      <c r="JL35" s="39">
        <f t="shared" si="61"/>
        <v>0.64907031603661069</v>
      </c>
      <c r="JM35" s="39">
        <f t="shared" si="62"/>
        <v>0.72439706110920521</v>
      </c>
      <c r="JN35" s="39">
        <f t="shared" si="63"/>
        <v>7.2439706110920515E-2</v>
      </c>
      <c r="JO35" s="39">
        <f t="shared" si="64"/>
        <v>2.336771451808366</v>
      </c>
      <c r="JP35" s="39">
        <f t="shared" si="65"/>
        <v>2.6650717565914976</v>
      </c>
      <c r="JQ35" s="39">
        <f t="shared" si="66"/>
        <v>0.26650717565914972</v>
      </c>
      <c r="JR35" s="39">
        <f t="shared" si="67"/>
        <v>5.0033805766812982</v>
      </c>
      <c r="JS35" s="39">
        <f t="shared" si="68"/>
        <v>5.4955050171938566</v>
      </c>
      <c r="JT35" s="39">
        <f t="shared" si="69"/>
        <v>0.54955050171938569</v>
      </c>
      <c r="JU35" s="39">
        <f t="shared" si="70"/>
        <v>1.2066069752759527</v>
      </c>
      <c r="JV35" s="39">
        <f t="shared" si="71"/>
        <v>1.358750901341623</v>
      </c>
      <c r="JW35" s="39">
        <f t="shared" si="72"/>
        <v>0.1358750901341623</v>
      </c>
      <c r="JX35" s="39">
        <f t="shared" si="73"/>
        <v>1.6948250199225285</v>
      </c>
      <c r="JY35" s="39">
        <f t="shared" si="74"/>
        <v>1.1423034266096141</v>
      </c>
      <c r="JZ35" s="39">
        <f t="shared" si="75"/>
        <v>0.11423034266096141</v>
      </c>
      <c r="KA35" s="39">
        <f t="shared" si="76"/>
        <v>4.112478624336422</v>
      </c>
      <c r="KB35" s="39">
        <f t="shared" si="77"/>
        <v>5.6373950828491788</v>
      </c>
      <c r="KC35" s="39">
        <f t="shared" si="78"/>
        <v>0.56373950828491792</v>
      </c>
      <c r="KD35" s="39">
        <f t="shared" si="79"/>
        <v>28.027018509718786</v>
      </c>
      <c r="KE35" s="39">
        <f t="shared" si="80"/>
        <v>184.86787146950522</v>
      </c>
      <c r="KF35" s="39">
        <f t="shared" si="81"/>
        <v>18.486787146950522</v>
      </c>
      <c r="KG35" s="39">
        <f t="shared" si="82"/>
        <v>4.8246262834193958</v>
      </c>
      <c r="KH35" s="39">
        <f t="shared" si="83"/>
        <v>3.1528186666396429</v>
      </c>
      <c r="KI35" s="39">
        <f t="shared" si="84"/>
        <v>0.31528186666396429</v>
      </c>
      <c r="KJ35" s="39">
        <f t="shared" si="85"/>
        <v>0.41828678201192704</v>
      </c>
      <c r="KK35" s="39">
        <f t="shared" si="86"/>
        <v>4.2681427336733038E-2</v>
      </c>
      <c r="KL35" s="39">
        <f t="shared" si="87"/>
        <v>4.2681427336733035E-3</v>
      </c>
      <c r="KM35" s="39">
        <f t="shared" si="88"/>
        <v>1.4570927788749739</v>
      </c>
      <c r="KN35" s="39">
        <f t="shared" si="89"/>
        <v>0</v>
      </c>
      <c r="KO35" s="39">
        <f t="shared" si="90"/>
        <v>0</v>
      </c>
      <c r="KP35" s="39">
        <f t="shared" si="91"/>
        <v>7.8327193578426337</v>
      </c>
      <c r="KQ35" s="39">
        <f t="shared" si="92"/>
        <v>13.453969449551753</v>
      </c>
      <c r="KR35" s="39">
        <f t="shared" si="93"/>
        <v>1.3453969449551753</v>
      </c>
      <c r="KS35" s="39">
        <f t="shared" si="94"/>
        <v>1.3141948956724809</v>
      </c>
      <c r="KT35" s="39">
        <f t="shared" si="95"/>
        <v>0.13302460846182998</v>
      </c>
      <c r="KU35" s="39">
        <f t="shared" si="96"/>
        <v>1.3302460846182997E-2</v>
      </c>
      <c r="KV35" s="39">
        <f t="shared" si="97"/>
        <v>2.0889263934408544</v>
      </c>
      <c r="KW35" s="39">
        <f t="shared" si="98"/>
        <v>1.8851548629658412</v>
      </c>
      <c r="KX35" s="39">
        <f t="shared" si="99"/>
        <v>0.18851548629658416</v>
      </c>
      <c r="KY35" s="39">
        <f t="shared" si="100"/>
        <v>25.232933692087265</v>
      </c>
      <c r="KZ35" s="39">
        <f t="shared" si="101"/>
        <v>163.77285972846511</v>
      </c>
      <c r="LA35" s="39">
        <f t="shared" si="102"/>
        <v>16.377285972846515</v>
      </c>
      <c r="LB35" s="39">
        <f t="shared" si="103"/>
        <v>5.7566248117748575</v>
      </c>
      <c r="LC35" s="39">
        <f t="shared" si="104"/>
        <v>3.8114011441110445</v>
      </c>
      <c r="LD35" s="39">
        <f t="shared" si="105"/>
        <v>0.3811401144111044</v>
      </c>
      <c r="LE35" s="39">
        <f t="shared" si="106"/>
        <v>3.6803730302416979</v>
      </c>
      <c r="LF35" s="39">
        <f t="shared" si="107"/>
        <v>2.4763021267444456</v>
      </c>
      <c r="LG35" s="39">
        <f t="shared" si="108"/>
        <v>0.24763021267444454</v>
      </c>
      <c r="LH35" s="39">
        <f t="shared" si="109"/>
        <v>257.02645363363814</v>
      </c>
      <c r="LI35" s="39">
        <f t="shared" si="110"/>
        <v>1158.1293213444826</v>
      </c>
      <c r="LJ35" s="39">
        <f t="shared" si="111"/>
        <v>115.81293213444823</v>
      </c>
    </row>
    <row r="36" spans="1:322" ht="15" thickBot="1" x14ac:dyDescent="0.35">
      <c r="A36" s="28"/>
      <c r="B36" s="42">
        <v>17</v>
      </c>
      <c r="C36" s="44">
        <f t="shared" si="310"/>
        <v>462.02271441935682</v>
      </c>
      <c r="D36" s="44">
        <f t="shared" si="311"/>
        <v>661.38925320420458</v>
      </c>
      <c r="E36" s="44">
        <f t="shared" si="312"/>
        <v>313.18650147207472</v>
      </c>
      <c r="F36" s="45">
        <f t="shared" si="313"/>
        <v>166.36297122357797</v>
      </c>
      <c r="G36" s="45">
        <f t="shared" si="314"/>
        <v>122.77456968078481</v>
      </c>
      <c r="H36" s="44">
        <f t="shared" si="315"/>
        <v>177.28199477671313</v>
      </c>
      <c r="I36" s="44">
        <f t="shared" si="316"/>
        <v>121.55197995924598</v>
      </c>
      <c r="J36" s="44">
        <f t="shared" si="317"/>
        <v>19.909410725865818</v>
      </c>
      <c r="K36" s="45">
        <f t="shared" si="318"/>
        <v>2.3324338420711173</v>
      </c>
      <c r="L36" s="45">
        <f t="shared" si="319"/>
        <v>0.22257069610368169</v>
      </c>
      <c r="M36" s="44">
        <f t="shared" si="130"/>
        <v>386.2034379895166</v>
      </c>
      <c r="N36" s="44">
        <f t="shared" si="131"/>
        <v>281.71490698747016</v>
      </c>
      <c r="O36" s="44">
        <f t="shared" si="132"/>
        <v>47.164650326091788</v>
      </c>
      <c r="P36" s="45">
        <f t="shared" si="133"/>
        <v>5.588289295963123</v>
      </c>
      <c r="Q36" s="45">
        <f t="shared" si="134"/>
        <v>0.5370154009580077</v>
      </c>
      <c r="R36" s="44">
        <f t="shared" si="135"/>
        <v>15.316404301269658</v>
      </c>
      <c r="S36" s="44">
        <f t="shared" si="136"/>
        <v>10.78384809184675</v>
      </c>
      <c r="T36" s="44">
        <f t="shared" si="137"/>
        <v>1.9320554334926645</v>
      </c>
      <c r="U36" s="45">
        <f t="shared" si="138"/>
        <v>0.25676882554642172</v>
      </c>
      <c r="V36" s="45">
        <f t="shared" si="139"/>
        <v>2.9283347844483242E-2</v>
      </c>
      <c r="W36" s="44">
        <f t="shared" si="140"/>
        <v>56.378090264617349</v>
      </c>
      <c r="X36" s="44">
        <f t="shared" si="141"/>
        <v>39.625352621995958</v>
      </c>
      <c r="Y36" s="44">
        <f t="shared" si="142"/>
        <v>6.5489566480667349</v>
      </c>
      <c r="Z36" s="45">
        <f t="shared" si="143"/>
        <v>0.7708292196849682</v>
      </c>
      <c r="AA36" s="45">
        <f t="shared" si="144"/>
        <v>7.3771245634932925E-2</v>
      </c>
      <c r="AB36" s="44">
        <f t="shared" si="145"/>
        <v>108.35311001405643</v>
      </c>
      <c r="AC36" s="44">
        <f t="shared" si="146"/>
        <v>71.563242495680512</v>
      </c>
      <c r="AD36" s="44">
        <f t="shared" si="147"/>
        <v>9.2151873635673844</v>
      </c>
      <c r="AE36" s="45">
        <f t="shared" si="148"/>
        <v>0.76224220831881473</v>
      </c>
      <c r="AF36" s="45">
        <f t="shared" si="149"/>
        <v>4.3970918376664204E-2</v>
      </c>
      <c r="AG36" s="44">
        <f t="shared" si="150"/>
        <v>160.50514519683708</v>
      </c>
      <c r="AH36" s="44">
        <f t="shared" si="151"/>
        <v>129.25690174785831</v>
      </c>
      <c r="AI36" s="44">
        <f t="shared" si="152"/>
        <v>26.143022249662856</v>
      </c>
      <c r="AJ36" s="45">
        <f t="shared" si="153"/>
        <v>3.960067675488208</v>
      </c>
      <c r="AK36" s="45">
        <f t="shared" si="154"/>
        <v>0.53317013015339576</v>
      </c>
      <c r="AL36" s="44">
        <f t="shared" si="155"/>
        <v>56.473344400502143</v>
      </c>
      <c r="AM36" s="44">
        <f t="shared" si="156"/>
        <v>80.842049348011699</v>
      </c>
      <c r="AN36" s="44">
        <f t="shared" si="157"/>
        <v>38.280994867207873</v>
      </c>
      <c r="AO36" s="45">
        <f t="shared" si="158"/>
        <v>20.334656881982802</v>
      </c>
      <c r="AP36" s="45">
        <f t="shared" si="159"/>
        <v>15.006817502295348</v>
      </c>
      <c r="AQ36" s="44">
        <f t="shared" si="160"/>
        <v>123.60619215409393</v>
      </c>
      <c r="AR36" s="44">
        <f t="shared" si="161"/>
        <v>84.74959575266854</v>
      </c>
      <c r="AS36" s="44">
        <f t="shared" si="162"/>
        <v>13.881423496817536</v>
      </c>
      <c r="AT36" s="45">
        <f t="shared" si="163"/>
        <v>1.6262410970322869</v>
      </c>
      <c r="AU36" s="45">
        <f t="shared" si="164"/>
        <v>0.15518279938756563</v>
      </c>
      <c r="AV36" s="44">
        <f t="shared" si="165"/>
        <v>439.70795632376274</v>
      </c>
      <c r="AW36" s="44">
        <f t="shared" si="166"/>
        <v>320.74361290580197</v>
      </c>
      <c r="AX36" s="44">
        <f t="shared" si="167"/>
        <v>53.698828041436698</v>
      </c>
      <c r="AY36" s="45">
        <f t="shared" si="168"/>
        <v>6.3624893617353155</v>
      </c>
      <c r="AZ36" s="45">
        <f t="shared" si="169"/>
        <v>0.61141336726277751</v>
      </c>
      <c r="BA36" s="44">
        <f t="shared" si="170"/>
        <v>16.945294387061196</v>
      </c>
      <c r="BB36" s="44">
        <f t="shared" si="171"/>
        <v>11.930703639531336</v>
      </c>
      <c r="BC36" s="44">
        <f t="shared" si="172"/>
        <v>2.1375283290178233</v>
      </c>
      <c r="BD36" s="45">
        <f t="shared" si="173"/>
        <v>0.28407603068713688</v>
      </c>
      <c r="BE36" s="45">
        <f t="shared" si="174"/>
        <v>3.2397613702476402E-2</v>
      </c>
      <c r="BF36" s="44">
        <f t="shared" si="175"/>
        <v>354.66500910946291</v>
      </c>
      <c r="BG36" s="44">
        <f t="shared" si="176"/>
        <v>249.27637638456764</v>
      </c>
      <c r="BH36" s="44">
        <f t="shared" si="177"/>
        <v>41.198376148292056</v>
      </c>
      <c r="BI36" s="45">
        <f t="shared" si="178"/>
        <v>4.849155956475979</v>
      </c>
      <c r="BJ36" s="45">
        <f t="shared" si="179"/>
        <v>0.46408240120099276</v>
      </c>
      <c r="BK36" s="44">
        <f t="shared" si="180"/>
        <v>104.87211079729043</v>
      </c>
      <c r="BL36" s="44">
        <f t="shared" si="181"/>
        <v>69.264170590458946</v>
      </c>
      <c r="BM36" s="44">
        <f t="shared" si="182"/>
        <v>8.9191362396931488</v>
      </c>
      <c r="BN36" s="45">
        <f t="shared" si="183"/>
        <v>0.73775408306057733</v>
      </c>
      <c r="BO36" s="45">
        <f t="shared" si="184"/>
        <v>4.2558289496793626E-2</v>
      </c>
      <c r="BP36" s="44">
        <f t="shared" si="185"/>
        <v>347.06881887688888</v>
      </c>
      <c r="BQ36" s="44">
        <f t="shared" si="186"/>
        <v>279.49907877594501</v>
      </c>
      <c r="BR36" s="44">
        <f t="shared" si="187"/>
        <v>56.530448559361929</v>
      </c>
      <c r="BS36" s="45">
        <f t="shared" si="188"/>
        <v>8.5630651224215324</v>
      </c>
      <c r="BT36" s="45">
        <f t="shared" si="189"/>
        <v>1.1529021521761331</v>
      </c>
      <c r="BU36" s="44">
        <f t="shared" si="190"/>
        <v>54.086290050782516</v>
      </c>
      <c r="BV36" s="44">
        <f t="shared" si="191"/>
        <v>77.424961736414502</v>
      </c>
      <c r="BW36" s="44">
        <f t="shared" si="192"/>
        <v>36.662907320252721</v>
      </c>
      <c r="BX36" s="45">
        <f t="shared" si="193"/>
        <v>19.475137551660282</v>
      </c>
      <c r="BY36" s="45">
        <f t="shared" si="194"/>
        <v>14.372498968931069</v>
      </c>
      <c r="BZ36" s="44">
        <f t="shared" si="195"/>
        <v>199.07421397344595</v>
      </c>
      <c r="CA36" s="44">
        <f t="shared" si="196"/>
        <v>136.49364052892221</v>
      </c>
      <c r="CB36" s="44">
        <f t="shared" si="197"/>
        <v>22.356755946469363</v>
      </c>
      <c r="CC36" s="45">
        <f t="shared" si="198"/>
        <v>2.6191460353331042</v>
      </c>
      <c r="CD36" s="45">
        <f t="shared" si="199"/>
        <v>0.24992998547973944</v>
      </c>
      <c r="CE36" s="44">
        <f t="shared" si="200"/>
        <v>318.9495602605985</v>
      </c>
      <c r="CF36" s="44">
        <f t="shared" si="201"/>
        <v>232.65677325469093</v>
      </c>
      <c r="CG36" s="44">
        <f t="shared" si="202"/>
        <v>38.951347920833946</v>
      </c>
      <c r="CH36" s="45">
        <f t="shared" si="203"/>
        <v>4.6151386503318257</v>
      </c>
      <c r="CI36" s="45">
        <f t="shared" si="204"/>
        <v>0.44349896748815337</v>
      </c>
      <c r="CJ36" s="44">
        <f t="shared" si="205"/>
        <v>55.136079187883659</v>
      </c>
      <c r="CK36" s="44">
        <f t="shared" si="206"/>
        <v>36.076096830652723</v>
      </c>
      <c r="CL36" s="44">
        <f t="shared" si="207"/>
        <v>5.8110509640193477</v>
      </c>
      <c r="CM36" s="45">
        <f t="shared" si="208"/>
        <v>0.67531604863100969</v>
      </c>
      <c r="CN36" s="45">
        <f t="shared" si="209"/>
        <v>6.416429911066665E-2</v>
      </c>
      <c r="CO36" s="44">
        <f t="shared" si="210"/>
        <v>410.98219707232624</v>
      </c>
      <c r="CP36" s="44">
        <f t="shared" si="211"/>
        <v>288.85892381094305</v>
      </c>
      <c r="CQ36" s="44">
        <f t="shared" si="212"/>
        <v>47.740258301070256</v>
      </c>
      <c r="CR36" s="45">
        <f t="shared" si="213"/>
        <v>5.619152489677286</v>
      </c>
      <c r="CS36" s="45">
        <f t="shared" si="214"/>
        <v>0.53777395561826757</v>
      </c>
      <c r="CT36" s="44">
        <f t="shared" si="215"/>
        <v>91.40272813823988</v>
      </c>
      <c r="CU36" s="44">
        <f t="shared" si="216"/>
        <v>60.368138927208101</v>
      </c>
      <c r="CV36" s="44">
        <f t="shared" si="217"/>
        <v>7.7735956561452104</v>
      </c>
      <c r="CW36" s="45">
        <f t="shared" si="218"/>
        <v>0.64299970100920922</v>
      </c>
      <c r="CX36" s="45">
        <f t="shared" si="219"/>
        <v>3.7092261568215157E-2</v>
      </c>
      <c r="CY36" s="44">
        <f t="shared" si="220"/>
        <v>173.28985330584933</v>
      </c>
      <c r="CZ36" s="44">
        <f t="shared" si="221"/>
        <v>112.82776869289748</v>
      </c>
      <c r="DA36" s="44">
        <f t="shared" si="222"/>
        <v>14.491551563293086</v>
      </c>
      <c r="DB36" s="45">
        <f t="shared" si="223"/>
        <v>1.1983477405635303</v>
      </c>
      <c r="DC36" s="45">
        <f t="shared" si="224"/>
        <v>6.9170039308091028E-2</v>
      </c>
      <c r="DD36" s="44">
        <f t="shared" si="225"/>
        <v>218.72049268452949</v>
      </c>
      <c r="DE36" s="44">
        <f t="shared" si="226"/>
        <v>313.10015460793136</v>
      </c>
      <c r="DF36" s="44">
        <f t="shared" si="227"/>
        <v>148.26177104777966</v>
      </c>
      <c r="DG36" s="45">
        <f t="shared" si="228"/>
        <v>78.75584878161726</v>
      </c>
      <c r="DH36" s="45">
        <f t="shared" si="229"/>
        <v>58.121199524703108</v>
      </c>
      <c r="DI36" s="44">
        <f t="shared" si="230"/>
        <v>46.23549145274125</v>
      </c>
      <c r="DJ36" s="44">
        <f t="shared" si="231"/>
        <v>31.700994438537926</v>
      </c>
      <c r="DK36" s="44">
        <f t="shared" si="232"/>
        <v>5.1924133108062192</v>
      </c>
      <c r="DL36" s="45">
        <f t="shared" si="233"/>
        <v>0.60830331419154948</v>
      </c>
      <c r="DM36" s="45">
        <f t="shared" si="234"/>
        <v>5.8046873458827843E-2</v>
      </c>
      <c r="DN36" s="44">
        <f t="shared" si="235"/>
        <v>154.48970625293845</v>
      </c>
      <c r="DO36" s="44">
        <f t="shared" si="236"/>
        <v>112.69203985892413</v>
      </c>
      <c r="DP36" s="44">
        <f t="shared" si="237"/>
        <v>18.866877551199504</v>
      </c>
      <c r="DQ36" s="45">
        <f t="shared" si="238"/>
        <v>2.2354362671758978</v>
      </c>
      <c r="DR36" s="45">
        <f t="shared" si="239"/>
        <v>0.21481774470779991</v>
      </c>
      <c r="DS36" s="44">
        <f t="shared" si="240"/>
        <v>377.03305931568548</v>
      </c>
      <c r="DT36" s="44">
        <f t="shared" si="241"/>
        <v>246.69656160859103</v>
      </c>
      <c r="DU36" s="44">
        <f t="shared" si="242"/>
        <v>39.73728917752004</v>
      </c>
      <c r="DV36" s="45">
        <f t="shared" si="243"/>
        <v>4.6179648529720367</v>
      </c>
      <c r="DW36" s="45">
        <f t="shared" si="244"/>
        <v>0.43877008211091006</v>
      </c>
      <c r="DX36" s="44">
        <f t="shared" si="245"/>
        <v>83.412609566689468</v>
      </c>
      <c r="DY36" s="44">
        <f t="shared" si="246"/>
        <v>58.626570209940375</v>
      </c>
      <c r="DZ36" s="44">
        <f t="shared" si="247"/>
        <v>9.6893236608477356</v>
      </c>
      <c r="EA36" s="45">
        <f t="shared" si="248"/>
        <v>1.1404585796076643</v>
      </c>
      <c r="EB36" s="45">
        <f t="shared" si="249"/>
        <v>0.10914616086697934</v>
      </c>
      <c r="EC36" s="44">
        <f t="shared" si="250"/>
        <v>145.5827471360773</v>
      </c>
      <c r="ED36" s="44">
        <f t="shared" si="251"/>
        <v>96.152048013526169</v>
      </c>
      <c r="EE36" s="44">
        <f t="shared" si="252"/>
        <v>12.381483942526113</v>
      </c>
      <c r="EF36" s="45">
        <f t="shared" si="253"/>
        <v>1.0241451736431684</v>
      </c>
      <c r="EG36" s="45">
        <f t="shared" si="254"/>
        <v>5.9079126483222846E-2</v>
      </c>
      <c r="EH36" s="44">
        <f t="shared" si="255"/>
        <v>246.24888711737137</v>
      </c>
      <c r="EI36" s="44">
        <f t="shared" si="256"/>
        <v>184.90058454716134</v>
      </c>
      <c r="EJ36" s="44">
        <f t="shared" si="257"/>
        <v>33.994665411597815</v>
      </c>
      <c r="EK36" s="45">
        <f t="shared" si="258"/>
        <v>4.5824476537210046</v>
      </c>
      <c r="EL36" s="45">
        <f t="shared" si="259"/>
        <v>0.52747371456408698</v>
      </c>
      <c r="EM36" s="44">
        <f t="shared" si="260"/>
        <v>180.8454259063823</v>
      </c>
      <c r="EN36" s="44">
        <f t="shared" si="261"/>
        <v>258.88169012628833</v>
      </c>
      <c r="EO36" s="44">
        <f t="shared" si="262"/>
        <v>139.02828923010756</v>
      </c>
      <c r="EP36" s="45">
        <f t="shared" si="263"/>
        <v>76.149137914319041</v>
      </c>
      <c r="EQ36" s="45">
        <f t="shared" si="264"/>
        <v>54.359366777593088</v>
      </c>
      <c r="ER36" s="44">
        <f t="shared" si="265"/>
        <v>472.31466033882037</v>
      </c>
      <c r="ES36" s="44">
        <f t="shared" si="266"/>
        <v>277.665683878869</v>
      </c>
      <c r="ET36" s="44">
        <f t="shared" si="267"/>
        <v>34.653751559334822</v>
      </c>
      <c r="EU36" s="45">
        <f t="shared" si="268"/>
        <v>2.8285645348600479</v>
      </c>
      <c r="EV36" s="45">
        <f t="shared" si="269"/>
        <v>0.16212706588979747</v>
      </c>
      <c r="EW36" s="44">
        <f t="shared" si="270"/>
        <v>60.643468443019685</v>
      </c>
      <c r="EX36" s="44">
        <f t="shared" si="271"/>
        <v>31.946103634726914</v>
      </c>
      <c r="EY36" s="44">
        <f t="shared" si="272"/>
        <v>1.8911520586196919</v>
      </c>
      <c r="EZ36" s="45">
        <f t="shared" si="273"/>
        <v>4.2681427336733038E-2</v>
      </c>
      <c r="FA36" s="45">
        <f t="shared" si="274"/>
        <v>0</v>
      </c>
      <c r="FB36" s="44">
        <f t="shared" si="275"/>
        <v>340.72051265155073</v>
      </c>
      <c r="FC36" s="44">
        <f t="shared" si="276"/>
        <v>125.48961276920684</v>
      </c>
      <c r="FD36" s="44">
        <f t="shared" si="277"/>
        <v>4.0439330236581066</v>
      </c>
      <c r="FE36" s="45">
        <f t="shared" si="278"/>
        <v>0</v>
      </c>
      <c r="FF36" s="45">
        <f t="shared" si="279"/>
        <v>0</v>
      </c>
      <c r="FG36" s="44">
        <f t="shared" si="280"/>
        <v>318.14296537131833</v>
      </c>
      <c r="FH36" s="44">
        <f t="shared" si="281"/>
        <v>311.71234953685894</v>
      </c>
      <c r="FI36" s="44">
        <f t="shared" si="282"/>
        <v>67.403978350377372</v>
      </c>
      <c r="FJ36" s="45">
        <f t="shared" si="283"/>
        <v>10.555263942719673</v>
      </c>
      <c r="FK36" s="45">
        <f t="shared" si="284"/>
        <v>1.4493527534160398</v>
      </c>
      <c r="FL36" s="44">
        <f t="shared" si="285"/>
        <v>200.539505641809</v>
      </c>
      <c r="FM36" s="44">
        <f t="shared" si="286"/>
        <v>100.54458877765569</v>
      </c>
      <c r="FN36" s="44">
        <f t="shared" si="287"/>
        <v>5.908930940994825</v>
      </c>
      <c r="FO36" s="45">
        <f t="shared" si="288"/>
        <v>0.13302460846182998</v>
      </c>
      <c r="FP36" s="45">
        <f t="shared" si="289"/>
        <v>0</v>
      </c>
      <c r="FQ36" s="44">
        <f t="shared" si="290"/>
        <v>159.04003215208297</v>
      </c>
      <c r="FR36" s="44">
        <f t="shared" si="291"/>
        <v>109.11949124479037</v>
      </c>
      <c r="FS36" s="44">
        <f t="shared" si="292"/>
        <v>16.184319893927331</v>
      </c>
      <c r="FT36" s="45">
        <f t="shared" si="293"/>
        <v>1.6338054631397227</v>
      </c>
      <c r="FU36" s="45">
        <f t="shared" si="294"/>
        <v>0.12567469991305932</v>
      </c>
      <c r="FV36" s="44">
        <f t="shared" si="295"/>
        <v>183.69642274531938</v>
      </c>
      <c r="FW36" s="44">
        <f t="shared" si="296"/>
        <v>262.96291516424316</v>
      </c>
      <c r="FX36" s="44">
        <f t="shared" si="297"/>
        <v>124.52037135196638</v>
      </c>
      <c r="FY36" s="45">
        <f t="shared" si="298"/>
        <v>66.144546008869213</v>
      </c>
      <c r="FZ36" s="45">
        <f t="shared" si="299"/>
        <v>48.814156859797954</v>
      </c>
      <c r="GA36" s="44">
        <f t="shared" si="300"/>
        <v>534.57649562042445</v>
      </c>
      <c r="GB36" s="44">
        <f t="shared" si="301"/>
        <v>329.32576198355935</v>
      </c>
      <c r="GC36" s="44">
        <f t="shared" si="302"/>
        <v>41.644541550563169</v>
      </c>
      <c r="GD36" s="45">
        <f t="shared" si="303"/>
        <v>3.4184496190999245</v>
      </c>
      <c r="GE36" s="45">
        <f t="shared" si="304"/>
        <v>0.19647576250556001</v>
      </c>
      <c r="GF36" s="44">
        <f t="shared" si="305"/>
        <v>320.50191448127418</v>
      </c>
      <c r="GG36" s="44">
        <f t="shared" si="306"/>
        <v>209.02039004786218</v>
      </c>
      <c r="GH36" s="44">
        <f t="shared" si="307"/>
        <v>26.850778341772617</v>
      </c>
      <c r="GI36" s="45">
        <f t="shared" si="308"/>
        <v>2.220074949921127</v>
      </c>
      <c r="GJ36" s="45">
        <f t="shared" si="309"/>
        <v>0.12811358841165926</v>
      </c>
      <c r="GK36" s="43">
        <f t="shared" si="117"/>
        <v>8155.0649418785888</v>
      </c>
      <c r="GL36" s="43">
        <f t="shared" si="117"/>
        <v>6417.4349167356904</v>
      </c>
      <c r="GM36" s="43">
        <f t="shared" si="117"/>
        <v>1542.7878579763321</v>
      </c>
      <c r="GN36" s="43">
        <f t="shared" si="117"/>
        <v>513.72643213290837</v>
      </c>
      <c r="GO36" s="43">
        <f t="shared" si="117"/>
        <v>322.21763475730432</v>
      </c>
      <c r="GP36" s="40">
        <f t="shared" si="118"/>
        <v>48.599910261493378</v>
      </c>
      <c r="GQ36" s="40">
        <f t="shared" si="118"/>
        <v>38.244546583645359</v>
      </c>
      <c r="GR36" s="40">
        <f t="shared" si="118"/>
        <v>9.1942065433631228</v>
      </c>
      <c r="GS36" s="40">
        <f t="shared" si="118"/>
        <v>3.0615401199815757</v>
      </c>
      <c r="GT36" s="40">
        <f t="shared" si="118"/>
        <v>1.9202481213188578</v>
      </c>
      <c r="GW36" s="38">
        <f t="shared" si="119"/>
        <v>18</v>
      </c>
      <c r="GX36" s="39">
        <f t="shared" si="114"/>
        <v>66.134939844697044</v>
      </c>
      <c r="GY36" s="39">
        <f t="shared" si="115"/>
        <v>435.00864303843923</v>
      </c>
      <c r="GZ36" s="39">
        <f t="shared" si="116"/>
        <v>43.500864303843926</v>
      </c>
      <c r="HA36" s="39">
        <f t="shared" si="1"/>
        <v>2.7792008044756908</v>
      </c>
      <c r="HB36" s="39">
        <f t="shared" si="2"/>
        <v>3.7842056013725589</v>
      </c>
      <c r="HC36" s="39">
        <f t="shared" si="3"/>
        <v>0.37842056013725589</v>
      </c>
      <c r="HD36" s="39">
        <f t="shared" si="4"/>
        <v>6.5071948404013504</v>
      </c>
      <c r="HE36" s="39">
        <f t="shared" si="5"/>
        <v>9.0505089128011118</v>
      </c>
      <c r="HF36" s="39">
        <f t="shared" si="6"/>
        <v>0.90505089128011129</v>
      </c>
      <c r="HG36" s="39">
        <f t="shared" si="7"/>
        <v>0.26220577554350583</v>
      </c>
      <c r="HH36" s="39">
        <f t="shared" si="8"/>
        <v>0.41472501453966504</v>
      </c>
      <c r="HI36" s="39">
        <f t="shared" si="9"/>
        <v>4.1472501453966505E-2</v>
      </c>
      <c r="HJ36" s="39">
        <f t="shared" si="10"/>
        <v>0.90978968904734869</v>
      </c>
      <c r="HK36" s="39">
        <f t="shared" si="11"/>
        <v>1.2496922397721286</v>
      </c>
      <c r="HL36" s="39">
        <f t="shared" si="12"/>
        <v>0.12496922397721287</v>
      </c>
      <c r="HM36" s="39">
        <f t="shared" si="13"/>
        <v>1.4252284850094781</v>
      </c>
      <c r="HN36" s="39">
        <f t="shared" si="14"/>
        <v>1.2983378527349616</v>
      </c>
      <c r="HO36" s="39">
        <f t="shared" si="15"/>
        <v>0.12983378527349615</v>
      </c>
      <c r="HP36" s="39">
        <f t="shared" si="16"/>
        <v>3.4181230495970851</v>
      </c>
      <c r="HQ36" s="39">
        <f t="shared" si="17"/>
        <v>6.3984647046075054</v>
      </c>
      <c r="HR36" s="39">
        <f t="shared" si="18"/>
        <v>0.63984647046075049</v>
      </c>
      <c r="HS36" s="39">
        <f t="shared" si="19"/>
        <v>8.0837177874464974</v>
      </c>
      <c r="HT36" s="39">
        <f t="shared" si="20"/>
        <v>53.171396446121676</v>
      </c>
      <c r="HU36" s="39">
        <f t="shared" si="21"/>
        <v>5.3171396446121681</v>
      </c>
      <c r="HV36" s="39">
        <f t="shared" si="22"/>
        <v>1.9377400908959004</v>
      </c>
      <c r="HW36" s="39">
        <f t="shared" si="23"/>
        <v>2.6384588311011976</v>
      </c>
      <c r="HX36" s="39">
        <f t="shared" si="24"/>
        <v>0.26384588311011975</v>
      </c>
      <c r="HY36" s="39">
        <f t="shared" si="25"/>
        <v>7.4086998281747007</v>
      </c>
      <c r="HZ36" s="39">
        <f t="shared" si="26"/>
        <v>10.304363934341263</v>
      </c>
      <c r="IA36" s="39">
        <f t="shared" si="27"/>
        <v>1.0304363934341263</v>
      </c>
      <c r="IB36" s="39">
        <f t="shared" si="28"/>
        <v>0.29009119694000773</v>
      </c>
      <c r="IC36" s="39">
        <f t="shared" si="29"/>
        <v>0.45883076228735353</v>
      </c>
      <c r="ID36" s="39">
        <f t="shared" si="30"/>
        <v>4.5883076228735352E-2</v>
      </c>
      <c r="IE36" s="39">
        <f t="shared" si="31"/>
        <v>5.7233327138109935</v>
      </c>
      <c r="IF36" s="39">
        <f t="shared" si="32"/>
        <v>7.8616020429654698</v>
      </c>
      <c r="IG36" s="39">
        <f t="shared" si="33"/>
        <v>0.78616020429654698</v>
      </c>
      <c r="IH36" s="39">
        <f t="shared" si="34"/>
        <v>1.3794409737937225</v>
      </c>
      <c r="II36" s="39">
        <f t="shared" si="35"/>
        <v>1.2566268852520555</v>
      </c>
      <c r="IJ36" s="39">
        <f t="shared" si="36"/>
        <v>0.12566268852520554</v>
      </c>
      <c r="IK36" s="39">
        <f t="shared" si="37"/>
        <v>7.3911894110601235</v>
      </c>
      <c r="IL36" s="39">
        <f t="shared" si="38"/>
        <v>13.83574081024133</v>
      </c>
      <c r="IM36" s="39">
        <f t="shared" si="39"/>
        <v>1.383574081024133</v>
      </c>
      <c r="IN36" s="39">
        <f t="shared" si="40"/>
        <v>7.7420296173678311</v>
      </c>
      <c r="IO36" s="39">
        <f t="shared" si="41"/>
        <v>50.92391111450651</v>
      </c>
      <c r="IP36" s="39">
        <f t="shared" si="42"/>
        <v>5.0923911114506515</v>
      </c>
      <c r="IQ36" s="39">
        <f t="shared" si="43"/>
        <v>3.120831398147383</v>
      </c>
      <c r="IR36" s="39">
        <f t="shared" si="44"/>
        <v>4.2493754459158888</v>
      </c>
      <c r="IS36" s="39">
        <f t="shared" si="45"/>
        <v>0.42493754459158883</v>
      </c>
      <c r="IT36" s="39">
        <f t="shared" si="46"/>
        <v>5.3740250052677805</v>
      </c>
      <c r="IU36" s="39">
        <f t="shared" si="47"/>
        <v>7.4744436582434082</v>
      </c>
      <c r="IV36" s="39">
        <f t="shared" si="48"/>
        <v>0.74744436582434093</v>
      </c>
      <c r="IW36" s="39">
        <f t="shared" si="49"/>
        <v>0.81868134197180931</v>
      </c>
      <c r="IX36" s="39">
        <f t="shared" si="50"/>
        <v>1.0971485879925307</v>
      </c>
      <c r="IY36" s="39">
        <f t="shared" si="51"/>
        <v>0.10971485879925306</v>
      </c>
      <c r="IZ36" s="39">
        <v>6.5071948404013504</v>
      </c>
      <c r="JA36" s="39">
        <v>9.0505089128011118</v>
      </c>
      <c r="JB36" s="39">
        <v>0.90505089128011129</v>
      </c>
      <c r="JC36" s="39">
        <f t="shared" si="52"/>
        <v>1.2022707214707284</v>
      </c>
      <c r="JD36" s="39">
        <f t="shared" si="53"/>
        <v>1.0952304162725444</v>
      </c>
      <c r="JE36" s="39">
        <f t="shared" si="54"/>
        <v>0.10952304162725444</v>
      </c>
      <c r="JF36" s="39">
        <f t="shared" si="55"/>
        <v>2.2457832871794832</v>
      </c>
      <c r="JG36" s="39">
        <f t="shared" si="56"/>
        <v>2.041423561436166</v>
      </c>
      <c r="JH36" s="39">
        <f t="shared" si="57"/>
        <v>0.20414235614361656</v>
      </c>
      <c r="JI36" s="39">
        <f t="shared" si="58"/>
        <v>31.308128745732159</v>
      </c>
      <c r="JJ36" s="39">
        <f t="shared" si="59"/>
        <v>205.93209328889634</v>
      </c>
      <c r="JK36" s="39">
        <f t="shared" si="60"/>
        <v>20.593209328889635</v>
      </c>
      <c r="JL36" s="39">
        <f t="shared" si="61"/>
        <v>0.72482101300039181</v>
      </c>
      <c r="JM36" s="39">
        <f t="shared" si="62"/>
        <v>0.98692823237940552</v>
      </c>
      <c r="JN36" s="39">
        <f t="shared" si="63"/>
        <v>9.8692823237940555E-2</v>
      </c>
      <c r="JO36" s="39">
        <f t="shared" si="64"/>
        <v>2.6030183072879058</v>
      </c>
      <c r="JP36" s="39">
        <f t="shared" si="65"/>
        <v>3.620398799806126</v>
      </c>
      <c r="JQ36" s="39">
        <f t="shared" si="66"/>
        <v>0.36203987998061266</v>
      </c>
      <c r="JR36" s="39">
        <f t="shared" si="67"/>
        <v>5.5983293610063845</v>
      </c>
      <c r="JS36" s="39">
        <f t="shared" si="68"/>
        <v>7.5025517727711728</v>
      </c>
      <c r="JT36" s="39">
        <f t="shared" si="69"/>
        <v>0.75025517727711732</v>
      </c>
      <c r="JU36" s="39">
        <f t="shared" si="70"/>
        <v>1.3460536134536878</v>
      </c>
      <c r="JV36" s="39">
        <f t="shared" si="71"/>
        <v>1.8489468228769526</v>
      </c>
      <c r="JW36" s="39">
        <f t="shared" si="72"/>
        <v>0.18489468228769526</v>
      </c>
      <c r="JX36" s="39">
        <f t="shared" si="73"/>
        <v>1.9149305277656754</v>
      </c>
      <c r="JY36" s="39">
        <f t="shared" si="74"/>
        <v>1.7444408498047803</v>
      </c>
      <c r="JZ36" s="39">
        <f t="shared" si="75"/>
        <v>0.17444408498047803</v>
      </c>
      <c r="KA36" s="39">
        <f t="shared" si="76"/>
        <v>4.5579508536547841</v>
      </c>
      <c r="KB36" s="39">
        <f t="shared" si="77"/>
        <v>7.3897774295678582</v>
      </c>
      <c r="KC36" s="39">
        <f t="shared" si="78"/>
        <v>0.73897774295678575</v>
      </c>
      <c r="KD36" s="39">
        <f t="shared" si="79"/>
        <v>29.170256469105663</v>
      </c>
      <c r="KE36" s="39">
        <f t="shared" si="80"/>
        <v>195.24946791883184</v>
      </c>
      <c r="KF36" s="39">
        <f t="shared" si="81"/>
        <v>19.524946791883181</v>
      </c>
      <c r="KG36" s="39">
        <f t="shared" si="82"/>
        <v>5.4799350241591815</v>
      </c>
      <c r="KH36" s="39">
        <f t="shared" si="83"/>
        <v>4.8359833492025377</v>
      </c>
      <c r="KI36" s="39">
        <f t="shared" si="84"/>
        <v>0.48359833492025378</v>
      </c>
      <c r="KJ36" s="39">
        <f t="shared" si="85"/>
        <v>0.49026047130135514</v>
      </c>
      <c r="KK36" s="39">
        <f t="shared" si="86"/>
        <v>0.12828227784685653</v>
      </c>
      <c r="KL36" s="39">
        <f t="shared" si="87"/>
        <v>1.2828227784685654E-2</v>
      </c>
      <c r="KM36" s="39">
        <f t="shared" si="88"/>
        <v>1.7765331614382889</v>
      </c>
      <c r="KN36" s="39">
        <f t="shared" si="89"/>
        <v>0.17793305304095669</v>
      </c>
      <c r="KO36" s="39">
        <f t="shared" si="90"/>
        <v>1.7793305304095668E-2</v>
      </c>
      <c r="KP36" s="39">
        <f t="shared" si="91"/>
        <v>8.5790923004632518</v>
      </c>
      <c r="KQ36" s="39">
        <f t="shared" si="92"/>
        <v>17.01083927776066</v>
      </c>
      <c r="KR36" s="39">
        <f t="shared" si="93"/>
        <v>1.7010839277760659</v>
      </c>
      <c r="KS36" s="39">
        <f t="shared" si="94"/>
        <v>1.5448739376678513</v>
      </c>
      <c r="KT36" s="39">
        <f t="shared" si="95"/>
        <v>0.40046694793946469</v>
      </c>
      <c r="KU36" s="39">
        <f t="shared" si="96"/>
        <v>4.0046694793946472E-2</v>
      </c>
      <c r="KV36" s="39">
        <f t="shared" si="97"/>
        <v>2.3433317707413255</v>
      </c>
      <c r="KW36" s="39">
        <f t="shared" si="98"/>
        <v>2.6887580442344681</v>
      </c>
      <c r="KX36" s="39">
        <f t="shared" si="99"/>
        <v>0.26887580442344683</v>
      </c>
      <c r="KY36" s="39">
        <f t="shared" si="100"/>
        <v>26.294706924129429</v>
      </c>
      <c r="KZ36" s="39">
        <f t="shared" si="101"/>
        <v>172.95585064444833</v>
      </c>
      <c r="LA36" s="39">
        <f t="shared" si="102"/>
        <v>17.295585064444829</v>
      </c>
      <c r="LB36" s="39">
        <f t="shared" si="103"/>
        <v>6.5241367544649984</v>
      </c>
      <c r="LC36" s="39">
        <f t="shared" si="104"/>
        <v>5.8351941510054193</v>
      </c>
      <c r="LD36" s="39">
        <f t="shared" si="105"/>
        <v>0.58351941510054195</v>
      </c>
      <c r="LE36" s="39">
        <f t="shared" si="106"/>
        <v>4.1604441039461788</v>
      </c>
      <c r="LF36" s="39">
        <f t="shared" si="107"/>
        <v>3.7820605709780235</v>
      </c>
      <c r="LG36" s="39">
        <f t="shared" si="108"/>
        <v>0.37820605709780236</v>
      </c>
      <c r="LH36" s="39">
        <f t="shared" si="109"/>
        <v>275.07851404201836</v>
      </c>
      <c r="LI36" s="39">
        <f t="shared" si="110"/>
        <v>1254.753612205137</v>
      </c>
      <c r="LJ36" s="39">
        <f t="shared" si="111"/>
        <v>125.47536122051369</v>
      </c>
    </row>
    <row r="37" spans="1:322" ht="15" thickBot="1" x14ac:dyDescent="0.35">
      <c r="A37" s="28"/>
      <c r="B37" s="42">
        <v>18</v>
      </c>
      <c r="C37" s="44">
        <f t="shared" si="310"/>
        <v>441.69371498490511</v>
      </c>
      <c r="D37" s="44">
        <f t="shared" si="311"/>
        <v>660.55379653612169</v>
      </c>
      <c r="E37" s="44">
        <f t="shared" si="312"/>
        <v>320.57075150983798</v>
      </c>
      <c r="F37" s="45">
        <f t="shared" si="313"/>
        <v>170.82685089982888</v>
      </c>
      <c r="G37" s="45">
        <f t="shared" si="314"/>
        <v>132.09089606930519</v>
      </c>
      <c r="H37" s="44">
        <f t="shared" si="315"/>
        <v>169.48158700653775</v>
      </c>
      <c r="I37" s="44">
        <f t="shared" si="316"/>
        <v>125.4627243707255</v>
      </c>
      <c r="J37" s="44">
        <f t="shared" si="317"/>
        <v>22.923060012623594</v>
      </c>
      <c r="K37" s="45">
        <f t="shared" si="318"/>
        <v>3.0778316188532306</v>
      </c>
      <c r="L37" s="45">
        <f t="shared" si="319"/>
        <v>0.35318699125966424</v>
      </c>
      <c r="M37" s="44">
        <f t="shared" si="130"/>
        <v>369.21048671797786</v>
      </c>
      <c r="N37" s="44">
        <f t="shared" si="131"/>
        <v>289.69298123540983</v>
      </c>
      <c r="O37" s="44">
        <f t="shared" si="132"/>
        <v>54.104282735342792</v>
      </c>
      <c r="P37" s="45">
        <f t="shared" si="133"/>
        <v>7.3505897097372266</v>
      </c>
      <c r="Q37" s="45">
        <f t="shared" si="134"/>
        <v>0.84995960153194261</v>
      </c>
      <c r="R37" s="44">
        <f t="shared" si="135"/>
        <v>14.642482512013792</v>
      </c>
      <c r="S37" s="44">
        <f t="shared" si="136"/>
        <v>11.112686742163518</v>
      </c>
      <c r="T37" s="44">
        <f t="shared" si="137"/>
        <v>2.1921281333580831</v>
      </c>
      <c r="U37" s="45">
        <f t="shared" si="138"/>
        <v>0.32740021038949935</v>
      </c>
      <c r="V37" s="45">
        <f t="shared" si="139"/>
        <v>4.366240207508286E-2</v>
      </c>
      <c r="W37" s="44">
        <f t="shared" si="140"/>
        <v>53.897454292974182</v>
      </c>
      <c r="X37" s="44">
        <f t="shared" si="141"/>
        <v>40.837977309735244</v>
      </c>
      <c r="Y37" s="44">
        <f t="shared" si="142"/>
        <v>7.528813839455669</v>
      </c>
      <c r="Z37" s="45">
        <f t="shared" si="143"/>
        <v>1.0158168758975463</v>
      </c>
      <c r="AA37" s="45">
        <f t="shared" si="144"/>
        <v>0.11693768193729115</v>
      </c>
      <c r="AB37" s="44">
        <f t="shared" si="145"/>
        <v>103.58557317343794</v>
      </c>
      <c r="AC37" s="44">
        <f t="shared" si="146"/>
        <v>74.040755576437206</v>
      </c>
      <c r="AD37" s="44">
        <f t="shared" si="147"/>
        <v>11.099742879432196</v>
      </c>
      <c r="AE37" s="45">
        <f t="shared" si="148"/>
        <v>1.1250248886499259</v>
      </c>
      <c r="AF37" s="45">
        <f t="shared" si="149"/>
        <v>8.6656482042517829E-2</v>
      </c>
      <c r="AG37" s="44">
        <f t="shared" si="150"/>
        <v>153.44291880817624</v>
      </c>
      <c r="AH37" s="44">
        <f t="shared" si="151"/>
        <v>132.18290728058767</v>
      </c>
      <c r="AI37" s="44">
        <f t="shared" si="152"/>
        <v>29.128950126609155</v>
      </c>
      <c r="AJ37" s="45">
        <f t="shared" si="153"/>
        <v>4.8885968646460345</v>
      </c>
      <c r="AK37" s="45">
        <f t="shared" si="154"/>
        <v>0.75493391998073545</v>
      </c>
      <c r="AL37" s="44">
        <f t="shared" si="155"/>
        <v>53.988517246880043</v>
      </c>
      <c r="AM37" s="44">
        <f t="shared" si="156"/>
        <v>80.739930922497408</v>
      </c>
      <c r="AN37" s="44">
        <f t="shared" si="157"/>
        <v>39.183576672187101</v>
      </c>
      <c r="AO37" s="45">
        <f t="shared" si="158"/>
        <v>20.880279870748907</v>
      </c>
      <c r="AP37" s="45">
        <f t="shared" si="159"/>
        <v>16.145558287686384</v>
      </c>
      <c r="AQ37" s="44">
        <f t="shared" si="160"/>
        <v>118.1675196993138</v>
      </c>
      <c r="AR37" s="44">
        <f t="shared" si="161"/>
        <v>87.476281143363281</v>
      </c>
      <c r="AS37" s="44">
        <f t="shared" si="162"/>
        <v>15.982627927042957</v>
      </c>
      <c r="AT37" s="45">
        <f t="shared" si="163"/>
        <v>2.1459542294584502</v>
      </c>
      <c r="AU37" s="45">
        <f t="shared" si="164"/>
        <v>0.2462523008213737</v>
      </c>
      <c r="AV37" s="44">
        <f t="shared" si="165"/>
        <v>420.36080624551715</v>
      </c>
      <c r="AW37" s="44">
        <f t="shared" si="166"/>
        <v>329.82696737106181</v>
      </c>
      <c r="AX37" s="44">
        <f t="shared" si="167"/>
        <v>61.599875220599145</v>
      </c>
      <c r="AY37" s="45">
        <f t="shared" si="168"/>
        <v>8.3689383913013522</v>
      </c>
      <c r="AZ37" s="45">
        <f t="shared" si="169"/>
        <v>0.96771277151995516</v>
      </c>
      <c r="BA37" s="44">
        <f t="shared" si="170"/>
        <v>16.199701434030501</v>
      </c>
      <c r="BB37" s="44">
        <f t="shared" si="171"/>
        <v>12.294514076097025</v>
      </c>
      <c r="BC37" s="44">
        <f t="shared" si="172"/>
        <v>2.4252595990060417</v>
      </c>
      <c r="BD37" s="45">
        <f t="shared" si="173"/>
        <v>0.36221901944544138</v>
      </c>
      <c r="BE37" s="45">
        <f t="shared" si="174"/>
        <v>4.8305871420956069E-2</v>
      </c>
      <c r="BF37" s="44">
        <f t="shared" si="175"/>
        <v>339.05974870864651</v>
      </c>
      <c r="BG37" s="44">
        <f t="shared" si="176"/>
        <v>256.90479274107781</v>
      </c>
      <c r="BH37" s="44">
        <f t="shared" si="177"/>
        <v>47.362491642073365</v>
      </c>
      <c r="BI37" s="45">
        <f t="shared" si="178"/>
        <v>6.3903317734381746</v>
      </c>
      <c r="BJ37" s="45">
        <f t="shared" si="179"/>
        <v>0.73563513476364761</v>
      </c>
      <c r="BK37" s="44">
        <f t="shared" si="180"/>
        <v>100.25773792220964</v>
      </c>
      <c r="BL37" s="44">
        <f t="shared" si="181"/>
        <v>71.66209000664503</v>
      </c>
      <c r="BM37" s="44">
        <f t="shared" si="182"/>
        <v>10.743147704041338</v>
      </c>
      <c r="BN37" s="45">
        <f t="shared" si="183"/>
        <v>1.0888818489556835</v>
      </c>
      <c r="BO37" s="45">
        <f t="shared" si="184"/>
        <v>8.3872518148185957E-2</v>
      </c>
      <c r="BP37" s="44">
        <f t="shared" si="185"/>
        <v>331.79779084630576</v>
      </c>
      <c r="BQ37" s="44">
        <f t="shared" si="186"/>
        <v>285.82613628569788</v>
      </c>
      <c r="BR37" s="44">
        <f t="shared" si="187"/>
        <v>62.987079343580241</v>
      </c>
      <c r="BS37" s="45">
        <f t="shared" si="188"/>
        <v>10.570873212177851</v>
      </c>
      <c r="BT37" s="45">
        <f t="shared" si="189"/>
        <v>1.632433799031739</v>
      </c>
      <c r="BU37" s="44">
        <f t="shared" si="190"/>
        <v>51.706493288548081</v>
      </c>
      <c r="BV37" s="44">
        <f t="shared" si="191"/>
        <v>77.327159723083668</v>
      </c>
      <c r="BW37" s="44">
        <f t="shared" si="192"/>
        <v>37.527338173726861</v>
      </c>
      <c r="BX37" s="45">
        <f t="shared" si="193"/>
        <v>19.997697770858423</v>
      </c>
      <c r="BY37" s="45">
        <f t="shared" si="194"/>
        <v>15.463106671824045</v>
      </c>
      <c r="BZ37" s="44">
        <f t="shared" si="195"/>
        <v>190.31494855861433</v>
      </c>
      <c r="CA37" s="44">
        <f t="shared" si="196"/>
        <v>140.88510944682832</v>
      </c>
      <c r="CB37" s="44">
        <f t="shared" si="197"/>
        <v>25.74085518175022</v>
      </c>
      <c r="CC37" s="45">
        <f t="shared" si="198"/>
        <v>3.456171118999102</v>
      </c>
      <c r="CD37" s="45">
        <f t="shared" si="199"/>
        <v>0.39660216345839328</v>
      </c>
      <c r="CE37" s="44">
        <f t="shared" si="200"/>
        <v>304.91577960913213</v>
      </c>
      <c r="CF37" s="44">
        <f t="shared" si="201"/>
        <v>239.24553716200717</v>
      </c>
      <c r="CG37" s="44">
        <f t="shared" si="202"/>
        <v>44.68250535646736</v>
      </c>
      <c r="CH37" s="45">
        <f t="shared" si="203"/>
        <v>6.0705501944299369</v>
      </c>
      <c r="CI37" s="45">
        <f t="shared" si="204"/>
        <v>0.70194673190673562</v>
      </c>
      <c r="CJ37" s="44">
        <f t="shared" si="205"/>
        <v>52.710091703616776</v>
      </c>
      <c r="CK37" s="44">
        <f t="shared" si="206"/>
        <v>37.347649216338716</v>
      </c>
      <c r="CL37" s="44">
        <f t="shared" si="207"/>
        <v>6.7097998201833828</v>
      </c>
      <c r="CM37" s="45">
        <f t="shared" si="208"/>
        <v>0.8931845923245243</v>
      </c>
      <c r="CN37" s="45">
        <f t="shared" si="209"/>
        <v>0.10198199783400319</v>
      </c>
      <c r="CO37" s="44">
        <f t="shared" si="210"/>
        <v>392.89898040114389</v>
      </c>
      <c r="CP37" s="44">
        <f t="shared" si="211"/>
        <v>297.69865492017522</v>
      </c>
      <c r="CQ37" s="44">
        <f t="shared" si="212"/>
        <v>54.883172497773344</v>
      </c>
      <c r="CR37" s="45">
        <f t="shared" si="213"/>
        <v>7.4050513155024493</v>
      </c>
      <c r="CS37" s="45">
        <f t="shared" si="214"/>
        <v>0.85244649504019554</v>
      </c>
      <c r="CT37" s="44">
        <f t="shared" si="215"/>
        <v>87.381008100157317</v>
      </c>
      <c r="CU37" s="44">
        <f t="shared" si="216"/>
        <v>62.458078519619995</v>
      </c>
      <c r="CV37" s="44">
        <f t="shared" si="217"/>
        <v>9.3633378929454807</v>
      </c>
      <c r="CW37" s="45">
        <f t="shared" si="218"/>
        <v>0.94902992662308261</v>
      </c>
      <c r="CX37" s="45">
        <f t="shared" si="219"/>
        <v>7.3100244824730876E-2</v>
      </c>
      <c r="CY37" s="44">
        <f t="shared" si="220"/>
        <v>165.66509976039197</v>
      </c>
      <c r="CZ37" s="44">
        <f t="shared" si="221"/>
        <v>116.84203364018212</v>
      </c>
      <c r="DA37" s="44">
        <f t="shared" si="222"/>
        <v>17.464411892680911</v>
      </c>
      <c r="DB37" s="45">
        <f t="shared" si="223"/>
        <v>1.7688685358768683</v>
      </c>
      <c r="DC37" s="45">
        <f t="shared" si="224"/>
        <v>0.13627751277964872</v>
      </c>
      <c r="DD37" s="44">
        <f t="shared" si="225"/>
        <v>209.09679100641017</v>
      </c>
      <c r="DE37" s="44">
        <f t="shared" si="226"/>
        <v>312.70465133859682</v>
      </c>
      <c r="DF37" s="44">
        <f t="shared" si="227"/>
        <v>151.75745806913116</v>
      </c>
      <c r="DG37" s="45">
        <f t="shared" si="228"/>
        <v>80.869039175948984</v>
      </c>
      <c r="DH37" s="45">
        <f t="shared" si="229"/>
        <v>62.531527056473678</v>
      </c>
      <c r="DI37" s="44">
        <f t="shared" si="230"/>
        <v>44.201129828820633</v>
      </c>
      <c r="DJ37" s="44">
        <f t="shared" si="231"/>
        <v>32.720924240425326</v>
      </c>
      <c r="DK37" s="44">
        <f t="shared" si="232"/>
        <v>5.978378947163959</v>
      </c>
      <c r="DL37" s="45">
        <f t="shared" si="233"/>
        <v>0.80270451427229628</v>
      </c>
      <c r="DM37" s="45">
        <f t="shared" si="234"/>
        <v>9.2111859053554623E-2</v>
      </c>
      <c r="DN37" s="44">
        <f t="shared" si="235"/>
        <v>147.69215917780915</v>
      </c>
      <c r="DO37" s="44">
        <f t="shared" si="236"/>
        <v>115.88344165856785</v>
      </c>
      <c r="DP37" s="44">
        <f t="shared" si="237"/>
        <v>21.642880214432299</v>
      </c>
      <c r="DQ37" s="45">
        <f t="shared" si="238"/>
        <v>2.9403944484668258</v>
      </c>
      <c r="DR37" s="45">
        <f t="shared" si="239"/>
        <v>0.34000217566965019</v>
      </c>
      <c r="DS37" s="44">
        <f t="shared" si="240"/>
        <v>360.44360470579528</v>
      </c>
      <c r="DT37" s="44">
        <f t="shared" si="241"/>
        <v>255.39172624700626</v>
      </c>
      <c r="DU37" s="44">
        <f t="shared" si="242"/>
        <v>45.883138425184072</v>
      </c>
      <c r="DV37" s="45">
        <f t="shared" si="243"/>
        <v>6.1077995450164844</v>
      </c>
      <c r="DW37" s="45">
        <f t="shared" si="244"/>
        <v>0.69737611387734411</v>
      </c>
      <c r="DX37" s="44">
        <f t="shared" si="245"/>
        <v>79.742454745755126</v>
      </c>
      <c r="DY37" s="44">
        <f t="shared" si="246"/>
        <v>60.420674784156617</v>
      </c>
      <c r="DZ37" s="44">
        <f t="shared" si="247"/>
        <v>11.139043666488528</v>
      </c>
      <c r="EA37" s="45">
        <f t="shared" si="248"/>
        <v>1.5029231402269354</v>
      </c>
      <c r="EB37" s="45">
        <f t="shared" si="249"/>
        <v>0.17301184132500855</v>
      </c>
      <c r="EC37" s="44">
        <f t="shared" si="250"/>
        <v>139.17710626208989</v>
      </c>
      <c r="ED37" s="44">
        <f t="shared" si="251"/>
        <v>99.48082335108073</v>
      </c>
      <c r="EE37" s="44">
        <f t="shared" si="252"/>
        <v>14.913564185487802</v>
      </c>
      <c r="EF37" s="45">
        <f t="shared" si="253"/>
        <v>1.5115783373902998</v>
      </c>
      <c r="EG37" s="45">
        <f t="shared" si="254"/>
        <v>0.11643125620724028</v>
      </c>
      <c r="EH37" s="44">
        <f t="shared" si="255"/>
        <v>235.41393608420702</v>
      </c>
      <c r="EI37" s="44">
        <f t="shared" si="256"/>
        <v>189.81871687481652</v>
      </c>
      <c r="EJ37" s="44">
        <f t="shared" si="257"/>
        <v>38.415718838996675</v>
      </c>
      <c r="EK37" s="45">
        <f t="shared" si="258"/>
        <v>5.8215958632229317</v>
      </c>
      <c r="EL37" s="45">
        <f t="shared" si="259"/>
        <v>0.78409078317246328</v>
      </c>
      <c r="EM37" s="44">
        <f t="shared" si="260"/>
        <v>172.88822716650148</v>
      </c>
      <c r="EN37" s="44">
        <f t="shared" si="261"/>
        <v>258.5546747821279</v>
      </c>
      <c r="EO37" s="44">
        <f t="shared" si="262"/>
        <v>141.19525858802405</v>
      </c>
      <c r="EP37" s="45">
        <f t="shared" si="263"/>
        <v>78.00203091724191</v>
      </c>
      <c r="EQ37" s="45">
        <f t="shared" si="264"/>
        <v>58.623718500794958</v>
      </c>
      <c r="ER37" s="44">
        <f t="shared" si="265"/>
        <v>451.53281528391227</v>
      </c>
      <c r="ES37" s="44">
        <f t="shared" si="266"/>
        <v>289.5622270496533</v>
      </c>
      <c r="ET37" s="44">
        <f t="shared" si="267"/>
        <v>42.014288374847894</v>
      </c>
      <c r="EU37" s="45">
        <f t="shared" si="268"/>
        <v>4.1949299895186174</v>
      </c>
      <c r="EV37" s="45">
        <f t="shared" si="269"/>
        <v>0.32052667984196015</v>
      </c>
      <c r="EW37" s="44">
        <f t="shared" si="270"/>
        <v>57.97515583152682</v>
      </c>
      <c r="EX37" s="44">
        <f t="shared" si="271"/>
        <v>33.592140929908517</v>
      </c>
      <c r="EY37" s="44">
        <f t="shared" si="272"/>
        <v>2.8302166843516865</v>
      </c>
      <c r="EZ37" s="45">
        <f t="shared" si="273"/>
        <v>0.12350195798514244</v>
      </c>
      <c r="FA37" s="45">
        <f t="shared" si="274"/>
        <v>2.3901599308570501E-3</v>
      </c>
      <c r="FB37" s="44">
        <f t="shared" si="275"/>
        <v>325.72881009488248</v>
      </c>
      <c r="FC37" s="44">
        <f t="shared" si="276"/>
        <v>136.46564771726045</v>
      </c>
      <c r="FD37" s="44">
        <f t="shared" si="277"/>
        <v>7.8816675792317685</v>
      </c>
      <c r="FE37" s="45">
        <f t="shared" si="278"/>
        <v>0.17793305304095669</v>
      </c>
      <c r="FF37" s="45">
        <f t="shared" si="279"/>
        <v>0</v>
      </c>
      <c r="FG37" s="44">
        <f t="shared" si="280"/>
        <v>304.14467489498031</v>
      </c>
      <c r="FH37" s="44">
        <f t="shared" si="281"/>
        <v>315.73584482801743</v>
      </c>
      <c r="FI37" s="44">
        <f t="shared" si="282"/>
        <v>74.412998488140246</v>
      </c>
      <c r="FJ37" s="45">
        <f t="shared" si="283"/>
        <v>12.929944209343976</v>
      </c>
      <c r="FK37" s="45">
        <f t="shared" si="284"/>
        <v>2.0404475342083415</v>
      </c>
      <c r="FL37" s="44">
        <f t="shared" si="285"/>
        <v>191.71576739356939</v>
      </c>
      <c r="FM37" s="44">
        <f t="shared" si="286"/>
        <v>106.1509001850103</v>
      </c>
      <c r="FN37" s="44">
        <f t="shared" si="287"/>
        <v>8.8663648204760346</v>
      </c>
      <c r="FO37" s="45">
        <f t="shared" si="288"/>
        <v>0.38556819179173973</v>
      </c>
      <c r="FP37" s="45">
        <f t="shared" si="289"/>
        <v>7.4493780738624791E-3</v>
      </c>
      <c r="FQ37" s="44">
        <f t="shared" si="290"/>
        <v>152.04227073739131</v>
      </c>
      <c r="FR37" s="44">
        <f t="shared" si="291"/>
        <v>112.62542893964873</v>
      </c>
      <c r="FS37" s="44">
        <f t="shared" si="292"/>
        <v>18.96403353842782</v>
      </c>
      <c r="FT37" s="45">
        <f t="shared" si="293"/>
        <v>2.2544224325367006</v>
      </c>
      <c r="FU37" s="45">
        <f t="shared" si="294"/>
        <v>0.21716780584888379</v>
      </c>
      <c r="FV37" s="44">
        <f t="shared" si="295"/>
        <v>175.61378014452532</v>
      </c>
      <c r="FW37" s="44">
        <f t="shared" si="296"/>
        <v>262.63074447978141</v>
      </c>
      <c r="FX37" s="44">
        <f t="shared" si="297"/>
        <v>127.45628829773563</v>
      </c>
      <c r="FY37" s="45">
        <f t="shared" si="298"/>
        <v>67.919347771859051</v>
      </c>
      <c r="FZ37" s="45">
        <f t="shared" si="299"/>
        <v>52.518251436294634</v>
      </c>
      <c r="GA37" s="44">
        <f t="shared" si="300"/>
        <v>511.05512981312575</v>
      </c>
      <c r="GB37" s="44">
        <f t="shared" si="301"/>
        <v>342.30870340738409</v>
      </c>
      <c r="GC37" s="44">
        <f t="shared" si="302"/>
        <v>50.35060610581229</v>
      </c>
      <c r="GD37" s="45">
        <f t="shared" si="303"/>
        <v>5.0593762686551074</v>
      </c>
      <c r="GE37" s="45">
        <f t="shared" si="304"/>
        <v>0.38790894117515579</v>
      </c>
      <c r="GF37" s="44">
        <f t="shared" si="305"/>
        <v>306.3998302440981</v>
      </c>
      <c r="GG37" s="44">
        <f t="shared" si="306"/>
        <v>216.43382180350665</v>
      </c>
      <c r="GH37" s="44">
        <f t="shared" si="307"/>
        <v>32.35799657626621</v>
      </c>
      <c r="GI37" s="45">
        <f t="shared" si="308"/>
        <v>3.2771849997635387</v>
      </c>
      <c r="GJ37" s="45">
        <f t="shared" si="309"/>
        <v>0.25243778560724239</v>
      </c>
      <c r="GK37" s="43">
        <f t="shared" si="117"/>
        <v>7796.2420844359303</v>
      </c>
      <c r="GL37" s="43">
        <f t="shared" si="117"/>
        <v>6570.8998568428033</v>
      </c>
      <c r="GM37" s="43">
        <f t="shared" si="117"/>
        <v>1680.2631095609156</v>
      </c>
      <c r="GN37" s="43">
        <f t="shared" si="117"/>
        <v>552.8404176844241</v>
      </c>
      <c r="GO37" s="43">
        <f t="shared" si="117"/>
        <v>350.98631495674726</v>
      </c>
      <c r="GP37" s="40">
        <f t="shared" si="118"/>
        <v>46.461514209987662</v>
      </c>
      <c r="GQ37" s="40">
        <f t="shared" si="118"/>
        <v>39.159117144474394</v>
      </c>
      <c r="GR37" s="40">
        <f t="shared" si="118"/>
        <v>10.013486946131797</v>
      </c>
      <c r="GS37" s="40">
        <f t="shared" si="118"/>
        <v>3.2946389611705844</v>
      </c>
      <c r="GT37" s="40">
        <f t="shared" si="118"/>
        <v>2.0916943680378259</v>
      </c>
      <c r="GW37" s="38">
        <f t="shared" si="119"/>
        <v>19</v>
      </c>
      <c r="GX37" s="39">
        <f t="shared" si="114"/>
        <v>68.836679957217314</v>
      </c>
      <c r="GY37" s="39">
        <f t="shared" si="115"/>
        <v>458.6800597552625</v>
      </c>
      <c r="GZ37" s="39">
        <f t="shared" si="116"/>
        <v>45.868005975526252</v>
      </c>
      <c r="HA37" s="39">
        <f t="shared" si="1"/>
        <v>3.0820315790464456</v>
      </c>
      <c r="HB37" s="39">
        <f t="shared" si="2"/>
        <v>4.9651788125837779</v>
      </c>
      <c r="HC37" s="39">
        <f t="shared" si="3"/>
        <v>0.49651788125837781</v>
      </c>
      <c r="HD37" s="39">
        <f t="shared" si="4"/>
        <v>7.2006471949308661</v>
      </c>
      <c r="HE37" s="39">
        <f t="shared" si="5"/>
        <v>11.842730376901478</v>
      </c>
      <c r="HF37" s="39">
        <f t="shared" si="6"/>
        <v>1.1842730376901478</v>
      </c>
      <c r="HG37" s="39">
        <f t="shared" si="7"/>
        <v>0.28952882995033019</v>
      </c>
      <c r="HH37" s="39">
        <f t="shared" si="8"/>
        <v>0.52951306418923261</v>
      </c>
      <c r="HI37" s="39">
        <f t="shared" si="9"/>
        <v>5.2951306418923261E-2</v>
      </c>
      <c r="HJ37" s="39">
        <f t="shared" si="10"/>
        <v>1.0080291448445471</v>
      </c>
      <c r="HK37" s="39">
        <f t="shared" si="11"/>
        <v>1.6378457937584405</v>
      </c>
      <c r="HL37" s="39">
        <f t="shared" si="12"/>
        <v>0.16378457937584404</v>
      </c>
      <c r="HM37" s="39">
        <f t="shared" si="13"/>
        <v>1.5962978780548205</v>
      </c>
      <c r="HN37" s="39">
        <f t="shared" si="14"/>
        <v>1.8497279331943741</v>
      </c>
      <c r="HO37" s="39">
        <f t="shared" si="15"/>
        <v>0.18497279331943742</v>
      </c>
      <c r="HP37" s="39">
        <f t="shared" si="16"/>
        <v>3.7462918879123928</v>
      </c>
      <c r="HQ37" s="39">
        <f t="shared" si="17"/>
        <v>7.9538999345984855</v>
      </c>
      <c r="HR37" s="39">
        <f t="shared" si="18"/>
        <v>0.79538999345984862</v>
      </c>
      <c r="HS37" s="39">
        <f t="shared" si="19"/>
        <v>8.413953282570926</v>
      </c>
      <c r="HT37" s="39">
        <f t="shared" si="20"/>
        <v>56.064769492459845</v>
      </c>
      <c r="HU37" s="39">
        <f t="shared" si="21"/>
        <v>5.6064769492459856</v>
      </c>
      <c r="HV37" s="39">
        <f t="shared" si="22"/>
        <v>2.1488825645515655</v>
      </c>
      <c r="HW37" s="39">
        <f t="shared" si="23"/>
        <v>3.461867896740761</v>
      </c>
      <c r="HX37" s="39">
        <f t="shared" si="24"/>
        <v>0.34618678967407612</v>
      </c>
      <c r="HY37" s="39">
        <f t="shared" si="25"/>
        <v>8.1982228816342921</v>
      </c>
      <c r="HZ37" s="39">
        <f t="shared" si="26"/>
        <v>13.4834189939605</v>
      </c>
      <c r="IA37" s="39">
        <f t="shared" si="27"/>
        <v>1.3483418993960501</v>
      </c>
      <c r="IB37" s="39">
        <f t="shared" si="28"/>
        <v>0.32032004121509305</v>
      </c>
      <c r="IC37" s="39">
        <f t="shared" si="29"/>
        <v>0.58582644973256404</v>
      </c>
      <c r="ID37" s="39">
        <f t="shared" si="30"/>
        <v>5.8582644973256409E-2</v>
      </c>
      <c r="IE37" s="39">
        <f t="shared" si="31"/>
        <v>6.3413404774951925</v>
      </c>
      <c r="IF37" s="39">
        <f t="shared" si="32"/>
        <v>10.303410254529236</v>
      </c>
      <c r="IG37" s="39">
        <f t="shared" si="33"/>
        <v>1.0303410254529237</v>
      </c>
      <c r="IH37" s="39">
        <f t="shared" si="34"/>
        <v>1.5450145169910432</v>
      </c>
      <c r="II37" s="39">
        <f t="shared" si="35"/>
        <v>1.7903027677713925</v>
      </c>
      <c r="IJ37" s="39">
        <f t="shared" si="36"/>
        <v>0.17903027677713926</v>
      </c>
      <c r="IK37" s="39">
        <f t="shared" si="37"/>
        <v>8.1008063580222647</v>
      </c>
      <c r="IL37" s="39">
        <f t="shared" si="38"/>
        <v>17.19914120124082</v>
      </c>
      <c r="IM37" s="39">
        <f t="shared" si="39"/>
        <v>1.7199141201240817</v>
      </c>
      <c r="IN37" s="39">
        <f t="shared" si="40"/>
        <v>8.0583064903593442</v>
      </c>
      <c r="IO37" s="39">
        <f t="shared" si="41"/>
        <v>53.694985069318562</v>
      </c>
      <c r="IP37" s="39">
        <f t="shared" si="42"/>
        <v>5.3694985069318566</v>
      </c>
      <c r="IQ37" s="39">
        <f t="shared" si="43"/>
        <v>3.460887355271359</v>
      </c>
      <c r="IR37" s="39">
        <f t="shared" si="44"/>
        <v>5.5755186565768478</v>
      </c>
      <c r="IS37" s="39">
        <f t="shared" si="45"/>
        <v>0.55755186565768478</v>
      </c>
      <c r="IT37" s="39">
        <f t="shared" si="46"/>
        <v>5.9467188287362047</v>
      </c>
      <c r="IU37" s="39">
        <f t="shared" si="47"/>
        <v>9.7804247048160491</v>
      </c>
      <c r="IV37" s="39">
        <f t="shared" si="48"/>
        <v>0.97804247048160486</v>
      </c>
      <c r="IW37" s="39">
        <f t="shared" si="49"/>
        <v>0.90944216663973509</v>
      </c>
      <c r="IX37" s="39">
        <f t="shared" si="50"/>
        <v>1.4423981172507727</v>
      </c>
      <c r="IY37" s="39">
        <f t="shared" si="51"/>
        <v>0.14423981172507727</v>
      </c>
      <c r="IZ37" s="39">
        <v>7.2006471949308661</v>
      </c>
      <c r="JA37" s="39">
        <v>11.842730376901478</v>
      </c>
      <c r="JB37" s="39">
        <v>1.1842730376901478</v>
      </c>
      <c r="JC37" s="39">
        <f t="shared" si="52"/>
        <v>1.3465786164934803</v>
      </c>
      <c r="JD37" s="39">
        <f t="shared" si="53"/>
        <v>1.5603629594530379</v>
      </c>
      <c r="JE37" s="39">
        <f t="shared" si="54"/>
        <v>0.15603629594530383</v>
      </c>
      <c r="JF37" s="39">
        <f t="shared" si="55"/>
        <v>2.5165611040982974</v>
      </c>
      <c r="JG37" s="39">
        <f t="shared" si="56"/>
        <v>2.9089143227232306</v>
      </c>
      <c r="JH37" s="39">
        <f t="shared" si="57"/>
        <v>0.29089143227232306</v>
      </c>
      <c r="JI37" s="39">
        <f t="shared" si="58"/>
        <v>32.587126314625785</v>
      </c>
      <c r="JJ37" s="39">
        <f t="shared" si="59"/>
        <v>217.13808763779124</v>
      </c>
      <c r="JK37" s="39">
        <f t="shared" si="60"/>
        <v>21.713808763779127</v>
      </c>
      <c r="JL37" s="39">
        <f t="shared" si="61"/>
        <v>0.80379987211650272</v>
      </c>
      <c r="JM37" s="39">
        <f t="shared" si="62"/>
        <v>1.2949283588538685</v>
      </c>
      <c r="JN37" s="39">
        <f t="shared" si="63"/>
        <v>0.12949283588538685</v>
      </c>
      <c r="JO37" s="39">
        <f t="shared" si="64"/>
        <v>2.8804142080322737</v>
      </c>
      <c r="JP37" s="39">
        <f t="shared" si="65"/>
        <v>4.7373476183552894</v>
      </c>
      <c r="JQ37" s="39">
        <f t="shared" si="66"/>
        <v>0.47373476183552898</v>
      </c>
      <c r="JR37" s="39">
        <f t="shared" si="67"/>
        <v>6.2189725386605987</v>
      </c>
      <c r="JS37" s="39">
        <f t="shared" si="68"/>
        <v>9.8634466380001946</v>
      </c>
      <c r="JT37" s="39">
        <f t="shared" si="69"/>
        <v>0.98634466380001939</v>
      </c>
      <c r="JU37" s="39">
        <f t="shared" si="70"/>
        <v>1.491401022917086</v>
      </c>
      <c r="JV37" s="39">
        <f t="shared" si="71"/>
        <v>2.4232284400551558</v>
      </c>
      <c r="JW37" s="39">
        <f t="shared" si="72"/>
        <v>0.24232284400551557</v>
      </c>
      <c r="JX37" s="39">
        <f t="shared" si="73"/>
        <v>2.1447785883078372</v>
      </c>
      <c r="JY37" s="39">
        <f t="shared" si="74"/>
        <v>2.4852860608601004</v>
      </c>
      <c r="JZ37" s="39">
        <f t="shared" si="75"/>
        <v>0.24852860608601005</v>
      </c>
      <c r="KA37" s="39">
        <f t="shared" si="76"/>
        <v>5.0216164614114422</v>
      </c>
      <c r="KB37" s="39">
        <f t="shared" si="77"/>
        <v>9.4060784268241964</v>
      </c>
      <c r="KC37" s="39">
        <f t="shared" si="78"/>
        <v>0.94060784268241959</v>
      </c>
      <c r="KD37" s="39">
        <f t="shared" si="79"/>
        <v>30.324718214810254</v>
      </c>
      <c r="KE37" s="39">
        <f t="shared" si="80"/>
        <v>205.83017302807042</v>
      </c>
      <c r="KF37" s="39">
        <f t="shared" si="81"/>
        <v>20.583017302807043</v>
      </c>
      <c r="KG37" s="39">
        <f t="shared" si="82"/>
        <v>6.1651721558736288</v>
      </c>
      <c r="KH37" s="39">
        <f t="shared" si="83"/>
        <v>6.9195281171088867</v>
      </c>
      <c r="KI37" s="39">
        <f t="shared" si="84"/>
        <v>0.69195281171088874</v>
      </c>
      <c r="KJ37" s="39">
        <f t="shared" si="85"/>
        <v>0.56568556792780034</v>
      </c>
      <c r="KK37" s="39">
        <f t="shared" si="86"/>
        <v>0.25972792160549873</v>
      </c>
      <c r="KL37" s="39">
        <f t="shared" si="87"/>
        <v>2.5972792160549873E-2</v>
      </c>
      <c r="KM37" s="39">
        <f t="shared" si="88"/>
        <v>2.1128659607294691</v>
      </c>
      <c r="KN37" s="39">
        <f t="shared" si="89"/>
        <v>0.53469067749744814</v>
      </c>
      <c r="KO37" s="39">
        <f t="shared" si="90"/>
        <v>5.3469067749744817E-2</v>
      </c>
      <c r="KP37" s="39">
        <f t="shared" si="91"/>
        <v>9.3531741230431411</v>
      </c>
      <c r="KQ37" s="39">
        <f t="shared" si="92"/>
        <v>21.009088086962095</v>
      </c>
      <c r="KR37" s="39">
        <f t="shared" si="93"/>
        <v>2.1009088086962091</v>
      </c>
      <c r="KS37" s="39">
        <f t="shared" si="94"/>
        <v>1.786767212036916</v>
      </c>
      <c r="KT37" s="39">
        <f t="shared" si="95"/>
        <v>0.81217881878074771</v>
      </c>
      <c r="KU37" s="39">
        <f t="shared" si="96"/>
        <v>8.1217881878074785E-2</v>
      </c>
      <c r="KV37" s="39">
        <f t="shared" si="97"/>
        <v>2.6087365583152748</v>
      </c>
      <c r="KW37" s="39">
        <f t="shared" si="98"/>
        <v>3.6494231761473479</v>
      </c>
      <c r="KX37" s="39">
        <f t="shared" si="99"/>
        <v>0.36494231761473472</v>
      </c>
      <c r="KY37" s="39">
        <f t="shared" si="100"/>
        <v>27.368896522104567</v>
      </c>
      <c r="KZ37" s="39">
        <f t="shared" si="101"/>
        <v>182.36741080477279</v>
      </c>
      <c r="LA37" s="39">
        <f t="shared" si="102"/>
        <v>18.23674108047728</v>
      </c>
      <c r="LB37" s="39">
        <f t="shared" si="103"/>
        <v>7.3262599924814804</v>
      </c>
      <c r="LC37" s="39">
        <f t="shared" si="104"/>
        <v>8.333945890705845</v>
      </c>
      <c r="LD37" s="39">
        <f t="shared" si="105"/>
        <v>0.8333945890705845</v>
      </c>
      <c r="LE37" s="39">
        <f t="shared" si="106"/>
        <v>4.6618351496285308</v>
      </c>
      <c r="LF37" s="39">
        <f t="shared" si="107"/>
        <v>5.3893347803204943</v>
      </c>
      <c r="LG37" s="39">
        <f t="shared" si="108"/>
        <v>0.53893347803204938</v>
      </c>
      <c r="LH37" s="39">
        <f t="shared" si="109"/>
        <v>293.68940881398902</v>
      </c>
      <c r="LI37" s="39">
        <f t="shared" si="110"/>
        <v>1359.6069314166748</v>
      </c>
      <c r="LJ37" s="39">
        <f t="shared" si="111"/>
        <v>135.96069314166752</v>
      </c>
    </row>
    <row r="38" spans="1:322" ht="15" thickBot="1" x14ac:dyDescent="0.35">
      <c r="A38" s="28"/>
      <c r="B38" s="42">
        <v>19</v>
      </c>
      <c r="C38" s="44">
        <f t="shared" si="310"/>
        <v>422.25919152556929</v>
      </c>
      <c r="D38" s="44">
        <f t="shared" si="311"/>
        <v>658.85059850630171</v>
      </c>
      <c r="E38" s="44">
        <f t="shared" si="312"/>
        <v>327.60335993256103</v>
      </c>
      <c r="F38" s="45">
        <f t="shared" si="313"/>
        <v>175.36566031587131</v>
      </c>
      <c r="G38" s="45">
        <f t="shared" si="314"/>
        <v>141.6571997196956</v>
      </c>
      <c r="H38" s="44">
        <f t="shared" si="315"/>
        <v>162.02439717825007</v>
      </c>
      <c r="I38" s="44">
        <f t="shared" si="316"/>
        <v>128.90510701914994</v>
      </c>
      <c r="J38" s="44">
        <f t="shared" si="317"/>
        <v>25.92925255193137</v>
      </c>
      <c r="K38" s="45">
        <f t="shared" si="318"/>
        <v>3.9140876887528879</v>
      </c>
      <c r="L38" s="45">
        <f t="shared" si="319"/>
        <v>0.52554556191544521</v>
      </c>
      <c r="M38" s="44">
        <f t="shared" si="130"/>
        <v>352.96522530238684</v>
      </c>
      <c r="N38" s="44">
        <f t="shared" si="131"/>
        <v>296.66806725146773</v>
      </c>
      <c r="O38" s="44">
        <f t="shared" si="132"/>
        <v>60.993869694520825</v>
      </c>
      <c r="P38" s="45">
        <f t="shared" si="133"/>
        <v>9.3195451263470233</v>
      </c>
      <c r="Q38" s="45">
        <f t="shared" si="134"/>
        <v>1.2615926252772274</v>
      </c>
      <c r="R38" s="44">
        <f t="shared" si="135"/>
        <v>13.998213281485185</v>
      </c>
      <c r="S38" s="44">
        <f t="shared" si="136"/>
        <v>11.401349996942892</v>
      </c>
      <c r="T38" s="44">
        <f t="shared" si="137"/>
        <v>2.4512804712395599</v>
      </c>
      <c r="U38" s="45">
        <f t="shared" si="138"/>
        <v>0.40551943647544297</v>
      </c>
      <c r="V38" s="45">
        <f t="shared" si="139"/>
        <v>6.1996813856894824E-2</v>
      </c>
      <c r="W38" s="44">
        <f t="shared" si="140"/>
        <v>51.525966304083319</v>
      </c>
      <c r="X38" s="44">
        <f t="shared" si="141"/>
        <v>41.902650024714575</v>
      </c>
      <c r="Y38" s="44">
        <f t="shared" si="142"/>
        <v>8.5043613044311464</v>
      </c>
      <c r="Z38" s="45">
        <f t="shared" si="143"/>
        <v>1.2901989397833331</v>
      </c>
      <c r="AA38" s="45">
        <f t="shared" si="144"/>
        <v>0.17382342698755374</v>
      </c>
      <c r="AB38" s="44">
        <f t="shared" si="145"/>
        <v>99.027807953806658</v>
      </c>
      <c r="AC38" s="44">
        <f t="shared" si="146"/>
        <v>76.229216617622484</v>
      </c>
      <c r="AD38" s="44">
        <f t="shared" si="147"/>
        <v>12.980658371183168</v>
      </c>
      <c r="AE38" s="45">
        <f t="shared" si="148"/>
        <v>1.5504121815805467</v>
      </c>
      <c r="AF38" s="45">
        <f t="shared" si="149"/>
        <v>0.1496578758069137</v>
      </c>
      <c r="AG38" s="44">
        <f t="shared" si="150"/>
        <v>146.69143038061648</v>
      </c>
      <c r="AH38" s="44">
        <f t="shared" si="151"/>
        <v>134.70454267516863</v>
      </c>
      <c r="AI38" s="44">
        <f t="shared" si="152"/>
        <v>32.07712935401716</v>
      </c>
      <c r="AJ38" s="45">
        <f t="shared" si="153"/>
        <v>5.8965092457966586</v>
      </c>
      <c r="AK38" s="45">
        <f t="shared" si="154"/>
        <v>1.0286953444009135</v>
      </c>
      <c r="AL38" s="44">
        <f t="shared" si="155"/>
        <v>51.613022488017322</v>
      </c>
      <c r="AM38" s="44">
        <f t="shared" si="156"/>
        <v>80.531747891840212</v>
      </c>
      <c r="AN38" s="44">
        <f t="shared" si="157"/>
        <v>40.043177088130783</v>
      </c>
      <c r="AO38" s="45">
        <f t="shared" si="158"/>
        <v>21.4350615715632</v>
      </c>
      <c r="AP38" s="45">
        <f t="shared" si="159"/>
        <v>17.314853960448325</v>
      </c>
      <c r="AQ38" s="44">
        <f t="shared" si="160"/>
        <v>112.96814883254399</v>
      </c>
      <c r="AR38" s="44">
        <f t="shared" si="161"/>
        <v>89.876411013545464</v>
      </c>
      <c r="AS38" s="44">
        <f t="shared" si="162"/>
        <v>18.078633294840692</v>
      </c>
      <c r="AT38" s="45">
        <f t="shared" si="163"/>
        <v>2.7290164213986672</v>
      </c>
      <c r="AU38" s="45">
        <f t="shared" si="164"/>
        <v>0.36642573767104691</v>
      </c>
      <c r="AV38" s="44">
        <f t="shared" si="165"/>
        <v>401.86493077071441</v>
      </c>
      <c r="AW38" s="44">
        <f t="shared" si="166"/>
        <v>337.76837988999057</v>
      </c>
      <c r="AX38" s="44">
        <f t="shared" si="167"/>
        <v>69.443943666766756</v>
      </c>
      <c r="AY38" s="45">
        <f t="shared" si="168"/>
        <v>10.610672351094838</v>
      </c>
      <c r="AZ38" s="45">
        <f t="shared" si="169"/>
        <v>1.4363733214328309</v>
      </c>
      <c r="BA38" s="44">
        <f t="shared" si="170"/>
        <v>15.486914570933159</v>
      </c>
      <c r="BB38" s="44">
        <f t="shared" si="171"/>
        <v>12.613876488759262</v>
      </c>
      <c r="BC38" s="44">
        <f t="shared" si="172"/>
        <v>2.7119726270848807</v>
      </c>
      <c r="BD38" s="45">
        <f t="shared" si="173"/>
        <v>0.44864617671276252</v>
      </c>
      <c r="BE38" s="45">
        <f t="shared" si="174"/>
        <v>6.8590136509900784E-2</v>
      </c>
      <c r="BF38" s="44">
        <f t="shared" si="175"/>
        <v>324.14111976546604</v>
      </c>
      <c r="BG38" s="44">
        <f t="shared" si="176"/>
        <v>263.60246831654376</v>
      </c>
      <c r="BH38" s="44">
        <f t="shared" si="177"/>
        <v>53.499495377536618</v>
      </c>
      <c r="BI38" s="45">
        <f t="shared" si="178"/>
        <v>8.1164228263768656</v>
      </c>
      <c r="BJ38" s="45">
        <f t="shared" si="179"/>
        <v>1.0934937140761853</v>
      </c>
      <c r="BK38" s="44">
        <f t="shared" si="180"/>
        <v>95.84639745363242</v>
      </c>
      <c r="BL38" s="44">
        <f t="shared" si="181"/>
        <v>73.780243595009608</v>
      </c>
      <c r="BM38" s="44">
        <f t="shared" si="182"/>
        <v>12.56363608527616</v>
      </c>
      <c r="BN38" s="45">
        <f t="shared" si="183"/>
        <v>1.500602964391984</v>
      </c>
      <c r="BO38" s="45">
        <f t="shared" si="184"/>
        <v>0.14484990168970424</v>
      </c>
      <c r="BP38" s="44">
        <f t="shared" si="185"/>
        <v>317.19868804906827</v>
      </c>
      <c r="BQ38" s="44">
        <f t="shared" si="186"/>
        <v>291.278802721793</v>
      </c>
      <c r="BR38" s="44">
        <f t="shared" si="187"/>
        <v>69.362084213605044</v>
      </c>
      <c r="BS38" s="45">
        <f t="shared" si="188"/>
        <v>12.750335803413421</v>
      </c>
      <c r="BT38" s="45">
        <f t="shared" si="189"/>
        <v>2.2244026989136989</v>
      </c>
      <c r="BU38" s="44">
        <f t="shared" si="190"/>
        <v>49.431407583851964</v>
      </c>
      <c r="BV38" s="44">
        <f t="shared" si="191"/>
        <v>77.127776316641103</v>
      </c>
      <c r="BW38" s="44">
        <f t="shared" si="192"/>
        <v>38.350604405221553</v>
      </c>
      <c r="BX38" s="45">
        <f t="shared" si="193"/>
        <v>20.529029575334331</v>
      </c>
      <c r="BY38" s="45">
        <f t="shared" si="194"/>
        <v>16.582977746992118</v>
      </c>
      <c r="BZ38" s="44">
        <f t="shared" si="195"/>
        <v>181.94109082203531</v>
      </c>
      <c r="CA38" s="44">
        <f t="shared" si="196"/>
        <v>144.75064368110884</v>
      </c>
      <c r="CB38" s="44">
        <f t="shared" si="197"/>
        <v>29.116581056051714</v>
      </c>
      <c r="CC38" s="45">
        <f t="shared" si="198"/>
        <v>4.3952231643321618</v>
      </c>
      <c r="CD38" s="45">
        <f t="shared" si="199"/>
        <v>0.590147746122343</v>
      </c>
      <c r="CE38" s="44">
        <f t="shared" si="200"/>
        <v>291.49948530633031</v>
      </c>
      <c r="CF38" s="44">
        <f t="shared" si="201"/>
        <v>245.00597427562474</v>
      </c>
      <c r="CG38" s="44">
        <f t="shared" si="202"/>
        <v>50.372332309967028</v>
      </c>
      <c r="CH38" s="45">
        <f t="shared" si="203"/>
        <v>7.6966296192264245</v>
      </c>
      <c r="CI38" s="45">
        <f t="shared" si="204"/>
        <v>1.0418975427948121</v>
      </c>
      <c r="CJ38" s="44">
        <f t="shared" si="205"/>
        <v>50.390847668657635</v>
      </c>
      <c r="CK38" s="44">
        <f t="shared" si="206"/>
        <v>38.471768476375019</v>
      </c>
      <c r="CL38" s="44">
        <f t="shared" si="207"/>
        <v>7.6096934030181522</v>
      </c>
      <c r="CM38" s="45">
        <f t="shared" si="208"/>
        <v>1.1383974472424196</v>
      </c>
      <c r="CN38" s="45">
        <f t="shared" si="209"/>
        <v>0.15200033500417656</v>
      </c>
      <c r="CO38" s="44">
        <f t="shared" si="210"/>
        <v>375.61142526349352</v>
      </c>
      <c r="CP38" s="44">
        <f t="shared" si="211"/>
        <v>305.45985310037992</v>
      </c>
      <c r="CQ38" s="44">
        <f t="shared" si="212"/>
        <v>61.994669865316922</v>
      </c>
      <c r="CR38" s="45">
        <f t="shared" si="213"/>
        <v>9.405228031736339</v>
      </c>
      <c r="CS38" s="45">
        <f t="shared" si="214"/>
        <v>1.2671293687083327</v>
      </c>
      <c r="CT38" s="44">
        <f t="shared" si="215"/>
        <v>83.53624374375039</v>
      </c>
      <c r="CU38" s="44">
        <f t="shared" si="216"/>
        <v>64.304184363399074</v>
      </c>
      <c r="CV38" s="44">
        <f t="shared" si="217"/>
        <v>10.950009538283719</v>
      </c>
      <c r="CW38" s="45">
        <f t="shared" si="218"/>
        <v>1.307871118021791</v>
      </c>
      <c r="CX38" s="45">
        <f t="shared" si="219"/>
        <v>0.12624592071562352</v>
      </c>
      <c r="CY38" s="44">
        <f t="shared" si="220"/>
        <v>158.37583537093471</v>
      </c>
      <c r="CZ38" s="44">
        <f t="shared" si="221"/>
        <v>120.39235295315353</v>
      </c>
      <c r="DA38" s="44">
        <f t="shared" si="222"/>
        <v>20.434922845888778</v>
      </c>
      <c r="DB38" s="45">
        <f t="shared" si="223"/>
        <v>2.4382460211457238</v>
      </c>
      <c r="DC38" s="45">
        <f t="shared" si="224"/>
        <v>0.23533415078875336</v>
      </c>
      <c r="DD38" s="44">
        <f t="shared" si="225"/>
        <v>199.89653220212813</v>
      </c>
      <c r="DE38" s="44">
        <f t="shared" si="226"/>
        <v>311.89836130004375</v>
      </c>
      <c r="DF38" s="44">
        <f t="shared" si="227"/>
        <v>155.08667875692447</v>
      </c>
      <c r="DG38" s="45">
        <f t="shared" si="228"/>
        <v>83.017701137137607</v>
      </c>
      <c r="DH38" s="45">
        <f t="shared" si="229"/>
        <v>67.060193250326819</v>
      </c>
      <c r="DI38" s="44">
        <f t="shared" si="230"/>
        <v>42.256280116352521</v>
      </c>
      <c r="DJ38" s="44">
        <f t="shared" si="231"/>
        <v>33.618704377199819</v>
      </c>
      <c r="DK38" s="44">
        <f t="shared" si="232"/>
        <v>6.7623998491823549</v>
      </c>
      <c r="DL38" s="45">
        <f t="shared" si="233"/>
        <v>1.0208017351482619</v>
      </c>
      <c r="DM38" s="45">
        <f t="shared" si="234"/>
        <v>0.13706331185280321</v>
      </c>
      <c r="DN38" s="44">
        <f t="shared" si="235"/>
        <v>141.19370417398554</v>
      </c>
      <c r="DO38" s="44">
        <f t="shared" si="236"/>
        <v>118.67362652931727</v>
      </c>
      <c r="DP38" s="44">
        <f t="shared" si="237"/>
        <v>24.398863618071445</v>
      </c>
      <c r="DQ38" s="45">
        <f t="shared" si="238"/>
        <v>3.7280190887877045</v>
      </c>
      <c r="DR38" s="45">
        <f t="shared" si="239"/>
        <v>0.50466426478379245</v>
      </c>
      <c r="DS38" s="44">
        <f t="shared" si="240"/>
        <v>344.58408609874027</v>
      </c>
      <c r="DT38" s="44">
        <f t="shared" si="241"/>
        <v>263.07870961415705</v>
      </c>
      <c r="DU38" s="44">
        <f t="shared" si="242"/>
        <v>52.036815574380171</v>
      </c>
      <c r="DV38" s="45">
        <f t="shared" si="243"/>
        <v>7.7846208612036598</v>
      </c>
      <c r="DW38" s="45">
        <f t="shared" si="244"/>
        <v>1.0394128883982672</v>
      </c>
      <c r="DX38" s="44">
        <f t="shared" si="245"/>
        <v>76.233786736941894</v>
      </c>
      <c r="DY38" s="44">
        <f t="shared" si="246"/>
        <v>61.995881199876827</v>
      </c>
      <c r="DZ38" s="44">
        <f t="shared" si="247"/>
        <v>12.582387338256044</v>
      </c>
      <c r="EA38" s="45">
        <f t="shared" si="248"/>
        <v>1.908877365699722</v>
      </c>
      <c r="EB38" s="45">
        <f t="shared" si="249"/>
        <v>0.25717553717771691</v>
      </c>
      <c r="EC38" s="44">
        <f t="shared" si="250"/>
        <v>133.05331358655792</v>
      </c>
      <c r="ED38" s="44">
        <f t="shared" si="251"/>
        <v>102.4212296793781</v>
      </c>
      <c r="EE38" s="44">
        <f t="shared" si="252"/>
        <v>17.440753708560923</v>
      </c>
      <c r="EF38" s="45">
        <f t="shared" si="253"/>
        <v>2.0831267746579063</v>
      </c>
      <c r="EG38" s="45">
        <f t="shared" si="254"/>
        <v>0.20107964310109705</v>
      </c>
      <c r="EH38" s="44">
        <f t="shared" si="255"/>
        <v>225.05572289650192</v>
      </c>
      <c r="EI38" s="44">
        <f t="shared" si="256"/>
        <v>194.10273112252747</v>
      </c>
      <c r="EJ38" s="44">
        <f t="shared" si="257"/>
        <v>42.799626150074943</v>
      </c>
      <c r="EK38" s="45">
        <f t="shared" si="258"/>
        <v>7.1858781237983012</v>
      </c>
      <c r="EL38" s="45">
        <f t="shared" si="259"/>
        <v>1.1101001515129474</v>
      </c>
      <c r="EM38" s="44">
        <f t="shared" si="260"/>
        <v>165.28114517117541</v>
      </c>
      <c r="EN38" s="44">
        <f t="shared" si="261"/>
        <v>257.88800718442587</v>
      </c>
      <c r="EO38" s="44">
        <f t="shared" si="262"/>
        <v>143.25641680317909</v>
      </c>
      <c r="EP38" s="45">
        <f t="shared" si="263"/>
        <v>79.84650856374941</v>
      </c>
      <c r="EQ38" s="45">
        <f t="shared" si="264"/>
        <v>62.991832232160505</v>
      </c>
      <c r="ER38" s="44">
        <f t="shared" si="265"/>
        <v>431.6653714114201</v>
      </c>
      <c r="ES38" s="44">
        <f t="shared" si="266"/>
        <v>300.1636796565565</v>
      </c>
      <c r="ET38" s="44">
        <f t="shared" si="267"/>
        <v>49.431650951943496</v>
      </c>
      <c r="EU38" s="45">
        <f t="shared" si="268"/>
        <v>5.8086425985988814</v>
      </c>
      <c r="EV38" s="45">
        <f t="shared" si="269"/>
        <v>0.55544275925500275</v>
      </c>
      <c r="EW38" s="44">
        <f t="shared" si="270"/>
        <v>55.424248974939637</v>
      </c>
      <c r="EX38" s="44">
        <f t="shared" si="271"/>
        <v>35.068099276738629</v>
      </c>
      <c r="EY38" s="44">
        <f t="shared" si="272"/>
        <v>3.7806356599972846</v>
      </c>
      <c r="EZ38" s="45">
        <f t="shared" si="273"/>
        <v>0.24111538244944866</v>
      </c>
      <c r="FA38" s="45">
        <f t="shared" si="274"/>
        <v>9.3062695780250261E-3</v>
      </c>
      <c r="FB38" s="44">
        <f t="shared" si="275"/>
        <v>311.39674245070762</v>
      </c>
      <c r="FC38" s="44">
        <f t="shared" si="276"/>
        <v>146.43081463448294</v>
      </c>
      <c r="FD38" s="44">
        <f t="shared" si="277"/>
        <v>11.901774932697904</v>
      </c>
      <c r="FE38" s="45">
        <f t="shared" si="278"/>
        <v>0.51476217555686099</v>
      </c>
      <c r="FF38" s="45">
        <f t="shared" si="279"/>
        <v>9.9642509702935755E-3</v>
      </c>
      <c r="FG38" s="44">
        <f t="shared" si="280"/>
        <v>290.76230919960119</v>
      </c>
      <c r="FH38" s="44">
        <f t="shared" si="281"/>
        <v>319.0146634889</v>
      </c>
      <c r="FI38" s="44">
        <f t="shared" si="282"/>
        <v>81.242373589158632</v>
      </c>
      <c r="FJ38" s="45">
        <f t="shared" si="283"/>
        <v>15.480039267098883</v>
      </c>
      <c r="FK38" s="45">
        <f t="shared" si="284"/>
        <v>2.764524409931604</v>
      </c>
      <c r="FL38" s="44">
        <f t="shared" si="285"/>
        <v>183.28027362825233</v>
      </c>
      <c r="FM38" s="44">
        <f t="shared" si="286"/>
        <v>111.18956514440701</v>
      </c>
      <c r="FN38" s="44">
        <f t="shared" si="287"/>
        <v>11.873073574295418</v>
      </c>
      <c r="FO38" s="45">
        <f t="shared" si="288"/>
        <v>0.75409642515234787</v>
      </c>
      <c r="FP38" s="45">
        <f t="shared" si="289"/>
        <v>2.9041196814199904E-2</v>
      </c>
      <c r="FQ38" s="44">
        <f t="shared" si="290"/>
        <v>145.35241082494608</v>
      </c>
      <c r="FR38" s="44">
        <f t="shared" si="291"/>
        <v>115.71127512602519</v>
      </c>
      <c r="FS38" s="44">
        <f t="shared" si="292"/>
        <v>21.733629788805757</v>
      </c>
      <c r="FT38" s="45">
        <f t="shared" si="293"/>
        <v>2.9625922520054697</v>
      </c>
      <c r="FU38" s="45">
        <f t="shared" si="294"/>
        <v>0.34341546207093904</v>
      </c>
      <c r="FV38" s="44">
        <f t="shared" si="295"/>
        <v>167.8867738181662</v>
      </c>
      <c r="FW38" s="44">
        <f t="shared" si="296"/>
        <v>261.95356698278749</v>
      </c>
      <c r="FX38" s="44">
        <f t="shared" si="297"/>
        <v>130.25239543598826</v>
      </c>
      <c r="FY38" s="45">
        <f t="shared" si="298"/>
        <v>69.723940981735311</v>
      </c>
      <c r="FZ38" s="45">
        <f t="shared" si="299"/>
        <v>56.321734911518739</v>
      </c>
      <c r="GA38" s="44">
        <f t="shared" si="300"/>
        <v>488.5687041013482</v>
      </c>
      <c r="GB38" s="44">
        <f t="shared" si="301"/>
        <v>353.84125061012531</v>
      </c>
      <c r="GC38" s="44">
        <f t="shared" si="302"/>
        <v>59.089057946192838</v>
      </c>
      <c r="GD38" s="45">
        <f t="shared" si="303"/>
        <v>6.9914778662661616</v>
      </c>
      <c r="GE38" s="45">
        <f t="shared" si="304"/>
        <v>0.6712340122198418</v>
      </c>
      <c r="GF38" s="44">
        <f t="shared" si="305"/>
        <v>292.91823771335777</v>
      </c>
      <c r="GG38" s="44">
        <f t="shared" si="306"/>
        <v>222.98953203653474</v>
      </c>
      <c r="GH38" s="44">
        <f t="shared" si="307"/>
        <v>37.860127024622706</v>
      </c>
      <c r="GI38" s="45">
        <f t="shared" si="308"/>
        <v>4.5174144891324932</v>
      </c>
      <c r="GJ38" s="45">
        <f t="shared" si="309"/>
        <v>0.43596014559400054</v>
      </c>
      <c r="GK38" s="43">
        <f t="shared" si="117"/>
        <v>7453.2074327207501</v>
      </c>
      <c r="GL38" s="43">
        <f t="shared" si="117"/>
        <v>6703.6657131390157</v>
      </c>
      <c r="GM38" s="43">
        <f t="shared" si="117"/>
        <v>1816.6003281592045</v>
      </c>
      <c r="GN38" s="43">
        <f t="shared" si="117"/>
        <v>595.81293111477657</v>
      </c>
      <c r="GO38" s="43">
        <f t="shared" si="117"/>
        <v>381.94537834707501</v>
      </c>
      <c r="GP38" s="40">
        <f t="shared" si="118"/>
        <v>44.417207584748212</v>
      </c>
      <c r="GQ38" s="40">
        <f t="shared" si="118"/>
        <v>39.950332021090681</v>
      </c>
      <c r="GR38" s="40">
        <f t="shared" si="118"/>
        <v>10.825985269125177</v>
      </c>
      <c r="GS38" s="40">
        <f t="shared" si="118"/>
        <v>3.5507326049748307</v>
      </c>
      <c r="GT38" s="40">
        <f t="shared" si="118"/>
        <v>2.2761941498633793</v>
      </c>
      <c r="GW38" s="38">
        <f t="shared" si="119"/>
        <v>20</v>
      </c>
      <c r="GX38" s="39">
        <f t="shared" si="114"/>
        <v>71.568577857197141</v>
      </c>
      <c r="GY38" s="39">
        <f t="shared" si="115"/>
        <v>482.91508456998395</v>
      </c>
      <c r="GZ38" s="39">
        <f t="shared" si="116"/>
        <v>48.291508456998393</v>
      </c>
      <c r="HA38" s="39">
        <f t="shared" si="1"/>
        <v>3.3972840974606524</v>
      </c>
      <c r="HB38" s="39">
        <f t="shared" si="2"/>
        <v>6.32525483543892</v>
      </c>
      <c r="HC38" s="39">
        <f t="shared" si="3"/>
        <v>0.63252548354389204</v>
      </c>
      <c r="HD38" s="39">
        <f t="shared" si="4"/>
        <v>7.9220629861812828</v>
      </c>
      <c r="HE38" s="39">
        <f t="shared" si="5"/>
        <v>15.048355170535828</v>
      </c>
      <c r="HF38" s="39">
        <f t="shared" si="6"/>
        <v>1.5048355170535828</v>
      </c>
      <c r="HG38" s="39">
        <f t="shared" si="7"/>
        <v>0.31794549767126012</v>
      </c>
      <c r="HH38" s="39">
        <f t="shared" si="8"/>
        <v>0.66007849336639812</v>
      </c>
      <c r="HI38" s="39">
        <f t="shared" si="9"/>
        <v>6.6007849336639807E-2</v>
      </c>
      <c r="HJ38" s="39">
        <f t="shared" si="10"/>
        <v>1.1102706709825136</v>
      </c>
      <c r="HK38" s="39">
        <f t="shared" si="11"/>
        <v>2.0842888317812776</v>
      </c>
      <c r="HL38" s="39">
        <f t="shared" si="12"/>
        <v>0.20842888317812777</v>
      </c>
      <c r="HM38" s="39">
        <f t="shared" si="13"/>
        <v>1.7746832674585062</v>
      </c>
      <c r="HN38" s="39">
        <f t="shared" si="14"/>
        <v>2.5076999836949438</v>
      </c>
      <c r="HO38" s="39">
        <f t="shared" si="15"/>
        <v>0.25076999836949437</v>
      </c>
      <c r="HP38" s="39">
        <f t="shared" si="16"/>
        <v>4.0868480682593784</v>
      </c>
      <c r="HQ38" s="39">
        <f t="shared" si="17"/>
        <v>9.6954981439398527</v>
      </c>
      <c r="HR38" s="39">
        <f t="shared" si="18"/>
        <v>0.96954981439398535</v>
      </c>
      <c r="HS38" s="39">
        <f t="shared" si="19"/>
        <v>8.7478749841618502</v>
      </c>
      <c r="HT38" s="39">
        <f t="shared" si="20"/>
        <v>59.027032732345148</v>
      </c>
      <c r="HU38" s="39">
        <f t="shared" si="21"/>
        <v>5.9027032732345148</v>
      </c>
      <c r="HV38" s="39">
        <f t="shared" si="22"/>
        <v>2.3686858413437051</v>
      </c>
      <c r="HW38" s="39">
        <f t="shared" si="23"/>
        <v>4.410152681312077</v>
      </c>
      <c r="HX38" s="39">
        <f t="shared" si="24"/>
        <v>0.44101526813120767</v>
      </c>
      <c r="HY38" s="39">
        <f t="shared" si="25"/>
        <v>9.0195834186656132</v>
      </c>
      <c r="HZ38" s="39">
        <f t="shared" si="26"/>
        <v>17.133150166959545</v>
      </c>
      <c r="IA38" s="39">
        <f t="shared" si="27"/>
        <v>1.7133150166959545</v>
      </c>
      <c r="IB38" s="39">
        <f t="shared" si="28"/>
        <v>0.35175880390109365</v>
      </c>
      <c r="IC38" s="39">
        <f t="shared" si="29"/>
        <v>0.7302774312202136</v>
      </c>
      <c r="ID38" s="39">
        <f t="shared" si="30"/>
        <v>7.3027743122021357E-2</v>
      </c>
      <c r="IE38" s="39">
        <f t="shared" si="31"/>
        <v>6.9845245872954642</v>
      </c>
      <c r="IF38" s="39">
        <f t="shared" si="32"/>
        <v>13.11190772941795</v>
      </c>
      <c r="IG38" s="39">
        <f t="shared" si="33"/>
        <v>1.3111907729417953</v>
      </c>
      <c r="IH38" s="39">
        <f t="shared" si="34"/>
        <v>1.7176690196604565</v>
      </c>
      <c r="II38" s="39">
        <f t="shared" si="35"/>
        <v>2.4271365215294947</v>
      </c>
      <c r="IJ38" s="39">
        <f t="shared" si="36"/>
        <v>0.24271365215294949</v>
      </c>
      <c r="IK38" s="39">
        <f t="shared" si="37"/>
        <v>8.8372091140167939</v>
      </c>
      <c r="IL38" s="39">
        <f t="shared" si="38"/>
        <v>20.965091711630592</v>
      </c>
      <c r="IM38" s="39">
        <f t="shared" si="39"/>
        <v>2.096509171163059</v>
      </c>
      <c r="IN38" s="39">
        <f t="shared" si="40"/>
        <v>8.3781137586949015</v>
      </c>
      <c r="IO38" s="39">
        <f t="shared" si="41"/>
        <v>56.532037319367035</v>
      </c>
      <c r="IP38" s="39">
        <f t="shared" si="42"/>
        <v>5.6532037319367037</v>
      </c>
      <c r="IQ38" s="39">
        <f t="shared" si="43"/>
        <v>3.8148919871884481</v>
      </c>
      <c r="IR38" s="39">
        <f t="shared" si="44"/>
        <v>7.1027807202457245</v>
      </c>
      <c r="IS38" s="39">
        <f t="shared" si="45"/>
        <v>0.71027807202457238</v>
      </c>
      <c r="IT38" s="39">
        <f t="shared" si="46"/>
        <v>6.5425065062933845</v>
      </c>
      <c r="IU38" s="39">
        <f t="shared" si="47"/>
        <v>12.427818585131277</v>
      </c>
      <c r="IV38" s="39">
        <f t="shared" si="48"/>
        <v>1.2427818585131276</v>
      </c>
      <c r="IW38" s="39">
        <f t="shared" si="49"/>
        <v>1.003974354454902</v>
      </c>
      <c r="IX38" s="39">
        <f t="shared" si="50"/>
        <v>1.8409748840291469</v>
      </c>
      <c r="IY38" s="39">
        <f t="shared" si="51"/>
        <v>0.18409748840291473</v>
      </c>
      <c r="IZ38" s="39">
        <v>7.9220629861812828</v>
      </c>
      <c r="JA38" s="39">
        <v>15.048355170535828</v>
      </c>
      <c r="JB38" s="39">
        <v>1.5048355170535828</v>
      </c>
      <c r="JC38" s="39">
        <f t="shared" si="52"/>
        <v>1.4970580189710274</v>
      </c>
      <c r="JD38" s="39">
        <f t="shared" si="53"/>
        <v>2.1154041617467421</v>
      </c>
      <c r="JE38" s="39">
        <f t="shared" si="54"/>
        <v>0.21154041617467417</v>
      </c>
      <c r="JF38" s="39">
        <f t="shared" si="55"/>
        <v>2.7989596914209165</v>
      </c>
      <c r="JG38" s="39">
        <f t="shared" si="56"/>
        <v>3.9445927051264968</v>
      </c>
      <c r="JH38" s="39">
        <f t="shared" si="57"/>
        <v>0.39445927051264973</v>
      </c>
      <c r="JI38" s="39">
        <f t="shared" si="58"/>
        <v>33.880400510891981</v>
      </c>
      <c r="JJ38" s="39">
        <f t="shared" si="59"/>
        <v>228.61089276677563</v>
      </c>
      <c r="JK38" s="39">
        <f t="shared" si="60"/>
        <v>22.861089276677561</v>
      </c>
      <c r="JL38" s="39">
        <f t="shared" si="61"/>
        <v>0.88601834635554511</v>
      </c>
      <c r="JM38" s="39">
        <f t="shared" si="62"/>
        <v>1.6496388493861947</v>
      </c>
      <c r="JN38" s="39">
        <f t="shared" si="63"/>
        <v>0.16496388493861947</v>
      </c>
      <c r="JO38" s="39">
        <f t="shared" si="64"/>
        <v>3.1689960866833218</v>
      </c>
      <c r="JP38" s="39">
        <f t="shared" si="65"/>
        <v>6.0196666865225446</v>
      </c>
      <c r="JQ38" s="39">
        <f t="shared" si="66"/>
        <v>0.60196666865225446</v>
      </c>
      <c r="JR38" s="39">
        <f t="shared" si="67"/>
        <v>6.8654051559365428</v>
      </c>
      <c r="JS38" s="39">
        <f t="shared" si="68"/>
        <v>12.589005291500326</v>
      </c>
      <c r="JT38" s="39">
        <f t="shared" si="69"/>
        <v>1.2589005291500328</v>
      </c>
      <c r="JU38" s="39">
        <f t="shared" si="70"/>
        <v>1.6426695824092641</v>
      </c>
      <c r="JV38" s="39">
        <f t="shared" si="71"/>
        <v>3.083750615417606</v>
      </c>
      <c r="JW38" s="39">
        <f t="shared" si="72"/>
        <v>0.30837506154176064</v>
      </c>
      <c r="JX38" s="39">
        <f t="shared" si="73"/>
        <v>2.3844563883724446</v>
      </c>
      <c r="JY38" s="39">
        <f t="shared" si="74"/>
        <v>3.3693343234176236</v>
      </c>
      <c r="JZ38" s="39">
        <f t="shared" si="75"/>
        <v>0.33693343234176232</v>
      </c>
      <c r="KA38" s="39">
        <f t="shared" si="76"/>
        <v>5.5034925703461717</v>
      </c>
      <c r="KB38" s="39">
        <f t="shared" si="77"/>
        <v>11.691671152360199</v>
      </c>
      <c r="KC38" s="39">
        <f t="shared" si="78"/>
        <v>1.1691671152360199</v>
      </c>
      <c r="KD38" s="39">
        <f t="shared" si="79"/>
        <v>1032.7841880148878</v>
      </c>
      <c r="KE38" s="39">
        <f t="shared" si="80"/>
        <v>1471.7358691449531</v>
      </c>
      <c r="KF38" s="39">
        <f t="shared" si="81"/>
        <v>147.17358691449533</v>
      </c>
      <c r="KG38" s="39">
        <f t="shared" si="82"/>
        <v>6.8805924599014752</v>
      </c>
      <c r="KH38" s="39">
        <f t="shared" si="83"/>
        <v>9.4198047445159379</v>
      </c>
      <c r="KI38" s="39">
        <f t="shared" si="84"/>
        <v>0.94198047445159372</v>
      </c>
      <c r="KJ38" s="39">
        <f t="shared" si="85"/>
        <v>0.64462704914471014</v>
      </c>
      <c r="KK38" s="39">
        <f t="shared" si="86"/>
        <v>0.43957835206254836</v>
      </c>
      <c r="KL38" s="39">
        <f t="shared" si="87"/>
        <v>4.395783520625484E-2</v>
      </c>
      <c r="KM38" s="39">
        <f t="shared" si="88"/>
        <v>2.4663785431749727</v>
      </c>
      <c r="KN38" s="39">
        <f t="shared" si="89"/>
        <v>1.0871954563673401</v>
      </c>
      <c r="KO38" s="39">
        <f t="shared" si="90"/>
        <v>0.108719545636734</v>
      </c>
      <c r="KP38" s="39">
        <f t="shared" si="91"/>
        <v>10.154869750148659</v>
      </c>
      <c r="KQ38" s="39">
        <f t="shared" si="92"/>
        <v>25.450634723842608</v>
      </c>
      <c r="KR38" s="39">
        <f t="shared" si="93"/>
        <v>2.5450634723842605</v>
      </c>
      <c r="KS38" s="39">
        <f t="shared" si="94"/>
        <v>2.0400768776624911</v>
      </c>
      <c r="KT38" s="39">
        <f t="shared" si="95"/>
        <v>1.3768234558582777</v>
      </c>
      <c r="KU38" s="39">
        <f t="shared" si="96"/>
        <v>0.13768234558582779</v>
      </c>
      <c r="KV38" s="39">
        <f t="shared" si="97"/>
        <v>2.8852065533861664</v>
      </c>
      <c r="KW38" s="39">
        <f t="shared" si="98"/>
        <v>4.7716080529671068</v>
      </c>
      <c r="KX38" s="39">
        <f t="shared" si="99"/>
        <v>0.47716080529671068</v>
      </c>
      <c r="KY38" s="39">
        <f t="shared" si="100"/>
        <v>28.455076607779418</v>
      </c>
      <c r="KZ38" s="39">
        <f t="shared" si="101"/>
        <v>192.00305689893344</v>
      </c>
      <c r="LA38" s="39">
        <f t="shared" si="102"/>
        <v>19.200305689893341</v>
      </c>
      <c r="LB38" s="39">
        <f t="shared" si="103"/>
        <v>8.1632952265997485</v>
      </c>
      <c r="LC38" s="39">
        <f t="shared" si="104"/>
        <v>11.325387200849235</v>
      </c>
      <c r="LD38" s="39">
        <f t="shared" si="105"/>
        <v>1.1325387200849233</v>
      </c>
      <c r="LE38" s="39">
        <f t="shared" si="106"/>
        <v>5.1847355758224856</v>
      </c>
      <c r="LF38" s="39">
        <f t="shared" si="107"/>
        <v>7.3081555807953125</v>
      </c>
      <c r="LG38" s="39">
        <f t="shared" si="108"/>
        <v>0.73081555807953125</v>
      </c>
      <c r="LH38" s="39">
        <f t="shared" si="109"/>
        <v>1314.1530308169633</v>
      </c>
      <c r="LI38" s="39">
        <f t="shared" si="110"/>
        <v>2727.9850458458636</v>
      </c>
      <c r="LJ38" s="39">
        <f t="shared" si="111"/>
        <v>272.7985045845864</v>
      </c>
    </row>
    <row r="39" spans="1:322" ht="15" thickBot="1" x14ac:dyDescent="0.35">
      <c r="A39" s="28"/>
      <c r="B39" s="42">
        <v>20</v>
      </c>
      <c r="C39" s="44">
        <f t="shared" si="310"/>
        <v>403.67978709844425</v>
      </c>
      <c r="D39" s="44">
        <f t="shared" si="311"/>
        <v>656.3467837812251</v>
      </c>
      <c r="E39" s="44">
        <f t="shared" si="312"/>
        <v>334.27203124773001</v>
      </c>
      <c r="F39" s="45">
        <f t="shared" si="313"/>
        <v>179.95973117521518</v>
      </c>
      <c r="G39" s="45">
        <f t="shared" si="314"/>
        <v>151.4776766973844</v>
      </c>
      <c r="H39" s="44">
        <f t="shared" si="315"/>
        <v>154.89532370240707</v>
      </c>
      <c r="I39" s="44">
        <f t="shared" si="316"/>
        <v>131.90921707038015</v>
      </c>
      <c r="J39" s="44">
        <f t="shared" si="317"/>
        <v>28.913328864259185</v>
      </c>
      <c r="K39" s="45">
        <f t="shared" si="318"/>
        <v>4.8357858904677062</v>
      </c>
      <c r="L39" s="45">
        <f t="shared" si="319"/>
        <v>0.74473447248560698</v>
      </c>
      <c r="M39" s="44">
        <f t="shared" si="130"/>
        <v>337.43475538908183</v>
      </c>
      <c r="N39" s="44">
        <f t="shared" si="131"/>
        <v>302.70515901272574</v>
      </c>
      <c r="O39" s="44">
        <f t="shared" si="132"/>
        <v>67.803517580008872</v>
      </c>
      <c r="P39" s="45">
        <f t="shared" si="133"/>
        <v>11.481380865830506</v>
      </c>
      <c r="Q39" s="45">
        <f t="shared" si="134"/>
        <v>1.7834871523526608</v>
      </c>
      <c r="R39" s="44">
        <f t="shared" si="135"/>
        <v>13.382291897099837</v>
      </c>
      <c r="S39" s="44">
        <f t="shared" si="136"/>
        <v>11.652428181426068</v>
      </c>
      <c r="T39" s="44">
        <f t="shared" si="137"/>
        <v>2.708267330407192</v>
      </c>
      <c r="U39" s="45">
        <f t="shared" si="138"/>
        <v>0.49066668876735881</v>
      </c>
      <c r="V39" s="45">
        <f t="shared" si="139"/>
        <v>8.4705902299519631E-2</v>
      </c>
      <c r="W39" s="44">
        <f t="shared" si="140"/>
        <v>49.258823786703651</v>
      </c>
      <c r="X39" s="44">
        <f t="shared" si="141"/>
        <v>42.828907741303375</v>
      </c>
      <c r="Y39" s="44">
        <f t="shared" si="142"/>
        <v>9.4710542078270414</v>
      </c>
      <c r="Z39" s="45">
        <f t="shared" si="143"/>
        <v>1.5921396965504369</v>
      </c>
      <c r="AA39" s="45">
        <f t="shared" si="144"/>
        <v>0.2460745676154204</v>
      </c>
      <c r="AB39" s="44">
        <f t="shared" si="145"/>
        <v>94.670584403839158</v>
      </c>
      <c r="AC39" s="44">
        <f t="shared" si="146"/>
        <v>78.147105235826047</v>
      </c>
      <c r="AD39" s="44">
        <f t="shared" si="147"/>
        <v>14.848844334615027</v>
      </c>
      <c r="AE39" s="45">
        <f t="shared" si="148"/>
        <v>2.0347380677440952</v>
      </c>
      <c r="AF39" s="45">
        <f t="shared" si="149"/>
        <v>0.23648095797542432</v>
      </c>
      <c r="AG39" s="44">
        <f t="shared" si="150"/>
        <v>140.23700744386935</v>
      </c>
      <c r="AH39" s="44">
        <f t="shared" si="151"/>
        <v>136.84842024631035</v>
      </c>
      <c r="AI39" s="44">
        <f t="shared" si="152"/>
        <v>34.976281028045804</v>
      </c>
      <c r="AJ39" s="45">
        <f t="shared" si="153"/>
        <v>6.9776984196087994</v>
      </c>
      <c r="AK39" s="45">
        <f t="shared" si="154"/>
        <v>1.3588998621655264</v>
      </c>
      <c r="AL39" s="44">
        <f t="shared" si="155"/>
        <v>49.342049498544554</v>
      </c>
      <c r="AM39" s="44">
        <f t="shared" si="156"/>
        <v>80.225704948774094</v>
      </c>
      <c r="AN39" s="44">
        <f t="shared" si="157"/>
        <v>40.858293228791908</v>
      </c>
      <c r="AO39" s="45">
        <f t="shared" si="158"/>
        <v>21.996597915433416</v>
      </c>
      <c r="AP39" s="45">
        <f t="shared" si="159"/>
        <v>18.515217408455865</v>
      </c>
      <c r="AQ39" s="44">
        <f t="shared" si="160"/>
        <v>107.99755028391205</v>
      </c>
      <c r="AR39" s="44">
        <f t="shared" si="161"/>
        <v>91.970964409743942</v>
      </c>
      <c r="AS39" s="44">
        <f t="shared" si="162"/>
        <v>20.159218582301158</v>
      </c>
      <c r="AT39" s="45">
        <f t="shared" si="163"/>
        <v>3.3716513667733321</v>
      </c>
      <c r="AU39" s="45">
        <f t="shared" si="164"/>
        <v>0.51925065726937225</v>
      </c>
      <c r="AV39" s="44">
        <f t="shared" si="165"/>
        <v>384.18287381680295</v>
      </c>
      <c r="AW39" s="44">
        <f t="shared" si="166"/>
        <v>344.64184868742234</v>
      </c>
      <c r="AX39" s="44">
        <f t="shared" si="167"/>
        <v>77.196998301908721</v>
      </c>
      <c r="AY39" s="45">
        <f t="shared" si="168"/>
        <v>13.072008220771263</v>
      </c>
      <c r="AZ39" s="45">
        <f t="shared" si="169"/>
        <v>2.0305709730941417</v>
      </c>
      <c r="BA39" s="44">
        <f t="shared" si="170"/>
        <v>14.8054903298121</v>
      </c>
      <c r="BB39" s="44">
        <f t="shared" si="171"/>
        <v>12.891656682240024</v>
      </c>
      <c r="BC39" s="44">
        <f t="shared" si="172"/>
        <v>2.9962898791334425</v>
      </c>
      <c r="BD39" s="45">
        <f t="shared" si="173"/>
        <v>0.54284878640858258</v>
      </c>
      <c r="BE39" s="45">
        <f t="shared" si="174"/>
        <v>9.3714322405815481E-2</v>
      </c>
      <c r="BF39" s="44">
        <f t="shared" si="175"/>
        <v>309.87891049578553</v>
      </c>
      <c r="BG39" s="44">
        <f t="shared" si="176"/>
        <v>269.42939860009483</v>
      </c>
      <c r="BH39" s="44">
        <f t="shared" si="177"/>
        <v>59.580796567054406</v>
      </c>
      <c r="BI39" s="45">
        <f t="shared" si="178"/>
        <v>10.015880944711371</v>
      </c>
      <c r="BJ39" s="45">
        <f t="shared" si="179"/>
        <v>1.5480133923532899</v>
      </c>
      <c r="BK39" s="44">
        <f t="shared" si="180"/>
        <v>91.629155965672595</v>
      </c>
      <c r="BL39" s="44">
        <f t="shared" si="181"/>
        <v>75.636517287929124</v>
      </c>
      <c r="BM39" s="44">
        <f t="shared" si="182"/>
        <v>14.371803892564316</v>
      </c>
      <c r="BN39" s="45">
        <f t="shared" si="183"/>
        <v>1.9693691861381839</v>
      </c>
      <c r="BO39" s="45">
        <f t="shared" si="184"/>
        <v>0.22888366769565535</v>
      </c>
      <c r="BP39" s="44">
        <f t="shared" si="185"/>
        <v>303.24194577490925</v>
      </c>
      <c r="BQ39" s="44">
        <f t="shared" si="186"/>
        <v>295.91462330885463</v>
      </c>
      <c r="BR39" s="44">
        <f t="shared" si="187"/>
        <v>75.631074195303796</v>
      </c>
      <c r="BS39" s="45">
        <f t="shared" si="188"/>
        <v>15.088248703820891</v>
      </c>
      <c r="BT39" s="45">
        <f t="shared" si="189"/>
        <v>2.9384215039048502</v>
      </c>
      <c r="BU39" s="44">
        <f t="shared" si="190"/>
        <v>47.256425650162477</v>
      </c>
      <c r="BV39" s="44">
        <f t="shared" si="191"/>
        <v>76.834669408198067</v>
      </c>
      <c r="BW39" s="44">
        <f t="shared" si="192"/>
        <v>39.131266653524321</v>
      </c>
      <c r="BX39" s="45">
        <f t="shared" si="193"/>
        <v>21.066830512945355</v>
      </c>
      <c r="BY39" s="45">
        <f t="shared" si="194"/>
        <v>17.732603403210842</v>
      </c>
      <c r="BZ39" s="44">
        <f t="shared" si="195"/>
        <v>173.93568282586574</v>
      </c>
      <c r="CA39" s="44">
        <f t="shared" si="196"/>
        <v>148.12403107948293</v>
      </c>
      <c r="CB39" s="44">
        <f t="shared" si="197"/>
        <v>32.467472087380919</v>
      </c>
      <c r="CC39" s="45">
        <f t="shared" si="198"/>
        <v>5.4302202335958363</v>
      </c>
      <c r="CD39" s="45">
        <f t="shared" si="199"/>
        <v>0.83628024332494411</v>
      </c>
      <c r="CE39" s="44">
        <f t="shared" si="200"/>
        <v>278.67350795285176</v>
      </c>
      <c r="CF39" s="44">
        <f t="shared" si="201"/>
        <v>249.99176045228327</v>
      </c>
      <c r="CG39" s="44">
        <f t="shared" si="202"/>
        <v>55.996140865148469</v>
      </c>
      <c r="CH39" s="45">
        <f t="shared" si="203"/>
        <v>9.4820009821882927</v>
      </c>
      <c r="CI39" s="45">
        <f t="shared" si="204"/>
        <v>1.4729088014714917</v>
      </c>
      <c r="CJ39" s="44">
        <f t="shared" si="205"/>
        <v>48.173650371236697</v>
      </c>
      <c r="CK39" s="44">
        <f t="shared" si="206"/>
        <v>39.457869182551953</v>
      </c>
      <c r="CL39" s="44">
        <f t="shared" si="207"/>
        <v>8.5059634845293548</v>
      </c>
      <c r="CM39" s="45">
        <f t="shared" si="208"/>
        <v>1.4094736999296429</v>
      </c>
      <c r="CN39" s="45">
        <f t="shared" si="209"/>
        <v>0.21575059204975205</v>
      </c>
      <c r="CO39" s="44">
        <f t="shared" si="210"/>
        <v>359.08452255189979</v>
      </c>
      <c r="CP39" s="44">
        <f t="shared" si="211"/>
        <v>312.21204051276146</v>
      </c>
      <c r="CQ39" s="44">
        <f t="shared" si="212"/>
        <v>69.041619690455136</v>
      </c>
      <c r="CR39" s="45">
        <f t="shared" si="213"/>
        <v>11.606300736033047</v>
      </c>
      <c r="CS39" s="45">
        <f t="shared" si="214"/>
        <v>1.7938221384855677</v>
      </c>
      <c r="CT39" s="44">
        <f t="shared" si="215"/>
        <v>79.860649019025374</v>
      </c>
      <c r="CU39" s="44">
        <f t="shared" si="216"/>
        <v>65.922045188495318</v>
      </c>
      <c r="CV39" s="44">
        <f t="shared" si="217"/>
        <v>12.525943018228006</v>
      </c>
      <c r="CW39" s="45">
        <f t="shared" si="218"/>
        <v>1.7164307550970543</v>
      </c>
      <c r="CX39" s="45">
        <f t="shared" si="219"/>
        <v>0.19948670332484381</v>
      </c>
      <c r="CY39" s="44">
        <f t="shared" si="220"/>
        <v>151.40729861461358</v>
      </c>
      <c r="CZ39" s="44">
        <f t="shared" si="221"/>
        <v>123.50833441497375</v>
      </c>
      <c r="DA39" s="44">
        <f t="shared" si="222"/>
        <v>23.388341535170586</v>
      </c>
      <c r="DB39" s="45">
        <f t="shared" si="223"/>
        <v>3.2008408491806692</v>
      </c>
      <c r="DC39" s="45">
        <f t="shared" si="224"/>
        <v>0.37187592797291391</v>
      </c>
      <c r="DD39" s="44">
        <f t="shared" si="225"/>
        <v>191.10108478523449</v>
      </c>
      <c r="DE39" s="44">
        <f t="shared" si="226"/>
        <v>310.71306115533599</v>
      </c>
      <c r="DF39" s="44">
        <f t="shared" si="227"/>
        <v>158.24361245322117</v>
      </c>
      <c r="DG39" s="45">
        <f t="shared" si="228"/>
        <v>85.192523738762574</v>
      </c>
      <c r="DH39" s="45">
        <f t="shared" si="229"/>
        <v>71.709184514006523</v>
      </c>
      <c r="DI39" s="44">
        <f t="shared" si="230"/>
        <v>40.397003791233011</v>
      </c>
      <c r="DJ39" s="44">
        <f t="shared" si="231"/>
        <v>34.402182162248934</v>
      </c>
      <c r="DK39" s="44">
        <f t="shared" si="232"/>
        <v>7.5406527958887253</v>
      </c>
      <c r="DL39" s="45">
        <f t="shared" si="233"/>
        <v>1.2611824313439828</v>
      </c>
      <c r="DM39" s="45">
        <f t="shared" si="234"/>
        <v>0.19422820902110588</v>
      </c>
      <c r="DN39" s="44">
        <f t="shared" si="235"/>
        <v>134.98118119033018</v>
      </c>
      <c r="DO39" s="44">
        <f t="shared" si="236"/>
        <v>121.08859346403447</v>
      </c>
      <c r="DP39" s="44">
        <f t="shared" si="237"/>
        <v>27.122869667814452</v>
      </c>
      <c r="DQ39" s="45">
        <f t="shared" si="238"/>
        <v>4.5928000190107365</v>
      </c>
      <c r="DR39" s="45">
        <f t="shared" si="239"/>
        <v>0.7134333337559039</v>
      </c>
      <c r="DS39" s="44">
        <f t="shared" si="240"/>
        <v>329.42238631039567</v>
      </c>
      <c r="DT39" s="44">
        <f t="shared" si="241"/>
        <v>269.82189069484861</v>
      </c>
      <c r="DU39" s="44">
        <f t="shared" si="242"/>
        <v>58.165714396760471</v>
      </c>
      <c r="DV39" s="45">
        <f t="shared" si="243"/>
        <v>9.6383019782489825</v>
      </c>
      <c r="DW39" s="45">
        <f t="shared" si="244"/>
        <v>1.4753516566256721</v>
      </c>
      <c r="DX39" s="44">
        <f t="shared" si="245"/>
        <v>72.879500120516454</v>
      </c>
      <c r="DY39" s="44">
        <f t="shared" si="246"/>
        <v>63.366299617906208</v>
      </c>
      <c r="DZ39" s="44">
        <f t="shared" si="247"/>
        <v>14.012630493768835</v>
      </c>
      <c r="EA39" s="45">
        <f t="shared" si="248"/>
        <v>2.3556052761038035</v>
      </c>
      <c r="EB39" s="45">
        <f t="shared" si="249"/>
        <v>0.36407266965690133</v>
      </c>
      <c r="EC39" s="44">
        <f t="shared" si="250"/>
        <v>127.19896778874937</v>
      </c>
      <c r="ED39" s="44">
        <f t="shared" si="251"/>
        <v>104.99809612744654</v>
      </c>
      <c r="EE39" s="44">
        <f t="shared" si="252"/>
        <v>19.950839895124339</v>
      </c>
      <c r="EF39" s="45">
        <f t="shared" si="253"/>
        <v>2.7338648384537443</v>
      </c>
      <c r="EG39" s="45">
        <f t="shared" si="254"/>
        <v>0.31773474248193978</v>
      </c>
      <c r="EH39" s="44">
        <f t="shared" si="255"/>
        <v>215.15327108905583</v>
      </c>
      <c r="EI39" s="44">
        <f t="shared" si="256"/>
        <v>197.79389553405267</v>
      </c>
      <c r="EJ39" s="44">
        <f t="shared" si="257"/>
        <v>47.127729995392521</v>
      </c>
      <c r="EK39" s="45">
        <f t="shared" si="258"/>
        <v>8.6666524994688938</v>
      </c>
      <c r="EL39" s="45">
        <f t="shared" si="259"/>
        <v>1.5125093264456524</v>
      </c>
      <c r="EM39" s="44">
        <f t="shared" si="260"/>
        <v>158.00877478364367</v>
      </c>
      <c r="EN39" s="44">
        <f t="shared" si="261"/>
        <v>256.90796134205596</v>
      </c>
      <c r="EO39" s="44">
        <f t="shared" si="262"/>
        <v>145.20555069374083</v>
      </c>
      <c r="EP39" s="45">
        <f t="shared" si="263"/>
        <v>81.678386423519328</v>
      </c>
      <c r="EQ39" s="45">
        <f t="shared" si="264"/>
        <v>67.463236711730474</v>
      </c>
      <c r="ER39" s="44">
        <f t="shared" si="265"/>
        <v>412.67209506931761</v>
      </c>
      <c r="ES39" s="44">
        <f t="shared" si="266"/>
        <v>309.55171824964918</v>
      </c>
      <c r="ET39" s="44">
        <f t="shared" si="267"/>
        <v>56.861896059067789</v>
      </c>
      <c r="EU39" s="45">
        <f t="shared" si="268"/>
        <v>7.6583512549628576</v>
      </c>
      <c r="EV39" s="45">
        <f t="shared" si="269"/>
        <v>0.88072674477654012</v>
      </c>
      <c r="EW39" s="44">
        <f t="shared" si="270"/>
        <v>52.985582020042294</v>
      </c>
      <c r="EX39" s="44">
        <f t="shared" si="271"/>
        <v>36.384587054780333</v>
      </c>
      <c r="EY39" s="44">
        <f t="shared" si="272"/>
        <v>4.7364668678130402</v>
      </c>
      <c r="EZ39" s="45">
        <f t="shared" si="273"/>
        <v>0.39396089007216006</v>
      </c>
      <c r="FA39" s="45">
        <f t="shared" si="274"/>
        <v>2.2808730995194152E-2</v>
      </c>
      <c r="FB39" s="44">
        <f t="shared" si="275"/>
        <v>297.69528578287645</v>
      </c>
      <c r="FC39" s="44">
        <f t="shared" si="276"/>
        <v>155.44648523401062</v>
      </c>
      <c r="FD39" s="44">
        <f t="shared" si="277"/>
        <v>16.06388290396265</v>
      </c>
      <c r="FE39" s="45">
        <f t="shared" si="278"/>
        <v>1.0096135907643844</v>
      </c>
      <c r="FF39" s="45">
        <f t="shared" si="279"/>
        <v>3.8790932801477787E-2</v>
      </c>
      <c r="FG39" s="44">
        <f t="shared" si="280"/>
        <v>277.9687675948187</v>
      </c>
      <c r="FH39" s="44">
        <f t="shared" si="281"/>
        <v>321.59973586203762</v>
      </c>
      <c r="FI39" s="44">
        <f t="shared" si="282"/>
        <v>87.876178382880454</v>
      </c>
      <c r="FJ39" s="45">
        <f t="shared" si="283"/>
        <v>18.187821506064324</v>
      </c>
      <c r="FK39" s="45">
        <f t="shared" si="284"/>
        <v>3.6314066088891415</v>
      </c>
      <c r="FL39" s="44">
        <f t="shared" si="285"/>
        <v>175.21594158860921</v>
      </c>
      <c r="FM39" s="44">
        <f t="shared" si="286"/>
        <v>115.69583109942909</v>
      </c>
      <c r="FN39" s="44">
        <f t="shared" si="287"/>
        <v>14.908724421647443</v>
      </c>
      <c r="FO39" s="45">
        <f t="shared" si="288"/>
        <v>1.2342822626128149</v>
      </c>
      <c r="FP39" s="45">
        <f t="shared" si="289"/>
        <v>7.1270596622731386E-2</v>
      </c>
      <c r="FQ39" s="44">
        <f t="shared" si="290"/>
        <v>138.95690474864844</v>
      </c>
      <c r="FR39" s="44">
        <f t="shared" si="291"/>
        <v>118.40402039829</v>
      </c>
      <c r="FS39" s="44">
        <f t="shared" si="292"/>
        <v>24.480110882131108</v>
      </c>
      <c r="FT39" s="45">
        <f t="shared" si="293"/>
        <v>3.7529667966006164</v>
      </c>
      <c r="FU39" s="45">
        <f t="shared" si="294"/>
        <v>0.50932062818324531</v>
      </c>
      <c r="FV39" s="44">
        <f t="shared" si="295"/>
        <v>160.49975577016687</v>
      </c>
      <c r="FW39" s="44">
        <f t="shared" si="296"/>
        <v>260.95807088733761</v>
      </c>
      <c r="FX39" s="44">
        <f t="shared" si="297"/>
        <v>132.90380418025399</v>
      </c>
      <c r="FY39" s="45">
        <f t="shared" si="298"/>
        <v>71.550505685941602</v>
      </c>
      <c r="FZ39" s="45">
        <f t="shared" si="299"/>
        <v>60.226275606495918</v>
      </c>
      <c r="GA39" s="44">
        <f t="shared" si="300"/>
        <v>467.07168112088885</v>
      </c>
      <c r="GB39" s="44">
        <f t="shared" si="301"/>
        <v>364.01535357106059</v>
      </c>
      <c r="GC39" s="44">
        <f t="shared" si="302"/>
        <v>67.812059416084367</v>
      </c>
      <c r="GD39" s="45">
        <f t="shared" si="303"/>
        <v>9.1998736553877407</v>
      </c>
      <c r="GE39" s="45">
        <f t="shared" si="304"/>
        <v>1.0627567727307468</v>
      </c>
      <c r="GF39" s="44">
        <f t="shared" si="305"/>
        <v>280.02983525397002</v>
      </c>
      <c r="GG39" s="44">
        <f t="shared" si="306"/>
        <v>228.74226947075337</v>
      </c>
      <c r="GH39" s="44">
        <f t="shared" si="307"/>
        <v>43.329946460708413</v>
      </c>
      <c r="GI39" s="45">
        <f t="shared" si="308"/>
        <v>5.9302848668244721</v>
      </c>
      <c r="GJ39" s="45">
        <f t="shared" si="309"/>
        <v>0.68893535698542019</v>
      </c>
      <c r="GK39" s="43">
        <f t="shared" si="117"/>
        <v>7125.2663056810406</v>
      </c>
      <c r="GL39" s="43">
        <f t="shared" si="117"/>
        <v>6817.0895373582825</v>
      </c>
      <c r="GM39" s="43">
        <f t="shared" si="117"/>
        <v>1951.1872165406483</v>
      </c>
      <c r="GN39" s="43">
        <f t="shared" si="117"/>
        <v>642.37782141135415</v>
      </c>
      <c r="GO39" s="43">
        <f t="shared" si="117"/>
        <v>415.3109024895025</v>
      </c>
      <c r="GP39" s="40">
        <f t="shared" si="118"/>
        <v>42.462850451019314</v>
      </c>
      <c r="GQ39" s="40">
        <f t="shared" si="118"/>
        <v>40.62627853014471</v>
      </c>
      <c r="GR39" s="40">
        <f t="shared" si="118"/>
        <v>11.628052541958573</v>
      </c>
      <c r="GS39" s="40">
        <f t="shared" si="118"/>
        <v>3.8282349309377484</v>
      </c>
      <c r="GT39" s="40">
        <f t="shared" si="118"/>
        <v>2.4750351757419695</v>
      </c>
      <c r="GW39" s="38">
        <f t="shared" si="119"/>
        <v>21</v>
      </c>
      <c r="GX39" s="39">
        <f t="shared" si="114"/>
        <v>74.329493810086646</v>
      </c>
      <c r="GY39" s="39">
        <f t="shared" si="115"/>
        <v>507.70079889069609</v>
      </c>
      <c r="GZ39" s="39">
        <f t="shared" si="116"/>
        <v>50.770079889069613</v>
      </c>
      <c r="HA39" s="39">
        <f t="shared" si="1"/>
        <v>3.7249715622277879</v>
      </c>
      <c r="HB39" s="39">
        <f t="shared" si="2"/>
        <v>7.8682453153325156</v>
      </c>
      <c r="HC39" s="39">
        <f t="shared" si="3"/>
        <v>0.7868245315332516</v>
      </c>
      <c r="HD39" s="39">
        <f t="shared" si="4"/>
        <v>8.6714603536134387</v>
      </c>
      <c r="HE39" s="39">
        <f t="shared" si="5"/>
        <v>18.674667272542727</v>
      </c>
      <c r="HF39" s="39">
        <f t="shared" si="6"/>
        <v>1.8674667272542727</v>
      </c>
      <c r="HG39" s="39">
        <f t="shared" si="7"/>
        <v>0.34745473576220243</v>
      </c>
      <c r="HH39" s="39">
        <f t="shared" si="8"/>
        <v>0.80671959047528663</v>
      </c>
      <c r="HI39" s="39">
        <f t="shared" si="9"/>
        <v>8.0671959047528663E-2</v>
      </c>
      <c r="HJ39" s="39">
        <f t="shared" si="10"/>
        <v>1.2165178569154333</v>
      </c>
      <c r="HK39" s="39">
        <f t="shared" si="11"/>
        <v>2.5901750399324919</v>
      </c>
      <c r="HL39" s="39">
        <f t="shared" si="12"/>
        <v>0.25901750399324919</v>
      </c>
      <c r="HM39" s="39">
        <f t="shared" si="13"/>
        <v>1.9604286100135726</v>
      </c>
      <c r="HN39" s="39">
        <f t="shared" si="14"/>
        <v>3.2749944662116741</v>
      </c>
      <c r="HO39" s="39">
        <f t="shared" si="15"/>
        <v>0.32749944662116737</v>
      </c>
      <c r="HP39" s="39">
        <f t="shared" si="16"/>
        <v>4.4397412588614689</v>
      </c>
      <c r="HQ39" s="39">
        <f t="shared" si="17"/>
        <v>11.625205620671959</v>
      </c>
      <c r="HR39" s="39">
        <f t="shared" si="18"/>
        <v>1.1625205620671959</v>
      </c>
      <c r="HS39" s="39">
        <f t="shared" si="19"/>
        <v>9.0853435817054109</v>
      </c>
      <c r="HT39" s="39">
        <f t="shared" si="20"/>
        <v>62.056607117676265</v>
      </c>
      <c r="HU39" s="39">
        <f t="shared" si="21"/>
        <v>6.2056607117676261</v>
      </c>
      <c r="HV39" s="39">
        <f t="shared" si="22"/>
        <v>2.5971591264480915</v>
      </c>
      <c r="HW39" s="39">
        <f t="shared" si="23"/>
        <v>5.4859707754726337</v>
      </c>
      <c r="HX39" s="39">
        <f t="shared" si="24"/>
        <v>0.54859707754726339</v>
      </c>
      <c r="HY39" s="39">
        <f t="shared" si="25"/>
        <v>9.8728020917654256</v>
      </c>
      <c r="HZ39" s="39">
        <f t="shared" si="26"/>
        <v>21.26185055260672</v>
      </c>
      <c r="IA39" s="39">
        <f t="shared" si="27"/>
        <v>2.126185055260672</v>
      </c>
      <c r="IB39" s="39">
        <f t="shared" si="28"/>
        <v>0.38440633113745992</v>
      </c>
      <c r="IC39" s="39">
        <f t="shared" si="29"/>
        <v>0.89251371794096568</v>
      </c>
      <c r="ID39" s="39">
        <f t="shared" si="30"/>
        <v>8.9251371794096562E-2</v>
      </c>
      <c r="IE39" s="39">
        <f t="shared" si="31"/>
        <v>7.6529076238596332</v>
      </c>
      <c r="IF39" s="39">
        <f t="shared" si="32"/>
        <v>16.294352111272183</v>
      </c>
      <c r="IG39" s="39">
        <f t="shared" si="33"/>
        <v>1.6294352111272181</v>
      </c>
      <c r="IH39" s="39">
        <f t="shared" si="34"/>
        <v>1.8974470264199168</v>
      </c>
      <c r="II39" s="39">
        <f t="shared" si="35"/>
        <v>3.1697805672260624</v>
      </c>
      <c r="IJ39" s="39">
        <f t="shared" si="36"/>
        <v>0.31697805672260626</v>
      </c>
      <c r="IK39" s="39">
        <f t="shared" si="37"/>
        <v>9.6002888439641545</v>
      </c>
      <c r="IL39" s="39">
        <f t="shared" si="38"/>
        <v>25.137800903637928</v>
      </c>
      <c r="IM39" s="39">
        <f t="shared" si="39"/>
        <v>2.5137800903637926</v>
      </c>
      <c r="IN39" s="39">
        <f t="shared" si="40"/>
        <v>8.7013180003337123</v>
      </c>
      <c r="IO39" s="39">
        <f t="shared" si="41"/>
        <v>59.43355556084704</v>
      </c>
      <c r="IP39" s="39">
        <f t="shared" si="42"/>
        <v>5.943355556084704</v>
      </c>
      <c r="IQ39" s="39">
        <f t="shared" si="43"/>
        <v>4.1828601193139416</v>
      </c>
      <c r="IR39" s="39">
        <f t="shared" si="44"/>
        <v>8.8354418251718521</v>
      </c>
      <c r="IS39" s="39">
        <f t="shared" si="45"/>
        <v>0.88354418251718525</v>
      </c>
      <c r="IT39" s="39">
        <f t="shared" si="46"/>
        <v>7.1614030185751414</v>
      </c>
      <c r="IU39" s="39">
        <f t="shared" si="47"/>
        <v>15.422640838200355</v>
      </c>
      <c r="IV39" s="39">
        <f t="shared" si="48"/>
        <v>1.5422640838200352</v>
      </c>
      <c r="IW39" s="39">
        <f t="shared" si="49"/>
        <v>1.1022830055574833</v>
      </c>
      <c r="IX39" s="39">
        <f t="shared" si="50"/>
        <v>2.2941678045444984</v>
      </c>
      <c r="IY39" s="39">
        <f t="shared" si="51"/>
        <v>0.22941678045444985</v>
      </c>
      <c r="IZ39" s="39">
        <v>8.6714603536134387</v>
      </c>
      <c r="JA39" s="39">
        <v>18.674667272542727</v>
      </c>
      <c r="JB39" s="39">
        <v>1.8674667272542727</v>
      </c>
      <c r="JC39" s="39">
        <f t="shared" si="52"/>
        <v>1.6537460092493177</v>
      </c>
      <c r="JD39" s="39">
        <f t="shared" si="53"/>
        <v>2.7626657768342091</v>
      </c>
      <c r="JE39" s="39">
        <f t="shared" si="54"/>
        <v>0.27626657768342094</v>
      </c>
      <c r="JF39" s="39">
        <f t="shared" si="55"/>
        <v>3.0930486309953</v>
      </c>
      <c r="JG39" s="39">
        <f t="shared" si="56"/>
        <v>5.15292682022812</v>
      </c>
      <c r="JH39" s="39">
        <f t="shared" si="57"/>
        <v>0.51529268202281198</v>
      </c>
      <c r="JI39" s="39">
        <f t="shared" si="58"/>
        <v>35.187411786810472</v>
      </c>
      <c r="JJ39" s="39">
        <f t="shared" si="59"/>
        <v>240.34439304408806</v>
      </c>
      <c r="JK39" s="39">
        <f t="shared" si="60"/>
        <v>24.034439304408806</v>
      </c>
      <c r="JL39" s="39">
        <f t="shared" si="61"/>
        <v>0.9714798789578476</v>
      </c>
      <c r="JM39" s="39">
        <f t="shared" si="62"/>
        <v>2.0520537885605616</v>
      </c>
      <c r="JN39" s="39">
        <f t="shared" si="63"/>
        <v>0.20520537885605614</v>
      </c>
      <c r="JO39" s="39">
        <f t="shared" si="64"/>
        <v>3.4687711994166825</v>
      </c>
      <c r="JP39" s="39">
        <f t="shared" si="65"/>
        <v>7.4702697529709798</v>
      </c>
      <c r="JQ39" s="39">
        <f t="shared" si="66"/>
        <v>0.74702697529709794</v>
      </c>
      <c r="JR39" s="39">
        <f t="shared" si="67"/>
        <v>7.5376620887535895</v>
      </c>
      <c r="JS39" s="39">
        <f t="shared" si="68"/>
        <v>15.688041635739729</v>
      </c>
      <c r="JT39" s="39">
        <f t="shared" si="69"/>
        <v>1.5688041635739729</v>
      </c>
      <c r="JU39" s="39">
        <f t="shared" si="70"/>
        <v>1.7998646026056841</v>
      </c>
      <c r="JV39" s="39">
        <f t="shared" si="71"/>
        <v>3.8322202526052478</v>
      </c>
      <c r="JW39" s="39">
        <f t="shared" si="72"/>
        <v>0.38322202526052473</v>
      </c>
      <c r="JX39" s="39">
        <f t="shared" si="73"/>
        <v>2.6340229881072408</v>
      </c>
      <c r="JY39" s="39">
        <f t="shared" si="74"/>
        <v>4.4002677097565046</v>
      </c>
      <c r="JZ39" s="39">
        <f t="shared" si="75"/>
        <v>0.44002677097565046</v>
      </c>
      <c r="KA39" s="39">
        <f t="shared" si="76"/>
        <v>6.0035504558958337</v>
      </c>
      <c r="KB39" s="39">
        <f t="shared" si="77"/>
        <v>14.250623812127728</v>
      </c>
      <c r="KC39" s="39">
        <f t="shared" si="78"/>
        <v>1.4250623812127727</v>
      </c>
      <c r="KD39" s="39">
        <f t="shared" si="79"/>
        <v>2.9674456648431944</v>
      </c>
      <c r="KE39" s="39">
        <f t="shared" si="80"/>
        <v>0</v>
      </c>
      <c r="KF39" s="39">
        <f t="shared" si="81"/>
        <v>0</v>
      </c>
      <c r="KG39" s="39">
        <f t="shared" si="82"/>
        <v>7.6263773194492668</v>
      </c>
      <c r="KH39" s="39">
        <f t="shared" si="83"/>
        <v>12.350595841392842</v>
      </c>
      <c r="KI39" s="39">
        <f t="shared" si="84"/>
        <v>1.2350595841392842</v>
      </c>
      <c r="KJ39" s="39">
        <f t="shared" si="85"/>
        <v>0.72713938475724038</v>
      </c>
      <c r="KK39" s="39">
        <f t="shared" si="86"/>
        <v>0.67004470409036299</v>
      </c>
      <c r="KL39" s="39">
        <f t="shared" si="87"/>
        <v>6.7004470409036301E-2</v>
      </c>
      <c r="KM39" s="39">
        <f t="shared" si="88"/>
        <v>2.83733034851597</v>
      </c>
      <c r="KN39" s="39">
        <f t="shared" si="89"/>
        <v>1.8505446652245021</v>
      </c>
      <c r="KO39" s="39">
        <f t="shared" si="90"/>
        <v>0.1850544665224502</v>
      </c>
      <c r="KP39" s="39">
        <f t="shared" si="91"/>
        <v>10.984003062670086</v>
      </c>
      <c r="KQ39" s="39">
        <f t="shared" si="92"/>
        <v>30.335704577028949</v>
      </c>
      <c r="KR39" s="39">
        <f t="shared" si="93"/>
        <v>3.0335704577028948</v>
      </c>
      <c r="KS39" s="39">
        <f t="shared" si="94"/>
        <v>2.3049737301670046</v>
      </c>
      <c r="KT39" s="39">
        <f t="shared" si="95"/>
        <v>2.1019271371170829</v>
      </c>
      <c r="KU39" s="39">
        <f t="shared" si="96"/>
        <v>0.21019271371170828</v>
      </c>
      <c r="KV39" s="39">
        <f t="shared" si="97"/>
        <v>3.1727775955870348</v>
      </c>
      <c r="KW39" s="39">
        <f t="shared" si="98"/>
        <v>6.0588990723905098</v>
      </c>
      <c r="KX39" s="39">
        <f t="shared" si="99"/>
        <v>0.60588990723905101</v>
      </c>
      <c r="KY39" s="39">
        <f t="shared" si="100"/>
        <v>29.552794032091917</v>
      </c>
      <c r="KZ39" s="39">
        <f t="shared" si="101"/>
        <v>201.85765260127732</v>
      </c>
      <c r="LA39" s="39">
        <f t="shared" si="102"/>
        <v>20.185765260127731</v>
      </c>
      <c r="LB39" s="39">
        <f t="shared" si="103"/>
        <v>9.0354522420494536</v>
      </c>
      <c r="LC39" s="39">
        <f t="shared" si="104"/>
        <v>14.82431073985866</v>
      </c>
      <c r="LD39" s="39">
        <f t="shared" si="105"/>
        <v>1.4824310739858662</v>
      </c>
      <c r="LE39" s="39">
        <f t="shared" si="106"/>
        <v>5.7292742857245722</v>
      </c>
      <c r="LF39" s="39">
        <f t="shared" si="107"/>
        <v>9.5467691776086525</v>
      </c>
      <c r="LG39" s="39">
        <f t="shared" si="108"/>
        <v>0.95467691776086527</v>
      </c>
      <c r="LH39" s="39">
        <f t="shared" si="109"/>
        <v>302.88687261682207</v>
      </c>
      <c r="LI39" s="39">
        <f t="shared" si="110"/>
        <v>1367.0500663519019</v>
      </c>
      <c r="LJ39" s="39">
        <f t="shared" si="111"/>
        <v>136.70500663519019</v>
      </c>
    </row>
    <row r="40" spans="1:322" ht="15" thickBot="1" x14ac:dyDescent="0.35">
      <c r="A40" s="28"/>
      <c r="B40" s="42">
        <v>21</v>
      </c>
      <c r="C40" s="44">
        <f t="shared" si="310"/>
        <v>385.91787646611272</v>
      </c>
      <c r="D40" s="44">
        <f t="shared" si="311"/>
        <v>653.10559733255752</v>
      </c>
      <c r="E40" s="44">
        <f t="shared" si="312"/>
        <v>340.56715895382911</v>
      </c>
      <c r="F40" s="45">
        <f t="shared" si="313"/>
        <v>184.58995560430324</v>
      </c>
      <c r="G40" s="45">
        <f t="shared" si="314"/>
        <v>161.55542164319644</v>
      </c>
      <c r="H40" s="44">
        <f t="shared" si="315"/>
        <v>148.07992945950116</v>
      </c>
      <c r="I40" s="44">
        <f t="shared" si="316"/>
        <v>134.50351636703391</v>
      </c>
      <c r="J40" s="44">
        <f t="shared" si="317"/>
        <v>31.862237340483944</v>
      </c>
      <c r="K40" s="45">
        <f t="shared" si="318"/>
        <v>5.8371683506289189</v>
      </c>
      <c r="L40" s="45">
        <f t="shared" si="319"/>
        <v>1.0155384823517986</v>
      </c>
      <c r="M40" s="44">
        <f t="shared" si="130"/>
        <v>322.58762615196224</v>
      </c>
      <c r="N40" s="44">
        <f t="shared" si="131"/>
        <v>307.8657231614381</v>
      </c>
      <c r="O40" s="44">
        <f t="shared" si="132"/>
        <v>74.506727894895704</v>
      </c>
      <c r="P40" s="45">
        <f t="shared" si="133"/>
        <v>13.821778310864389</v>
      </c>
      <c r="Q40" s="45">
        <f t="shared" si="134"/>
        <v>2.426444480839169</v>
      </c>
      <c r="R40" s="44">
        <f t="shared" si="135"/>
        <v>12.793471053627444</v>
      </c>
      <c r="S40" s="44">
        <f t="shared" si="136"/>
        <v>11.868371323092825</v>
      </c>
      <c r="T40" s="44">
        <f t="shared" si="137"/>
        <v>2.9619812696749097</v>
      </c>
      <c r="U40" s="45">
        <f t="shared" si="138"/>
        <v>0.58235311673430312</v>
      </c>
      <c r="V40" s="45">
        <f t="shared" si="139"/>
        <v>0.11218323687049173</v>
      </c>
      <c r="W40" s="44">
        <f t="shared" si="140"/>
        <v>47.091435540088689</v>
      </c>
      <c r="X40" s="44">
        <f t="shared" si="141"/>
        <v>43.625770940196631</v>
      </c>
      <c r="Y40" s="44">
        <f t="shared" si="142"/>
        <v>10.42485287040436</v>
      </c>
      <c r="Z40" s="45">
        <f t="shared" si="143"/>
        <v>1.9197062586880023</v>
      </c>
      <c r="AA40" s="45">
        <f t="shared" si="144"/>
        <v>0.33523439062224486</v>
      </c>
      <c r="AB40" s="44">
        <f t="shared" si="145"/>
        <v>90.505078690070235</v>
      </c>
      <c r="AC40" s="44">
        <f t="shared" si="146"/>
        <v>79.811903582048529</v>
      </c>
      <c r="AD40" s="44">
        <f t="shared" si="147"/>
        <v>16.6962025514384</v>
      </c>
      <c r="AE40" s="45">
        <f t="shared" si="148"/>
        <v>2.5741418866734866</v>
      </c>
      <c r="AF40" s="45">
        <f t="shared" si="149"/>
        <v>0.35042628976909362</v>
      </c>
      <c r="AG40" s="44">
        <f t="shared" si="150"/>
        <v>134.06657911633908</v>
      </c>
      <c r="AH40" s="44">
        <f t="shared" si="151"/>
        <v>138.63969912595869</v>
      </c>
      <c r="AI40" s="44">
        <f t="shared" si="152"/>
        <v>37.816474110693719</v>
      </c>
      <c r="AJ40" s="45">
        <f t="shared" si="153"/>
        <v>8.1259036733447214</v>
      </c>
      <c r="AK40" s="45">
        <f t="shared" si="154"/>
        <v>1.7496509736636192</v>
      </c>
      <c r="AL40" s="44">
        <f t="shared" si="155"/>
        <v>47.170999320608594</v>
      </c>
      <c r="AM40" s="44">
        <f t="shared" si="156"/>
        <v>79.829532568349293</v>
      </c>
      <c r="AN40" s="44">
        <f t="shared" si="157"/>
        <v>41.627750885085831</v>
      </c>
      <c r="AO40" s="45">
        <f t="shared" si="158"/>
        <v>22.562553334235989</v>
      </c>
      <c r="AP40" s="45">
        <f t="shared" si="159"/>
        <v>19.747026891720136</v>
      </c>
      <c r="AQ40" s="44">
        <f t="shared" si="160"/>
        <v>103.24565807141991</v>
      </c>
      <c r="AR40" s="44">
        <f t="shared" si="161"/>
        <v>93.779785761124259</v>
      </c>
      <c r="AS40" s="44">
        <f t="shared" si="162"/>
        <v>22.215283825791712</v>
      </c>
      <c r="AT40" s="45">
        <f t="shared" si="163"/>
        <v>4.0698445078552759</v>
      </c>
      <c r="AU40" s="45">
        <f t="shared" si="164"/>
        <v>0.70806313380867891</v>
      </c>
      <c r="AV40" s="44">
        <f t="shared" si="165"/>
        <v>367.27882736886363</v>
      </c>
      <c r="AW40" s="44">
        <f t="shared" si="166"/>
        <v>350.51735597736416</v>
      </c>
      <c r="AX40" s="44">
        <f t="shared" si="167"/>
        <v>84.828869534622243</v>
      </c>
      <c r="AY40" s="45">
        <f t="shared" si="168"/>
        <v>15.736643685692055</v>
      </c>
      <c r="AZ40" s="45">
        <f t="shared" si="169"/>
        <v>2.7626034334573326</v>
      </c>
      <c r="BA40" s="44">
        <f t="shared" si="170"/>
        <v>14.154048755300368</v>
      </c>
      <c r="BB40" s="44">
        <f t="shared" si="171"/>
        <v>13.130565242920076</v>
      </c>
      <c r="BC40" s="44">
        <f t="shared" si="172"/>
        <v>3.2769861382832519</v>
      </c>
      <c r="BD40" s="45">
        <f t="shared" si="173"/>
        <v>0.64428600905157341</v>
      </c>
      <c r="BE40" s="45">
        <f t="shared" si="174"/>
        <v>0.12411385444469611</v>
      </c>
      <c r="BF40" s="44">
        <f t="shared" si="175"/>
        <v>296.24423843397096</v>
      </c>
      <c r="BG40" s="44">
        <f t="shared" si="176"/>
        <v>274.44232990670633</v>
      </c>
      <c r="BH40" s="44">
        <f t="shared" si="177"/>
        <v>65.580982273307043</v>
      </c>
      <c r="BI40" s="45">
        <f t="shared" si="178"/>
        <v>12.076546660757927</v>
      </c>
      <c r="BJ40" s="45">
        <f t="shared" si="179"/>
        <v>2.1089027252571269</v>
      </c>
      <c r="BK40" s="44">
        <f t="shared" si="180"/>
        <v>87.597473103182992</v>
      </c>
      <c r="BL40" s="44">
        <f t="shared" si="181"/>
        <v>77.247831597204978</v>
      </c>
      <c r="BM40" s="44">
        <f t="shared" si="182"/>
        <v>16.159813074505216</v>
      </c>
      <c r="BN40" s="45">
        <f t="shared" si="183"/>
        <v>2.4914438829872751</v>
      </c>
      <c r="BO40" s="45">
        <f t="shared" si="184"/>
        <v>0.33916834211939367</v>
      </c>
      <c r="BP40" s="44">
        <f t="shared" si="185"/>
        <v>289.89930016081325</v>
      </c>
      <c r="BQ40" s="44">
        <f t="shared" si="186"/>
        <v>299.78800097706727</v>
      </c>
      <c r="BR40" s="44">
        <f t="shared" si="187"/>
        <v>81.772574876593765</v>
      </c>
      <c r="BS40" s="45">
        <f t="shared" si="188"/>
        <v>17.571074041000287</v>
      </c>
      <c r="BT40" s="45">
        <f t="shared" si="189"/>
        <v>3.7833634313188202</v>
      </c>
      <c r="BU40" s="44">
        <f t="shared" si="190"/>
        <v>45.177142921555323</v>
      </c>
      <c r="BV40" s="44">
        <f t="shared" si="191"/>
        <v>76.455242715742884</v>
      </c>
      <c r="BW40" s="44">
        <f t="shared" si="192"/>
        <v>39.868200341831589</v>
      </c>
      <c r="BX40" s="45">
        <f t="shared" si="193"/>
        <v>21.608863736975483</v>
      </c>
      <c r="BY40" s="45">
        <f t="shared" si="194"/>
        <v>18.91234591193578</v>
      </c>
      <c r="BZ40" s="44">
        <f t="shared" si="195"/>
        <v>166.28251278152763</v>
      </c>
      <c r="CA40" s="44">
        <f t="shared" si="196"/>
        <v>151.03723212927756</v>
      </c>
      <c r="CB40" s="44">
        <f t="shared" si="197"/>
        <v>35.778872310079613</v>
      </c>
      <c r="CC40" s="45">
        <f t="shared" si="198"/>
        <v>6.5546966723592295</v>
      </c>
      <c r="CD40" s="45">
        <f t="shared" si="199"/>
        <v>1.1403725764063108</v>
      </c>
      <c r="CE40" s="44">
        <f t="shared" si="200"/>
        <v>266.41187360292628</v>
      </c>
      <c r="CF40" s="44">
        <f t="shared" si="201"/>
        <v>254.25365846773568</v>
      </c>
      <c r="CG40" s="44">
        <f t="shared" si="202"/>
        <v>61.532047001555</v>
      </c>
      <c r="CH40" s="45">
        <f t="shared" si="203"/>
        <v>11.414839125252282</v>
      </c>
      <c r="CI40" s="45">
        <f t="shared" si="204"/>
        <v>2.0039008564740364</v>
      </c>
      <c r="CJ40" s="44">
        <f t="shared" si="205"/>
        <v>46.054009754902282</v>
      </c>
      <c r="CK40" s="44">
        <f t="shared" si="206"/>
        <v>40.314857985044704</v>
      </c>
      <c r="CL40" s="44">
        <f t="shared" si="207"/>
        <v>9.3943529050517256</v>
      </c>
      <c r="CM40" s="45">
        <f t="shared" si="208"/>
        <v>1.7048055660528743</v>
      </c>
      <c r="CN40" s="45">
        <f t="shared" si="209"/>
        <v>0.29468111924581208</v>
      </c>
      <c r="CO40" s="44">
        <f t="shared" si="210"/>
        <v>343.28480355961619</v>
      </c>
      <c r="CP40" s="44">
        <f t="shared" si="211"/>
        <v>318.02097420863669</v>
      </c>
      <c r="CQ40" s="44">
        <f t="shared" si="212"/>
        <v>75.994573720483473</v>
      </c>
      <c r="CR40" s="45">
        <f t="shared" si="213"/>
        <v>13.994179161195222</v>
      </c>
      <c r="CS40" s="45">
        <f t="shared" si="214"/>
        <v>2.4437749797034183</v>
      </c>
      <c r="CT40" s="44">
        <f t="shared" si="215"/>
        <v>76.346780462188249</v>
      </c>
      <c r="CU40" s="44">
        <f t="shared" si="216"/>
        <v>67.326408299300581</v>
      </c>
      <c r="CV40" s="44">
        <f t="shared" si="217"/>
        <v>14.084306971457822</v>
      </c>
      <c r="CW40" s="45">
        <f t="shared" si="218"/>
        <v>2.1714521256136514</v>
      </c>
      <c r="CX40" s="45">
        <f t="shared" si="219"/>
        <v>0.29560682561027884</v>
      </c>
      <c r="CY40" s="44">
        <f t="shared" si="220"/>
        <v>144.74537747557056</v>
      </c>
      <c r="CZ40" s="44">
        <f t="shared" si="221"/>
        <v>126.21798885273759</v>
      </c>
      <c r="DA40" s="44">
        <f t="shared" si="222"/>
        <v>26.311521208902239</v>
      </c>
      <c r="DB40" s="45">
        <f t="shared" si="223"/>
        <v>4.0506807891740575</v>
      </c>
      <c r="DC40" s="45">
        <f t="shared" si="224"/>
        <v>0.55112301552703136</v>
      </c>
      <c r="DD40" s="44">
        <f t="shared" si="225"/>
        <v>182.69263705468416</v>
      </c>
      <c r="DE40" s="44">
        <f t="shared" si="226"/>
        <v>309.17869092891556</v>
      </c>
      <c r="DF40" s="44">
        <f t="shared" si="227"/>
        <v>161.22371146225018</v>
      </c>
      <c r="DG40" s="45">
        <f t="shared" si="228"/>
        <v>87.384461357333606</v>
      </c>
      <c r="DH40" s="45">
        <f t="shared" si="229"/>
        <v>76.479965843377229</v>
      </c>
      <c r="DI40" s="44">
        <f t="shared" si="230"/>
        <v>38.619535624418759</v>
      </c>
      <c r="DJ40" s="44">
        <f t="shared" si="231"/>
        <v>35.078780499871222</v>
      </c>
      <c r="DK40" s="44">
        <f t="shared" si="232"/>
        <v>8.3097339020615859</v>
      </c>
      <c r="DL40" s="45">
        <f t="shared" si="233"/>
        <v>1.5223449382078236</v>
      </c>
      <c r="DM40" s="45">
        <f t="shared" si="234"/>
        <v>0.26485442517636892</v>
      </c>
      <c r="DN40" s="44">
        <f t="shared" si="235"/>
        <v>129.04200921795564</v>
      </c>
      <c r="DO40" s="44">
        <f t="shared" si="236"/>
        <v>123.15293044555989</v>
      </c>
      <c r="DP40" s="44">
        <f t="shared" si="237"/>
        <v>29.804298393279719</v>
      </c>
      <c r="DQ40" s="45">
        <f t="shared" si="238"/>
        <v>5.5290094833299701</v>
      </c>
      <c r="DR40" s="45">
        <f t="shared" si="239"/>
        <v>0.97063013482050509</v>
      </c>
      <c r="DS40" s="44">
        <f t="shared" si="240"/>
        <v>314.92780131273827</v>
      </c>
      <c r="DT40" s="44">
        <f t="shared" si="241"/>
        <v>275.68217519027087</v>
      </c>
      <c r="DU40" s="44">
        <f t="shared" si="242"/>
        <v>64.240723465538167</v>
      </c>
      <c r="DV40" s="45">
        <f t="shared" si="243"/>
        <v>11.6578485009245</v>
      </c>
      <c r="DW40" s="45">
        <f t="shared" si="244"/>
        <v>2.0150965674076149</v>
      </c>
      <c r="DX40" s="44">
        <f t="shared" si="245"/>
        <v>69.672802115213727</v>
      </c>
      <c r="DY40" s="44">
        <f t="shared" si="246"/>
        <v>64.545276035435933</v>
      </c>
      <c r="DZ40" s="44">
        <f t="shared" si="247"/>
        <v>15.423796339816004</v>
      </c>
      <c r="EA40" s="45">
        <f t="shared" si="248"/>
        <v>2.8402471223678192</v>
      </c>
      <c r="EB40" s="45">
        <f t="shared" si="249"/>
        <v>0.49598656511871431</v>
      </c>
      <c r="EC40" s="44">
        <f t="shared" si="250"/>
        <v>121.6022132060444</v>
      </c>
      <c r="ED40" s="44">
        <f t="shared" si="251"/>
        <v>107.23491163407323</v>
      </c>
      <c r="EE40" s="44">
        <f t="shared" si="252"/>
        <v>22.432942015817158</v>
      </c>
      <c r="EF40" s="45">
        <f t="shared" si="253"/>
        <v>3.4586053628858053</v>
      </c>
      <c r="EG40" s="45">
        <f t="shared" si="254"/>
        <v>0.47083117343534947</v>
      </c>
      <c r="EH40" s="44">
        <f t="shared" si="255"/>
        <v>205.68652716113738</v>
      </c>
      <c r="EI40" s="44">
        <f t="shared" si="256"/>
        <v>200.93123480488143</v>
      </c>
      <c r="EJ40" s="44">
        <f t="shared" si="257"/>
        <v>51.383514532684927</v>
      </c>
      <c r="EK40" s="45">
        <f t="shared" si="258"/>
        <v>10.254940079295906</v>
      </c>
      <c r="EL40" s="45">
        <f t="shared" si="259"/>
        <v>1.9978418664159103</v>
      </c>
      <c r="EM40" s="44">
        <f t="shared" si="260"/>
        <v>445.403562522154</v>
      </c>
      <c r="EN40" s="44">
        <f t="shared" si="261"/>
        <v>255.63929266959047</v>
      </c>
      <c r="EO40" s="44">
        <f t="shared" si="262"/>
        <v>8.2210547629457906</v>
      </c>
      <c r="EP40" s="45">
        <f t="shared" si="263"/>
        <v>0</v>
      </c>
      <c r="EQ40" s="45">
        <f t="shared" si="264"/>
        <v>0</v>
      </c>
      <c r="ER40" s="44">
        <f t="shared" si="265"/>
        <v>394.51452288626763</v>
      </c>
      <c r="ES40" s="44">
        <f t="shared" si="266"/>
        <v>317.80363544871039</v>
      </c>
      <c r="ET40" s="44">
        <f t="shared" si="267"/>
        <v>64.265627616457579</v>
      </c>
      <c r="EU40" s="45">
        <f t="shared" si="268"/>
        <v>9.7314070112839204</v>
      </c>
      <c r="EV40" s="45">
        <f t="shared" si="269"/>
        <v>1.3095944150544603</v>
      </c>
      <c r="EW40" s="44">
        <f t="shared" si="270"/>
        <v>50.654216411160434</v>
      </c>
      <c r="EX40" s="44">
        <f t="shared" si="271"/>
        <v>37.551645877909223</v>
      </c>
      <c r="EY40" s="44">
        <f t="shared" si="272"/>
        <v>5.692369111382237</v>
      </c>
      <c r="EZ40" s="45">
        <f t="shared" si="273"/>
        <v>0.58030362241189282</v>
      </c>
      <c r="FA40" s="45">
        <f t="shared" si="274"/>
        <v>4.4870540839235112E-2</v>
      </c>
      <c r="FB40" s="44">
        <f t="shared" si="275"/>
        <v>284.59669320842988</v>
      </c>
      <c r="FC40" s="44">
        <f t="shared" si="276"/>
        <v>163.57079028096885</v>
      </c>
      <c r="FD40" s="44">
        <f t="shared" si="277"/>
        <v>20.331359583676633</v>
      </c>
      <c r="FE40" s="45">
        <f t="shared" si="278"/>
        <v>1.6598860774559354</v>
      </c>
      <c r="FF40" s="45">
        <f t="shared" si="279"/>
        <v>9.5329293884283323E-2</v>
      </c>
      <c r="FG40" s="44">
        <f t="shared" si="280"/>
        <v>265.73814182064666</v>
      </c>
      <c r="FH40" s="44">
        <f t="shared" si="281"/>
        <v>323.53917008862447</v>
      </c>
      <c r="FI40" s="44">
        <f t="shared" si="282"/>
        <v>94.300818081618914</v>
      </c>
      <c r="FJ40" s="45">
        <f t="shared" si="283"/>
        <v>21.03585535057146</v>
      </c>
      <c r="FK40" s="45">
        <f t="shared" si="284"/>
        <v>4.6499246132287437</v>
      </c>
      <c r="FL40" s="44">
        <f t="shared" si="285"/>
        <v>167.5064401587104</v>
      </c>
      <c r="FM40" s="44">
        <f t="shared" si="286"/>
        <v>119.70306593414615</v>
      </c>
      <c r="FN40" s="44">
        <f t="shared" si="287"/>
        <v>17.955007142276685</v>
      </c>
      <c r="FO40" s="45">
        <f t="shared" si="288"/>
        <v>1.8211463304589848</v>
      </c>
      <c r="FP40" s="45">
        <f t="shared" si="289"/>
        <v>0.14039040332904901</v>
      </c>
      <c r="FQ40" s="44">
        <f t="shared" si="290"/>
        <v>132.8428009397079</v>
      </c>
      <c r="FR40" s="44">
        <f t="shared" si="291"/>
        <v>120.72919555448524</v>
      </c>
      <c r="FS40" s="44">
        <f t="shared" si="292"/>
        <v>27.191914656062618</v>
      </c>
      <c r="FT40" s="45">
        <f t="shared" si="293"/>
        <v>4.6199255348047501</v>
      </c>
      <c r="FU40" s="45">
        <f t="shared" si="294"/>
        <v>0.71948676879287987</v>
      </c>
      <c r="FV40" s="44">
        <f t="shared" si="295"/>
        <v>153.43776651627951</v>
      </c>
      <c r="FW40" s="44">
        <f t="shared" si="296"/>
        <v>259.66940187283012</v>
      </c>
      <c r="FX40" s="44">
        <f t="shared" si="297"/>
        <v>135.40669506471761</v>
      </c>
      <c r="FY40" s="45">
        <f t="shared" si="298"/>
        <v>73.391444751460043</v>
      </c>
      <c r="FZ40" s="45">
        <f t="shared" si="299"/>
        <v>64.233103924908647</v>
      </c>
      <c r="GA40" s="44">
        <f t="shared" si="300"/>
        <v>446.52052715156975</v>
      </c>
      <c r="GB40" s="44">
        <f t="shared" si="301"/>
        <v>372.91801622610575</v>
      </c>
      <c r="GC40" s="44">
        <f t="shared" si="302"/>
        <v>76.47682011605059</v>
      </c>
      <c r="GD40" s="45">
        <f t="shared" si="303"/>
        <v>11.668411344993739</v>
      </c>
      <c r="GE40" s="45">
        <f t="shared" si="304"/>
        <v>1.5779496974324603</v>
      </c>
      <c r="GF40" s="44">
        <f t="shared" si="305"/>
        <v>267.70852250279535</v>
      </c>
      <c r="GG40" s="44">
        <f t="shared" si="306"/>
        <v>233.74382959886393</v>
      </c>
      <c r="GH40" s="44">
        <f t="shared" si="307"/>
        <v>48.743181439501356</v>
      </c>
      <c r="GI40" s="45">
        <f t="shared" si="308"/>
        <v>7.5047065585534707</v>
      </c>
      <c r="GJ40" s="45">
        <f t="shared" si="309"/>
        <v>1.0210313095275907</v>
      </c>
      <c r="GK40" s="43">
        <f t="shared" si="117"/>
        <v>7106.1017620600596</v>
      </c>
      <c r="GL40" s="43">
        <f t="shared" si="117"/>
        <v>6912.4543896127816</v>
      </c>
      <c r="GM40" s="43">
        <f t="shared" si="117"/>
        <v>1944.665337745108</v>
      </c>
      <c r="GN40" s="43">
        <f t="shared" si="117"/>
        <v>608.7634599257799</v>
      </c>
      <c r="GO40" s="43">
        <f t="shared" si="117"/>
        <v>379.24683413709079</v>
      </c>
      <c r="GP40" s="40">
        <f t="shared" si="118"/>
        <v>42.348639821573656</v>
      </c>
      <c r="GQ40" s="40">
        <f t="shared" si="118"/>
        <v>41.194603037024919</v>
      </c>
      <c r="GR40" s="40">
        <f t="shared" si="118"/>
        <v>11.589185564631157</v>
      </c>
      <c r="GS40" s="40">
        <f t="shared" si="118"/>
        <v>3.6279109649927288</v>
      </c>
      <c r="GT40" s="40">
        <f t="shared" si="118"/>
        <v>2.2601122415798018</v>
      </c>
      <c r="GW40" s="38">
        <f t="shared" si="119"/>
        <v>22</v>
      </c>
      <c r="GX40" s="39">
        <f t="shared" si="114"/>
        <v>2483.1335696537212</v>
      </c>
      <c r="GY40" s="39">
        <f t="shared" si="115"/>
        <v>3538.059576579853</v>
      </c>
      <c r="GZ40" s="39">
        <f t="shared" si="116"/>
        <v>353.80595765798535</v>
      </c>
      <c r="HA40" s="39">
        <f t="shared" si="1"/>
        <v>4.0650762970523582</v>
      </c>
      <c r="HB40" s="39">
        <f t="shared" si="2"/>
        <v>9.5970651859490275</v>
      </c>
      <c r="HC40" s="39">
        <f t="shared" si="3"/>
        <v>0.95970651859490275</v>
      </c>
      <c r="HD40" s="39">
        <f t="shared" si="4"/>
        <v>9.4487837946765545</v>
      </c>
      <c r="HE40" s="39">
        <f t="shared" si="5"/>
        <v>22.726982885326542</v>
      </c>
      <c r="HF40" s="39">
        <f t="shared" si="6"/>
        <v>2.2726982885326539</v>
      </c>
      <c r="HG40" s="39">
        <f t="shared" si="7"/>
        <v>0.37805291456635415</v>
      </c>
      <c r="HH40" s="39">
        <f t="shared" si="8"/>
        <v>0.96965854087810344</v>
      </c>
      <c r="HI40" s="39">
        <f t="shared" si="9"/>
        <v>9.6965854087810333E-2</v>
      </c>
      <c r="HJ40" s="39">
        <f t="shared" si="10"/>
        <v>1.3267641067200666</v>
      </c>
      <c r="HK40" s="39">
        <f t="shared" si="11"/>
        <v>3.1563721167168115</v>
      </c>
      <c r="HL40" s="39">
        <f t="shared" si="12"/>
        <v>0.31563721167168118</v>
      </c>
      <c r="HM40" s="39">
        <f t="shared" si="13"/>
        <v>2.1535569214007619</v>
      </c>
      <c r="HN40" s="39">
        <f t="shared" si="14"/>
        <v>4.1537793241286787</v>
      </c>
      <c r="HO40" s="39">
        <f t="shared" si="15"/>
        <v>0.4153779324128678</v>
      </c>
      <c r="HP40" s="39">
        <f t="shared" si="16"/>
        <v>4.8048906721681419</v>
      </c>
      <c r="HQ40" s="39">
        <f t="shared" si="17"/>
        <v>13.744181087249787</v>
      </c>
      <c r="HR40" s="39">
        <f t="shared" si="18"/>
        <v>1.3744181087249787</v>
      </c>
      <c r="HS40" s="39">
        <f t="shared" si="19"/>
        <v>303.51507165126463</v>
      </c>
      <c r="HT40" s="39">
        <f t="shared" si="20"/>
        <v>432.45938076614567</v>
      </c>
      <c r="HU40" s="39">
        <f t="shared" si="21"/>
        <v>43.245938076614564</v>
      </c>
      <c r="HV40" s="39">
        <f t="shared" si="22"/>
        <v>2.8342900954344863</v>
      </c>
      <c r="HW40" s="39">
        <f t="shared" si="23"/>
        <v>6.6913545562473633</v>
      </c>
      <c r="HX40" s="39">
        <f t="shared" si="24"/>
        <v>0.66913545562473642</v>
      </c>
      <c r="HY40" s="39">
        <f t="shared" si="25"/>
        <v>10.757815709074794</v>
      </c>
      <c r="HZ40" s="39">
        <f t="shared" si="26"/>
        <v>25.875572858528852</v>
      </c>
      <c r="IA40" s="39">
        <f t="shared" si="27"/>
        <v>2.5875572858528857</v>
      </c>
      <c r="IB40" s="39">
        <f t="shared" si="28"/>
        <v>0.41825860725564179</v>
      </c>
      <c r="IC40" s="39">
        <f t="shared" si="29"/>
        <v>1.0727811245323167</v>
      </c>
      <c r="ID40" s="39">
        <f t="shared" si="30"/>
        <v>0.10727811245323168</v>
      </c>
      <c r="IE40" s="39">
        <f t="shared" si="31"/>
        <v>8.3464480933526843</v>
      </c>
      <c r="IF40" s="39">
        <f t="shared" si="32"/>
        <v>19.856201944300135</v>
      </c>
      <c r="IG40" s="39">
        <f t="shared" si="33"/>
        <v>1.9856201944300134</v>
      </c>
      <c r="IH40" s="39">
        <f t="shared" si="34"/>
        <v>2.0843708135383801</v>
      </c>
      <c r="II40" s="39">
        <f t="shared" si="35"/>
        <v>4.0203331999515797</v>
      </c>
      <c r="IJ40" s="39">
        <f t="shared" si="36"/>
        <v>0.40203331999515796</v>
      </c>
      <c r="IK40" s="39">
        <f t="shared" si="37"/>
        <v>10.389870856643666</v>
      </c>
      <c r="IL40" s="39">
        <f t="shared" si="38"/>
        <v>29.719774344504071</v>
      </c>
      <c r="IM40" s="39">
        <f t="shared" si="39"/>
        <v>2.9719774344504071</v>
      </c>
      <c r="IN40" s="39">
        <f t="shared" si="40"/>
        <v>290.68588684413709</v>
      </c>
      <c r="IO40" s="39">
        <f t="shared" si="41"/>
        <v>414.17988878823314</v>
      </c>
      <c r="IP40" s="39">
        <f t="shared" si="42"/>
        <v>41.417988878823316</v>
      </c>
      <c r="IQ40" s="39">
        <f t="shared" si="43"/>
        <v>4.5647719025106754</v>
      </c>
      <c r="IR40" s="39">
        <f t="shared" si="44"/>
        <v>10.776775220467471</v>
      </c>
      <c r="IS40" s="39">
        <f t="shared" si="45"/>
        <v>1.0776775220467469</v>
      </c>
      <c r="IT40" s="39">
        <f t="shared" si="46"/>
        <v>7.8033625283039658</v>
      </c>
      <c r="IU40" s="39">
        <f t="shared" si="47"/>
        <v>18.769281897282902</v>
      </c>
      <c r="IV40" s="39">
        <f t="shared" si="48"/>
        <v>1.8769281897282903</v>
      </c>
      <c r="IW40" s="39">
        <f t="shared" si="49"/>
        <v>1.2043642756315074</v>
      </c>
      <c r="IX40" s="39">
        <f t="shared" si="50"/>
        <v>2.8029884440657353</v>
      </c>
      <c r="IY40" s="39">
        <f t="shared" si="51"/>
        <v>0.28029884440657349</v>
      </c>
      <c r="IZ40" s="39">
        <v>9.4487837946765545</v>
      </c>
      <c r="JA40" s="39">
        <v>22.726982885326542</v>
      </c>
      <c r="JB40" s="39">
        <v>2.2726982885326539</v>
      </c>
      <c r="JC40" s="39">
        <f t="shared" si="52"/>
        <v>1.8166620025164288</v>
      </c>
      <c r="JD40" s="39">
        <f t="shared" si="53"/>
        <v>3.5039766026127177</v>
      </c>
      <c r="JE40" s="39">
        <f t="shared" si="54"/>
        <v>0.35039766026127178</v>
      </c>
      <c r="JF40" s="39">
        <f t="shared" si="55"/>
        <v>3.3988647818950151</v>
      </c>
      <c r="JG40" s="39">
        <f t="shared" si="56"/>
        <v>6.5374718776135659</v>
      </c>
      <c r="JH40" s="39">
        <f t="shared" si="57"/>
        <v>0.65374718776135654</v>
      </c>
      <c r="JI40" s="39">
        <f t="shared" si="58"/>
        <v>1175.509733192898</v>
      </c>
      <c r="JJ40" s="39">
        <f t="shared" si="59"/>
        <v>1674.9092838634315</v>
      </c>
      <c r="JK40" s="39">
        <f t="shared" si="60"/>
        <v>167.49092838634314</v>
      </c>
      <c r="JL40" s="39">
        <f t="shared" si="61"/>
        <v>1.0601798599109264</v>
      </c>
      <c r="JM40" s="39">
        <f t="shared" si="62"/>
        <v>2.5029333967909091</v>
      </c>
      <c r="JN40" s="39">
        <f t="shared" si="63"/>
        <v>0.25029333967909095</v>
      </c>
      <c r="JO40" s="39">
        <f t="shared" si="64"/>
        <v>3.7797173440147636</v>
      </c>
      <c r="JP40" s="39">
        <f t="shared" si="65"/>
        <v>9.0912834133417668</v>
      </c>
      <c r="JQ40" s="39">
        <f t="shared" si="66"/>
        <v>0.90912834133417664</v>
      </c>
      <c r="JR40" s="39">
        <f t="shared" si="67"/>
        <v>8.2357170488041032</v>
      </c>
      <c r="JS40" s="39">
        <f t="shared" si="68"/>
        <v>19.167472984275179</v>
      </c>
      <c r="JT40" s="39">
        <f t="shared" si="69"/>
        <v>1.916747298427518</v>
      </c>
      <c r="JU40" s="39">
        <f t="shared" si="70"/>
        <v>1.9629763246945913</v>
      </c>
      <c r="JV40" s="39">
        <f t="shared" si="71"/>
        <v>4.6699211304097492</v>
      </c>
      <c r="JW40" s="39">
        <f t="shared" si="72"/>
        <v>0.46699211304097499</v>
      </c>
      <c r="JX40" s="39">
        <f t="shared" si="73"/>
        <v>2.893509311276472</v>
      </c>
      <c r="JY40" s="39">
        <f t="shared" si="74"/>
        <v>5.5809990587740641</v>
      </c>
      <c r="JZ40" s="39">
        <f t="shared" si="75"/>
        <v>0.55809990587740643</v>
      </c>
      <c r="KA40" s="39">
        <f t="shared" si="76"/>
        <v>6.5217159048129467</v>
      </c>
      <c r="KB40" s="39">
        <f t="shared" si="77"/>
        <v>17.085775096006437</v>
      </c>
      <c r="KC40" s="39">
        <f t="shared" si="78"/>
        <v>1.7085775096006435</v>
      </c>
      <c r="KD40" s="39">
        <f t="shared" si="79"/>
        <v>3.5087278474484989</v>
      </c>
      <c r="KE40" s="39">
        <f t="shared" si="80"/>
        <v>0.36172640956961477</v>
      </c>
      <c r="KF40" s="39">
        <f t="shared" si="81"/>
        <v>3.6172640956961481E-2</v>
      </c>
      <c r="KG40" s="39">
        <f t="shared" si="82"/>
        <v>8.4026326229129698</v>
      </c>
      <c r="KH40" s="39">
        <f t="shared" si="83"/>
        <v>15.723242249148873</v>
      </c>
      <c r="KI40" s="39">
        <f t="shared" si="84"/>
        <v>1.5723242249148872</v>
      </c>
      <c r="KJ40" s="39">
        <f t="shared" si="85"/>
        <v>0.81326625903242233</v>
      </c>
      <c r="KK40" s="39">
        <f t="shared" si="86"/>
        <v>0.95300594784624737</v>
      </c>
      <c r="KL40" s="39">
        <f t="shared" si="87"/>
        <v>9.5300594784624743E-2</v>
      </c>
      <c r="KM40" s="39">
        <f t="shared" si="88"/>
        <v>3.2259478582051613</v>
      </c>
      <c r="KN40" s="39">
        <f t="shared" si="89"/>
        <v>2.8380781072438062</v>
      </c>
      <c r="KO40" s="39">
        <f t="shared" si="90"/>
        <v>0.2838078107243806</v>
      </c>
      <c r="KP40" s="39">
        <f t="shared" si="91"/>
        <v>11.84032057252737</v>
      </c>
      <c r="KQ40" s="39">
        <f t="shared" si="92"/>
        <v>35.662948472252175</v>
      </c>
      <c r="KR40" s="39">
        <f t="shared" si="93"/>
        <v>3.5662948472252176</v>
      </c>
      <c r="KS40" s="39">
        <f t="shared" si="94"/>
        <v>2.5815959233961223</v>
      </c>
      <c r="KT40" s="39">
        <f t="shared" si="95"/>
        <v>2.9939316458829603</v>
      </c>
      <c r="KU40" s="39">
        <f t="shared" si="96"/>
        <v>0.29939316458829601</v>
      </c>
      <c r="KV40" s="39">
        <f t="shared" si="97"/>
        <v>3.471455593548491</v>
      </c>
      <c r="KW40" s="39">
        <f t="shared" si="98"/>
        <v>7.5140591472063303</v>
      </c>
      <c r="KX40" s="39">
        <f t="shared" si="99"/>
        <v>0.75140591472063301</v>
      </c>
      <c r="KY40" s="39">
        <f t="shared" si="100"/>
        <v>987.27343853095499</v>
      </c>
      <c r="KZ40" s="39">
        <f t="shared" si="101"/>
        <v>1406.703323005084</v>
      </c>
      <c r="LA40" s="39">
        <f t="shared" si="102"/>
        <v>140.67033230050842</v>
      </c>
      <c r="LB40" s="39">
        <f t="shared" si="103"/>
        <v>9.9428484425528367</v>
      </c>
      <c r="LC40" s="39">
        <f t="shared" si="104"/>
        <v>18.842721860284534</v>
      </c>
      <c r="LD40" s="39">
        <f t="shared" si="105"/>
        <v>1.8842721860284533</v>
      </c>
      <c r="LE40" s="39">
        <f t="shared" si="106"/>
        <v>6.2955194934071503</v>
      </c>
      <c r="LF40" s="39">
        <f t="shared" si="107"/>
        <v>12.111732728225707</v>
      </c>
      <c r="LG40" s="39">
        <f t="shared" si="108"/>
        <v>1.2111732728225706</v>
      </c>
      <c r="LH40" s="39">
        <f t="shared" si="109"/>
        <v>5399.8988184469408</v>
      </c>
      <c r="LI40" s="39">
        <f t="shared" si="110"/>
        <v>7828.1128187456879</v>
      </c>
      <c r="LJ40" s="39">
        <f t="shared" si="111"/>
        <v>782.81128187456852</v>
      </c>
    </row>
    <row r="41" spans="1:322" ht="15" thickBot="1" x14ac:dyDescent="0.35">
      <c r="A41" s="28"/>
      <c r="B41" s="42">
        <v>22</v>
      </c>
      <c r="C41" s="44">
        <f t="shared" si="310"/>
        <v>368.93748990160373</v>
      </c>
      <c r="D41" s="44">
        <f t="shared" si="311"/>
        <v>649.18660478242464</v>
      </c>
      <c r="E41" s="44">
        <f t="shared" si="312"/>
        <v>346.48158307450245</v>
      </c>
      <c r="F41" s="45">
        <f t="shared" si="313"/>
        <v>189.23787308443073</v>
      </c>
      <c r="G41" s="45">
        <f t="shared" si="314"/>
        <v>171.89245915703742</v>
      </c>
      <c r="H41" s="44">
        <f t="shared" si="315"/>
        <v>141.5644125632831</v>
      </c>
      <c r="I41" s="44">
        <f t="shared" si="316"/>
        <v>136.71492073950688</v>
      </c>
      <c r="J41" s="44">
        <f t="shared" si="317"/>
        <v>34.764411421247736</v>
      </c>
      <c r="K41" s="45">
        <f t="shared" si="318"/>
        <v>6.9122253659749919</v>
      </c>
      <c r="L41" s="45">
        <f t="shared" si="319"/>
        <v>1.342419909987018</v>
      </c>
      <c r="M41" s="44">
        <f t="shared" si="130"/>
        <v>308.39377060127589</v>
      </c>
      <c r="N41" s="44">
        <f t="shared" si="131"/>
        <v>312.20787557095844</v>
      </c>
      <c r="O41" s="44">
        <f t="shared" si="132"/>
        <v>81.080135008686312</v>
      </c>
      <c r="P41" s="45">
        <f t="shared" si="133"/>
        <v>16.326054752831393</v>
      </c>
      <c r="Q41" s="45">
        <f t="shared" si="134"/>
        <v>3.2004640662475747</v>
      </c>
      <c r="R41" s="44">
        <f t="shared" si="135"/>
        <v>12.230558327267836</v>
      </c>
      <c r="S41" s="44">
        <f t="shared" si="136"/>
        <v>12.051496167113463</v>
      </c>
      <c r="T41" s="44">
        <f t="shared" si="137"/>
        <v>3.2114419761481843</v>
      </c>
      <c r="U41" s="45">
        <f t="shared" si="138"/>
        <v>0.68006851806287805</v>
      </c>
      <c r="V41" s="45">
        <f t="shared" si="139"/>
        <v>0.14479501140761269</v>
      </c>
      <c r="W41" s="44">
        <f t="shared" si="140"/>
        <v>45.019412376324787</v>
      </c>
      <c r="X41" s="44">
        <f t="shared" si="141"/>
        <v>44.301769433874242</v>
      </c>
      <c r="Y41" s="44">
        <f t="shared" si="142"/>
        <v>11.362184014192861</v>
      </c>
      <c r="Z41" s="45">
        <f t="shared" si="143"/>
        <v>2.2708962344992658</v>
      </c>
      <c r="AA41" s="45">
        <f t="shared" si="144"/>
        <v>0.44273794110877296</v>
      </c>
      <c r="AB41" s="44">
        <f t="shared" si="145"/>
        <v>86.52285522770714</v>
      </c>
      <c r="AC41" s="44">
        <f t="shared" si="146"/>
        <v>81.240146129786069</v>
      </c>
      <c r="AD41" s="44">
        <f t="shared" si="147"/>
        <v>18.515550553800665</v>
      </c>
      <c r="AE41" s="45">
        <f t="shared" si="148"/>
        <v>3.1646228532830607</v>
      </c>
      <c r="AF41" s="45">
        <f t="shared" si="149"/>
        <v>0.49457823542280888</v>
      </c>
      <c r="AG41" s="44">
        <f t="shared" si="150"/>
        <v>128.16764963522016</v>
      </c>
      <c r="AH41" s="44">
        <f t="shared" si="151"/>
        <v>140.10215823504694</v>
      </c>
      <c r="AI41" s="44">
        <f t="shared" si="152"/>
        <v>40.589019621853872</v>
      </c>
      <c r="AJ41" s="45">
        <f t="shared" si="153"/>
        <v>9.3347779285079397</v>
      </c>
      <c r="AK41" s="45">
        <f t="shared" si="154"/>
        <v>2.2047015793709237</v>
      </c>
      <c r="AL41" s="44">
        <f t="shared" si="155"/>
        <v>45.095475350501815</v>
      </c>
      <c r="AM41" s="44">
        <f t="shared" si="156"/>
        <v>79.350511496268879</v>
      </c>
      <c r="AN41" s="44">
        <f t="shared" si="157"/>
        <v>42.35067488832923</v>
      </c>
      <c r="AO41" s="45">
        <f t="shared" si="158"/>
        <v>23.130671386462549</v>
      </c>
      <c r="AP41" s="45">
        <f t="shared" si="159"/>
        <v>21.010529878437353</v>
      </c>
      <c r="AQ41" s="44">
        <f t="shared" si="160"/>
        <v>98.702849116277434</v>
      </c>
      <c r="AR41" s="44">
        <f t="shared" si="161"/>
        <v>95.32164157191076</v>
      </c>
      <c r="AS41" s="44">
        <f t="shared" si="162"/>
        <v>24.238764481812851</v>
      </c>
      <c r="AT41" s="45">
        <f t="shared" si="163"/>
        <v>4.8194057037502152</v>
      </c>
      <c r="AU41" s="45">
        <f t="shared" si="164"/>
        <v>0.9359744262485743</v>
      </c>
      <c r="AV41" s="44">
        <f t="shared" si="165"/>
        <v>351.11855896463362</v>
      </c>
      <c r="AW41" s="44">
        <f t="shared" si="166"/>
        <v>355.46106899031849</v>
      </c>
      <c r="AX41" s="44">
        <f t="shared" si="167"/>
        <v>92.312954666374509</v>
      </c>
      <c r="AY41" s="45">
        <f t="shared" si="168"/>
        <v>18.58786189881668</v>
      </c>
      <c r="AZ41" s="45">
        <f t="shared" si="169"/>
        <v>3.6438554798560876</v>
      </c>
      <c r="BA41" s="44">
        <f t="shared" si="170"/>
        <v>13.531270610067152</v>
      </c>
      <c r="BB41" s="44">
        <f t="shared" si="171"/>
        <v>13.333165300379848</v>
      </c>
      <c r="BC41" s="44">
        <f t="shared" si="172"/>
        <v>3.5529768359722311</v>
      </c>
      <c r="BD41" s="45">
        <f t="shared" si="173"/>
        <v>0.75239338262914823</v>
      </c>
      <c r="BE41" s="45">
        <f t="shared" si="174"/>
        <v>0.16019387095158422</v>
      </c>
      <c r="BF41" s="44">
        <f t="shared" si="175"/>
        <v>283.20949194287624</v>
      </c>
      <c r="BG41" s="44">
        <f t="shared" si="176"/>
        <v>278.69492184078644</v>
      </c>
      <c r="BH41" s="44">
        <f t="shared" si="177"/>
        <v>71.477573610296133</v>
      </c>
      <c r="BI41" s="45">
        <f t="shared" si="178"/>
        <v>14.285823267780993</v>
      </c>
      <c r="BJ41" s="45">
        <f t="shared" si="179"/>
        <v>2.7851893382595709</v>
      </c>
      <c r="BK41" s="44">
        <f t="shared" si="180"/>
        <v>83.743184286642943</v>
      </c>
      <c r="BL41" s="44">
        <f t="shared" si="181"/>
        <v>78.630189802634462</v>
      </c>
      <c r="BM41" s="44">
        <f t="shared" si="182"/>
        <v>17.920711910337545</v>
      </c>
      <c r="BN41" s="45">
        <f t="shared" si="183"/>
        <v>3.062954800818217</v>
      </c>
      <c r="BO41" s="45">
        <f t="shared" si="184"/>
        <v>0.4786891995666811</v>
      </c>
      <c r="BP41" s="44">
        <f t="shared" si="185"/>
        <v>277.14373095373747</v>
      </c>
      <c r="BQ41" s="44">
        <f t="shared" si="186"/>
        <v>302.95035415287691</v>
      </c>
      <c r="BR41" s="44">
        <f t="shared" si="187"/>
        <v>87.767797613289787</v>
      </c>
      <c r="BS41" s="45">
        <f t="shared" si="188"/>
        <v>20.185087189274398</v>
      </c>
      <c r="BT41" s="45">
        <f t="shared" si="189"/>
        <v>4.7673435776148363</v>
      </c>
      <c r="BU41" s="44">
        <f t="shared" si="190"/>
        <v>43.189348633006887</v>
      </c>
      <c r="BV41" s="44">
        <f t="shared" si="191"/>
        <v>75.996469237387544</v>
      </c>
      <c r="BW41" s="44">
        <f t="shared" si="192"/>
        <v>40.560567293694774</v>
      </c>
      <c r="BX41" s="45">
        <f t="shared" si="193"/>
        <v>22.152968182745447</v>
      </c>
      <c r="BY41" s="45">
        <f t="shared" si="194"/>
        <v>20.122442281206407</v>
      </c>
      <c r="BZ41" s="44">
        <f t="shared" si="195"/>
        <v>158.96608221914042</v>
      </c>
      <c r="CA41" s="44">
        <f t="shared" si="196"/>
        <v>153.52047126352787</v>
      </c>
      <c r="CB41" s="44">
        <f t="shared" si="197"/>
        <v>39.03779335657299</v>
      </c>
      <c r="CC41" s="45">
        <f t="shared" si="198"/>
        <v>7.7619040403506148</v>
      </c>
      <c r="CD41" s="45">
        <f t="shared" si="199"/>
        <v>1.5074355900584278</v>
      </c>
      <c r="CE41" s="44">
        <f t="shared" si="200"/>
        <v>254.68975116439751</v>
      </c>
      <c r="CF41" s="44">
        <f t="shared" si="201"/>
        <v>257.8396638352969</v>
      </c>
      <c r="CG41" s="44">
        <f t="shared" si="202"/>
        <v>66.960754004454117</v>
      </c>
      <c r="CH41" s="45">
        <f t="shared" si="203"/>
        <v>13.483018202306573</v>
      </c>
      <c r="CI41" s="45">
        <f t="shared" si="204"/>
        <v>2.6431318474881644</v>
      </c>
      <c r="CJ41" s="44">
        <f t="shared" si="205"/>
        <v>44.02763332568658</v>
      </c>
      <c r="CK41" s="44">
        <f t="shared" si="206"/>
        <v>41.051158958738974</v>
      </c>
      <c r="CL41" s="44">
        <f t="shared" si="207"/>
        <v>10.271076832750879</v>
      </c>
      <c r="CM41" s="45">
        <f t="shared" si="208"/>
        <v>2.0226879821761892</v>
      </c>
      <c r="CN41" s="45">
        <f t="shared" si="209"/>
        <v>0.39015023094477302</v>
      </c>
      <c r="CO41" s="44">
        <f t="shared" si="210"/>
        <v>328.18027220299308</v>
      </c>
      <c r="CP41" s="44">
        <f t="shared" si="211"/>
        <v>322.94883439058344</v>
      </c>
      <c r="CQ41" s="44">
        <f t="shared" si="212"/>
        <v>82.827483651458564</v>
      </c>
      <c r="CR41" s="45">
        <f t="shared" si="213"/>
        <v>16.554266371869559</v>
      </c>
      <c r="CS41" s="45">
        <f t="shared" si="214"/>
        <v>3.2274490127303506</v>
      </c>
      <c r="CT41" s="44">
        <f t="shared" si="215"/>
        <v>72.987522121851967</v>
      </c>
      <c r="CU41" s="44">
        <f t="shared" si="216"/>
        <v>68.531221574059245</v>
      </c>
      <c r="CV41" s="44">
        <f t="shared" si="217"/>
        <v>15.619042530291296</v>
      </c>
      <c r="CW41" s="45">
        <f t="shared" si="218"/>
        <v>2.6695603133234309</v>
      </c>
      <c r="CX41" s="45">
        <f t="shared" si="219"/>
        <v>0.41720814464464334</v>
      </c>
      <c r="CY41" s="44">
        <f t="shared" si="220"/>
        <v>138.37658086664544</v>
      </c>
      <c r="CZ41" s="44">
        <f t="shared" si="221"/>
        <v>128.5478098183751</v>
      </c>
      <c r="DA41" s="44">
        <f t="shared" si="222"/>
        <v>29.192789918998141</v>
      </c>
      <c r="DB41" s="45">
        <f t="shared" si="223"/>
        <v>4.9815495981720082</v>
      </c>
      <c r="DC41" s="45">
        <f t="shared" si="224"/>
        <v>0.77796113972077863</v>
      </c>
      <c r="DD41" s="44">
        <f t="shared" si="225"/>
        <v>174.65416102427804</v>
      </c>
      <c r="DE41" s="44">
        <f t="shared" si="226"/>
        <v>307.32344884959639</v>
      </c>
      <c r="DF41" s="44">
        <f t="shared" si="227"/>
        <v>164.02358626763646</v>
      </c>
      <c r="DG41" s="45">
        <f t="shared" si="228"/>
        <v>89.584774825661924</v>
      </c>
      <c r="DH41" s="45">
        <f t="shared" si="229"/>
        <v>81.373495679387915</v>
      </c>
      <c r="DI41" s="44">
        <f t="shared" si="230"/>
        <v>36.920276056944331</v>
      </c>
      <c r="DJ41" s="44">
        <f t="shared" si="231"/>
        <v>35.655519091349767</v>
      </c>
      <c r="DK41" s="44">
        <f t="shared" si="232"/>
        <v>9.0666265863667554</v>
      </c>
      <c r="DL41" s="45">
        <f t="shared" si="233"/>
        <v>1.8027219133588952</v>
      </c>
      <c r="DM41" s="45">
        <f t="shared" si="234"/>
        <v>0.35010574171600706</v>
      </c>
      <c r="DN41" s="44">
        <f t="shared" si="235"/>
        <v>123.36416081236558</v>
      </c>
      <c r="DO41" s="44">
        <f t="shared" si="236"/>
        <v>124.88988507689203</v>
      </c>
      <c r="DP41" s="44">
        <f t="shared" si="237"/>
        <v>32.433803038233329</v>
      </c>
      <c r="DQ41" s="45">
        <f t="shared" si="238"/>
        <v>6.5307740815677997</v>
      </c>
      <c r="DR41" s="45">
        <f t="shared" si="239"/>
        <v>1.2802546658869836</v>
      </c>
      <c r="DS41" s="44">
        <f t="shared" si="240"/>
        <v>301.07097805497779</v>
      </c>
      <c r="DT41" s="44">
        <f t="shared" si="241"/>
        <v>280.71716884194268</v>
      </c>
      <c r="DU41" s="44">
        <f t="shared" si="242"/>
        <v>70.235961239143151</v>
      </c>
      <c r="DV41" s="45">
        <f t="shared" si="243"/>
        <v>13.831600817356406</v>
      </c>
      <c r="DW41" s="45">
        <f t="shared" si="244"/>
        <v>2.667936083459387</v>
      </c>
      <c r="DX41" s="44">
        <f t="shared" si="245"/>
        <v>66.607198822144326</v>
      </c>
      <c r="DY41" s="44">
        <f t="shared" si="246"/>
        <v>65.545430495371392</v>
      </c>
      <c r="DZ41" s="44">
        <f t="shared" si="247"/>
        <v>16.810598133998049</v>
      </c>
      <c r="EA41" s="45">
        <f t="shared" si="248"/>
        <v>3.3598403224671252</v>
      </c>
      <c r="EB41" s="45">
        <f t="shared" si="249"/>
        <v>0.65504040397131225</v>
      </c>
      <c r="EC41" s="44">
        <f t="shared" si="250"/>
        <v>116.25171582497843</v>
      </c>
      <c r="ED41" s="44">
        <f t="shared" si="251"/>
        <v>109.15389184284884</v>
      </c>
      <c r="EE41" s="44">
        <f t="shared" si="252"/>
        <v>24.877409739411547</v>
      </c>
      <c r="EF41" s="45">
        <f t="shared" si="253"/>
        <v>4.2519729112601548</v>
      </c>
      <c r="EG41" s="45">
        <f t="shared" si="254"/>
        <v>0.66451307375695456</v>
      </c>
      <c r="EH41" s="44">
        <f t="shared" si="255"/>
        <v>196.63631996604732</v>
      </c>
      <c r="EI41" s="44">
        <f t="shared" si="256"/>
        <v>203.55164248621526</v>
      </c>
      <c r="EJ41" s="44">
        <f t="shared" si="257"/>
        <v>55.552439407003</v>
      </c>
      <c r="EK41" s="45">
        <f t="shared" si="258"/>
        <v>11.941538074293472</v>
      </c>
      <c r="EL41" s="45">
        <f t="shared" si="259"/>
        <v>2.5721185108564812</v>
      </c>
      <c r="EM41" s="44">
        <f t="shared" si="260"/>
        <v>425.80580577117922</v>
      </c>
      <c r="EN41" s="44">
        <f t="shared" si="261"/>
        <v>267.05659205513837</v>
      </c>
      <c r="EO41" s="44">
        <f t="shared" si="262"/>
        <v>16.039785718803071</v>
      </c>
      <c r="EP41" s="45">
        <f t="shared" si="263"/>
        <v>0.36172640956961477</v>
      </c>
      <c r="EQ41" s="45">
        <f t="shared" si="264"/>
        <v>0</v>
      </c>
      <c r="ER41" s="44">
        <f t="shared" si="265"/>
        <v>377.15588387927181</v>
      </c>
      <c r="ES41" s="44">
        <f t="shared" si="266"/>
        <v>324.99255812134743</v>
      </c>
      <c r="ET41" s="44">
        <f t="shared" si="267"/>
        <v>71.607656335692184</v>
      </c>
      <c r="EU41" s="45">
        <f t="shared" si="268"/>
        <v>12.014135833776153</v>
      </c>
      <c r="EV41" s="45">
        <f t="shared" si="269"/>
        <v>1.8545532076863598</v>
      </c>
      <c r="EW41" s="44">
        <f t="shared" si="270"/>
        <v>48.425430889069375</v>
      </c>
      <c r="EX41" s="44">
        <f t="shared" si="271"/>
        <v>38.578778731907185</v>
      </c>
      <c r="EY41" s="44">
        <f t="shared" si="272"/>
        <v>6.6435575385745143</v>
      </c>
      <c r="EZ41" s="45">
        <f t="shared" si="273"/>
        <v>0.79827086045764517</v>
      </c>
      <c r="FA41" s="45">
        <f t="shared" si="274"/>
        <v>7.7367543694301114E-2</v>
      </c>
      <c r="FB41" s="44">
        <f t="shared" si="275"/>
        <v>272.07443870725893</v>
      </c>
      <c r="FC41" s="44">
        <f t="shared" si="276"/>
        <v>170.85877949314877</v>
      </c>
      <c r="FD41" s="44">
        <f t="shared" si="277"/>
        <v>24.671045050985864</v>
      </c>
      <c r="FE41" s="45">
        <f t="shared" si="278"/>
        <v>2.4615122788001749</v>
      </c>
      <c r="FF41" s="45">
        <f t="shared" si="279"/>
        <v>0.1882829142218157</v>
      </c>
      <c r="FG41" s="44">
        <f t="shared" si="280"/>
        <v>254.04566358053819</v>
      </c>
      <c r="FH41" s="44">
        <f t="shared" si="281"/>
        <v>324.87839488589697</v>
      </c>
      <c r="FI41" s="44">
        <f t="shared" si="282"/>
        <v>100.50483552886365</v>
      </c>
      <c r="FJ41" s="45">
        <f t="shared" si="283"/>
        <v>24.007083446530686</v>
      </c>
      <c r="FK41" s="45">
        <f t="shared" si="284"/>
        <v>5.8279325128607455</v>
      </c>
      <c r="FL41" s="44">
        <f t="shared" si="285"/>
        <v>160.13615679172713</v>
      </c>
      <c r="FM41" s="44">
        <f t="shared" si="286"/>
        <v>123.24285119123672</v>
      </c>
      <c r="FN41" s="44">
        <f t="shared" si="287"/>
        <v>20.995484937909186</v>
      </c>
      <c r="FO41" s="45">
        <f t="shared" si="288"/>
        <v>2.5091824502134559</v>
      </c>
      <c r="FP41" s="45">
        <f t="shared" si="289"/>
        <v>0.24237459783475215</v>
      </c>
      <c r="FQ41" s="44">
        <f t="shared" si="290"/>
        <v>126.99771769836074</v>
      </c>
      <c r="FR41" s="44">
        <f t="shared" si="291"/>
        <v>122.71094453808885</v>
      </c>
      <c r="FS41" s="44">
        <f t="shared" si="292"/>
        <v>29.858804668939388</v>
      </c>
      <c r="FT41" s="45">
        <f t="shared" si="293"/>
        <v>5.5576539497224386</v>
      </c>
      <c r="FU41" s="45">
        <f t="shared" si="294"/>
        <v>0.97820259874194582</v>
      </c>
      <c r="FV41" s="44">
        <f t="shared" si="295"/>
        <v>146.6865047895632</v>
      </c>
      <c r="FW41" s="44">
        <f t="shared" si="296"/>
        <v>258.11124273961582</v>
      </c>
      <c r="FX41" s="44">
        <f t="shared" si="297"/>
        <v>137.75822134180058</v>
      </c>
      <c r="FY41" s="45">
        <f t="shared" si="298"/>
        <v>75.239418428225846</v>
      </c>
      <c r="FZ41" s="45">
        <f t="shared" si="299"/>
        <v>68.343024830990416</v>
      </c>
      <c r="GA41" s="44">
        <f t="shared" si="300"/>
        <v>426.87362395690064</v>
      </c>
      <c r="GB41" s="44">
        <f t="shared" si="301"/>
        <v>380.63154290153943</v>
      </c>
      <c r="GC41" s="44">
        <f t="shared" si="302"/>
        <v>85.045216550179745</v>
      </c>
      <c r="GD41" s="45">
        <f t="shared" si="303"/>
        <v>14.379960394780314</v>
      </c>
      <c r="GE41" s="45">
        <f t="shared" si="304"/>
        <v>2.2313807327521098</v>
      </c>
      <c r="GF41" s="44">
        <f t="shared" si="305"/>
        <v>255.92934751267234</v>
      </c>
      <c r="GG41" s="44">
        <f t="shared" si="306"/>
        <v>238.04320204182326</v>
      </c>
      <c r="GH41" s="44">
        <f t="shared" si="307"/>
        <v>54.078284003326935</v>
      </c>
      <c r="GI41" s="45">
        <f t="shared" si="308"/>
        <v>9.229142974612536</v>
      </c>
      <c r="GJ41" s="45">
        <f t="shared" si="309"/>
        <v>1.4412948768065852</v>
      </c>
      <c r="GK41" s="43">
        <f t="shared" si="117"/>
        <v>6793.4332845294193</v>
      </c>
      <c r="GL41" s="43">
        <f t="shared" si="117"/>
        <v>7003.9243266758131</v>
      </c>
      <c r="GM41" s="43">
        <f t="shared" si="117"/>
        <v>2080.2986033519328</v>
      </c>
      <c r="GN41" s="43">
        <f t="shared" si="117"/>
        <v>660.2379810307209</v>
      </c>
      <c r="GO41" s="43">
        <f t="shared" si="117"/>
        <v>413.33758789293449</v>
      </c>
      <c r="GP41" s="40">
        <f t="shared" si="118"/>
        <v>40.485299669424428</v>
      </c>
      <c r="GQ41" s="40">
        <f t="shared" si="118"/>
        <v>41.739715891989356</v>
      </c>
      <c r="GR41" s="40">
        <f t="shared" si="118"/>
        <v>12.397488696972186</v>
      </c>
      <c r="GS41" s="40">
        <f t="shared" si="118"/>
        <v>3.9346721157969062</v>
      </c>
      <c r="GT41" s="40">
        <f t="shared" si="118"/>
        <v>2.4632752556193949</v>
      </c>
      <c r="GW41" s="38">
        <f t="shared" si="119"/>
        <v>23</v>
      </c>
      <c r="GX41" s="39">
        <f t="shared" si="114"/>
        <v>7.485157397502455</v>
      </c>
      <c r="GY41" s="39">
        <f t="shared" si="115"/>
        <v>0</v>
      </c>
      <c r="GZ41" s="39">
        <f t="shared" si="116"/>
        <v>0</v>
      </c>
      <c r="HA41" s="39">
        <f t="shared" si="1"/>
        <v>4.4175499043029767</v>
      </c>
      <c r="HB41" s="39">
        <f t="shared" si="2"/>
        <v>11.513783908978528</v>
      </c>
      <c r="HC41" s="39">
        <f t="shared" si="3"/>
        <v>1.1513783908978525</v>
      </c>
      <c r="HD41" s="39">
        <f t="shared" si="4"/>
        <v>10.253905338106907</v>
      </c>
      <c r="HE41" s="39">
        <f t="shared" si="5"/>
        <v>27.208767891867296</v>
      </c>
      <c r="HF41" s="39">
        <f t="shared" si="6"/>
        <v>2.7208767891867298</v>
      </c>
      <c r="HG41" s="39">
        <f t="shared" si="7"/>
        <v>0.4097338313729354</v>
      </c>
      <c r="HH41" s="39">
        <f t="shared" si="8"/>
        <v>1.1490458248401447</v>
      </c>
      <c r="HI41" s="39">
        <f t="shared" si="9"/>
        <v>0.11490458248401447</v>
      </c>
      <c r="HJ41" s="39">
        <f t="shared" si="10"/>
        <v>1.4409927367854287</v>
      </c>
      <c r="HK41" s="39">
        <f t="shared" si="11"/>
        <v>3.7834784024732562</v>
      </c>
      <c r="HL41" s="39">
        <f t="shared" si="12"/>
        <v>0.3783478402473256</v>
      </c>
      <c r="HM41" s="39">
        <f t="shared" si="13"/>
        <v>2.3540704639438252</v>
      </c>
      <c r="HN41" s="39">
        <f t="shared" si="14"/>
        <v>5.1456824282797591</v>
      </c>
      <c r="HO41" s="39">
        <f t="shared" si="15"/>
        <v>0.51456824282797586</v>
      </c>
      <c r="HP41" s="39">
        <f t="shared" si="16"/>
        <v>5.1821858001162218</v>
      </c>
      <c r="HQ41" s="39">
        <f t="shared" si="17"/>
        <v>16.052845514607803</v>
      </c>
      <c r="HR41" s="39">
        <f t="shared" si="18"/>
        <v>1.6052845514607803</v>
      </c>
      <c r="HS41" s="39">
        <f t="shared" si="19"/>
        <v>0.9149157788321336</v>
      </c>
      <c r="HT41" s="39">
        <f t="shared" si="20"/>
        <v>0</v>
      </c>
      <c r="HU41" s="39">
        <f t="shared" si="21"/>
        <v>0</v>
      </c>
      <c r="HV41" s="39">
        <f t="shared" si="22"/>
        <v>3.0800450040586838</v>
      </c>
      <c r="HW41" s="39">
        <f t="shared" si="23"/>
        <v>8.0277469128571415</v>
      </c>
      <c r="HX41" s="39">
        <f t="shared" si="24"/>
        <v>0.8027746912857141</v>
      </c>
      <c r="HY41" s="39">
        <f t="shared" si="25"/>
        <v>11.674478570226238</v>
      </c>
      <c r="HZ41" s="39">
        <f t="shared" si="26"/>
        <v>30.978263130183066</v>
      </c>
      <c r="IA41" s="39">
        <f t="shared" si="27"/>
        <v>3.0978263130183068</v>
      </c>
      <c r="IB41" s="39">
        <f t="shared" si="28"/>
        <v>0.45330876989041963</v>
      </c>
      <c r="IC41" s="39">
        <f t="shared" si="29"/>
        <v>1.2712461347423272</v>
      </c>
      <c r="ID41" s="39">
        <f t="shared" si="30"/>
        <v>0.12712461347423271</v>
      </c>
      <c r="IE41" s="39">
        <f t="shared" si="31"/>
        <v>9.0650410420059817</v>
      </c>
      <c r="IF41" s="39">
        <f t="shared" si="32"/>
        <v>23.801221286148898</v>
      </c>
      <c r="IG41" s="39">
        <f t="shared" si="33"/>
        <v>2.3801221286148899</v>
      </c>
      <c r="IH41" s="39">
        <f t="shared" si="34"/>
        <v>2.2784425706591995</v>
      </c>
      <c r="II41" s="39">
        <f t="shared" si="35"/>
        <v>4.9803699928522516</v>
      </c>
      <c r="IJ41" s="39">
        <f t="shared" si="36"/>
        <v>0.49803699928522505</v>
      </c>
      <c r="IK41" s="39">
        <f t="shared" si="37"/>
        <v>11.205716194588167</v>
      </c>
      <c r="IL41" s="39">
        <f t="shared" si="38"/>
        <v>34.711922322088185</v>
      </c>
      <c r="IM41" s="39">
        <f t="shared" si="39"/>
        <v>3.4711922322088187</v>
      </c>
      <c r="IN41" s="39">
        <f t="shared" si="40"/>
        <v>0.87624348639625449</v>
      </c>
      <c r="IO41" s="39">
        <f t="shared" si="41"/>
        <v>0</v>
      </c>
      <c r="IP41" s="39">
        <f t="shared" si="42"/>
        <v>0</v>
      </c>
      <c r="IQ41" s="39">
        <f t="shared" si="43"/>
        <v>4.9605729899148372</v>
      </c>
      <c r="IR41" s="39">
        <f t="shared" si="44"/>
        <v>12.929104754416317</v>
      </c>
      <c r="IS41" s="39">
        <f t="shared" si="45"/>
        <v>1.2929104754416316</v>
      </c>
      <c r="IT41" s="39">
        <f t="shared" si="46"/>
        <v>8.4682793492681956</v>
      </c>
      <c r="IU41" s="39">
        <f t="shared" si="47"/>
        <v>22.470604092808049</v>
      </c>
      <c r="IV41" s="39">
        <f t="shared" si="48"/>
        <v>2.2470604092808046</v>
      </c>
      <c r="IW41" s="39">
        <f t="shared" si="49"/>
        <v>1.3102053394942337</v>
      </c>
      <c r="IX41" s="39">
        <f t="shared" si="50"/>
        <v>3.3681863517086401</v>
      </c>
      <c r="IY41" s="39">
        <f t="shared" si="51"/>
        <v>0.33681863517086397</v>
      </c>
      <c r="IZ41" s="39">
        <v>10.253905338106907</v>
      </c>
      <c r="JA41" s="39">
        <v>27.208767891867296</v>
      </c>
      <c r="JB41" s="39">
        <v>2.7208767891867298</v>
      </c>
      <c r="JC41" s="39">
        <f t="shared" si="52"/>
        <v>1.9858079071860917</v>
      </c>
      <c r="JD41" s="39">
        <f t="shared" si="53"/>
        <v>4.3407098514916473</v>
      </c>
      <c r="JE41" s="39">
        <f t="shared" si="54"/>
        <v>0.4340709851491647</v>
      </c>
      <c r="JF41" s="39">
        <f t="shared" si="55"/>
        <v>3.716412489615418</v>
      </c>
      <c r="JG41" s="39">
        <f t="shared" si="56"/>
        <v>8.100921411547116</v>
      </c>
      <c r="JH41" s="39">
        <f t="shared" si="57"/>
        <v>0.81009214115471151</v>
      </c>
      <c r="JI41" s="39">
        <f t="shared" si="58"/>
        <v>3.5434563338741296</v>
      </c>
      <c r="JJ41" s="39">
        <f t="shared" si="59"/>
        <v>0</v>
      </c>
      <c r="JK41" s="39">
        <f t="shared" si="60"/>
        <v>0</v>
      </c>
      <c r="JL41" s="39">
        <f t="shared" si="61"/>
        <v>1.1521056670177265</v>
      </c>
      <c r="JM41" s="39">
        <f t="shared" si="62"/>
        <v>3.0028173937391447</v>
      </c>
      <c r="JN41" s="39">
        <f t="shared" si="63"/>
        <v>0.30028173937391445</v>
      </c>
      <c r="JO41" s="39">
        <f t="shared" si="64"/>
        <v>4.1017833292115187</v>
      </c>
      <c r="JP41" s="39">
        <f t="shared" si="65"/>
        <v>10.884094095591831</v>
      </c>
      <c r="JQ41" s="39">
        <f t="shared" si="66"/>
        <v>1.088409409559183</v>
      </c>
      <c r="JR41" s="39">
        <f t="shared" si="67"/>
        <v>8.9594823345692909</v>
      </c>
      <c r="JS41" s="39">
        <f t="shared" si="68"/>
        <v>23.032424924569437</v>
      </c>
      <c r="JT41" s="39">
        <f t="shared" si="69"/>
        <v>2.3032424924569437</v>
      </c>
      <c r="JU41" s="39">
        <f t="shared" si="70"/>
        <v>2.1319800649110219</v>
      </c>
      <c r="JV41" s="39">
        <f t="shared" si="71"/>
        <v>5.5977385063638225</v>
      </c>
      <c r="JW41" s="39">
        <f t="shared" si="72"/>
        <v>0.5597738506363823</v>
      </c>
      <c r="JX41" s="39">
        <f t="shared" si="73"/>
        <v>3.1629183975280712</v>
      </c>
      <c r="JY41" s="39">
        <f t="shared" si="74"/>
        <v>6.9137155703387405</v>
      </c>
      <c r="JZ41" s="39">
        <f t="shared" si="75"/>
        <v>0.6913715570338741</v>
      </c>
      <c r="KA41" s="39">
        <f t="shared" si="76"/>
        <v>7.0578699678918113</v>
      </c>
      <c r="KB41" s="39">
        <f t="shared" si="77"/>
        <v>20.198808562075001</v>
      </c>
      <c r="KC41" s="39">
        <f t="shared" si="78"/>
        <v>2.0198808562075001</v>
      </c>
      <c r="KD41" s="39">
        <f t="shared" si="79"/>
        <v>4.0752280362933506</v>
      </c>
      <c r="KE41" s="39">
        <f t="shared" si="80"/>
        <v>1.0877336601328482</v>
      </c>
      <c r="KF41" s="39">
        <f t="shared" si="81"/>
        <v>0.10877336601328481</v>
      </c>
      <c r="KG41" s="39">
        <f t="shared" si="82"/>
        <v>9.2093876908228438</v>
      </c>
      <c r="KH41" s="39">
        <f t="shared" si="83"/>
        <v>19.546770734610792</v>
      </c>
      <c r="KI41" s="39">
        <f t="shared" si="84"/>
        <v>1.9546770734610792</v>
      </c>
      <c r="KJ41" s="39">
        <f t="shared" si="85"/>
        <v>0.90304042880388069</v>
      </c>
      <c r="KK41" s="39">
        <f t="shared" si="86"/>
        <v>1.2900256477291541</v>
      </c>
      <c r="KL41" s="39">
        <f t="shared" si="87"/>
        <v>0.12900256477291541</v>
      </c>
      <c r="KM41" s="39">
        <f t="shared" si="88"/>
        <v>3.6324206168610358</v>
      </c>
      <c r="KN41" s="39">
        <f t="shared" si="89"/>
        <v>4.0614487770999936</v>
      </c>
      <c r="KO41" s="39">
        <f t="shared" si="90"/>
        <v>0.40614487770999941</v>
      </c>
      <c r="KP41" s="39">
        <f t="shared" si="91"/>
        <v>12.723495315420827</v>
      </c>
      <c r="KQ41" s="39">
        <f t="shared" si="92"/>
        <v>41.429557908527897</v>
      </c>
      <c r="KR41" s="39">
        <f t="shared" si="93"/>
        <v>4.1429557908527901</v>
      </c>
      <c r="KS41" s="39">
        <f t="shared" si="94"/>
        <v>2.8700481704938605</v>
      </c>
      <c r="KT41" s="39">
        <f t="shared" si="95"/>
        <v>4.058247200362918</v>
      </c>
      <c r="KU41" s="39">
        <f t="shared" si="96"/>
        <v>0.40582472003629178</v>
      </c>
      <c r="KV41" s="39">
        <f t="shared" si="97"/>
        <v>3.7812168307346359</v>
      </c>
      <c r="KW41" s="39">
        <f t="shared" si="98"/>
        <v>9.1390751738241196</v>
      </c>
      <c r="KX41" s="39">
        <f t="shared" si="99"/>
        <v>0.91390751738241194</v>
      </c>
      <c r="KY41" s="39">
        <f t="shared" si="100"/>
        <v>2.9760368802102741</v>
      </c>
      <c r="KZ41" s="39">
        <f t="shared" si="101"/>
        <v>0</v>
      </c>
      <c r="LA41" s="39">
        <f t="shared" si="102"/>
        <v>0</v>
      </c>
      <c r="LB41" s="39">
        <f t="shared" si="103"/>
        <v>10.885508466629005</v>
      </c>
      <c r="LC41" s="39">
        <f t="shared" si="104"/>
        <v>23.389989170600138</v>
      </c>
      <c r="LD41" s="39">
        <f t="shared" si="105"/>
        <v>2.3389989170600138</v>
      </c>
      <c r="LE41" s="39">
        <f t="shared" si="106"/>
        <v>6.8834791303914091</v>
      </c>
      <c r="LF41" s="39">
        <f t="shared" si="107"/>
        <v>15.008009230950393</v>
      </c>
      <c r="LG41" s="39">
        <f t="shared" si="108"/>
        <v>1.5008009230950394</v>
      </c>
      <c r="LH41" s="39">
        <f t="shared" si="109"/>
        <v>189.83642796403817</v>
      </c>
      <c r="LI41" s="39">
        <f t="shared" si="110"/>
        <v>435.68312466027402</v>
      </c>
      <c r="LJ41" s="39">
        <f t="shared" si="111"/>
        <v>43.568312466027407</v>
      </c>
    </row>
    <row r="42" spans="1:322" ht="15" thickBot="1" x14ac:dyDescent="0.35">
      <c r="A42" s="28"/>
      <c r="B42" s="42">
        <v>23</v>
      </c>
      <c r="C42" s="44">
        <f t="shared" si="310"/>
        <v>1060.3161556619038</v>
      </c>
      <c r="D42" s="44">
        <f t="shared" si="311"/>
        <v>644.6458829850576</v>
      </c>
      <c r="E42" s="44">
        <f t="shared" si="312"/>
        <v>20.773971353037588</v>
      </c>
      <c r="F42" s="45">
        <f t="shared" si="313"/>
        <v>0</v>
      </c>
      <c r="G42" s="45">
        <f t="shared" si="314"/>
        <v>0</v>
      </c>
      <c r="H42" s="44">
        <f t="shared" si="315"/>
        <v>135.33557841049864</v>
      </c>
      <c r="I42" s="44">
        <f t="shared" si="316"/>
        <v>138.5688774286271</v>
      </c>
      <c r="J42" s="44">
        <f t="shared" si="317"/>
        <v>37.609654782377056</v>
      </c>
      <c r="K42" s="45">
        <f t="shared" si="318"/>
        <v>8.0547748480152919</v>
      </c>
      <c r="L42" s="45">
        <f t="shared" si="319"/>
        <v>1.7295045304816177</v>
      </c>
      <c r="M42" s="44">
        <f t="shared" si="130"/>
        <v>294.82444469481976</v>
      </c>
      <c r="N42" s="44">
        <f t="shared" si="131"/>
        <v>315.78654945914388</v>
      </c>
      <c r="O42" s="44">
        <f t="shared" si="132"/>
        <v>87.503261086574781</v>
      </c>
      <c r="P42" s="45">
        <f t="shared" si="133"/>
        <v>18.979321627055032</v>
      </c>
      <c r="Q42" s="45">
        <f t="shared" si="134"/>
        <v>4.1147231324061329</v>
      </c>
      <c r="R42" s="44">
        <f t="shared" si="135"/>
        <v>11.692413760868051</v>
      </c>
      <c r="S42" s="44">
        <f t="shared" si="136"/>
        <v>12.203992856165616</v>
      </c>
      <c r="T42" s="44">
        <f t="shared" si="137"/>
        <v>3.455786406545295</v>
      </c>
      <c r="U42" s="45">
        <f t="shared" si="138"/>
        <v>0.78328812800187697</v>
      </c>
      <c r="V42" s="45">
        <f t="shared" si="139"/>
        <v>0.18287884841913388</v>
      </c>
      <c r="W42" s="44">
        <f t="shared" si="140"/>
        <v>43.038558231766494</v>
      </c>
      <c r="X42" s="44">
        <f t="shared" si="141"/>
        <v>44.864966956548557</v>
      </c>
      <c r="Y42" s="44">
        <f t="shared" si="142"/>
        <v>12.279904539452351</v>
      </c>
      <c r="Z42" s="45">
        <f t="shared" si="143"/>
        <v>2.6436621419917925</v>
      </c>
      <c r="AA42" s="45">
        <f t="shared" si="144"/>
        <v>0.56990813024073184</v>
      </c>
      <c r="AB42" s="44">
        <f t="shared" si="145"/>
        <v>82.71584959768802</v>
      </c>
      <c r="AC42" s="44">
        <f t="shared" si="146"/>
        <v>82.447467083652029</v>
      </c>
      <c r="AD42" s="44">
        <f t="shared" si="147"/>
        <v>20.300551005586588</v>
      </c>
      <c r="AE42" s="45">
        <f t="shared" si="148"/>
        <v>3.8020881978664383</v>
      </c>
      <c r="AF42" s="45">
        <f t="shared" si="149"/>
        <v>0.6717971152066603</v>
      </c>
      <c r="AG42" s="44">
        <f t="shared" si="150"/>
        <v>122.52827305127046</v>
      </c>
      <c r="AH42" s="44">
        <f t="shared" si="151"/>
        <v>141.25826575547512</v>
      </c>
      <c r="AI42" s="44">
        <f t="shared" si="152"/>
        <v>43.286371822013805</v>
      </c>
      <c r="AJ42" s="45">
        <f t="shared" si="153"/>
        <v>10.597947227873066</v>
      </c>
      <c r="AK42" s="45">
        <f t="shared" si="154"/>
        <v>2.7274491433673682</v>
      </c>
      <c r="AL42" s="44">
        <f t="shared" si="155"/>
        <v>129.60315058830886</v>
      </c>
      <c r="AM42" s="44">
        <f t="shared" si="156"/>
        <v>78.795496043810346</v>
      </c>
      <c r="AN42" s="44">
        <f t="shared" si="157"/>
        <v>2.5392163678806043</v>
      </c>
      <c r="AO42" s="45">
        <f t="shared" si="158"/>
        <v>0</v>
      </c>
      <c r="AP42" s="45">
        <f t="shared" si="159"/>
        <v>0</v>
      </c>
      <c r="AQ42" s="44">
        <f t="shared" si="160"/>
        <v>94.359923755161219</v>
      </c>
      <c r="AR42" s="44">
        <f t="shared" si="161"/>
        <v>96.614274402725812</v>
      </c>
      <c r="AS42" s="44">
        <f t="shared" si="162"/>
        <v>26.222551374914229</v>
      </c>
      <c r="AT42" s="45">
        <f t="shared" si="163"/>
        <v>5.6160246215399683</v>
      </c>
      <c r="AU42" s="45">
        <f t="shared" si="164"/>
        <v>1.2058611456585864</v>
      </c>
      <c r="AV42" s="44">
        <f t="shared" si="165"/>
        <v>335.66934237018972</v>
      </c>
      <c r="AW42" s="44">
        <f t="shared" si="166"/>
        <v>359.53553137707218</v>
      </c>
      <c r="AX42" s="44">
        <f t="shared" si="167"/>
        <v>99.625938868744214</v>
      </c>
      <c r="AY42" s="45">
        <f t="shared" si="168"/>
        <v>21.608711637803424</v>
      </c>
      <c r="AZ42" s="45">
        <f t="shared" si="169"/>
        <v>4.6847757461898212</v>
      </c>
      <c r="BA42" s="44">
        <f t="shared" si="170"/>
        <v>12.935894703224196</v>
      </c>
      <c r="BB42" s="44">
        <f t="shared" si="171"/>
        <v>13.501879917610648</v>
      </c>
      <c r="BC42" s="44">
        <f t="shared" si="172"/>
        <v>3.8233071448016083</v>
      </c>
      <c r="BD42" s="45">
        <f t="shared" si="173"/>
        <v>0.86659033398469409</v>
      </c>
      <c r="BE42" s="45">
        <f t="shared" si="174"/>
        <v>0.20232790037881651</v>
      </c>
      <c r="BF42" s="44">
        <f t="shared" si="175"/>
        <v>270.74827429738968</v>
      </c>
      <c r="BG42" s="44">
        <f t="shared" si="176"/>
        <v>282.23790198736782</v>
      </c>
      <c r="BH42" s="44">
        <f t="shared" si="177"/>
        <v>77.250797870348265</v>
      </c>
      <c r="BI42" s="45">
        <f t="shared" si="178"/>
        <v>16.630830403638285</v>
      </c>
      <c r="BJ42" s="45">
        <f t="shared" si="179"/>
        <v>3.5851954412553066</v>
      </c>
      <c r="BK42" s="44">
        <f t="shared" si="180"/>
        <v>80.058484178030653</v>
      </c>
      <c r="BL42" s="44">
        <f t="shared" si="181"/>
        <v>79.798723837562449</v>
      </c>
      <c r="BM42" s="44">
        <f t="shared" si="182"/>
        <v>19.648366659966996</v>
      </c>
      <c r="BN42" s="45">
        <f t="shared" si="183"/>
        <v>3.6799406560272487</v>
      </c>
      <c r="BO42" s="45">
        <f t="shared" si="184"/>
        <v>0.6502146684125012</v>
      </c>
      <c r="BP42" s="44">
        <f t="shared" si="185"/>
        <v>264.94940679177301</v>
      </c>
      <c r="BQ42" s="44">
        <f t="shared" si="186"/>
        <v>305.45026698194931</v>
      </c>
      <c r="BR42" s="44">
        <f t="shared" si="187"/>
        <v>93.600425851197087</v>
      </c>
      <c r="BS42" s="45">
        <f t="shared" si="188"/>
        <v>22.916505401659784</v>
      </c>
      <c r="BT42" s="45">
        <f t="shared" si="189"/>
        <v>5.8977084602142025</v>
      </c>
      <c r="BU42" s="44">
        <f t="shared" si="190"/>
        <v>124.1249950508012</v>
      </c>
      <c r="BV42" s="44">
        <f t="shared" si="191"/>
        <v>75.464913561643442</v>
      </c>
      <c r="BW42" s="44">
        <f t="shared" si="192"/>
        <v>2.4318870155964016</v>
      </c>
      <c r="BX42" s="45">
        <f t="shared" si="193"/>
        <v>0</v>
      </c>
      <c r="BY42" s="45">
        <f t="shared" si="194"/>
        <v>0</v>
      </c>
      <c r="BZ42" s="44">
        <f t="shared" si="195"/>
        <v>151.97157460149825</v>
      </c>
      <c r="CA42" s="44">
        <f t="shared" si="196"/>
        <v>155.60232380073714</v>
      </c>
      <c r="CB42" s="44">
        <f t="shared" si="197"/>
        <v>42.232785529316672</v>
      </c>
      <c r="CC42" s="45">
        <f t="shared" si="198"/>
        <v>9.044900321780192</v>
      </c>
      <c r="CD42" s="45">
        <f t="shared" si="199"/>
        <v>1.9421022163180621</v>
      </c>
      <c r="CE42" s="44">
        <f t="shared" si="200"/>
        <v>243.483402113164</v>
      </c>
      <c r="CF42" s="44">
        <f t="shared" si="201"/>
        <v>260.79514364380088</v>
      </c>
      <c r="CG42" s="44">
        <f t="shared" si="202"/>
        <v>72.265350070987637</v>
      </c>
      <c r="CH42" s="45">
        <f t="shared" si="203"/>
        <v>15.674242359173384</v>
      </c>
      <c r="CI42" s="45">
        <f t="shared" si="204"/>
        <v>3.3981808668173326</v>
      </c>
      <c r="CJ42" s="44">
        <f t="shared" si="205"/>
        <v>42.090417459356367</v>
      </c>
      <c r="CK42" s="44">
        <f t="shared" si="206"/>
        <v>41.674737738389538</v>
      </c>
      <c r="CL42" s="44">
        <f t="shared" si="207"/>
        <v>11.132786538789487</v>
      </c>
      <c r="CM42" s="45">
        <f t="shared" si="208"/>
        <v>2.3613448358153608</v>
      </c>
      <c r="CN42" s="45">
        <f t="shared" si="209"/>
        <v>0.50342075794663965</v>
      </c>
      <c r="CO42" s="44">
        <f t="shared" si="210"/>
        <v>313.74034022606139</v>
      </c>
      <c r="CP42" s="44">
        <f t="shared" si="211"/>
        <v>327.05440366701646</v>
      </c>
      <c r="CQ42" s="44">
        <f t="shared" si="212"/>
        <v>89.51743707129306</v>
      </c>
      <c r="CR42" s="45">
        <f t="shared" si="213"/>
        <v>19.271636735709041</v>
      </c>
      <c r="CS42" s="45">
        <f t="shared" si="214"/>
        <v>4.1544879295550459</v>
      </c>
      <c r="CT42" s="44">
        <f t="shared" si="215"/>
        <v>69.776071148490473</v>
      </c>
      <c r="CU42" s="44">
        <f t="shared" si="216"/>
        <v>69.549673457050829</v>
      </c>
      <c r="CV42" s="44">
        <f t="shared" si="217"/>
        <v>17.124803749328375</v>
      </c>
      <c r="CW42" s="45">
        <f t="shared" si="218"/>
        <v>3.2073028071101359</v>
      </c>
      <c r="CX42" s="45">
        <f t="shared" si="219"/>
        <v>0.56670352219075548</v>
      </c>
      <c r="CY42" s="44">
        <f t="shared" si="220"/>
        <v>132.28801130851303</v>
      </c>
      <c r="CZ42" s="44">
        <f t="shared" si="221"/>
        <v>130.5228494623195</v>
      </c>
      <c r="DA42" s="44">
        <f t="shared" si="222"/>
        <v>32.021837076750224</v>
      </c>
      <c r="DB42" s="45">
        <f t="shared" si="223"/>
        <v>5.9870655771102932</v>
      </c>
      <c r="DC42" s="45">
        <f t="shared" si="224"/>
        <v>1.0569279172184112</v>
      </c>
      <c r="DD42" s="44">
        <f t="shared" si="225"/>
        <v>501.95123471189606</v>
      </c>
      <c r="DE42" s="44">
        <f t="shared" si="226"/>
        <v>305.17388157147758</v>
      </c>
      <c r="DF42" s="44">
        <f t="shared" si="227"/>
        <v>9.8343503631870846</v>
      </c>
      <c r="DG42" s="45">
        <f t="shared" si="228"/>
        <v>0</v>
      </c>
      <c r="DH42" s="45">
        <f t="shared" si="229"/>
        <v>0</v>
      </c>
      <c r="DI42" s="44">
        <f t="shared" si="230"/>
        <v>35.295783910438779</v>
      </c>
      <c r="DJ42" s="44">
        <f t="shared" si="231"/>
        <v>36.139034626932123</v>
      </c>
      <c r="DK42" s="44">
        <f t="shared" si="232"/>
        <v>9.8086716274898116</v>
      </c>
      <c r="DL42" s="45">
        <f t="shared" si="233"/>
        <v>2.1007010560109345</v>
      </c>
      <c r="DM42" s="45">
        <f t="shared" si="234"/>
        <v>0.45105816886410521</v>
      </c>
      <c r="DN42" s="44">
        <f t="shared" si="235"/>
        <v>117.93613773662149</v>
      </c>
      <c r="DO42" s="44">
        <f t="shared" si="236"/>
        <v>126.32143183017556</v>
      </c>
      <c r="DP42" s="44">
        <f t="shared" si="237"/>
        <v>35.003192027011607</v>
      </c>
      <c r="DQ42" s="45">
        <f t="shared" si="238"/>
        <v>7.5921380666822689</v>
      </c>
      <c r="DR42" s="45">
        <f t="shared" si="239"/>
        <v>1.6459780144547804</v>
      </c>
      <c r="DS42" s="44">
        <f t="shared" si="240"/>
        <v>287.82385502055877</v>
      </c>
      <c r="DT42" s="44">
        <f t="shared" si="241"/>
        <v>284.98134247341955</v>
      </c>
      <c r="DU42" s="44">
        <f t="shared" si="242"/>
        <v>76.128528347563019</v>
      </c>
      <c r="DV42" s="45">
        <f t="shared" si="243"/>
        <v>16.147413466106745</v>
      </c>
      <c r="DW42" s="45">
        <f t="shared" si="244"/>
        <v>3.4425057292313457</v>
      </c>
      <c r="DX42" s="44">
        <f t="shared" si="245"/>
        <v>63.676482073969972</v>
      </c>
      <c r="DY42" s="44">
        <f t="shared" si="246"/>
        <v>66.37869346769385</v>
      </c>
      <c r="DZ42" s="44">
        <f t="shared" si="247"/>
        <v>18.168385591954021</v>
      </c>
      <c r="EA42" s="45">
        <f t="shared" si="248"/>
        <v>3.9113555823048802</v>
      </c>
      <c r="EB42" s="45">
        <f t="shared" si="249"/>
        <v>0.84319146202947126</v>
      </c>
      <c r="EC42" s="44">
        <f t="shared" si="250"/>
        <v>111.13664032867938</v>
      </c>
      <c r="ED42" s="44">
        <f t="shared" si="251"/>
        <v>110.77604280017673</v>
      </c>
      <c r="EE42" s="44">
        <f t="shared" si="252"/>
        <v>27.275728249848601</v>
      </c>
      <c r="EF42" s="45">
        <f t="shared" si="253"/>
        <v>5.1084684567636938</v>
      </c>
      <c r="EG42" s="45">
        <f t="shared" si="254"/>
        <v>0.90262355678752326</v>
      </c>
      <c r="EH42" s="44">
        <f t="shared" si="255"/>
        <v>187.98432188754123</v>
      </c>
      <c r="EI42" s="44">
        <f t="shared" si="256"/>
        <v>205.68998800516243</v>
      </c>
      <c r="EJ42" s="44">
        <f t="shared" si="257"/>
        <v>59.621784632653757</v>
      </c>
      <c r="EK42" s="45">
        <f t="shared" si="258"/>
        <v>13.717119276041169</v>
      </c>
      <c r="EL42" s="45">
        <f t="shared" si="259"/>
        <v>3.2408446430169158</v>
      </c>
      <c r="EM42" s="44">
        <f t="shared" si="260"/>
        <v>407.07035031724735</v>
      </c>
      <c r="EN42" s="44">
        <f t="shared" si="261"/>
        <v>277.24623656330579</v>
      </c>
      <c r="EO42" s="44">
        <f t="shared" si="262"/>
        <v>23.879846092940163</v>
      </c>
      <c r="EP42" s="45">
        <f t="shared" si="263"/>
        <v>1.0472203022610513</v>
      </c>
      <c r="EQ42" s="45">
        <f t="shared" si="264"/>
        <v>2.0256678935898428E-2</v>
      </c>
      <c r="ER42" s="44">
        <f t="shared" si="265"/>
        <v>360.56102498858382</v>
      </c>
      <c r="ES42" s="44">
        <f t="shared" si="266"/>
        <v>331.18765515215227</v>
      </c>
      <c r="ET42" s="44">
        <f t="shared" si="267"/>
        <v>78.856681316804838</v>
      </c>
      <c r="EU42" s="45">
        <f t="shared" si="268"/>
        <v>14.492081105855144</v>
      </c>
      <c r="EV42" s="45">
        <f t="shared" si="269"/>
        <v>2.5273448143778245</v>
      </c>
      <c r="EW42" s="44">
        <f t="shared" si="270"/>
        <v>46.294711929950317</v>
      </c>
      <c r="EX42" s="44">
        <f t="shared" si="271"/>
        <v>39.474976771605206</v>
      </c>
      <c r="EY42" s="44">
        <f t="shared" si="272"/>
        <v>7.5857619262982654</v>
      </c>
      <c r="EZ42" s="45">
        <f t="shared" si="273"/>
        <v>1.0458842239692956</v>
      </c>
      <c r="FA42" s="45">
        <f t="shared" si="274"/>
        <v>0.12207071187992924</v>
      </c>
      <c r="FB42" s="44">
        <f t="shared" si="275"/>
        <v>260.10316340413954</v>
      </c>
      <c r="FC42" s="44">
        <f t="shared" si="276"/>
        <v>177.3625738524874</v>
      </c>
      <c r="FD42" s="44">
        <f t="shared" si="277"/>
        <v>29.053000012523245</v>
      </c>
      <c r="FE42" s="45">
        <f t="shared" si="278"/>
        <v>3.409193573430743</v>
      </c>
      <c r="FF42" s="45">
        <f t="shared" si="279"/>
        <v>0.32612760183462552</v>
      </c>
      <c r="FG42" s="44">
        <f t="shared" si="280"/>
        <v>242.86765438299449</v>
      </c>
      <c r="FH42" s="44">
        <f t="shared" si="281"/>
        <v>325.66029544709198</v>
      </c>
      <c r="FI42" s="44">
        <f t="shared" si="282"/>
        <v>106.47873140194234</v>
      </c>
      <c r="FJ42" s="45">
        <f t="shared" si="283"/>
        <v>27.084899536794968</v>
      </c>
      <c r="FK42" s="45">
        <f t="shared" si="284"/>
        <v>7.172329185866464</v>
      </c>
      <c r="FL42" s="44">
        <f t="shared" si="285"/>
        <v>153.09016589289112</v>
      </c>
      <c r="FM42" s="44">
        <f t="shared" si="286"/>
        <v>126.34507085195314</v>
      </c>
      <c r="FN42" s="44">
        <f t="shared" si="287"/>
        <v>24.015454838760753</v>
      </c>
      <c r="FO42" s="45">
        <f t="shared" si="288"/>
        <v>3.2924695702695064</v>
      </c>
      <c r="FP42" s="45">
        <f t="shared" si="289"/>
        <v>0.38288881504670569</v>
      </c>
      <c r="FQ42" s="44">
        <f t="shared" si="290"/>
        <v>121.40981811963287</v>
      </c>
      <c r="FR42" s="44">
        <f t="shared" si="291"/>
        <v>124.37209389159787</v>
      </c>
      <c r="FS42" s="44">
        <f t="shared" si="292"/>
        <v>32.4717674887249</v>
      </c>
      <c r="FT42" s="45">
        <f t="shared" si="293"/>
        <v>6.5602127339713148</v>
      </c>
      <c r="FU42" s="45">
        <f t="shared" si="294"/>
        <v>1.2894312199264024</v>
      </c>
      <c r="FV42" s="44">
        <f t="shared" si="295"/>
        <v>421.57296317983923</v>
      </c>
      <c r="FW42" s="44">
        <f t="shared" si="296"/>
        <v>256.30588918268887</v>
      </c>
      <c r="FX42" s="44">
        <f t="shared" si="297"/>
        <v>8.2595597676677066</v>
      </c>
      <c r="FY42" s="45">
        <f t="shared" si="298"/>
        <v>0</v>
      </c>
      <c r="FZ42" s="45">
        <f t="shared" si="299"/>
        <v>0</v>
      </c>
      <c r="GA42" s="44">
        <f t="shared" si="300"/>
        <v>408.09118450279698</v>
      </c>
      <c r="GB42" s="44">
        <f t="shared" si="301"/>
        <v>387.23377298279377</v>
      </c>
      <c r="GC42" s="44">
        <f t="shared" si="302"/>
        <v>93.483436394821098</v>
      </c>
      <c r="GD42" s="45">
        <f t="shared" si="303"/>
        <v>17.316672140880524</v>
      </c>
      <c r="GE42" s="45">
        <f t="shared" si="304"/>
        <v>3.0366585148598073</v>
      </c>
      <c r="GF42" s="44">
        <f t="shared" si="305"/>
        <v>244.66845622211474</v>
      </c>
      <c r="GG42" s="44">
        <f t="shared" si="306"/>
        <v>241.68671086704251</v>
      </c>
      <c r="GH42" s="44">
        <f t="shared" si="307"/>
        <v>59.316221972518896</v>
      </c>
      <c r="GI42" s="45">
        <f t="shared" si="308"/>
        <v>11.091755464180618</v>
      </c>
      <c r="GJ42" s="45">
        <f t="shared" si="309"/>
        <v>1.9581268833848871</v>
      </c>
      <c r="GK42" s="43">
        <f t="shared" si="117"/>
        <v>7987.7845106106761</v>
      </c>
      <c r="GL42" s="43">
        <f t="shared" si="117"/>
        <v>7078.7098127414829</v>
      </c>
      <c r="GM42" s="43">
        <f t="shared" si="117"/>
        <v>1513.8880942382127</v>
      </c>
      <c r="GN42" s="43">
        <f t="shared" si="117"/>
        <v>305.6437624176782</v>
      </c>
      <c r="GO42" s="43">
        <f t="shared" si="117"/>
        <v>65.205603472773831</v>
      </c>
      <c r="GP42" s="40">
        <f t="shared" si="118"/>
        <v>47.60300661865719</v>
      </c>
      <c r="GQ42" s="40">
        <f t="shared" si="118"/>
        <v>42.185398168900377</v>
      </c>
      <c r="GR42" s="40">
        <f t="shared" si="118"/>
        <v>9.0219791074982876</v>
      </c>
      <c r="GS42" s="40">
        <f t="shared" si="118"/>
        <v>1.8214765340743635</v>
      </c>
      <c r="GT42" s="40">
        <f t="shared" si="118"/>
        <v>0.38859120067207287</v>
      </c>
      <c r="GW42" s="38">
        <f t="shared" si="119"/>
        <v>24</v>
      </c>
      <c r="GX42" s="39">
        <f t="shared" si="114"/>
        <v>8.8225459731912501</v>
      </c>
      <c r="GY42" s="39">
        <f t="shared" si="115"/>
        <v>0.91405473953365379</v>
      </c>
      <c r="GZ42" s="39">
        <f t="shared" si="116"/>
        <v>9.1405473953365374E-2</v>
      </c>
      <c r="HA42" s="39">
        <f t="shared" si="1"/>
        <v>4.7823137015823542</v>
      </c>
      <c r="HB42" s="39">
        <f t="shared" si="2"/>
        <v>13.619676110891973</v>
      </c>
      <c r="HC42" s="39">
        <f t="shared" si="3"/>
        <v>1.3619676110891974</v>
      </c>
      <c r="HD42" s="39">
        <f t="shared" si="4"/>
        <v>11.086626252582306</v>
      </c>
      <c r="HE42" s="39">
        <f t="shared" si="5"/>
        <v>32.121753390791667</v>
      </c>
      <c r="HF42" s="39">
        <f t="shared" si="6"/>
        <v>3.2121753390791667</v>
      </c>
      <c r="HG42" s="39">
        <f t="shared" si="7"/>
        <v>0.44248874789481946</v>
      </c>
      <c r="HH42" s="39">
        <f t="shared" si="8"/>
        <v>1.3449645618962427</v>
      </c>
      <c r="HI42" s="39">
        <f t="shared" si="9"/>
        <v>0.13449645618962427</v>
      </c>
      <c r="HJ42" s="39">
        <f t="shared" si="10"/>
        <v>1.5591771580937375</v>
      </c>
      <c r="HK42" s="39">
        <f t="shared" si="11"/>
        <v>4.4718392821606994</v>
      </c>
      <c r="HL42" s="39">
        <f t="shared" si="12"/>
        <v>0.44718392821607</v>
      </c>
      <c r="HM42" s="39">
        <f t="shared" si="13"/>
        <v>2.5619511017542256</v>
      </c>
      <c r="HN42" s="39">
        <f t="shared" si="14"/>
        <v>6.2518236116060883</v>
      </c>
      <c r="HO42" s="39">
        <f t="shared" si="15"/>
        <v>0.62518236116060888</v>
      </c>
      <c r="HP42" s="39">
        <f t="shared" si="16"/>
        <v>5.5714873429103076</v>
      </c>
      <c r="HQ42" s="39">
        <f t="shared" si="17"/>
        <v>18.550930919537301</v>
      </c>
      <c r="HR42" s="39">
        <f t="shared" si="18"/>
        <v>1.8550930919537298</v>
      </c>
      <c r="HS42" s="39">
        <f t="shared" si="19"/>
        <v>1.0783856760364043</v>
      </c>
      <c r="HT42" s="39">
        <f t="shared" si="20"/>
        <v>0.11172552018674659</v>
      </c>
      <c r="HU42" s="39">
        <f t="shared" si="21"/>
        <v>1.1172552018674658E-2</v>
      </c>
      <c r="HV42" s="39">
        <f t="shared" si="22"/>
        <v>3.3343689926518785</v>
      </c>
      <c r="HW42" s="39">
        <f t="shared" si="23"/>
        <v>9.4960365521596053</v>
      </c>
      <c r="HX42" s="39">
        <f t="shared" si="24"/>
        <v>0.94960365521596057</v>
      </c>
      <c r="HY42" s="39">
        <f t="shared" si="25"/>
        <v>12.622564411714711</v>
      </c>
      <c r="HZ42" s="39">
        <f t="shared" si="26"/>
        <v>36.571892292124801</v>
      </c>
      <c r="IA42" s="39">
        <f t="shared" si="27"/>
        <v>3.6571892292124808</v>
      </c>
      <c r="IB42" s="39">
        <f t="shared" si="28"/>
        <v>0.48954715144325767</v>
      </c>
      <c r="IC42" s="39">
        <f t="shared" si="29"/>
        <v>1.4880007078167408</v>
      </c>
      <c r="ID42" s="39">
        <f t="shared" si="30"/>
        <v>0.14880007078167407</v>
      </c>
      <c r="IE42" s="39">
        <f t="shared" si="31"/>
        <v>9.8085192028158037</v>
      </c>
      <c r="IF42" s="39">
        <f t="shared" si="32"/>
        <v>28.131582895047963</v>
      </c>
      <c r="IG42" s="39">
        <f t="shared" si="33"/>
        <v>2.8131582895047962</v>
      </c>
      <c r="IH42" s="39">
        <f t="shared" si="34"/>
        <v>2.4796447445352925</v>
      </c>
      <c r="II42" s="39">
        <f t="shared" si="35"/>
        <v>6.0509748026283248</v>
      </c>
      <c r="IJ42" s="39">
        <f t="shared" si="36"/>
        <v>0.6050974802628325</v>
      </c>
      <c r="IK42" s="39">
        <f t="shared" si="37"/>
        <v>12.047523642435371</v>
      </c>
      <c r="IL42" s="39">
        <f t="shared" si="38"/>
        <v>40.113665362033807</v>
      </c>
      <c r="IM42" s="39">
        <f t="shared" si="39"/>
        <v>4.011366536203381</v>
      </c>
      <c r="IN42" s="39">
        <f t="shared" si="40"/>
        <v>1.0328037250118227</v>
      </c>
      <c r="IO42" s="39">
        <f t="shared" si="41"/>
        <v>0.10700302868624166</v>
      </c>
      <c r="IP42" s="39">
        <f t="shared" si="42"/>
        <v>1.0700302868624166E-2</v>
      </c>
      <c r="IQ42" s="39">
        <f t="shared" si="43"/>
        <v>5.3701750271709043</v>
      </c>
      <c r="IR42" s="39">
        <f t="shared" si="44"/>
        <v>15.29386173572594</v>
      </c>
      <c r="IS42" s="39">
        <f t="shared" si="45"/>
        <v>1.529386173572594</v>
      </c>
      <c r="IT42" s="39">
        <f t="shared" si="46"/>
        <v>9.155989357429597</v>
      </c>
      <c r="IU42" s="39">
        <f t="shared" si="47"/>
        <v>26.528037068045215</v>
      </c>
      <c r="IV42" s="39">
        <f t="shared" si="48"/>
        <v>2.6528037068045212</v>
      </c>
      <c r="IW42" s="39">
        <f t="shared" si="49"/>
        <v>1.4197844489473919</v>
      </c>
      <c r="IX42" s="39">
        <f t="shared" si="50"/>
        <v>3.9902642702210374</v>
      </c>
      <c r="IY42" s="39">
        <f t="shared" si="51"/>
        <v>0.39902642702210367</v>
      </c>
      <c r="IZ42" s="39">
        <v>11.086626252582306</v>
      </c>
      <c r="JA42" s="39">
        <v>32.121753390791667</v>
      </c>
      <c r="JB42" s="39">
        <v>3.2121753390791667</v>
      </c>
      <c r="JC42" s="39">
        <f t="shared" si="52"/>
        <v>2.1611684244847913</v>
      </c>
      <c r="JD42" s="39">
        <f t="shared" si="53"/>
        <v>5.2738101736602623</v>
      </c>
      <c r="JE42" s="39">
        <f t="shared" si="54"/>
        <v>0.52738101736602627</v>
      </c>
      <c r="JF42" s="39">
        <f t="shared" si="55"/>
        <v>4.0456640707036007</v>
      </c>
      <c r="JG42" s="39">
        <f t="shared" si="56"/>
        <v>9.8451579152423001</v>
      </c>
      <c r="JH42" s="39">
        <f t="shared" si="57"/>
        <v>0.98451579152423019</v>
      </c>
      <c r="JI42" s="39">
        <f t="shared" si="58"/>
        <v>4.1765730163578674</v>
      </c>
      <c r="JJ42" s="39">
        <f t="shared" si="59"/>
        <v>0.43271141598023172</v>
      </c>
      <c r="JK42" s="39">
        <f t="shared" si="60"/>
        <v>4.3271141598023172E-2</v>
      </c>
      <c r="JL42" s="39">
        <f t="shared" si="61"/>
        <v>1.2472367797549313</v>
      </c>
      <c r="JM42" s="39">
        <f t="shared" si="62"/>
        <v>3.5520382044853087</v>
      </c>
      <c r="JN42" s="39">
        <f t="shared" si="63"/>
        <v>0.35520382044853088</v>
      </c>
      <c r="JO42" s="39">
        <f t="shared" si="64"/>
        <v>4.4348896581911035</v>
      </c>
      <c r="JP42" s="39">
        <f t="shared" si="65"/>
        <v>12.849394276514547</v>
      </c>
      <c r="JQ42" s="39">
        <f t="shared" si="66"/>
        <v>1.2849394276514547</v>
      </c>
      <c r="JR42" s="39">
        <f t="shared" si="67"/>
        <v>9.7088092269191488</v>
      </c>
      <c r="JS42" s="39">
        <f t="shared" si="68"/>
        <v>27.286335325964188</v>
      </c>
      <c r="JT42" s="39">
        <f t="shared" si="69"/>
        <v>2.7286335325964188</v>
      </c>
      <c r="JU42" s="39">
        <f t="shared" si="70"/>
        <v>2.306836484225423</v>
      </c>
      <c r="JV42" s="39">
        <f t="shared" si="71"/>
        <v>6.616183385018874</v>
      </c>
      <c r="JW42" s="39">
        <f t="shared" si="72"/>
        <v>0.66161833850188734</v>
      </c>
      <c r="JX42" s="39">
        <f t="shared" si="73"/>
        <v>3.4422258795644605</v>
      </c>
      <c r="JY42" s="39">
        <f t="shared" si="74"/>
        <v>8.3999218469108463</v>
      </c>
      <c r="JZ42" s="39">
        <f t="shared" si="75"/>
        <v>0.8399921846910845</v>
      </c>
      <c r="KA42" s="39">
        <f t="shared" si="76"/>
        <v>7.6118500483066063</v>
      </c>
      <c r="KB42" s="39">
        <f t="shared" si="77"/>
        <v>23.590325765370071</v>
      </c>
      <c r="KC42" s="39">
        <f t="shared" si="78"/>
        <v>2.359032576537007</v>
      </c>
      <c r="KD42" s="39">
        <f t="shared" si="79"/>
        <v>4.6676142683311008</v>
      </c>
      <c r="KE42" s="39">
        <f t="shared" si="80"/>
        <v>2.1970912251488341</v>
      </c>
      <c r="KF42" s="39">
        <f t="shared" si="81"/>
        <v>0.21970912251488342</v>
      </c>
      <c r="KG42" s="39">
        <f t="shared" si="82"/>
        <v>10.046595093502335</v>
      </c>
      <c r="KH42" s="39">
        <f t="shared" si="83"/>
        <v>23.828021254478095</v>
      </c>
      <c r="KI42" s="39">
        <f t="shared" si="84"/>
        <v>2.3828021254478093</v>
      </c>
      <c r="KJ42" s="39">
        <f t="shared" si="85"/>
        <v>0.99648370021279775</v>
      </c>
      <c r="KK42" s="39">
        <f t="shared" si="86"/>
        <v>1.6823686890285581</v>
      </c>
      <c r="KL42" s="39">
        <f t="shared" si="87"/>
        <v>0.16823686890285583</v>
      </c>
      <c r="KM42" s="39">
        <f t="shared" si="88"/>
        <v>4.0568981873288044</v>
      </c>
      <c r="KN42" s="39">
        <f t="shared" si="89"/>
        <v>5.5306956177631381</v>
      </c>
      <c r="KO42" s="39">
        <f t="shared" si="90"/>
        <v>0.55306956177631383</v>
      </c>
      <c r="KP42" s="39">
        <f t="shared" si="91"/>
        <v>13.633130908011946</v>
      </c>
      <c r="KQ42" s="39">
        <f t="shared" si="92"/>
        <v>47.63137646427387</v>
      </c>
      <c r="KR42" s="39">
        <f t="shared" si="93"/>
        <v>4.7631376464273876</v>
      </c>
      <c r="KS42" s="39">
        <f t="shared" si="94"/>
        <v>3.1704013644160152</v>
      </c>
      <c r="KT42" s="39">
        <f t="shared" si="95"/>
        <v>5.2993055092034833</v>
      </c>
      <c r="KU42" s="39">
        <f t="shared" si="96"/>
        <v>0.52993055092034824</v>
      </c>
      <c r="KV42" s="39">
        <f t="shared" si="97"/>
        <v>4.1020085106739534</v>
      </c>
      <c r="KW42" s="39">
        <f t="shared" si="98"/>
        <v>10.935204856430408</v>
      </c>
      <c r="KX42" s="39">
        <f t="shared" si="99"/>
        <v>1.0935204856430409</v>
      </c>
      <c r="KY42" s="39">
        <f t="shared" si="100"/>
        <v>3.5077715536521143</v>
      </c>
      <c r="KZ42" s="39">
        <f t="shared" si="101"/>
        <v>0.36342062977737905</v>
      </c>
      <c r="LA42" s="39">
        <f t="shared" si="102"/>
        <v>3.6342062977737906E-2</v>
      </c>
      <c r="LB42" s="39">
        <f t="shared" si="103"/>
        <v>11.863364741285752</v>
      </c>
      <c r="LC42" s="39">
        <f t="shared" si="104"/>
        <v>28.472994011861577</v>
      </c>
      <c r="LD42" s="39">
        <f t="shared" si="105"/>
        <v>2.8472994011861577</v>
      </c>
      <c r="LE42" s="39">
        <f t="shared" si="106"/>
        <v>7.4931017599779057</v>
      </c>
      <c r="LF42" s="39">
        <f t="shared" si="107"/>
        <v>18.23906130373534</v>
      </c>
      <c r="LG42" s="39">
        <f t="shared" si="108"/>
        <v>1.823906130373534</v>
      </c>
      <c r="LH42" s="39">
        <f t="shared" si="109"/>
        <v>207.42514658668435</v>
      </c>
      <c r="LI42" s="39">
        <f t="shared" si="110"/>
        <v>519.30525811273299</v>
      </c>
      <c r="LJ42" s="39">
        <f t="shared" si="111"/>
        <v>51.930525811273299</v>
      </c>
    </row>
    <row r="43" spans="1:322" ht="15" thickBot="1" x14ac:dyDescent="0.35">
      <c r="A43" s="28"/>
      <c r="B43" s="42">
        <v>24</v>
      </c>
      <c r="C43" s="44">
        <f t="shared" si="310"/>
        <v>1013.66224481278</v>
      </c>
      <c r="D43" s="44">
        <f t="shared" si="311"/>
        <v>670.67112557865948</v>
      </c>
      <c r="E43" s="44">
        <f t="shared" si="312"/>
        <v>40.488584869025779</v>
      </c>
      <c r="F43" s="45">
        <f t="shared" si="313"/>
        <v>0.91405473953365379</v>
      </c>
      <c r="G43" s="45">
        <f t="shared" si="314"/>
        <v>0</v>
      </c>
      <c r="H43" s="44">
        <f t="shared" si="315"/>
        <v>129.38081296043669</v>
      </c>
      <c r="I43" s="44">
        <f t="shared" si="316"/>
        <v>140.08943880097297</v>
      </c>
      <c r="J43" s="44">
        <f t="shared" si="317"/>
        <v>40.389034049668531</v>
      </c>
      <c r="K43" s="45">
        <f t="shared" si="318"/>
        <v>9.2585322669510255</v>
      </c>
      <c r="L43" s="45">
        <f t="shared" si="319"/>
        <v>2.1805719219704738</v>
      </c>
      <c r="M43" s="44">
        <f t="shared" si="130"/>
        <v>281.85216912824768</v>
      </c>
      <c r="N43" s="44">
        <f t="shared" si="131"/>
        <v>318.65365544302335</v>
      </c>
      <c r="O43" s="44">
        <f t="shared" si="132"/>
        <v>93.758287181458101</v>
      </c>
      <c r="P43" s="45">
        <f t="shared" si="133"/>
        <v>21.766623103749239</v>
      </c>
      <c r="Q43" s="45">
        <f t="shared" si="134"/>
        <v>5.1775651435212149</v>
      </c>
      <c r="R43" s="44">
        <f t="shared" si="135"/>
        <v>11.177947555389856</v>
      </c>
      <c r="S43" s="44">
        <f t="shared" si="136"/>
        <v>12.327931290246511</v>
      </c>
      <c r="T43" s="44">
        <f t="shared" si="137"/>
        <v>3.694259576054602</v>
      </c>
      <c r="U43" s="45">
        <f t="shared" si="138"/>
        <v>0.89147859472176472</v>
      </c>
      <c r="V43" s="45">
        <f t="shared" si="139"/>
        <v>0.22674298358723899</v>
      </c>
      <c r="W43" s="44">
        <f t="shared" si="140"/>
        <v>41.144861669568769</v>
      </c>
      <c r="X43" s="44">
        <f t="shared" si="141"/>
        <v>45.322984576136726</v>
      </c>
      <c r="Y43" s="44">
        <f t="shared" si="142"/>
        <v>13.175267682326002</v>
      </c>
      <c r="Z43" s="45">
        <f t="shared" si="143"/>
        <v>3.0359328617761552</v>
      </c>
      <c r="AA43" s="45">
        <f t="shared" si="144"/>
        <v>0.71795321019227221</v>
      </c>
      <c r="AB43" s="44">
        <f t="shared" si="145"/>
        <v>79.076352215389747</v>
      </c>
      <c r="AC43" s="44">
        <f t="shared" si="146"/>
        <v>83.448645519273441</v>
      </c>
      <c r="AD43" s="44">
        <f t="shared" si="147"/>
        <v>22.045645708017641</v>
      </c>
      <c r="AE43" s="45">
        <f t="shared" si="148"/>
        <v>4.4823955030317268</v>
      </c>
      <c r="AF43" s="45">
        <f t="shared" si="149"/>
        <v>0.88471405428718086</v>
      </c>
      <c r="AG43" s="44">
        <f t="shared" si="150"/>
        <v>117.13702903701456</v>
      </c>
      <c r="AH43" s="44">
        <f t="shared" si="151"/>
        <v>142.12924526555582</v>
      </c>
      <c r="AI43" s="44">
        <f t="shared" si="152"/>
        <v>45.902035966020399</v>
      </c>
      <c r="AJ43" s="45">
        <f t="shared" si="153"/>
        <v>11.909062543280779</v>
      </c>
      <c r="AK43" s="45">
        <f t="shared" si="154"/>
        <v>3.3209341881282599</v>
      </c>
      <c r="AL43" s="44">
        <f t="shared" si="155"/>
        <v>123.90061196242327</v>
      </c>
      <c r="AM43" s="44">
        <f t="shared" si="156"/>
        <v>81.976578796294007</v>
      </c>
      <c r="AN43" s="44">
        <f t="shared" si="157"/>
        <v>4.9489467210957887</v>
      </c>
      <c r="AO43" s="45">
        <f t="shared" si="158"/>
        <v>0.11172552018674659</v>
      </c>
      <c r="AP43" s="45">
        <f t="shared" si="159"/>
        <v>0</v>
      </c>
      <c r="AQ43" s="44">
        <f t="shared" si="160"/>
        <v>90.208087109934127</v>
      </c>
      <c r="AR43" s="44">
        <f t="shared" si="161"/>
        <v>97.67445426706567</v>
      </c>
      <c r="AS43" s="44">
        <f t="shared" si="162"/>
        <v>28.160415895305228</v>
      </c>
      <c r="AT43" s="45">
        <f t="shared" si="163"/>
        <v>6.4553195032299566</v>
      </c>
      <c r="AU43" s="45">
        <f t="shared" si="164"/>
        <v>1.5203585244648246</v>
      </c>
      <c r="AV43" s="44">
        <f t="shared" si="165"/>
        <v>320.89989130590135</v>
      </c>
      <c r="AW43" s="44">
        <f t="shared" si="166"/>
        <v>362.79984543729415</v>
      </c>
      <c r="AX43" s="44">
        <f t="shared" si="167"/>
        <v>106.74753456258578</v>
      </c>
      <c r="AY43" s="45">
        <f t="shared" si="168"/>
        <v>24.782165096311179</v>
      </c>
      <c r="AZ43" s="45">
        <f t="shared" si="169"/>
        <v>5.8948635979068129</v>
      </c>
      <c r="BA43" s="44">
        <f t="shared" si="170"/>
        <v>12.366715336282331</v>
      </c>
      <c r="BB43" s="44">
        <f t="shared" si="171"/>
        <v>13.638999127188972</v>
      </c>
      <c r="BC43" s="44">
        <f t="shared" si="172"/>
        <v>4.087141787793878</v>
      </c>
      <c r="BD43" s="45">
        <f t="shared" si="173"/>
        <v>0.9862867896528219</v>
      </c>
      <c r="BE43" s="45">
        <f t="shared" si="174"/>
        <v>0.25085695908195937</v>
      </c>
      <c r="BF43" s="44">
        <f t="shared" si="175"/>
        <v>258.83535022830455</v>
      </c>
      <c r="BG43" s="44">
        <f t="shared" si="176"/>
        <v>285.11921319285716</v>
      </c>
      <c r="BH43" s="44">
        <f t="shared" si="177"/>
        <v>82.883375627648704</v>
      </c>
      <c r="BI43" s="45">
        <f t="shared" si="178"/>
        <v>19.098539007329862</v>
      </c>
      <c r="BJ43" s="45">
        <f t="shared" si="179"/>
        <v>4.5165219438590505</v>
      </c>
      <c r="BK43" s="44">
        <f t="shared" si="180"/>
        <v>76.535910874197299</v>
      </c>
      <c r="BL43" s="44">
        <f t="shared" si="181"/>
        <v>80.7677379785938</v>
      </c>
      <c r="BM43" s="44">
        <f t="shared" si="182"/>
        <v>21.337397689730448</v>
      </c>
      <c r="BN43" s="45">
        <f t="shared" si="183"/>
        <v>4.3383921123282709</v>
      </c>
      <c r="BO43" s="45">
        <f t="shared" si="184"/>
        <v>0.85629134515002714</v>
      </c>
      <c r="BP43" s="44">
        <f t="shared" si="185"/>
        <v>253.29163289293498</v>
      </c>
      <c r="BQ43" s="44">
        <f t="shared" si="186"/>
        <v>307.33363233736492</v>
      </c>
      <c r="BR43" s="44">
        <f t="shared" si="187"/>
        <v>99.256415657166798</v>
      </c>
      <c r="BS43" s="45">
        <f t="shared" si="188"/>
        <v>25.751599836619505</v>
      </c>
      <c r="BT43" s="45">
        <f t="shared" si="189"/>
        <v>7.1810327627071509</v>
      </c>
      <c r="BU43" s="44">
        <f t="shared" si="190"/>
        <v>118.66349526856594</v>
      </c>
      <c r="BV43" s="44">
        <f t="shared" si="191"/>
        <v>78.511536109906103</v>
      </c>
      <c r="BW43" s="44">
        <f t="shared" si="192"/>
        <v>4.73976122088275</v>
      </c>
      <c r="BX43" s="45">
        <f t="shared" si="193"/>
        <v>0.10700302868624166</v>
      </c>
      <c r="BY43" s="45">
        <f t="shared" si="194"/>
        <v>0</v>
      </c>
      <c r="BZ43" s="44">
        <f t="shared" si="195"/>
        <v>145.28482531903231</v>
      </c>
      <c r="CA43" s="44">
        <f t="shared" si="196"/>
        <v>157.30979872157945</v>
      </c>
      <c r="CB43" s="44">
        <f t="shared" si="197"/>
        <v>45.353817327650326</v>
      </c>
      <c r="CC43" s="45">
        <f t="shared" si="198"/>
        <v>10.396628467050434</v>
      </c>
      <c r="CD43" s="45">
        <f t="shared" si="199"/>
        <v>2.4486166343377529</v>
      </c>
      <c r="CE43" s="44">
        <f t="shared" si="200"/>
        <v>232.77013242018478</v>
      </c>
      <c r="CF43" s="44">
        <f t="shared" si="201"/>
        <v>263.16296874017848</v>
      </c>
      <c r="CG43" s="44">
        <f t="shared" si="202"/>
        <v>77.431119264465806</v>
      </c>
      <c r="CH43" s="45">
        <f t="shared" si="203"/>
        <v>17.97616019018313</v>
      </c>
      <c r="CI43" s="45">
        <f t="shared" si="204"/>
        <v>4.2759384389310418</v>
      </c>
      <c r="CJ43" s="44">
        <f t="shared" si="205"/>
        <v>40.238439091144684</v>
      </c>
      <c r="CK43" s="44">
        <f t="shared" si="206"/>
        <v>42.193124498972757</v>
      </c>
      <c r="CL43" s="44">
        <f t="shared" si="207"/>
        <v>11.976535538711214</v>
      </c>
      <c r="CM43" s="45">
        <f t="shared" si="208"/>
        <v>2.7189521327164377</v>
      </c>
      <c r="CN43" s="45">
        <f t="shared" si="209"/>
        <v>0.63565606875229985</v>
      </c>
      <c r="CO43" s="44">
        <f t="shared" si="210"/>
        <v>299.93576525611468</v>
      </c>
      <c r="CP43" s="44">
        <f t="shared" si="211"/>
        <v>330.39323771961864</v>
      </c>
      <c r="CQ43" s="44">
        <f t="shared" si="212"/>
        <v>96.0444107575007</v>
      </c>
      <c r="CR43" s="45">
        <f t="shared" si="213"/>
        <v>22.131192309646227</v>
      </c>
      <c r="CS43" s="45">
        <f t="shared" si="214"/>
        <v>5.233699586754752</v>
      </c>
      <c r="CT43" s="44">
        <f t="shared" si="215"/>
        <v>66.705924017956889</v>
      </c>
      <c r="CU43" s="44">
        <f t="shared" si="216"/>
        <v>70.394231036958786</v>
      </c>
      <c r="CV43" s="44">
        <f t="shared" si="217"/>
        <v>18.596901934983553</v>
      </c>
      <c r="CW43" s="45">
        <f t="shared" si="218"/>
        <v>3.7811852148824165</v>
      </c>
      <c r="CX43" s="45">
        <f t="shared" si="219"/>
        <v>0.74631247938892309</v>
      </c>
      <c r="CY43" s="44">
        <f t="shared" si="220"/>
        <v>126.46733881093846</v>
      </c>
      <c r="CZ43" s="44">
        <f t="shared" si="221"/>
        <v>132.16679077709983</v>
      </c>
      <c r="DA43" s="44">
        <f t="shared" si="222"/>
        <v>34.789607428167436</v>
      </c>
      <c r="DB43" s="45">
        <f t="shared" si="223"/>
        <v>7.0607507361691262</v>
      </c>
      <c r="DC43" s="45">
        <f t="shared" si="224"/>
        <v>1.3922035895365876</v>
      </c>
      <c r="DD43" s="44">
        <f t="shared" si="225"/>
        <v>479.86538038457263</v>
      </c>
      <c r="DE43" s="44">
        <f t="shared" si="226"/>
        <v>317.49417168851375</v>
      </c>
      <c r="DF43" s="44">
        <f t="shared" si="227"/>
        <v>19.167203157494136</v>
      </c>
      <c r="DG43" s="45">
        <f t="shared" si="228"/>
        <v>0.43271141598023172</v>
      </c>
      <c r="DH43" s="45">
        <f t="shared" si="229"/>
        <v>0</v>
      </c>
      <c r="DI43" s="44">
        <f t="shared" si="230"/>
        <v>33.742769418379474</v>
      </c>
      <c r="DJ43" s="44">
        <f t="shared" si="231"/>
        <v>36.535600010929599</v>
      </c>
      <c r="DK43" s="44">
        <f t="shared" si="232"/>
        <v>10.533539183942088</v>
      </c>
      <c r="DL43" s="45">
        <f t="shared" si="233"/>
        <v>2.4146433484838736</v>
      </c>
      <c r="DM43" s="45">
        <f t="shared" si="234"/>
        <v>0.56869742800071754</v>
      </c>
      <c r="DN43" s="44">
        <f t="shared" si="235"/>
        <v>112.74694767621014</v>
      </c>
      <c r="DO43" s="44">
        <f t="shared" si="236"/>
        <v>127.46833607202129</v>
      </c>
      <c r="DP43" s="44">
        <f t="shared" si="237"/>
        <v>37.505337396388711</v>
      </c>
      <c r="DQ43" s="45">
        <f t="shared" si="238"/>
        <v>8.707118784136572</v>
      </c>
      <c r="DR43" s="45">
        <f t="shared" si="239"/>
        <v>2.0711377461889873</v>
      </c>
      <c r="DS43" s="44">
        <f t="shared" si="240"/>
        <v>275.1596053996542</v>
      </c>
      <c r="DT43" s="44">
        <f t="shared" si="241"/>
        <v>288.52618913517466</v>
      </c>
      <c r="DU43" s="44">
        <f t="shared" si="242"/>
        <v>81.898276059419672</v>
      </c>
      <c r="DV43" s="45">
        <f t="shared" si="243"/>
        <v>18.592813559297539</v>
      </c>
      <c r="DW43" s="45">
        <f t="shared" si="244"/>
        <v>4.3467608833333236</v>
      </c>
      <c r="DX43" s="44">
        <f t="shared" si="245"/>
        <v>60.874716862715289</v>
      </c>
      <c r="DY43" s="44">
        <f t="shared" si="246"/>
        <v>67.056340487982325</v>
      </c>
      <c r="DZ43" s="44">
        <f t="shared" si="247"/>
        <v>19.493094816874247</v>
      </c>
      <c r="EA43" s="45">
        <f t="shared" si="248"/>
        <v>4.4917286357417838</v>
      </c>
      <c r="EB43" s="45">
        <f t="shared" si="249"/>
        <v>1.0622273746385447</v>
      </c>
      <c r="EC43" s="44">
        <f t="shared" si="250"/>
        <v>106.24662815421748</v>
      </c>
      <c r="ED43" s="44">
        <f t="shared" si="251"/>
        <v>112.12122160503296</v>
      </c>
      <c r="EE43" s="44">
        <f t="shared" si="252"/>
        <v>29.620429576460918</v>
      </c>
      <c r="EF43" s="45">
        <f t="shared" si="253"/>
        <v>6.0225262661782653</v>
      </c>
      <c r="EG43" s="45">
        <f t="shared" si="254"/>
        <v>1.1886977903662901</v>
      </c>
      <c r="EH43" s="44">
        <f t="shared" si="255"/>
        <v>179.71301172448941</v>
      </c>
      <c r="EI43" s="44">
        <f t="shared" si="256"/>
        <v>207.37921855204905</v>
      </c>
      <c r="EJ43" s="44">
        <f t="shared" si="257"/>
        <v>63.580505724982181</v>
      </c>
      <c r="EK43" s="45">
        <f t="shared" si="258"/>
        <v>15.572319120419628</v>
      </c>
      <c r="EL43" s="45">
        <f t="shared" si="259"/>
        <v>4.0090033224752215</v>
      </c>
      <c r="EM43" s="44">
        <f t="shared" si="260"/>
        <v>389.15925490328846</v>
      </c>
      <c r="EN43" s="44">
        <f t="shared" si="261"/>
        <v>286.28545240723889</v>
      </c>
      <c r="EO43" s="44">
        <f t="shared" si="262"/>
        <v>31.701012434876581</v>
      </c>
      <c r="EP43" s="45">
        <f t="shared" si="263"/>
        <v>2.0392891934237998</v>
      </c>
      <c r="EQ43" s="45">
        <f t="shared" si="264"/>
        <v>7.8901015862517299E-2</v>
      </c>
      <c r="ER43" s="44">
        <f t="shared" si="265"/>
        <v>344.69633988908612</v>
      </c>
      <c r="ES43" s="44">
        <f t="shared" si="266"/>
        <v>336.45433528678109</v>
      </c>
      <c r="ET43" s="44">
        <f t="shared" si="267"/>
        <v>85.984992303734302</v>
      </c>
      <c r="EU43" s="45">
        <f t="shared" si="268"/>
        <v>17.150218541866668</v>
      </c>
      <c r="EV43" s="45">
        <f t="shared" si="269"/>
        <v>3.3389013563057128</v>
      </c>
      <c r="EW43" s="44">
        <f t="shared" si="270"/>
        <v>44.257744605032499</v>
      </c>
      <c r="EX43" s="44">
        <f t="shared" si="271"/>
        <v>40.248744839831652</v>
      </c>
      <c r="EY43" s="44">
        <f t="shared" si="272"/>
        <v>8.5151876582325077</v>
      </c>
      <c r="EZ43" s="45">
        <f t="shared" si="273"/>
        <v>1.3210882321841386</v>
      </c>
      <c r="FA43" s="45">
        <f t="shared" si="274"/>
        <v>0.18064022842220978</v>
      </c>
      <c r="FB43" s="44">
        <f t="shared" si="275"/>
        <v>248.65862421435739</v>
      </c>
      <c r="FC43" s="44">
        <f t="shared" si="276"/>
        <v>183.13151067898994</v>
      </c>
      <c r="FD43" s="44">
        <f t="shared" si="277"/>
        <v>33.450270375251819</v>
      </c>
      <c r="FE43" s="45">
        <f t="shared" si="278"/>
        <v>4.4966107338696437</v>
      </c>
      <c r="FF43" s="45">
        <f t="shared" si="279"/>
        <v>0.5170424419467472</v>
      </c>
      <c r="FG43" s="44">
        <f t="shared" si="280"/>
        <v>232.18147759014272</v>
      </c>
      <c r="FH43" s="44">
        <f t="shared" si="281"/>
        <v>325.92534278563681</v>
      </c>
      <c r="FI43" s="44">
        <f t="shared" si="282"/>
        <v>112.21479667456381</v>
      </c>
      <c r="FJ43" s="45">
        <f t="shared" si="283"/>
        <v>30.253209344419911</v>
      </c>
      <c r="FK43" s="45">
        <f t="shared" si="284"/>
        <v>8.6890835599269813</v>
      </c>
      <c r="FL43" s="44">
        <f t="shared" si="285"/>
        <v>146.35419859360391</v>
      </c>
      <c r="FM43" s="44">
        <f t="shared" si="286"/>
        <v>129.03799588397783</v>
      </c>
      <c r="FN43" s="44">
        <f t="shared" si="287"/>
        <v>27.001817093117779</v>
      </c>
      <c r="FO43" s="45">
        <f t="shared" si="288"/>
        <v>4.164771287239887</v>
      </c>
      <c r="FP43" s="45">
        <f t="shared" si="289"/>
        <v>0.56726711098179805</v>
      </c>
      <c r="FQ43" s="44">
        <f t="shared" si="290"/>
        <v>116.06778612236903</v>
      </c>
      <c r="FR43" s="44">
        <f t="shared" si="291"/>
        <v>125.73421888433057</v>
      </c>
      <c r="FS43" s="44">
        <f t="shared" si="292"/>
        <v>35.022916723752132</v>
      </c>
      <c r="FT43" s="45">
        <f t="shared" si="293"/>
        <v>7.6215985903728161</v>
      </c>
      <c r="FU43" s="45">
        <f t="shared" si="294"/>
        <v>1.656803133028796</v>
      </c>
      <c r="FV43" s="44">
        <f t="shared" si="295"/>
        <v>403.02375279992629</v>
      </c>
      <c r="FW43" s="44">
        <f t="shared" si="296"/>
        <v>266.65331110875576</v>
      </c>
      <c r="FX43" s="44">
        <f t="shared" si="297"/>
        <v>16.097927591736372</v>
      </c>
      <c r="FY43" s="45">
        <f t="shared" si="298"/>
        <v>0.36342062977737905</v>
      </c>
      <c r="FZ43" s="45">
        <f t="shared" si="299"/>
        <v>0</v>
      </c>
      <c r="GA43" s="44">
        <f t="shared" si="300"/>
        <v>390.13517238467392</v>
      </c>
      <c r="GB43" s="44">
        <f t="shared" si="301"/>
        <v>392.7983043654674</v>
      </c>
      <c r="GC43" s="44">
        <f t="shared" si="302"/>
        <v>101.76164592889837</v>
      </c>
      <c r="GD43" s="45">
        <f t="shared" si="303"/>
        <v>20.460209702363343</v>
      </c>
      <c r="GE43" s="45">
        <f t="shared" si="304"/>
        <v>4.0063921547491166</v>
      </c>
      <c r="GF43" s="44">
        <f t="shared" si="305"/>
        <v>233.90304414834168</v>
      </c>
      <c r="GG43" s="44">
        <f t="shared" si="306"/>
        <v>244.71814819307016</v>
      </c>
      <c r="GH43" s="44">
        <f t="shared" si="307"/>
        <v>64.440282953473428</v>
      </c>
      <c r="GI43" s="45">
        <f t="shared" si="308"/>
        <v>13.080530924977335</v>
      </c>
      <c r="GJ43" s="45">
        <f t="shared" si="309"/>
        <v>2.5792651893790017</v>
      </c>
      <c r="GK43" s="43">
        <f t="shared" si="117"/>
        <v>7636.3219921438031</v>
      </c>
      <c r="GL43" s="43">
        <f t="shared" si="117"/>
        <v>7203.6536172006272</v>
      </c>
      <c r="GM43" s="43">
        <f t="shared" si="117"/>
        <v>1673.7957320994585</v>
      </c>
      <c r="GN43" s="43">
        <f t="shared" si="117"/>
        <v>355.13878786876938</v>
      </c>
      <c r="GO43" s="43">
        <f t="shared" si="117"/>
        <v>82.321654168163789</v>
      </c>
      <c r="GP43" s="40">
        <f t="shared" si="118"/>
        <v>45.508474327436254</v>
      </c>
      <c r="GQ43" s="40">
        <f t="shared" si="118"/>
        <v>42.929997718716486</v>
      </c>
      <c r="GR43" s="40">
        <f t="shared" si="118"/>
        <v>9.974944768173172</v>
      </c>
      <c r="GS43" s="40">
        <f t="shared" si="118"/>
        <v>2.1164409288961226</v>
      </c>
      <c r="GT43" s="40">
        <f t="shared" si="118"/>
        <v>0.49059388658023712</v>
      </c>
      <c r="GW43" s="38">
        <f t="shared" si="119"/>
        <v>25</v>
      </c>
      <c r="GX43" s="39">
        <f t="shared" si="114"/>
        <v>10.221209994902802</v>
      </c>
      <c r="GY43" s="39">
        <f t="shared" si="115"/>
        <v>2.7467395391846727</v>
      </c>
      <c r="GZ43" s="39">
        <f t="shared" si="116"/>
        <v>0.27467395391846727</v>
      </c>
      <c r="HA43" s="39">
        <f t="shared" si="1"/>
        <v>5.1592593965543871</v>
      </c>
      <c r="HB43" s="39">
        <f t="shared" si="2"/>
        <v>15.915271416026645</v>
      </c>
      <c r="HC43" s="39">
        <f t="shared" si="3"/>
        <v>1.5915271416026644</v>
      </c>
      <c r="HD43" s="39">
        <f t="shared" si="4"/>
        <v>11.946679207146008</v>
      </c>
      <c r="HE43" s="39">
        <f t="shared" si="5"/>
        <v>37.466048920585777</v>
      </c>
      <c r="HF43" s="39">
        <f t="shared" si="6"/>
        <v>3.7466048920585782</v>
      </c>
      <c r="HG43" s="39">
        <f t="shared" si="7"/>
        <v>0.47630644806846856</v>
      </c>
      <c r="HH43" s="39">
        <f t="shared" si="8"/>
        <v>1.557434784547064</v>
      </c>
      <c r="HI43" s="39">
        <f t="shared" si="9"/>
        <v>0.1557434784547064</v>
      </c>
      <c r="HJ43" s="39">
        <f t="shared" si="10"/>
        <v>1.6812811304128661</v>
      </c>
      <c r="HK43" s="39">
        <f t="shared" si="11"/>
        <v>5.2215633004425079</v>
      </c>
      <c r="HL43" s="39">
        <f t="shared" si="12"/>
        <v>0.52215633004425077</v>
      </c>
      <c r="HM43" s="39">
        <f t="shared" si="13"/>
        <v>2.7771607983682838</v>
      </c>
      <c r="HN43" s="39">
        <f t="shared" si="14"/>
        <v>7.4728461709286407</v>
      </c>
      <c r="HO43" s="39">
        <f t="shared" si="15"/>
        <v>0.74728461709286409</v>
      </c>
      <c r="HP43" s="39">
        <f t="shared" si="16"/>
        <v>5.9726282989941231</v>
      </c>
      <c r="HQ43" s="39">
        <f t="shared" si="17"/>
        <v>21.237528004465918</v>
      </c>
      <c r="HR43" s="39">
        <f t="shared" si="18"/>
        <v>2.1237528004465922</v>
      </c>
      <c r="HS43" s="39">
        <f t="shared" si="19"/>
        <v>1.2493453118585831</v>
      </c>
      <c r="HT43" s="39">
        <f t="shared" si="20"/>
        <v>0.33573580504541906</v>
      </c>
      <c r="HU43" s="39">
        <f t="shared" si="21"/>
        <v>3.3573580504541907E-2</v>
      </c>
      <c r="HV43" s="39">
        <f t="shared" si="22"/>
        <v>3.5971865566298531</v>
      </c>
      <c r="HW43" s="39">
        <f t="shared" si="23"/>
        <v>11.096592743733913</v>
      </c>
      <c r="HX43" s="39">
        <f t="shared" si="24"/>
        <v>1.1096592743733913</v>
      </c>
      <c r="HY43" s="39">
        <f t="shared" si="25"/>
        <v>13.601768866626076</v>
      </c>
      <c r="HZ43" s="39">
        <f t="shared" si="26"/>
        <v>42.656585058272</v>
      </c>
      <c r="IA43" s="39">
        <f t="shared" si="27"/>
        <v>4.2656585058272007</v>
      </c>
      <c r="IB43" s="39">
        <f t="shared" si="28"/>
        <v>0.52696134302922615</v>
      </c>
      <c r="IC43" s="39">
        <f t="shared" si="29"/>
        <v>1.7230670067002294</v>
      </c>
      <c r="ID43" s="39">
        <f t="shared" si="30"/>
        <v>0.17230670067002293</v>
      </c>
      <c r="IE43" s="39">
        <f t="shared" si="31"/>
        <v>10.576654594624987</v>
      </c>
      <c r="IF43" s="39">
        <f t="shared" si="32"/>
        <v>32.84796960707498</v>
      </c>
      <c r="IG43" s="39">
        <f t="shared" si="33"/>
        <v>3.2847969607074976</v>
      </c>
      <c r="IH43" s="39">
        <f t="shared" si="34"/>
        <v>2.687940520678985</v>
      </c>
      <c r="II43" s="39">
        <f t="shared" si="35"/>
        <v>7.2327702592668475</v>
      </c>
      <c r="IJ43" s="39">
        <f t="shared" si="36"/>
        <v>0.72327702592668475</v>
      </c>
      <c r="IK43" s="39">
        <f t="shared" si="37"/>
        <v>12.914932083830923</v>
      </c>
      <c r="IL43" s="39">
        <f t="shared" si="38"/>
        <v>45.92303724179984</v>
      </c>
      <c r="IM43" s="39">
        <f t="shared" si="39"/>
        <v>4.5923037241799838</v>
      </c>
      <c r="IN43" s="39">
        <f t="shared" si="40"/>
        <v>1.1965371207972564</v>
      </c>
      <c r="IO43" s="39">
        <f t="shared" si="41"/>
        <v>0.3215446920115122</v>
      </c>
      <c r="IP43" s="39">
        <f t="shared" si="42"/>
        <v>3.2154469201151219E-2</v>
      </c>
      <c r="IQ43" s="39">
        <f t="shared" si="43"/>
        <v>5.7934564102112143</v>
      </c>
      <c r="IR43" s="39">
        <f t="shared" si="44"/>
        <v>17.871640892297378</v>
      </c>
      <c r="IS43" s="39">
        <f t="shared" si="45"/>
        <v>1.7871640892297376</v>
      </c>
      <c r="IT43" s="39">
        <f t="shared" si="46"/>
        <v>9.866271775128757</v>
      </c>
      <c r="IU43" s="39">
        <f t="shared" si="47"/>
        <v>30.941671286331964</v>
      </c>
      <c r="IV43" s="39">
        <f t="shared" si="48"/>
        <v>3.0941671286331967</v>
      </c>
      <c r="IW43" s="39">
        <f t="shared" si="49"/>
        <v>1.5330710716345575</v>
      </c>
      <c r="IX43" s="39">
        <f t="shared" si="50"/>
        <v>4.6694931533564512</v>
      </c>
      <c r="IY43" s="39">
        <f t="shared" si="51"/>
        <v>0.4669493153356451</v>
      </c>
      <c r="IZ43" s="39">
        <v>11.946679207146008</v>
      </c>
      <c r="JA43" s="39">
        <v>37.466048920585777</v>
      </c>
      <c r="JB43" s="39">
        <v>3.7466048920585782</v>
      </c>
      <c r="JC43" s="39">
        <f t="shared" si="52"/>
        <v>2.3427114682403052</v>
      </c>
      <c r="JD43" s="39">
        <f t="shared" si="53"/>
        <v>6.3038202308329545</v>
      </c>
      <c r="JE43" s="39">
        <f t="shared" si="54"/>
        <v>0.63038202308329538</v>
      </c>
      <c r="JF43" s="39">
        <f t="shared" si="55"/>
        <v>4.3865605324396153</v>
      </c>
      <c r="JG43" s="39">
        <f t="shared" si="56"/>
        <v>11.771302683307139</v>
      </c>
      <c r="JH43" s="39">
        <f t="shared" si="57"/>
        <v>1.1771302683307139</v>
      </c>
      <c r="JI43" s="39">
        <f t="shared" si="58"/>
        <v>4.8386973543643528</v>
      </c>
      <c r="JJ43" s="39">
        <f t="shared" si="59"/>
        <v>1.3003001942048669</v>
      </c>
      <c r="JK43" s="39">
        <f t="shared" si="60"/>
        <v>0.1300300194204867</v>
      </c>
      <c r="JL43" s="39">
        <f t="shared" si="61"/>
        <v>1.3455449552691903</v>
      </c>
      <c r="JM43" s="39">
        <f t="shared" si="62"/>
        <v>4.1507339560938572</v>
      </c>
      <c r="JN43" s="39">
        <f t="shared" si="63"/>
        <v>0.41507339560938572</v>
      </c>
      <c r="JO43" s="39">
        <f t="shared" si="64"/>
        <v>4.7789293928040415</v>
      </c>
      <c r="JP43" s="39">
        <f t="shared" si="65"/>
        <v>14.987227773867296</v>
      </c>
      <c r="JQ43" s="39">
        <f t="shared" si="66"/>
        <v>1.4987227773867298</v>
      </c>
      <c r="JR43" s="39">
        <f t="shared" si="67"/>
        <v>10.483488938650808</v>
      </c>
      <c r="JS43" s="39">
        <f t="shared" si="68"/>
        <v>31.931057031899311</v>
      </c>
      <c r="JT43" s="39">
        <f t="shared" si="69"/>
        <v>3.1931057031899313</v>
      </c>
      <c r="JU43" s="39">
        <f t="shared" si="70"/>
        <v>2.4874919644269124</v>
      </c>
      <c r="JV43" s="39">
        <f t="shared" si="71"/>
        <v>7.7254163605628801</v>
      </c>
      <c r="JW43" s="39">
        <f t="shared" si="72"/>
        <v>0.77254163605628801</v>
      </c>
      <c r="JX43" s="39">
        <f t="shared" si="73"/>
        <v>3.7313806517655701</v>
      </c>
      <c r="JY43" s="39">
        <f t="shared" si="74"/>
        <v>10.040482219181108</v>
      </c>
      <c r="JZ43" s="39">
        <f t="shared" si="75"/>
        <v>1.0040482219181108</v>
      </c>
      <c r="KA43" s="39">
        <f t="shared" si="76"/>
        <v>8.1834512728813156</v>
      </c>
      <c r="KB43" s="39">
        <f t="shared" si="77"/>
        <v>27.259917888012787</v>
      </c>
      <c r="KC43" s="39">
        <f t="shared" si="78"/>
        <v>2.7259917888012786</v>
      </c>
      <c r="KD43" s="39">
        <f t="shared" si="79"/>
        <v>5.2864519664097154</v>
      </c>
      <c r="KE43" s="39">
        <f t="shared" si="80"/>
        <v>3.7061359671151362</v>
      </c>
      <c r="KF43" s="39">
        <f t="shared" si="81"/>
        <v>0.37061359671151367</v>
      </c>
      <c r="KG43" s="39">
        <f t="shared" si="82"/>
        <v>10.914131239123282</v>
      </c>
      <c r="KH43" s="39">
        <f t="shared" si="83"/>
        <v>28.571773154186936</v>
      </c>
      <c r="KI43" s="39">
        <f t="shared" si="84"/>
        <v>2.8571773154186935</v>
      </c>
      <c r="KJ43" s="39">
        <f t="shared" si="85"/>
        <v>1.0936070081823392</v>
      </c>
      <c r="KK43" s="39">
        <f t="shared" si="86"/>
        <v>2.1310178869931002</v>
      </c>
      <c r="KL43" s="39">
        <f t="shared" si="87"/>
        <v>0.21310178869931001</v>
      </c>
      <c r="KM43" s="39">
        <f t="shared" si="88"/>
        <v>4.4994879305874527</v>
      </c>
      <c r="KN43" s="39">
        <f t="shared" si="89"/>
        <v>7.2543177153709184</v>
      </c>
      <c r="KO43" s="39">
        <f t="shared" si="90"/>
        <v>0.72543177153709193</v>
      </c>
      <c r="KP43" s="39">
        <f t="shared" si="91"/>
        <v>14.568765721930015</v>
      </c>
      <c r="KQ43" s="39">
        <f t="shared" si="92"/>
        <v>54.2630072412422</v>
      </c>
      <c r="KR43" s="39">
        <f t="shared" si="93"/>
        <v>5.4263007241242196</v>
      </c>
      <c r="KS43" s="39">
        <f t="shared" si="94"/>
        <v>3.4826925633420953</v>
      </c>
      <c r="KT43" s="39">
        <f t="shared" si="95"/>
        <v>6.720612653386099</v>
      </c>
      <c r="KU43" s="39">
        <f t="shared" si="96"/>
        <v>0.67206126533860988</v>
      </c>
      <c r="KV43" s="39">
        <f t="shared" si="97"/>
        <v>4.4337495056380813</v>
      </c>
      <c r="KW43" s="39">
        <f t="shared" si="98"/>
        <v>12.903022713336378</v>
      </c>
      <c r="KX43" s="39">
        <f t="shared" si="99"/>
        <v>1.2903022713336378</v>
      </c>
      <c r="KY43" s="39">
        <f t="shared" si="100"/>
        <v>4.063868839331862</v>
      </c>
      <c r="KZ43" s="39">
        <f t="shared" si="101"/>
        <v>1.0920809990813125</v>
      </c>
      <c r="LA43" s="39">
        <f t="shared" si="102"/>
        <v>0.10920809990813127</v>
      </c>
      <c r="LB43" s="39">
        <f t="shared" si="103"/>
        <v>12.876258842099615</v>
      </c>
      <c r="LC43" s="39">
        <f t="shared" si="104"/>
        <v>34.096278176065454</v>
      </c>
      <c r="LD43" s="39">
        <f t="shared" si="105"/>
        <v>3.4096278176065455</v>
      </c>
      <c r="LE43" s="39">
        <f t="shared" si="106"/>
        <v>8.1242779247678207</v>
      </c>
      <c r="LF43" s="39">
        <f t="shared" si="107"/>
        <v>21.806943485486897</v>
      </c>
      <c r="LG43" s="39">
        <f t="shared" si="108"/>
        <v>2.1806943485486898</v>
      </c>
      <c r="LH43" s="39">
        <f t="shared" si="109"/>
        <v>225.64687820889773</v>
      </c>
      <c r="LI43" s="39">
        <f t="shared" si="110"/>
        <v>612.71903713288384</v>
      </c>
      <c r="LJ43" s="39">
        <f t="shared" si="111"/>
        <v>61.271903713288424</v>
      </c>
    </row>
    <row r="44" spans="1:322" ht="15" thickBot="1" x14ac:dyDescent="0.35">
      <c r="A44" s="28"/>
      <c r="B44" s="42">
        <v>25</v>
      </c>
      <c r="C44" s="44">
        <f t="shared" si="310"/>
        <v>969.06110604101764</v>
      </c>
      <c r="D44" s="44">
        <f t="shared" si="311"/>
        <v>693.81078833190463</v>
      </c>
      <c r="E44" s="44">
        <f t="shared" si="312"/>
        <v>60.168563153305747</v>
      </c>
      <c r="F44" s="45">
        <f t="shared" si="313"/>
        <v>2.6443654083569035</v>
      </c>
      <c r="G44" s="45">
        <f t="shared" si="314"/>
        <v>5.1187065413884611E-2</v>
      </c>
      <c r="H44" s="44">
        <f t="shared" si="315"/>
        <v>123.68805719017746</v>
      </c>
      <c r="I44" s="44">
        <f t="shared" si="316"/>
        <v>141.29933252960106</v>
      </c>
      <c r="J44" s="44">
        <f t="shared" si="317"/>
        <v>43.094778593114249</v>
      </c>
      <c r="K44" s="45">
        <f t="shared" si="318"/>
        <v>10.517171958187182</v>
      </c>
      <c r="L44" s="45">
        <f t="shared" si="319"/>
        <v>2.6990497289197313</v>
      </c>
      <c r="M44" s="44">
        <f t="shared" si="130"/>
        <v>269.45067368660477</v>
      </c>
      <c r="N44" s="44">
        <f t="shared" si="131"/>
        <v>320.8582339104895</v>
      </c>
      <c r="O44" s="44">
        <f t="shared" si="132"/>
        <v>99.82983951965069</v>
      </c>
      <c r="P44" s="45">
        <f t="shared" si="133"/>
        <v>24.673056845923437</v>
      </c>
      <c r="Q44" s="45">
        <f t="shared" si="134"/>
        <v>6.3964960373311719</v>
      </c>
      <c r="R44" s="44">
        <f t="shared" si="135"/>
        <v>10.686117862952702</v>
      </c>
      <c r="S44" s="44">
        <f t="shared" si="136"/>
        <v>12.425267181395776</v>
      </c>
      <c r="T44" s="44">
        <f t="shared" si="137"/>
        <v>3.9262059559960876</v>
      </c>
      <c r="U44" s="45">
        <f t="shared" si="138"/>
        <v>1.0041032147637483</v>
      </c>
      <c r="V44" s="45">
        <f t="shared" si="139"/>
        <v>0.27666578489165783</v>
      </c>
      <c r="W44" s="44">
        <f t="shared" si="140"/>
        <v>39.334487756107741</v>
      </c>
      <c r="X44" s="44">
        <f t="shared" si="141"/>
        <v>45.683022983161379</v>
      </c>
      <c r="Y44" s="44">
        <f t="shared" si="142"/>
        <v>14.045891410740031</v>
      </c>
      <c r="Z44" s="45">
        <f t="shared" si="143"/>
        <v>3.4456323995390341</v>
      </c>
      <c r="AA44" s="45">
        <f t="shared" si="144"/>
        <v>0.88796545045173692</v>
      </c>
      <c r="AB44" s="44">
        <f t="shared" si="145"/>
        <v>75.596992717912599</v>
      </c>
      <c r="AC44" s="44">
        <f t="shared" si="146"/>
        <v>84.257648360133842</v>
      </c>
      <c r="AD44" s="44">
        <f t="shared" si="147"/>
        <v>23.745993953481616</v>
      </c>
      <c r="AE44" s="45">
        <f t="shared" si="148"/>
        <v>5.2013897660147261</v>
      </c>
      <c r="AF44" s="45">
        <f t="shared" si="149"/>
        <v>1.1357282024569575</v>
      </c>
      <c r="AG44" s="44">
        <f t="shared" si="150"/>
        <v>111.9829997593859</v>
      </c>
      <c r="AH44" s="44">
        <f t="shared" si="151"/>
        <v>142.73513869468667</v>
      </c>
      <c r="AI44" s="44">
        <f t="shared" si="152"/>
        <v>48.430482232013283</v>
      </c>
      <c r="AJ44" s="45">
        <f t="shared" si="153"/>
        <v>13.261844623361952</v>
      </c>
      <c r="AK44" s="45">
        <f t="shared" si="154"/>
        <v>3.9878416905519836</v>
      </c>
      <c r="AL44" s="44">
        <f t="shared" si="155"/>
        <v>118.44898503607664</v>
      </c>
      <c r="AM44" s="44">
        <f t="shared" si="156"/>
        <v>84.804955201159217</v>
      </c>
      <c r="AN44" s="44">
        <f t="shared" si="157"/>
        <v>7.3544435868489817</v>
      </c>
      <c r="AO44" s="45">
        <f t="shared" si="158"/>
        <v>0.32322254678450346</v>
      </c>
      <c r="AP44" s="45">
        <f t="shared" si="159"/>
        <v>6.2566291304578091E-3</v>
      </c>
      <c r="AQ44" s="44">
        <f t="shared" si="160"/>
        <v>86.238931277097024</v>
      </c>
      <c r="AR44" s="44">
        <f t="shared" si="161"/>
        <v>98.518027563356668</v>
      </c>
      <c r="AS44" s="44">
        <f t="shared" si="162"/>
        <v>30.046940132457898</v>
      </c>
      <c r="AT44" s="45">
        <f t="shared" si="163"/>
        <v>7.3328799104425091</v>
      </c>
      <c r="AU44" s="45">
        <f t="shared" si="164"/>
        <v>1.8818564166457021</v>
      </c>
      <c r="AV44" s="44">
        <f t="shared" si="165"/>
        <v>306.78029608844167</v>
      </c>
      <c r="AW44" s="44">
        <f t="shared" si="166"/>
        <v>365.30984560076041</v>
      </c>
      <c r="AX44" s="44">
        <f t="shared" si="167"/>
        <v>113.66023809582542</v>
      </c>
      <c r="AY44" s="45">
        <f t="shared" si="168"/>
        <v>28.091255371671526</v>
      </c>
      <c r="AZ44" s="45">
        <f t="shared" si="169"/>
        <v>7.282664843300239</v>
      </c>
      <c r="BA44" s="44">
        <f t="shared" si="170"/>
        <v>11.822579861485908</v>
      </c>
      <c r="BB44" s="44">
        <f t="shared" si="171"/>
        <v>13.746686629915349</v>
      </c>
      <c r="BC44" s="44">
        <f t="shared" si="172"/>
        <v>4.3437555212009942</v>
      </c>
      <c r="BD44" s="45">
        <f t="shared" si="173"/>
        <v>1.1108889680951946</v>
      </c>
      <c r="BE44" s="45">
        <f t="shared" si="174"/>
        <v>0.30608901930251742</v>
      </c>
      <c r="BF44" s="44">
        <f t="shared" si="175"/>
        <v>247.44659481825914</v>
      </c>
      <c r="BG44" s="44">
        <f t="shared" si="176"/>
        <v>287.38415378073114</v>
      </c>
      <c r="BH44" s="44">
        <f t="shared" si="177"/>
        <v>88.360321922203582</v>
      </c>
      <c r="BI44" s="45">
        <f t="shared" si="178"/>
        <v>21.675889350535932</v>
      </c>
      <c r="BJ44" s="45">
        <f t="shared" si="179"/>
        <v>5.5860401282695227</v>
      </c>
      <c r="BK44" s="44">
        <f t="shared" si="180"/>
        <v>73.168330795732615</v>
      </c>
      <c r="BL44" s="44">
        <f t="shared" si="181"/>
        <v>81.550750441743475</v>
      </c>
      <c r="BM44" s="44">
        <f t="shared" si="182"/>
        <v>22.98311980669731</v>
      </c>
      <c r="BN44" s="45">
        <f t="shared" si="183"/>
        <v>5.0342876523860269</v>
      </c>
      <c r="BO44" s="45">
        <f t="shared" si="184"/>
        <v>1.0992413034404103</v>
      </c>
      <c r="BP44" s="44">
        <f t="shared" si="185"/>
        <v>242.14680104564584</v>
      </c>
      <c r="BQ44" s="44">
        <f t="shared" si="186"/>
        <v>308.64378794985839</v>
      </c>
      <c r="BR44" s="44">
        <f t="shared" si="187"/>
        <v>104.72380960304713</v>
      </c>
      <c r="BS44" s="45">
        <f t="shared" si="188"/>
        <v>28.676792534684154</v>
      </c>
      <c r="BT44" s="45">
        <f t="shared" si="189"/>
        <v>8.623122353557843</v>
      </c>
      <c r="BU44" s="44">
        <f t="shared" si="190"/>
        <v>113.44230147674904</v>
      </c>
      <c r="BV44" s="44">
        <f t="shared" si="191"/>
        <v>81.220360746206012</v>
      </c>
      <c r="BW44" s="44">
        <f t="shared" si="192"/>
        <v>7.0435808826809039</v>
      </c>
      <c r="BX44" s="45">
        <f t="shared" si="193"/>
        <v>0.30956035279865313</v>
      </c>
      <c r="BY44" s="45">
        <f t="shared" si="194"/>
        <v>5.9921696064295328E-3</v>
      </c>
      <c r="BZ44" s="44">
        <f t="shared" si="195"/>
        <v>138.89229300499488</v>
      </c>
      <c r="CA44" s="44">
        <f t="shared" si="196"/>
        <v>158.66841747652634</v>
      </c>
      <c r="CB44" s="44">
        <f t="shared" si="197"/>
        <v>48.392162924324253</v>
      </c>
      <c r="CC44" s="45">
        <f t="shared" si="198"/>
        <v>11.809985235312222</v>
      </c>
      <c r="CD44" s="45">
        <f t="shared" si="199"/>
        <v>3.0308278284925771</v>
      </c>
      <c r="CE44" s="44">
        <f t="shared" si="200"/>
        <v>222.52824659369665</v>
      </c>
      <c r="CF44" s="44">
        <f t="shared" si="201"/>
        <v>264.98363956698086</v>
      </c>
      <c r="CG44" s="44">
        <f t="shared" si="202"/>
        <v>82.445365016515026</v>
      </c>
      <c r="CH44" s="45">
        <f t="shared" si="203"/>
        <v>20.37646446716937</v>
      </c>
      <c r="CI44" s="45">
        <f t="shared" si="204"/>
        <v>5.2826034095812968</v>
      </c>
      <c r="CJ44" s="44">
        <f t="shared" si="205"/>
        <v>38.46794777113432</v>
      </c>
      <c r="CK44" s="44">
        <f t="shared" si="206"/>
        <v>42.613435835015991</v>
      </c>
      <c r="CL44" s="44">
        <f t="shared" si="207"/>
        <v>12.799747958975049</v>
      </c>
      <c r="CM44" s="45">
        <f t="shared" si="208"/>
        <v>3.0936583769876105</v>
      </c>
      <c r="CN44" s="45">
        <f t="shared" si="209"/>
        <v>0.78791738818442036</v>
      </c>
      <c r="CO44" s="44">
        <f t="shared" si="210"/>
        <v>286.73859158484561</v>
      </c>
      <c r="CP44" s="44">
        <f t="shared" si="211"/>
        <v>333.0178277838599</v>
      </c>
      <c r="CQ44" s="44">
        <f t="shared" si="212"/>
        <v>102.39104029119846</v>
      </c>
      <c r="CR44" s="45">
        <f t="shared" si="213"/>
        <v>25.117799613636066</v>
      </c>
      <c r="CS44" s="45">
        <f t="shared" si="214"/>
        <v>6.4730463560949403</v>
      </c>
      <c r="CT44" s="44">
        <f t="shared" si="215"/>
        <v>63.770863361166782</v>
      </c>
      <c r="CU44" s="44">
        <f t="shared" si="216"/>
        <v>71.076676300566206</v>
      </c>
      <c r="CV44" s="44">
        <f t="shared" si="217"/>
        <v>20.031253643026954</v>
      </c>
      <c r="CW44" s="45">
        <f t="shared" si="218"/>
        <v>4.3877025279882771</v>
      </c>
      <c r="CX44" s="45">
        <f t="shared" si="219"/>
        <v>0.95805885142233849</v>
      </c>
      <c r="CY44" s="44">
        <f t="shared" si="220"/>
        <v>120.90277590325717</v>
      </c>
      <c r="CZ44" s="44">
        <f t="shared" si="221"/>
        <v>133.50201637991393</v>
      </c>
      <c r="DA44" s="44">
        <f t="shared" si="222"/>
        <v>37.488202006195259</v>
      </c>
      <c r="DB44" s="45">
        <f t="shared" si="223"/>
        <v>8.1960914217830219</v>
      </c>
      <c r="DC44" s="45">
        <f t="shared" si="224"/>
        <v>1.7876056307620587</v>
      </c>
      <c r="DD44" s="44">
        <f t="shared" si="225"/>
        <v>458.75130364765141</v>
      </c>
      <c r="DE44" s="44">
        <f t="shared" si="226"/>
        <v>328.44843493140252</v>
      </c>
      <c r="DF44" s="44">
        <f t="shared" si="227"/>
        <v>28.483659712596832</v>
      </c>
      <c r="DG44" s="45">
        <f t="shared" si="228"/>
        <v>1.2518365156150808</v>
      </c>
      <c r="DH44" s="45">
        <f t="shared" si="229"/>
        <v>2.4231839294892976E-2</v>
      </c>
      <c r="DI44" s="44">
        <f t="shared" si="230"/>
        <v>32.258087563970776</v>
      </c>
      <c r="DJ44" s="44">
        <f t="shared" si="231"/>
        <v>36.851142664988551</v>
      </c>
      <c r="DK44" s="44">
        <f t="shared" si="232"/>
        <v>11.239202660198382</v>
      </c>
      <c r="DL44" s="45">
        <f t="shared" si="233"/>
        <v>2.7428990450622281</v>
      </c>
      <c r="DM44" s="45">
        <f t="shared" si="234"/>
        <v>0.70391745551581453</v>
      </c>
      <c r="DN44" s="44">
        <f t="shared" si="235"/>
        <v>107.78608197845689</v>
      </c>
      <c r="DO44" s="44">
        <f t="shared" si="236"/>
        <v>128.35021501546984</v>
      </c>
      <c r="DP44" s="44">
        <f t="shared" si="237"/>
        <v>39.934089305252286</v>
      </c>
      <c r="DQ44" s="45">
        <f t="shared" si="238"/>
        <v>9.8697549776660267</v>
      </c>
      <c r="DR44" s="45">
        <f t="shared" si="239"/>
        <v>2.5587363981006352</v>
      </c>
      <c r="DS44" s="44">
        <f t="shared" si="240"/>
        <v>263.05258276206939</v>
      </c>
      <c r="DT44" s="44">
        <f t="shared" si="241"/>
        <v>291.40037372043389</v>
      </c>
      <c r="DU44" s="44">
        <f t="shared" si="242"/>
        <v>87.527589965130787</v>
      </c>
      <c r="DV44" s="45">
        <f t="shared" si="243"/>
        <v>21.155140146591339</v>
      </c>
      <c r="DW44" s="45">
        <f t="shared" si="244"/>
        <v>5.3879584426539857</v>
      </c>
      <c r="DX44" s="44">
        <f t="shared" si="245"/>
        <v>58.196229320755812</v>
      </c>
      <c r="DY44" s="44">
        <f t="shared" si="246"/>
        <v>67.589025134326363</v>
      </c>
      <c r="DZ44" s="44">
        <f t="shared" si="247"/>
        <v>20.781201540547215</v>
      </c>
      <c r="EA44" s="45">
        <f t="shared" si="248"/>
        <v>5.0978880040827113</v>
      </c>
      <c r="EB44" s="45">
        <f t="shared" si="249"/>
        <v>1.3137641782400846</v>
      </c>
      <c r="EC44" s="44">
        <f t="shared" si="250"/>
        <v>101.57177651543191</v>
      </c>
      <c r="ED44" s="44">
        <f t="shared" si="251"/>
        <v>113.20819415245747</v>
      </c>
      <c r="EE44" s="44">
        <f t="shared" si="252"/>
        <v>31.905009766457688</v>
      </c>
      <c r="EF44" s="45">
        <f t="shared" si="253"/>
        <v>6.9885636966365627</v>
      </c>
      <c r="EG44" s="45">
        <f t="shared" si="254"/>
        <v>1.525959261272273</v>
      </c>
      <c r="EH44" s="44">
        <f t="shared" si="255"/>
        <v>171.80563920861186</v>
      </c>
      <c r="EI44" s="44">
        <f t="shared" si="256"/>
        <v>208.65045607426103</v>
      </c>
      <c r="EJ44" s="44">
        <f t="shared" si="257"/>
        <v>67.419098466748537</v>
      </c>
      <c r="EK44" s="45">
        <f t="shared" si="258"/>
        <v>17.497811501575345</v>
      </c>
      <c r="EL44" s="45">
        <f t="shared" si="259"/>
        <v>4.8810531932187207</v>
      </c>
      <c r="EM44" s="44">
        <f t="shared" si="260"/>
        <v>372.03624768754372</v>
      </c>
      <c r="EN44" s="44">
        <f t="shared" si="261"/>
        <v>294.24732514595189</v>
      </c>
      <c r="EO44" s="44">
        <f t="shared" si="262"/>
        <v>39.467302364773658</v>
      </c>
      <c r="EP44" s="45">
        <f t="shared" si="263"/>
        <v>3.3199335457266361</v>
      </c>
      <c r="EQ44" s="45">
        <f t="shared" si="264"/>
        <v>0.19310121069425007</v>
      </c>
      <c r="ER44" s="44">
        <f t="shared" si="265"/>
        <v>329.5297009339663</v>
      </c>
      <c r="ES44" s="44">
        <f t="shared" si="266"/>
        <v>340.85443551272385</v>
      </c>
      <c r="ET44" s="44">
        <f t="shared" si="267"/>
        <v>92.968191371546993</v>
      </c>
      <c r="EU44" s="45">
        <f t="shared" si="268"/>
        <v>19.973145964886442</v>
      </c>
      <c r="EV44" s="45">
        <f t="shared" si="269"/>
        <v>4.2993135946502461</v>
      </c>
      <c r="EW44" s="44">
        <f t="shared" si="270"/>
        <v>42.31040384241107</v>
      </c>
      <c r="EX44" s="44">
        <f t="shared" si="271"/>
        <v>40.908125767578468</v>
      </c>
      <c r="EY44" s="44">
        <f t="shared" si="272"/>
        <v>9.4284792361448897</v>
      </c>
      <c r="EZ44" s="45">
        <f t="shared" si="273"/>
        <v>1.6217755481440572</v>
      </c>
      <c r="FA44" s="45">
        <f t="shared" si="274"/>
        <v>0.25462116942452157</v>
      </c>
      <c r="FB44" s="44">
        <f t="shared" si="275"/>
        <v>237.71764474892566</v>
      </c>
      <c r="FC44" s="44">
        <f t="shared" si="276"/>
        <v>188.21228180269398</v>
      </c>
      <c r="FD44" s="44">
        <f t="shared" si="277"/>
        <v>37.838666820468418</v>
      </c>
      <c r="FE44" s="45">
        <f t="shared" si="278"/>
        <v>5.7166124292840239</v>
      </c>
      <c r="FF44" s="45">
        <f t="shared" si="279"/>
        <v>0.76885264304344725</v>
      </c>
      <c r="FG44" s="44">
        <f t="shared" si="280"/>
        <v>221.96549257617644</v>
      </c>
      <c r="FH44" s="44">
        <f t="shared" si="281"/>
        <v>325.71171683046271</v>
      </c>
      <c r="FI44" s="44">
        <f t="shared" si="282"/>
        <v>117.70695659002338</v>
      </c>
      <c r="FJ44" s="45">
        <f t="shared" si="283"/>
        <v>33.496480674813206</v>
      </c>
      <c r="FK44" s="45">
        <f t="shared" si="284"/>
        <v>10.383263283214497</v>
      </c>
      <c r="FL44" s="44">
        <f t="shared" si="285"/>
        <v>139.91461385548533</v>
      </c>
      <c r="FM44" s="44">
        <f t="shared" si="286"/>
        <v>131.34836475380911</v>
      </c>
      <c r="FN44" s="44">
        <f t="shared" si="287"/>
        <v>29.942953009307885</v>
      </c>
      <c r="FO44" s="45">
        <f t="shared" si="288"/>
        <v>5.1196240472516354</v>
      </c>
      <c r="FP44" s="45">
        <f t="shared" si="289"/>
        <v>0.80049430306723179</v>
      </c>
      <c r="FQ44" s="44">
        <f t="shared" si="290"/>
        <v>110.96080353298478</v>
      </c>
      <c r="FR44" s="44">
        <f t="shared" si="291"/>
        <v>126.81770646941622</v>
      </c>
      <c r="FS44" s="44">
        <f t="shared" si="292"/>
        <v>37.505403392205622</v>
      </c>
      <c r="FT44" s="45">
        <f t="shared" si="293"/>
        <v>8.7357974051570313</v>
      </c>
      <c r="FU44" s="45">
        <f t="shared" si="294"/>
        <v>2.0836126540896736</v>
      </c>
      <c r="FV44" s="44">
        <f t="shared" si="295"/>
        <v>385.29070767672954</v>
      </c>
      <c r="FW44" s="44">
        <f t="shared" si="296"/>
        <v>275.8534502764723</v>
      </c>
      <c r="FX44" s="44">
        <f t="shared" si="297"/>
        <v>23.922524733180154</v>
      </c>
      <c r="FY44" s="45">
        <f t="shared" si="298"/>
        <v>1.0513778885462461</v>
      </c>
      <c r="FZ44" s="45">
        <f t="shared" si="299"/>
        <v>2.0351555267533229E-2</v>
      </c>
      <c r="GA44" s="44">
        <f t="shared" si="300"/>
        <v>372.96922479974825</v>
      </c>
      <c r="GB44" s="44">
        <f t="shared" si="301"/>
        <v>397.39470621069813</v>
      </c>
      <c r="GC44" s="44">
        <f t="shared" si="302"/>
        <v>109.8536792477218</v>
      </c>
      <c r="GD44" s="45">
        <f t="shared" si="303"/>
        <v>23.791950379902524</v>
      </c>
      <c r="GE44" s="45">
        <f t="shared" si="304"/>
        <v>5.1521638980814641</v>
      </c>
      <c r="GF44" s="44">
        <f t="shared" si="305"/>
        <v>223.61131020581465</v>
      </c>
      <c r="GG44" s="44">
        <f t="shared" si="306"/>
        <v>247.17890139341895</v>
      </c>
      <c r="GH44" s="44">
        <f t="shared" si="307"/>
        <v>69.435891245698841</v>
      </c>
      <c r="GI44" s="45">
        <f t="shared" si="308"/>
        <v>15.183393643131433</v>
      </c>
      <c r="GJ44" s="45">
        <f t="shared" si="309"/>
        <v>3.3117749211777325</v>
      </c>
      <c r="GK44" s="43">
        <f t="shared" si="117"/>
        <v>7300.3238244894765</v>
      </c>
      <c r="GL44" s="43">
        <f t="shared" si="117"/>
        <v>7309.1348691045314</v>
      </c>
      <c r="GM44" s="43">
        <f t="shared" si="117"/>
        <v>1830.6656356375022</v>
      </c>
      <c r="GN44" s="43">
        <f t="shared" si="117"/>
        <v>408.89802796049457</v>
      </c>
      <c r="GO44" s="43">
        <f t="shared" si="117"/>
        <v>102.20942628881488</v>
      </c>
      <c r="GP44" s="40">
        <f t="shared" si="118"/>
        <v>43.506101457029061</v>
      </c>
      <c r="GQ44" s="40">
        <f t="shared" si="118"/>
        <v>43.558610662124742</v>
      </c>
      <c r="GR44" s="40">
        <f t="shared" si="118"/>
        <v>10.909807125372479</v>
      </c>
      <c r="GS44" s="40">
        <f t="shared" si="118"/>
        <v>2.4368178066775599</v>
      </c>
      <c r="GT44" s="40">
        <f t="shared" si="118"/>
        <v>0.60911457859842</v>
      </c>
      <c r="GW44" s="38">
        <f t="shared" si="119"/>
        <v>26</v>
      </c>
      <c r="GX44" s="39">
        <f t="shared" si="114"/>
        <v>11.68285397584976</v>
      </c>
      <c r="GY44" s="39">
        <f t="shared" si="115"/>
        <v>5.542240780798112</v>
      </c>
      <c r="GZ44" s="39">
        <f t="shared" si="116"/>
        <v>0.55422407807981122</v>
      </c>
      <c r="HA44" s="39">
        <f t="shared" si="1"/>
        <v>5.5482499632266542</v>
      </c>
      <c r="HB44" s="39">
        <f t="shared" si="2"/>
        <v>18.400403303782152</v>
      </c>
      <c r="HC44" s="39">
        <f t="shared" si="3"/>
        <v>1.8400403303782151</v>
      </c>
      <c r="HD44" s="39">
        <f t="shared" si="4"/>
        <v>12.833730808253943</v>
      </c>
      <c r="HE44" s="39">
        <f t="shared" si="5"/>
        <v>43.240253042822118</v>
      </c>
      <c r="HF44" s="39">
        <f t="shared" si="6"/>
        <v>4.3240253042822125</v>
      </c>
      <c r="HG44" s="39">
        <f t="shared" si="7"/>
        <v>0.51117331302622271</v>
      </c>
      <c r="HH44" s="39">
        <f t="shared" si="8"/>
        <v>1.7864176266376617</v>
      </c>
      <c r="HI44" s="39">
        <f t="shared" si="9"/>
        <v>0.17864176266376616</v>
      </c>
      <c r="HJ44" s="39">
        <f t="shared" si="10"/>
        <v>1.8072590769850467</v>
      </c>
      <c r="HK44" s="39">
        <f t="shared" si="11"/>
        <v>6.0325379368892547</v>
      </c>
      <c r="HL44" s="39">
        <f t="shared" si="12"/>
        <v>0.60325379368892551</v>
      </c>
      <c r="HM44" s="39">
        <f t="shared" si="13"/>
        <v>2.999642234452478</v>
      </c>
      <c r="HN44" s="39">
        <f t="shared" si="14"/>
        <v>8.8089477317786553</v>
      </c>
      <c r="HO44" s="39">
        <f t="shared" si="15"/>
        <v>0.88089477317786558</v>
      </c>
      <c r="HP44" s="39">
        <f t="shared" si="16"/>
        <v>6.3854151872187073</v>
      </c>
      <c r="HQ44" s="39">
        <f t="shared" si="17"/>
        <v>24.111132521582775</v>
      </c>
      <c r="HR44" s="39">
        <f t="shared" si="18"/>
        <v>2.4111132521582772</v>
      </c>
      <c r="HS44" s="39">
        <f t="shared" si="19"/>
        <v>1.4280030300850015</v>
      </c>
      <c r="HT44" s="39">
        <f t="shared" si="20"/>
        <v>0.67743178548670646</v>
      </c>
      <c r="HU44" s="39">
        <f t="shared" si="21"/>
        <v>6.7743178548670638E-2</v>
      </c>
      <c r="HV44" s="39">
        <f t="shared" si="22"/>
        <v>3.8684021574627576</v>
      </c>
      <c r="HW44" s="39">
        <f t="shared" si="23"/>
        <v>12.829299384546841</v>
      </c>
      <c r="HX44" s="39">
        <f t="shared" si="24"/>
        <v>1.2829299384546842</v>
      </c>
      <c r="HY44" s="39">
        <f t="shared" si="25"/>
        <v>14.611712353166137</v>
      </c>
      <c r="HZ44" s="39">
        <f t="shared" si="26"/>
        <v>49.230745835301924</v>
      </c>
      <c r="IA44" s="39">
        <f t="shared" si="27"/>
        <v>4.9230745835301928</v>
      </c>
      <c r="IB44" s="39">
        <f t="shared" si="28"/>
        <v>0.56553627742254686</v>
      </c>
      <c r="IC44" s="39">
        <f t="shared" si="29"/>
        <v>1.976402031846404</v>
      </c>
      <c r="ID44" s="39">
        <f t="shared" si="30"/>
        <v>0.19764020318464037</v>
      </c>
      <c r="IE44" s="39">
        <f t="shared" si="31"/>
        <v>11.369160501776207</v>
      </c>
      <c r="IF44" s="39">
        <f t="shared" si="32"/>
        <v>37.949673575281949</v>
      </c>
      <c r="IG44" s="39">
        <f t="shared" si="33"/>
        <v>3.7949673575281948</v>
      </c>
      <c r="IH44" s="39">
        <f t="shared" si="34"/>
        <v>2.9032744212226351</v>
      </c>
      <c r="II44" s="39">
        <f t="shared" si="35"/>
        <v>8.525947639295147</v>
      </c>
      <c r="IJ44" s="39">
        <f t="shared" si="36"/>
        <v>0.85259476392951461</v>
      </c>
      <c r="IK44" s="39">
        <f t="shared" si="37"/>
        <v>13.807523144187762</v>
      </c>
      <c r="IL44" s="39">
        <f t="shared" si="38"/>
        <v>52.136785246276226</v>
      </c>
      <c r="IM44" s="39">
        <f t="shared" si="39"/>
        <v>5.2136785246276229</v>
      </c>
      <c r="IN44" s="39">
        <f t="shared" si="40"/>
        <v>1.3676432111197403</v>
      </c>
      <c r="IO44" s="39">
        <f t="shared" si="41"/>
        <v>0.64879763060619655</v>
      </c>
      <c r="IP44" s="39">
        <f t="shared" si="42"/>
        <v>6.4879763060619655E-2</v>
      </c>
      <c r="IQ44" s="39">
        <f t="shared" si="43"/>
        <v>6.2302632692546265</v>
      </c>
      <c r="IR44" s="39">
        <f t="shared" si="44"/>
        <v>20.662255234145128</v>
      </c>
      <c r="IS44" s="39">
        <f t="shared" si="45"/>
        <v>2.0662255234145128</v>
      </c>
      <c r="IT44" s="39">
        <f t="shared" si="46"/>
        <v>10.5988512663282</v>
      </c>
      <c r="IU44" s="39">
        <f t="shared" si="47"/>
        <v>35.71034935722011</v>
      </c>
      <c r="IV44" s="39">
        <f t="shared" si="48"/>
        <v>3.5710349357220106</v>
      </c>
      <c r="IW44" s="39">
        <f t="shared" si="49"/>
        <v>1.6500260989435529</v>
      </c>
      <c r="IX44" s="39">
        <f t="shared" si="50"/>
        <v>5.4059269326626591</v>
      </c>
      <c r="IY44" s="39">
        <f t="shared" si="51"/>
        <v>0.54059269326626602</v>
      </c>
      <c r="IZ44" s="39">
        <v>12.833730808253943</v>
      </c>
      <c r="JA44" s="39">
        <v>43.240253042822118</v>
      </c>
      <c r="JB44" s="39">
        <v>4.3240253042822125</v>
      </c>
      <c r="JC44" s="39">
        <f t="shared" si="52"/>
        <v>2.5303886859553368</v>
      </c>
      <c r="JD44" s="39">
        <f t="shared" si="53"/>
        <v>7.4309067326934839</v>
      </c>
      <c r="JE44" s="39">
        <f t="shared" si="54"/>
        <v>0.74309067326934841</v>
      </c>
      <c r="JF44" s="39">
        <f t="shared" si="55"/>
        <v>4.7390124911789533</v>
      </c>
      <c r="JG44" s="39">
        <f t="shared" si="56"/>
        <v>13.879764691199579</v>
      </c>
      <c r="JH44" s="39">
        <f t="shared" si="57"/>
        <v>1.3879764691199581</v>
      </c>
      <c r="JI44" s="39">
        <f t="shared" si="58"/>
        <v>5.5306362605366717</v>
      </c>
      <c r="JJ44" s="39">
        <f t="shared" si="59"/>
        <v>2.6236840664335719</v>
      </c>
      <c r="JK44" s="39">
        <f t="shared" si="60"/>
        <v>0.2623684066433572</v>
      </c>
      <c r="JL44" s="39">
        <f t="shared" si="61"/>
        <v>1.4469944569133075</v>
      </c>
      <c r="JM44" s="39">
        <f t="shared" si="62"/>
        <v>4.7988612196660707</v>
      </c>
      <c r="JN44" s="39">
        <f t="shared" si="63"/>
        <v>0.47988612196660707</v>
      </c>
      <c r="JO44" s="39">
        <f t="shared" si="64"/>
        <v>5.1337691684408497</v>
      </c>
      <c r="JP44" s="39">
        <f t="shared" si="65"/>
        <v>17.297033982047694</v>
      </c>
      <c r="JQ44" s="39">
        <f t="shared" si="66"/>
        <v>1.7297033982047696</v>
      </c>
      <c r="JR44" s="39">
        <f t="shared" si="67"/>
        <v>11.283254036172472</v>
      </c>
      <c r="JS44" s="39">
        <f t="shared" si="68"/>
        <v>36.966958838574179</v>
      </c>
      <c r="JT44" s="39">
        <f t="shared" si="69"/>
        <v>3.6966958838574175</v>
      </c>
      <c r="JU44" s="39">
        <f t="shared" si="70"/>
        <v>2.6738790737120497</v>
      </c>
      <c r="JV44" s="39">
        <f t="shared" si="71"/>
        <v>8.9252709565755897</v>
      </c>
      <c r="JW44" s="39">
        <f t="shared" si="72"/>
        <v>0.89252709565755906</v>
      </c>
      <c r="JX44" s="39">
        <f t="shared" si="73"/>
        <v>4.0303057001348765</v>
      </c>
      <c r="JY44" s="39">
        <f t="shared" si="74"/>
        <v>11.835662215916894</v>
      </c>
      <c r="JZ44" s="39">
        <f t="shared" si="75"/>
        <v>1.1835662215916893</v>
      </c>
      <c r="KA44" s="39">
        <f t="shared" si="76"/>
        <v>8.772428098943827</v>
      </c>
      <c r="KB44" s="39">
        <f t="shared" si="77"/>
        <v>31.206235664637937</v>
      </c>
      <c r="KC44" s="39">
        <f t="shared" si="78"/>
        <v>3.1206235664637942</v>
      </c>
      <c r="KD44" s="39">
        <f t="shared" si="79"/>
        <v>5.9322041846376248</v>
      </c>
      <c r="KE44" s="39">
        <f t="shared" si="80"/>
        <v>5.6286135497258689</v>
      </c>
      <c r="KF44" s="39">
        <f t="shared" si="81"/>
        <v>0.56286135497258694</v>
      </c>
      <c r="KG44" s="39">
        <f t="shared" si="82"/>
        <v>11.81179762341128</v>
      </c>
      <c r="KH44" s="39">
        <f t="shared" si="83"/>
        <v>33.780869748568641</v>
      </c>
      <c r="KI44" s="39">
        <f t="shared" si="84"/>
        <v>3.3780869748568643</v>
      </c>
      <c r="KJ44" s="39">
        <f t="shared" si="85"/>
        <v>1.194410584244626</v>
      </c>
      <c r="KK44" s="39">
        <f t="shared" si="86"/>
        <v>2.6366904040795425</v>
      </c>
      <c r="KL44" s="39">
        <f t="shared" si="87"/>
        <v>0.26366904040795425</v>
      </c>
      <c r="KM44" s="39">
        <f t="shared" si="88"/>
        <v>4.9602535115934492</v>
      </c>
      <c r="KN44" s="39">
        <f t="shared" si="89"/>
        <v>9.239349351511434</v>
      </c>
      <c r="KO44" s="39">
        <f t="shared" si="90"/>
        <v>0.92393493515114344</v>
      </c>
      <c r="KP44" s="39">
        <f t="shared" si="91"/>
        <v>15.529877132483531</v>
      </c>
      <c r="KQ44" s="39">
        <f t="shared" si="92"/>
        <v>61.317916248992766</v>
      </c>
      <c r="KR44" s="39">
        <f t="shared" si="93"/>
        <v>6.131791624899277</v>
      </c>
      <c r="KS44" s="39">
        <f t="shared" si="94"/>
        <v>3.8069252916084708</v>
      </c>
      <c r="KT44" s="39">
        <f t="shared" si="95"/>
        <v>8.3248015324417377</v>
      </c>
      <c r="KU44" s="39">
        <f t="shared" si="96"/>
        <v>0.83248015324417379</v>
      </c>
      <c r="KV44" s="39">
        <f t="shared" si="97"/>
        <v>4.7763312764051786</v>
      </c>
      <c r="KW44" s="39">
        <f t="shared" si="98"/>
        <v>15.042465117282218</v>
      </c>
      <c r="KX44" s="39">
        <f t="shared" si="99"/>
        <v>1.5042465117282218</v>
      </c>
      <c r="KY44" s="39">
        <f t="shared" si="100"/>
        <v>4.6450064376523637</v>
      </c>
      <c r="KZ44" s="39">
        <f t="shared" si="101"/>
        <v>2.203549249099829</v>
      </c>
      <c r="LA44" s="39">
        <f t="shared" si="102"/>
        <v>0.22035492490998287</v>
      </c>
      <c r="LB44" s="39">
        <f t="shared" si="103"/>
        <v>13.923943541433641</v>
      </c>
      <c r="LC44" s="39">
        <f t="shared" si="104"/>
        <v>40.262189284239753</v>
      </c>
      <c r="LD44" s="39">
        <f t="shared" si="105"/>
        <v>4.0262189284239751</v>
      </c>
      <c r="LE44" s="39">
        <f t="shared" si="106"/>
        <v>8.7768418601840299</v>
      </c>
      <c r="LF44" s="39">
        <f t="shared" si="107"/>
        <v>25.712392744313007</v>
      </c>
      <c r="LG44" s="39">
        <f t="shared" si="108"/>
        <v>2.5712392744313006</v>
      </c>
      <c r="LH44" s="39">
        <f t="shared" si="109"/>
        <v>244.5007105138784</v>
      </c>
      <c r="LI44" s="39">
        <f t="shared" si="110"/>
        <v>716.02901623778189</v>
      </c>
      <c r="LJ44" s="39">
        <f t="shared" si="111"/>
        <v>71.602901623778209</v>
      </c>
    </row>
    <row r="45" spans="1:322" ht="15" thickBot="1" x14ac:dyDescent="0.35">
      <c r="A45" s="28"/>
      <c r="B45" s="42">
        <v>26</v>
      </c>
      <c r="C45" s="44">
        <f t="shared" si="310"/>
        <v>926.42241737521283</v>
      </c>
      <c r="D45" s="44">
        <f t="shared" si="311"/>
        <v>714.24753177108846</v>
      </c>
      <c r="E45" s="44">
        <f t="shared" si="312"/>
        <v>79.723091601181238</v>
      </c>
      <c r="F45" s="45">
        <f t="shared" si="313"/>
        <v>5.1436977242343698</v>
      </c>
      <c r="G45" s="45">
        <f t="shared" si="314"/>
        <v>0.19927152828187122</v>
      </c>
      <c r="H45" s="44">
        <f t="shared" si="315"/>
        <v>118.24578267380964</v>
      </c>
      <c r="I45" s="44">
        <f t="shared" si="316"/>
        <v>142.22002840502162</v>
      </c>
      <c r="J45" s="44">
        <f t="shared" si="317"/>
        <v>45.720186975964452</v>
      </c>
      <c r="K45" s="45">
        <f t="shared" si="318"/>
        <v>11.824380586625725</v>
      </c>
      <c r="L45" s="45">
        <f t="shared" si="319"/>
        <v>3.2880113585782134</v>
      </c>
      <c r="M45" s="44">
        <f t="shared" si="130"/>
        <v>257.59484404439416</v>
      </c>
      <c r="N45" s="44">
        <f t="shared" si="131"/>
        <v>322.44660006756442</v>
      </c>
      <c r="O45" s="44">
        <f t="shared" si="132"/>
        <v>105.70479006592171</v>
      </c>
      <c r="P45" s="45">
        <f t="shared" si="133"/>
        <v>27.683878601416353</v>
      </c>
      <c r="Q45" s="45">
        <f t="shared" si="134"/>
        <v>7.7781872207028844</v>
      </c>
      <c r="R45" s="44">
        <f t="shared" si="135"/>
        <v>10.215928676982783</v>
      </c>
      <c r="S45" s="44">
        <f t="shared" si="136"/>
        <v>12.497847817561029</v>
      </c>
      <c r="T45" s="44">
        <f t="shared" si="137"/>
        <v>4.1510614437369249</v>
      </c>
      <c r="U45" s="45">
        <f t="shared" si="138"/>
        <v>1.1206264968008062</v>
      </c>
      <c r="V45" s="45">
        <f t="shared" si="139"/>
        <v>0.33289556491842776</v>
      </c>
      <c r="W45" s="44">
        <f t="shared" si="140"/>
        <v>37.603770294839002</v>
      </c>
      <c r="X45" s="44">
        <f t="shared" si="141"/>
        <v>45.95188370896895</v>
      </c>
      <c r="Y45" s="44">
        <f t="shared" si="142"/>
        <v>14.889728924128635</v>
      </c>
      <c r="Z45" s="45">
        <f t="shared" si="143"/>
        <v>3.8706962072374091</v>
      </c>
      <c r="AA45" s="45">
        <f t="shared" si="144"/>
        <v>1.0809208648259228</v>
      </c>
      <c r="AB45" s="44">
        <f t="shared" si="145"/>
        <v>72.270725038324443</v>
      </c>
      <c r="AC45" s="44">
        <f t="shared" si="146"/>
        <v>84.887671292197709</v>
      </c>
      <c r="AD45" s="44">
        <f t="shared" si="147"/>
        <v>25.397414967052708</v>
      </c>
      <c r="AE45" s="45">
        <f t="shared" si="148"/>
        <v>5.9549356730710921</v>
      </c>
      <c r="AF45" s="45">
        <f t="shared" si="149"/>
        <v>1.4270060293537821</v>
      </c>
      <c r="AG45" s="44">
        <f t="shared" si="150"/>
        <v>107.05574776997292</v>
      </c>
      <c r="AH45" s="44">
        <f t="shared" si="151"/>
        <v>143.09486624586967</v>
      </c>
      <c r="AI45" s="44">
        <f t="shared" si="152"/>
        <v>50.867065452034673</v>
      </c>
      <c r="AJ45" s="45">
        <f t="shared" si="153"/>
        <v>14.650122542662267</v>
      </c>
      <c r="AK45" s="45">
        <f t="shared" si="154"/>
        <v>4.7305049894602531</v>
      </c>
      <c r="AL45" s="44">
        <f t="shared" si="155"/>
        <v>113.23722969448926</v>
      </c>
      <c r="AM45" s="44">
        <f t="shared" si="156"/>
        <v>87.302951976309501</v>
      </c>
      <c r="AN45" s="44">
        <f t="shared" si="157"/>
        <v>9.7446066354647201</v>
      </c>
      <c r="AO45" s="45">
        <f t="shared" si="158"/>
        <v>0.62871760198592641</v>
      </c>
      <c r="AP45" s="45">
        <f t="shared" si="159"/>
        <v>2.4357091750390004E-2</v>
      </c>
      <c r="AQ45" s="44">
        <f t="shared" si="160"/>
        <v>82.444418300904758</v>
      </c>
      <c r="AR45" s="44">
        <f t="shared" si="161"/>
        <v>99.159963657521516</v>
      </c>
      <c r="AS45" s="44">
        <f t="shared" si="162"/>
        <v>31.877451648657164</v>
      </c>
      <c r="AT45" s="45">
        <f t="shared" si="163"/>
        <v>8.2443040012858759</v>
      </c>
      <c r="AU45" s="45">
        <f t="shared" si="164"/>
        <v>2.2924976916304827</v>
      </c>
      <c r="AV45" s="44">
        <f t="shared" si="165"/>
        <v>293.28196306055025</v>
      </c>
      <c r="AW45" s="44">
        <f t="shared" si="166"/>
        <v>367.11826356942748</v>
      </c>
      <c r="AX45" s="44">
        <f t="shared" si="167"/>
        <v>120.34910267883343</v>
      </c>
      <c r="AY45" s="45">
        <f t="shared" si="168"/>
        <v>31.519195547074236</v>
      </c>
      <c r="AZ45" s="45">
        <f t="shared" si="169"/>
        <v>8.8557751441138439</v>
      </c>
      <c r="BA45" s="44">
        <f t="shared" si="170"/>
        <v>11.302386347580526</v>
      </c>
      <c r="BB45" s="44">
        <f t="shared" si="171"/>
        <v>13.826986171663437</v>
      </c>
      <c r="BC45" s="44">
        <f t="shared" si="172"/>
        <v>4.5925242504254413</v>
      </c>
      <c r="BD45" s="45">
        <f t="shared" si="173"/>
        <v>1.2398044288147072</v>
      </c>
      <c r="BE45" s="45">
        <f t="shared" si="174"/>
        <v>0.36829880151584832</v>
      </c>
      <c r="BF45" s="44">
        <f t="shared" si="175"/>
        <v>236.55894464625572</v>
      </c>
      <c r="BG45" s="44">
        <f t="shared" si="176"/>
        <v>289.07551103175115</v>
      </c>
      <c r="BH45" s="44">
        <f t="shared" si="177"/>
        <v>93.668760678610013</v>
      </c>
      <c r="BI45" s="45">
        <f t="shared" si="178"/>
        <v>24.349893711482878</v>
      </c>
      <c r="BJ45" s="45">
        <f t="shared" si="179"/>
        <v>6.7998899318995347</v>
      </c>
      <c r="BK45" s="44">
        <f t="shared" si="180"/>
        <v>69.948924240720373</v>
      </c>
      <c r="BL45" s="44">
        <f t="shared" si="181"/>
        <v>82.160532982619927</v>
      </c>
      <c r="BM45" s="44">
        <f t="shared" si="182"/>
        <v>24.581486549338422</v>
      </c>
      <c r="BN45" s="45">
        <f t="shared" si="183"/>
        <v>5.7636248153470904</v>
      </c>
      <c r="BO45" s="45">
        <f t="shared" si="184"/>
        <v>1.3811614119740279</v>
      </c>
      <c r="BP45" s="44">
        <f t="shared" si="185"/>
        <v>231.49234179963742</v>
      </c>
      <c r="BQ45" s="44">
        <f t="shared" si="186"/>
        <v>309.42164598147133</v>
      </c>
      <c r="BR45" s="44">
        <f t="shared" si="187"/>
        <v>109.99256319490851</v>
      </c>
      <c r="BS45" s="45">
        <f t="shared" si="188"/>
        <v>31.678739775275915</v>
      </c>
      <c r="BT45" s="45">
        <f t="shared" si="189"/>
        <v>10.229022735500156</v>
      </c>
      <c r="BU45" s="44">
        <f t="shared" si="190"/>
        <v>108.45084021177207</v>
      </c>
      <c r="BV45" s="44">
        <f t="shared" si="191"/>
        <v>83.612770467304387</v>
      </c>
      <c r="BW45" s="44">
        <f t="shared" si="192"/>
        <v>9.3327148677215366</v>
      </c>
      <c r="BX45" s="45">
        <f t="shared" si="193"/>
        <v>0.60214253187988831</v>
      </c>
      <c r="BY45" s="45">
        <f t="shared" si="194"/>
        <v>2.332754936315411E-2</v>
      </c>
      <c r="BZ45" s="44">
        <f t="shared" si="195"/>
        <v>132.78103211277511</v>
      </c>
      <c r="CA45" s="44">
        <f t="shared" si="196"/>
        <v>159.70228900949726</v>
      </c>
      <c r="CB45" s="44">
        <f t="shared" si="197"/>
        <v>51.340297114902825</v>
      </c>
      <c r="CC45" s="45">
        <f t="shared" si="198"/>
        <v>13.277881230805004</v>
      </c>
      <c r="CD45" s="45">
        <f t="shared" si="199"/>
        <v>3.6921870016700615</v>
      </c>
      <c r="CE45" s="44">
        <f t="shared" si="200"/>
        <v>212.73700374357398</v>
      </c>
      <c r="CF45" s="44">
        <f t="shared" si="201"/>
        <v>266.29540595096012</v>
      </c>
      <c r="CG45" s="44">
        <f t="shared" si="202"/>
        <v>87.297245421931748</v>
      </c>
      <c r="CH45" s="45">
        <f t="shared" si="203"/>
        <v>22.862978517734543</v>
      </c>
      <c r="CI45" s="45">
        <f t="shared" si="204"/>
        <v>6.4236854197427817</v>
      </c>
      <c r="CJ45" s="44">
        <f t="shared" si="205"/>
        <v>36.775358069204408</v>
      </c>
      <c r="CK45" s="44">
        <f t="shared" si="206"/>
        <v>42.942395590225388</v>
      </c>
      <c r="CL45" s="44">
        <f t="shared" si="207"/>
        <v>13.600188995500657</v>
      </c>
      <c r="CM45" s="45">
        <f t="shared" si="208"/>
        <v>3.4836024180712064</v>
      </c>
      <c r="CN45" s="45">
        <f t="shared" si="209"/>
        <v>0.96116225729572657</v>
      </c>
      <c r="CO45" s="44">
        <f t="shared" si="210"/>
        <v>274.12209355511237</v>
      </c>
      <c r="CP45" s="44">
        <f t="shared" si="211"/>
        <v>334.97775532450953</v>
      </c>
      <c r="CQ45" s="44">
        <f t="shared" si="212"/>
        <v>108.54240500746926</v>
      </c>
      <c r="CR45" s="45">
        <f t="shared" si="213"/>
        <v>28.216408608085178</v>
      </c>
      <c r="CS45" s="45">
        <f t="shared" si="214"/>
        <v>7.8796431344585596</v>
      </c>
      <c r="CT45" s="44">
        <f t="shared" si="215"/>
        <v>60.964945373275441</v>
      </c>
      <c r="CU45" s="44">
        <f t="shared" si="216"/>
        <v>71.608140646839416</v>
      </c>
      <c r="CV45" s="44">
        <f t="shared" si="217"/>
        <v>21.424332124351888</v>
      </c>
      <c r="CW45" s="45">
        <f t="shared" si="218"/>
        <v>5.0233663467141199</v>
      </c>
      <c r="CX45" s="45">
        <f t="shared" si="219"/>
        <v>1.203770192989682</v>
      </c>
      <c r="CY45" s="44">
        <f t="shared" si="220"/>
        <v>115.58305376351385</v>
      </c>
      <c r="CZ45" s="44">
        <f t="shared" si="221"/>
        <v>134.54967399549997</v>
      </c>
      <c r="DA45" s="44">
        <f t="shared" si="222"/>
        <v>40.110785642079911</v>
      </c>
      <c r="DB45" s="45">
        <f t="shared" si="223"/>
        <v>9.3865911904357642</v>
      </c>
      <c r="DC45" s="45">
        <f t="shared" si="224"/>
        <v>2.2465867503819079</v>
      </c>
      <c r="DD45" s="44">
        <f t="shared" si="225"/>
        <v>438.56624628715474</v>
      </c>
      <c r="DE45" s="44">
        <f t="shared" si="226"/>
        <v>338.1231423740943</v>
      </c>
      <c r="DF45" s="44">
        <f t="shared" si="227"/>
        <v>37.740728603047451</v>
      </c>
      <c r="DG45" s="45">
        <f t="shared" si="228"/>
        <v>2.4350146980948968</v>
      </c>
      <c r="DH45" s="45">
        <f t="shared" si="229"/>
        <v>9.4334684169337504E-2</v>
      </c>
      <c r="DI45" s="44">
        <f t="shared" si="230"/>
        <v>30.838731711156061</v>
      </c>
      <c r="DJ45" s="44">
        <f t="shared" si="231"/>
        <v>37.091261952523624</v>
      </c>
      <c r="DK45" s="44">
        <f t="shared" si="232"/>
        <v>11.923914308429287</v>
      </c>
      <c r="DL45" s="45">
        <f t="shared" si="233"/>
        <v>3.083821615587472</v>
      </c>
      <c r="DM45" s="45">
        <f t="shared" si="234"/>
        <v>0.85751980203929934</v>
      </c>
      <c r="DN45" s="44">
        <f t="shared" si="235"/>
        <v>103.04349437140479</v>
      </c>
      <c r="DO45" s="44">
        <f t="shared" si="236"/>
        <v>128.9855957420269</v>
      </c>
      <c r="DP45" s="44">
        <f t="shared" si="237"/>
        <v>42.284196256316221</v>
      </c>
      <c r="DQ45" s="45">
        <f t="shared" si="238"/>
        <v>11.07414862834783</v>
      </c>
      <c r="DR45" s="45">
        <f t="shared" si="239"/>
        <v>3.1114426768499328</v>
      </c>
      <c r="DS45" s="44">
        <f t="shared" si="240"/>
        <v>251.47826912053833</v>
      </c>
      <c r="DT45" s="44">
        <f t="shared" si="241"/>
        <v>293.64987540291105</v>
      </c>
      <c r="DU45" s="44">
        <f t="shared" si="242"/>
        <v>93.001187965718913</v>
      </c>
      <c r="DV45" s="45">
        <f t="shared" si="243"/>
        <v>23.821666256847976</v>
      </c>
      <c r="DW45" s="45">
        <f t="shared" si="244"/>
        <v>6.5726462908631005</v>
      </c>
      <c r="DX45" s="44">
        <f t="shared" si="245"/>
        <v>55.635595230642551</v>
      </c>
      <c r="DY45" s="44">
        <f t="shared" si="246"/>
        <v>67.986810420141168</v>
      </c>
      <c r="DZ45" s="44">
        <f t="shared" si="247"/>
        <v>22.029677477061583</v>
      </c>
      <c r="EA45" s="45">
        <f t="shared" si="248"/>
        <v>5.726779143638157</v>
      </c>
      <c r="EB45" s="45">
        <f t="shared" si="249"/>
        <v>1.5992459064687163</v>
      </c>
      <c r="EC45" s="44">
        <f t="shared" si="250"/>
        <v>97.102618348752898</v>
      </c>
      <c r="ED45" s="44">
        <f t="shared" si="251"/>
        <v>114.05469010625784</v>
      </c>
      <c r="EE45" s="44">
        <f t="shared" si="252"/>
        <v>34.123851549612191</v>
      </c>
      <c r="EF45" s="45">
        <f t="shared" si="253"/>
        <v>8.0010245593490534</v>
      </c>
      <c r="EG45" s="45">
        <f t="shared" si="254"/>
        <v>1.9173188282839204</v>
      </c>
      <c r="EH45" s="44">
        <f t="shared" si="255"/>
        <v>164.24619108343293</v>
      </c>
      <c r="EI45" s="44">
        <f t="shared" si="256"/>
        <v>209.53308960506359</v>
      </c>
      <c r="EJ45" s="44">
        <f t="shared" si="257"/>
        <v>71.129472728587956</v>
      </c>
      <c r="EK45" s="45">
        <f t="shared" si="258"/>
        <v>19.484374390024058</v>
      </c>
      <c r="EL45" s="45">
        <f t="shared" si="259"/>
        <v>5.8609306373069403</v>
      </c>
      <c r="EM45" s="44">
        <f t="shared" si="260"/>
        <v>355.66665278929179</v>
      </c>
      <c r="EN45" s="44">
        <f t="shared" si="261"/>
        <v>301.20100563953338</v>
      </c>
      <c r="EO45" s="44">
        <f t="shared" si="262"/>
        <v>47.146655465394076</v>
      </c>
      <c r="EP45" s="45">
        <f t="shared" si="263"/>
        <v>4.8705785712159857</v>
      </c>
      <c r="EQ45" s="45">
        <f t="shared" si="264"/>
        <v>0.37901748925494172</v>
      </c>
      <c r="ER45" s="44">
        <f t="shared" si="265"/>
        <v>315.03039409287175</v>
      </c>
      <c r="ES45" s="44">
        <f t="shared" si="266"/>
        <v>344.44640041741116</v>
      </c>
      <c r="ET45" s="44">
        <f t="shared" si="267"/>
        <v>99.784932887606089</v>
      </c>
      <c r="EU45" s="45">
        <f t="shared" si="268"/>
        <v>22.945250211200868</v>
      </c>
      <c r="EV45" s="45">
        <f t="shared" si="269"/>
        <v>5.4178097686838864</v>
      </c>
      <c r="EW45" s="44">
        <f t="shared" si="270"/>
        <v>40.448746073344978</v>
      </c>
      <c r="EX45" s="44">
        <f t="shared" si="271"/>
        <v>41.460723512082041</v>
      </c>
      <c r="EY45" s="44">
        <f t="shared" si="272"/>
        <v>10.322686174317026</v>
      </c>
      <c r="EZ45" s="45">
        <f t="shared" si="273"/>
        <v>1.945809203838365</v>
      </c>
      <c r="FA45" s="45">
        <f t="shared" si="274"/>
        <v>0.34544060012058875</v>
      </c>
      <c r="FB45" s="44">
        <f t="shared" si="275"/>
        <v>227.25806837997294</v>
      </c>
      <c r="FC45" s="44">
        <f t="shared" si="276"/>
        <v>192.64906515396049</v>
      </c>
      <c r="FD45" s="44">
        <f t="shared" si="277"/>
        <v>42.19655849805401</v>
      </c>
      <c r="FE45" s="45">
        <f t="shared" si="278"/>
        <v>7.0613834733447289</v>
      </c>
      <c r="FF45" s="45">
        <f t="shared" si="279"/>
        <v>1.0889829390833525</v>
      </c>
      <c r="FG45" s="44">
        <f t="shared" si="280"/>
        <v>212.19901090282468</v>
      </c>
      <c r="FH45" s="44">
        <f t="shared" si="281"/>
        <v>325.05542356523961</v>
      </c>
      <c r="FI45" s="44">
        <f t="shared" si="282"/>
        <v>122.95062543863715</v>
      </c>
      <c r="FJ45" s="45">
        <f t="shared" si="283"/>
        <v>36.799783846984695</v>
      </c>
      <c r="FK45" s="45">
        <f t="shared" si="284"/>
        <v>12.259066201004035</v>
      </c>
      <c r="FL45" s="44">
        <f t="shared" si="285"/>
        <v>133.75837084584396</v>
      </c>
      <c r="FM45" s="44">
        <f t="shared" si="286"/>
        <v>133.30146009132855</v>
      </c>
      <c r="FN45" s="44">
        <f t="shared" si="287"/>
        <v>32.828610749020228</v>
      </c>
      <c r="FO45" s="45">
        <f t="shared" si="288"/>
        <v>6.1504150330150908</v>
      </c>
      <c r="FP45" s="45">
        <f t="shared" si="289"/>
        <v>1.0871932497133234</v>
      </c>
      <c r="FQ45" s="44">
        <f t="shared" si="290"/>
        <v>106.07852817753344</v>
      </c>
      <c r="FR45" s="44">
        <f t="shared" si="291"/>
        <v>127.64181521784623</v>
      </c>
      <c r="FS45" s="44">
        <f t="shared" si="292"/>
        <v>39.913332249969891</v>
      </c>
      <c r="FT45" s="45">
        <f t="shared" si="293"/>
        <v>9.8968304997252829</v>
      </c>
      <c r="FU45" s="45">
        <f t="shared" si="294"/>
        <v>2.5728173087784674</v>
      </c>
      <c r="FV45" s="44">
        <f t="shared" si="295"/>
        <v>368.33791653895344</v>
      </c>
      <c r="FW45" s="44">
        <f t="shared" si="296"/>
        <v>283.97893100540131</v>
      </c>
      <c r="FX45" s="44">
        <f t="shared" si="297"/>
        <v>31.697244053767342</v>
      </c>
      <c r="FY45" s="45">
        <f t="shared" si="298"/>
        <v>2.045091815047583</v>
      </c>
      <c r="FZ45" s="45">
        <f t="shared" si="299"/>
        <v>7.9228717026123011E-2</v>
      </c>
      <c r="GA45" s="44">
        <f t="shared" si="300"/>
        <v>356.5585789085593</v>
      </c>
      <c r="GB45" s="44">
        <f t="shared" si="301"/>
        <v>401.08872150314471</v>
      </c>
      <c r="GC45" s="44">
        <f t="shared" si="302"/>
        <v>117.73674795956438</v>
      </c>
      <c r="GD45" s="45">
        <f t="shared" si="303"/>
        <v>27.293163045527738</v>
      </c>
      <c r="GE45" s="45">
        <f t="shared" si="304"/>
        <v>6.4845131193560057</v>
      </c>
      <c r="GF45" s="44">
        <f t="shared" si="305"/>
        <v>213.77241255675878</v>
      </c>
      <c r="GG45" s="44">
        <f t="shared" si="306"/>
        <v>249.10807419788537</v>
      </c>
      <c r="GH45" s="44">
        <f t="shared" si="307"/>
        <v>74.290436875477496</v>
      </c>
      <c r="GI45" s="45">
        <f t="shared" si="308"/>
        <v>17.388302813926821</v>
      </c>
      <c r="GJ45" s="45">
        <f t="shared" si="309"/>
        <v>4.1620449651930933</v>
      </c>
      <c r="GK45" s="43">
        <f t="shared" si="117"/>
        <v>6979.1095762119403</v>
      </c>
      <c r="GL45" s="43">
        <f t="shared" si="117"/>
        <v>7396.4568015707246</v>
      </c>
      <c r="GM45" s="43">
        <f t="shared" si="117"/>
        <v>1984.0086634807976</v>
      </c>
      <c r="GN45" s="43">
        <f t="shared" si="117"/>
        <v>466.54902636275693</v>
      </c>
      <c r="GO45" s="43">
        <f t="shared" si="117"/>
        <v>125.1077158546026</v>
      </c>
      <c r="GP45" s="40">
        <f t="shared" si="118"/>
        <v>41.591832992919791</v>
      </c>
      <c r="GQ45" s="40">
        <f t="shared" si="118"/>
        <v>44.079003585046038</v>
      </c>
      <c r="GR45" s="40">
        <f t="shared" si="118"/>
        <v>11.823651153044086</v>
      </c>
      <c r="GS45" s="40">
        <f t="shared" si="118"/>
        <v>2.7803875230200057</v>
      </c>
      <c r="GT45" s="40">
        <f t="shared" si="118"/>
        <v>0.74557637577236358</v>
      </c>
      <c r="GW45" s="38">
        <f t="shared" si="119"/>
        <v>27</v>
      </c>
      <c r="GX45" s="39">
        <f t="shared" si="114"/>
        <v>13.208912188940154</v>
      </c>
      <c r="GY45" s="39">
        <f t="shared" si="115"/>
        <v>9.338103883807209</v>
      </c>
      <c r="GZ45" s="39">
        <f t="shared" si="116"/>
        <v>0.93381038838072095</v>
      </c>
      <c r="HA45" s="39">
        <f t="shared" si="1"/>
        <v>5.9491206865937833</v>
      </c>
      <c r="HB45" s="39">
        <f t="shared" si="2"/>
        <v>21.074256843575629</v>
      </c>
      <c r="HC45" s="39">
        <f t="shared" si="3"/>
        <v>2.1074256843575627</v>
      </c>
      <c r="HD45" s="39">
        <f t="shared" si="4"/>
        <v>13.747384446032918</v>
      </c>
      <c r="HE45" s="39">
        <f t="shared" si="5"/>
        <v>49.441561007401987</v>
      </c>
      <c r="HF45" s="39">
        <f t="shared" si="6"/>
        <v>4.9441561007401988</v>
      </c>
      <c r="HG45" s="39">
        <f t="shared" si="7"/>
        <v>0.54707341040887902</v>
      </c>
      <c r="HH45" s="39">
        <f t="shared" si="8"/>
        <v>2.0318194139829311</v>
      </c>
      <c r="HI45" s="39">
        <f t="shared" si="9"/>
        <v>0.20318194139829313</v>
      </c>
      <c r="HJ45" s="39">
        <f t="shared" si="10"/>
        <v>1.9370564494558686</v>
      </c>
      <c r="HK45" s="39">
        <f t="shared" si="11"/>
        <v>6.9044449971562099</v>
      </c>
      <c r="HL45" s="39">
        <f t="shared" si="12"/>
        <v>0.69044449971562094</v>
      </c>
      <c r="HM45" s="39">
        <f t="shared" si="13"/>
        <v>3.2293195254200682</v>
      </c>
      <c r="HN45" s="39">
        <f t="shared" si="14"/>
        <v>10.259910388020955</v>
      </c>
      <c r="HO45" s="39">
        <f t="shared" si="15"/>
        <v>1.0259910388020956</v>
      </c>
      <c r="HP45" s="39">
        <f t="shared" si="16"/>
        <v>6.8096293752655939</v>
      </c>
      <c r="HQ45" s="39">
        <f t="shared" si="17"/>
        <v>27.169690263861384</v>
      </c>
      <c r="HR45" s="39">
        <f t="shared" si="18"/>
        <v>2.7169690263861384</v>
      </c>
      <c r="HS45" s="39">
        <f t="shared" si="19"/>
        <v>1.6145341428493967</v>
      </c>
      <c r="HT45" s="39">
        <f t="shared" si="20"/>
        <v>1.141402663158366</v>
      </c>
      <c r="HU45" s="39">
        <f t="shared" si="21"/>
        <v>0.1141402663158366</v>
      </c>
      <c r="HV45" s="39">
        <f t="shared" si="22"/>
        <v>4.1479009510310298</v>
      </c>
      <c r="HW45" s="39">
        <f t="shared" si="23"/>
        <v>14.693588281159764</v>
      </c>
      <c r="HX45" s="39">
        <f t="shared" si="24"/>
        <v>1.4693588281159764</v>
      </c>
      <c r="HY45" s="39">
        <f t="shared" si="25"/>
        <v>15.651943315238697</v>
      </c>
      <c r="HZ45" s="39">
        <f t="shared" si="26"/>
        <v>56.291181303806752</v>
      </c>
      <c r="IA45" s="39">
        <f t="shared" si="27"/>
        <v>5.6291181303806752</v>
      </c>
      <c r="IB45" s="39">
        <f t="shared" si="28"/>
        <v>0.60525432786750977</v>
      </c>
      <c r="IC45" s="39">
        <f t="shared" si="29"/>
        <v>2.2479021468787468</v>
      </c>
      <c r="ID45" s="39">
        <f t="shared" si="30"/>
        <v>0.22479021468787466</v>
      </c>
      <c r="IE45" s="39">
        <f t="shared" si="31"/>
        <v>12.185693769818448</v>
      </c>
      <c r="IF45" s="39">
        <f t="shared" si="32"/>
        <v>43.434693092983828</v>
      </c>
      <c r="IG45" s="39">
        <f t="shared" si="33"/>
        <v>4.3434693092983832</v>
      </c>
      <c r="IH45" s="39">
        <f t="shared" si="34"/>
        <v>3.1255729994807937</v>
      </c>
      <c r="II45" s="39">
        <f t="shared" si="35"/>
        <v>9.9302960371254727</v>
      </c>
      <c r="IJ45" s="39">
        <f t="shared" si="36"/>
        <v>0.99302960371254734</v>
      </c>
      <c r="IK45" s="39">
        <f t="shared" si="37"/>
        <v>14.724824063206228</v>
      </c>
      <c r="IL45" s="39">
        <f t="shared" si="38"/>
        <v>58.75046745426765</v>
      </c>
      <c r="IM45" s="39">
        <f t="shared" si="39"/>
        <v>5.875046745426765</v>
      </c>
      <c r="IN45" s="39">
        <f t="shared" si="40"/>
        <v>1.5462898978985842</v>
      </c>
      <c r="IO45" s="39">
        <f t="shared" si="41"/>
        <v>1.0931570665712178</v>
      </c>
      <c r="IP45" s="39">
        <f t="shared" si="42"/>
        <v>0.10931570665712179</v>
      </c>
      <c r="IQ45" s="39">
        <f t="shared" si="43"/>
        <v>6.6804106418616982</v>
      </c>
      <c r="IR45" s="39">
        <f t="shared" si="44"/>
        <v>23.664789656125933</v>
      </c>
      <c r="IS45" s="39">
        <f t="shared" si="45"/>
        <v>2.3664789656125933</v>
      </c>
      <c r="IT45" s="39">
        <f t="shared" si="46"/>
        <v>11.353400287220165</v>
      </c>
      <c r="IU45" s="39">
        <f t="shared" si="47"/>
        <v>40.831754952778233</v>
      </c>
      <c r="IV45" s="39">
        <f t="shared" si="48"/>
        <v>4.0831754952778239</v>
      </c>
      <c r="IW45" s="39">
        <f t="shared" si="49"/>
        <v>1.7706021121807911</v>
      </c>
      <c r="IX45" s="39">
        <f t="shared" si="50"/>
        <v>6.1994169838766755</v>
      </c>
      <c r="IY45" s="39">
        <f t="shared" si="51"/>
        <v>0.61994169838766755</v>
      </c>
      <c r="IZ45" s="39">
        <v>13.747384446032918</v>
      </c>
      <c r="JA45" s="39">
        <v>49.441561007401987</v>
      </c>
      <c r="JB45" s="39">
        <v>4.9441561007401988</v>
      </c>
      <c r="JC45" s="39">
        <f t="shared" si="52"/>
        <v>2.7241360641627059</v>
      </c>
      <c r="JD45" s="39">
        <f t="shared" si="53"/>
        <v>8.6548858615809579</v>
      </c>
      <c r="JE45" s="39">
        <f t="shared" si="54"/>
        <v>0.86548858615809576</v>
      </c>
      <c r="JF45" s="39">
        <f t="shared" si="55"/>
        <v>5.1029012566281544</v>
      </c>
      <c r="JG45" s="39">
        <f t="shared" si="56"/>
        <v>16.1702883661155</v>
      </c>
      <c r="JH45" s="39">
        <f t="shared" si="57"/>
        <v>1.6170288366115497</v>
      </c>
      <c r="JI45" s="39">
        <f t="shared" si="58"/>
        <v>6.2530687163778973</v>
      </c>
      <c r="JJ45" s="39">
        <f t="shared" si="59"/>
        <v>4.4206369480609737</v>
      </c>
      <c r="JK45" s="39">
        <f t="shared" si="60"/>
        <v>0.44206369480609742</v>
      </c>
      <c r="JL45" s="39">
        <f t="shared" si="61"/>
        <v>1.5515423266912807</v>
      </c>
      <c r="JM45" s="39">
        <f t="shared" si="62"/>
        <v>5.4962074597098578</v>
      </c>
      <c r="JN45" s="39">
        <f t="shared" si="63"/>
        <v>0.54962074597098576</v>
      </c>
      <c r="JO45" s="39">
        <f t="shared" si="64"/>
        <v>5.4992503325967057</v>
      </c>
      <c r="JP45" s="39">
        <f t="shared" si="65"/>
        <v>19.777690940513089</v>
      </c>
      <c r="JQ45" s="39">
        <f t="shared" si="66"/>
        <v>1.9777690940513089</v>
      </c>
      <c r="JR45" s="39">
        <f t="shared" si="67"/>
        <v>12.107780259664166</v>
      </c>
      <c r="JS45" s="39">
        <f t="shared" si="68"/>
        <v>42.393024419449297</v>
      </c>
      <c r="JT45" s="39">
        <f t="shared" si="69"/>
        <v>4.2393024419449299</v>
      </c>
      <c r="JU45" s="39">
        <f t="shared" si="70"/>
        <v>2.8659171066052225</v>
      </c>
      <c r="JV45" s="39">
        <f t="shared" si="71"/>
        <v>10.215276397610037</v>
      </c>
      <c r="JW45" s="39">
        <f t="shared" si="72"/>
        <v>1.0215276397610036</v>
      </c>
      <c r="JX45" s="39">
        <f t="shared" si="73"/>
        <v>4.3388990664858396</v>
      </c>
      <c r="JY45" s="39">
        <f t="shared" si="74"/>
        <v>13.785169059423376</v>
      </c>
      <c r="JZ45" s="39">
        <f t="shared" si="75"/>
        <v>1.3785169059423377</v>
      </c>
      <c r="KA45" s="39">
        <f t="shared" si="76"/>
        <v>9.3784961143020471</v>
      </c>
      <c r="KB45" s="39">
        <f t="shared" si="77"/>
        <v>35.427057430537154</v>
      </c>
      <c r="KC45" s="39">
        <f t="shared" si="78"/>
        <v>3.5427057430537152</v>
      </c>
      <c r="KD45" s="39">
        <f t="shared" si="79"/>
        <v>6.605232681106191</v>
      </c>
      <c r="KE45" s="39">
        <f t="shared" si="80"/>
        <v>7.9758187901913029</v>
      </c>
      <c r="KF45" s="39">
        <f t="shared" si="81"/>
        <v>0.79758187901913036</v>
      </c>
      <c r="KG45" s="39">
        <f t="shared" si="82"/>
        <v>12.739322642881888</v>
      </c>
      <c r="KH45" s="39">
        <f t="shared" si="83"/>
        <v>39.456340807450559</v>
      </c>
      <c r="KI45" s="39">
        <f t="shared" si="84"/>
        <v>3.9456340807450552</v>
      </c>
      <c r="KJ45" s="39">
        <f t="shared" si="85"/>
        <v>1.298884199737355</v>
      </c>
      <c r="KK45" s="39">
        <f t="shared" si="86"/>
        <v>3.19985391116444</v>
      </c>
      <c r="KL45" s="39">
        <f t="shared" si="87"/>
        <v>0.31998539111644403</v>
      </c>
      <c r="KM45" s="39">
        <f t="shared" si="88"/>
        <v>5.4392140412241545</v>
      </c>
      <c r="KN45" s="39">
        <f t="shared" si="89"/>
        <v>11.491435399933113</v>
      </c>
      <c r="KO45" s="39">
        <f t="shared" si="90"/>
        <v>1.1491435399933114</v>
      </c>
      <c r="KP45" s="39">
        <f t="shared" si="91"/>
        <v>16.515885804952397</v>
      </c>
      <c r="KQ45" s="39">
        <f t="shared" si="92"/>
        <v>68.788531663723944</v>
      </c>
      <c r="KR45" s="39">
        <f t="shared" si="93"/>
        <v>6.8788531663723944</v>
      </c>
      <c r="KS45" s="39">
        <f t="shared" si="94"/>
        <v>4.1430701115302719</v>
      </c>
      <c r="KT45" s="39">
        <f t="shared" si="95"/>
        <v>10.113683647247472</v>
      </c>
      <c r="KU45" s="39">
        <f t="shared" si="96"/>
        <v>1.0113683647247471</v>
      </c>
      <c r="KV45" s="39">
        <f t="shared" si="97"/>
        <v>5.1296189340305318</v>
      </c>
      <c r="KW45" s="39">
        <f t="shared" si="98"/>
        <v>17.352874244265511</v>
      </c>
      <c r="KX45" s="39">
        <f t="shared" si="99"/>
        <v>1.735287424426551</v>
      </c>
      <c r="KY45" s="39">
        <f t="shared" si="100"/>
        <v>5.25175460369897</v>
      </c>
      <c r="KZ45" s="39">
        <f t="shared" si="101"/>
        <v>3.7127531291082567</v>
      </c>
      <c r="LA45" s="39">
        <f t="shared" si="102"/>
        <v>0.37127531291082566</v>
      </c>
      <c r="LB45" s="39">
        <f t="shared" si="103"/>
        <v>15.006085438243428</v>
      </c>
      <c r="LC45" s="39">
        <f t="shared" si="104"/>
        <v>46.97102332501013</v>
      </c>
      <c r="LD45" s="39">
        <f t="shared" si="105"/>
        <v>4.6971023325010126</v>
      </c>
      <c r="LE45" s="39">
        <f t="shared" si="106"/>
        <v>9.4505735135663347</v>
      </c>
      <c r="LF45" s="39">
        <f t="shared" si="107"/>
        <v>29.954916924413915</v>
      </c>
      <c r="LG45" s="39">
        <f t="shared" si="108"/>
        <v>2.9954916924413917</v>
      </c>
      <c r="LH45" s="39">
        <f t="shared" si="109"/>
        <v>263.98394025128908</v>
      </c>
      <c r="LI45" s="39">
        <f t="shared" si="110"/>
        <v>829.2974661694501</v>
      </c>
      <c r="LJ45" s="39">
        <f t="shared" si="111"/>
        <v>82.929746616944996</v>
      </c>
    </row>
    <row r="46" spans="1:322" ht="15" thickBot="1" x14ac:dyDescent="0.35">
      <c r="A46" s="28"/>
      <c r="B46" s="42">
        <v>27</v>
      </c>
      <c r="C46" s="44">
        <f t="shared" si="310"/>
        <v>885.65983101070344</v>
      </c>
      <c r="D46" s="44">
        <f t="shared" si="311"/>
        <v>732.15419711892298</v>
      </c>
      <c r="E46" s="44">
        <f t="shared" si="312"/>
        <v>99.071196587404089</v>
      </c>
      <c r="F46" s="45">
        <f t="shared" si="313"/>
        <v>8.3634666821292178</v>
      </c>
      <c r="G46" s="45">
        <f t="shared" si="314"/>
        <v>0.48731860083899592</v>
      </c>
      <c r="H46" s="44">
        <f t="shared" si="315"/>
        <v>113.04296823616201</v>
      </c>
      <c r="I46" s="44">
        <f t="shared" si="316"/>
        <v>142.87180193370855</v>
      </c>
      <c r="J46" s="44">
        <f t="shared" si="317"/>
        <v>48.259539657982707</v>
      </c>
      <c r="K46" s="45">
        <f t="shared" si="318"/>
        <v>13.17390350071712</v>
      </c>
      <c r="L46" s="45">
        <f t="shared" si="319"/>
        <v>3.9501766714292539</v>
      </c>
      <c r="M46" s="44">
        <f t="shared" si="130"/>
        <v>246.26067090644082</v>
      </c>
      <c r="N46" s="44">
        <f t="shared" si="131"/>
        <v>323.46248200335572</v>
      </c>
      <c r="O46" s="44">
        <f t="shared" si="132"/>
        <v>111.37207050518322</v>
      </c>
      <c r="P46" s="45">
        <f t="shared" si="133"/>
        <v>30.78459216263759</v>
      </c>
      <c r="Q46" s="45">
        <f t="shared" si="134"/>
        <v>9.3284844223821999</v>
      </c>
      <c r="R46" s="44">
        <f t="shared" si="135"/>
        <v>9.7664278151955397</v>
      </c>
      <c r="S46" s="44">
        <f t="shared" si="136"/>
        <v>12.547417549186319</v>
      </c>
      <c r="T46" s="44">
        <f t="shared" si="137"/>
        <v>4.3683458703744531</v>
      </c>
      <c r="U46" s="45">
        <f t="shared" si="138"/>
        <v>1.2405181165043855</v>
      </c>
      <c r="V46" s="45">
        <f t="shared" si="139"/>
        <v>0.39565064873927291</v>
      </c>
      <c r="W46" s="44">
        <f t="shared" si="140"/>
        <v>35.949204401866083</v>
      </c>
      <c r="X46" s="44">
        <f t="shared" si="141"/>
        <v>46.135989323254861</v>
      </c>
      <c r="Y46" s="44">
        <f t="shared" si="142"/>
        <v>15.705041130153981</v>
      </c>
      <c r="Z46" s="45">
        <f t="shared" si="143"/>
        <v>4.3090852922937746</v>
      </c>
      <c r="AA46" s="45">
        <f t="shared" si="144"/>
        <v>1.2976798524312176</v>
      </c>
      <c r="AB46" s="44">
        <f t="shared" si="145"/>
        <v>69.090813136638161</v>
      </c>
      <c r="AC46" s="44">
        <f t="shared" si="146"/>
        <v>85.351177712533655</v>
      </c>
      <c r="AD46" s="44">
        <f t="shared" si="147"/>
        <v>26.996334189852718</v>
      </c>
      <c r="AE46" s="45">
        <f t="shared" si="148"/>
        <v>6.7389455339294297</v>
      </c>
      <c r="AF46" s="45">
        <f t="shared" si="149"/>
        <v>1.7604824270457633</v>
      </c>
      <c r="AG46" s="44">
        <f t="shared" si="150"/>
        <v>102.34529486809411</v>
      </c>
      <c r="AH46" s="44">
        <f t="shared" si="151"/>
        <v>143.22628342788062</v>
      </c>
      <c r="AI46" s="44">
        <f t="shared" si="152"/>
        <v>53.207950292012974</v>
      </c>
      <c r="AJ46" s="45">
        <f t="shared" si="153"/>
        <v>16.067866560162702</v>
      </c>
      <c r="AK46" s="45">
        <f t="shared" si="154"/>
        <v>5.5509118518493406</v>
      </c>
      <c r="AL46" s="44">
        <f t="shared" si="155"/>
        <v>108.25479158793172</v>
      </c>
      <c r="AM46" s="44">
        <f t="shared" si="156"/>
        <v>89.491695619625119</v>
      </c>
      <c r="AN46" s="44">
        <f t="shared" si="157"/>
        <v>12.109538406746175</v>
      </c>
      <c r="AO46" s="45">
        <f t="shared" si="158"/>
        <v>1.0222721082351622</v>
      </c>
      <c r="AP46" s="45">
        <f t="shared" si="159"/>
        <v>5.9565277461601882E-2</v>
      </c>
      <c r="AQ46" s="44">
        <f t="shared" si="160"/>
        <v>78.816863895664952</v>
      </c>
      <c r="AR46" s="44">
        <f t="shared" si="161"/>
        <v>99.614399225720632</v>
      </c>
      <c r="AS46" s="44">
        <f t="shared" si="162"/>
        <v>33.647962613156935</v>
      </c>
      <c r="AT46" s="45">
        <f t="shared" si="163"/>
        <v>9.185230849754781</v>
      </c>
      <c r="AU46" s="45">
        <f t="shared" si="164"/>
        <v>2.7541787157024915</v>
      </c>
      <c r="AV46" s="44">
        <f t="shared" si="165"/>
        <v>280.37755668588602</v>
      </c>
      <c r="AW46" s="44">
        <f t="shared" si="166"/>
        <v>368.27488550987005</v>
      </c>
      <c r="AX46" s="44">
        <f t="shared" si="167"/>
        <v>126.80152659518644</v>
      </c>
      <c r="AY46" s="45">
        <f t="shared" si="168"/>
        <v>35.049481114306751</v>
      </c>
      <c r="AZ46" s="45">
        <f t="shared" si="169"/>
        <v>10.620850094750001</v>
      </c>
      <c r="BA46" s="44">
        <f t="shared" si="170"/>
        <v>10.805081348286983</v>
      </c>
      <c r="BB46" s="44">
        <f t="shared" si="171"/>
        <v>13.88182761346375</v>
      </c>
      <c r="BC46" s="44">
        <f t="shared" si="172"/>
        <v>4.832916740899952</v>
      </c>
      <c r="BD46" s="45">
        <f t="shared" si="173"/>
        <v>1.3724464478198029</v>
      </c>
      <c r="BE46" s="45">
        <f t="shared" si="174"/>
        <v>0.43772784952947191</v>
      </c>
      <c r="BF46" s="44">
        <f t="shared" si="175"/>
        <v>226.15035108182047</v>
      </c>
      <c r="BG46" s="44">
        <f t="shared" si="176"/>
        <v>290.23368824317038</v>
      </c>
      <c r="BH46" s="44">
        <f t="shared" si="177"/>
        <v>98.7977515617672</v>
      </c>
      <c r="BI46" s="45">
        <f t="shared" si="178"/>
        <v>27.107725133498676</v>
      </c>
      <c r="BJ46" s="45">
        <f t="shared" si="179"/>
        <v>8.1634839797425762</v>
      </c>
      <c r="BK46" s="44">
        <f t="shared" si="180"/>
        <v>66.871171574128681</v>
      </c>
      <c r="BL46" s="44">
        <f t="shared" si="181"/>
        <v>82.609148593767785</v>
      </c>
      <c r="BM46" s="44">
        <f t="shared" si="182"/>
        <v>26.129038196611369</v>
      </c>
      <c r="BN46" s="45">
        <f t="shared" si="183"/>
        <v>6.5224472338585437</v>
      </c>
      <c r="BO46" s="45">
        <f t="shared" si="184"/>
        <v>1.7039244016334649</v>
      </c>
      <c r="BP46" s="44">
        <f t="shared" si="185"/>
        <v>221.30667876045337</v>
      </c>
      <c r="BQ46" s="44">
        <f t="shared" si="186"/>
        <v>309.70581634924827</v>
      </c>
      <c r="BR46" s="44">
        <f t="shared" si="187"/>
        <v>115.05438308573962</v>
      </c>
      <c r="BS46" s="45">
        <f t="shared" si="188"/>
        <v>34.744403128436439</v>
      </c>
      <c r="BT46" s="45">
        <f t="shared" si="189"/>
        <v>12.003032162915607</v>
      </c>
      <c r="BU46" s="44">
        <f t="shared" si="190"/>
        <v>103.6790032424541</v>
      </c>
      <c r="BV46" s="44">
        <f t="shared" si="191"/>
        <v>85.708998781668612</v>
      </c>
      <c r="BW46" s="44">
        <f t="shared" si="192"/>
        <v>11.597684068495528</v>
      </c>
      <c r="BX46" s="45">
        <f t="shared" si="193"/>
        <v>0.97906200427436207</v>
      </c>
      <c r="BY46" s="45">
        <f t="shared" si="194"/>
        <v>5.7047531148427852E-2</v>
      </c>
      <c r="BZ46" s="44">
        <f t="shared" si="195"/>
        <v>126.938666699813</v>
      </c>
      <c r="CA46" s="44">
        <f t="shared" si="196"/>
        <v>160.43418117415544</v>
      </c>
      <c r="CB46" s="44">
        <f t="shared" si="197"/>
        <v>54.191797290151008</v>
      </c>
      <c r="CC46" s="45">
        <f t="shared" si="198"/>
        <v>14.793292954935648</v>
      </c>
      <c r="CD46" s="45">
        <f t="shared" si="199"/>
        <v>4.4357483505951416</v>
      </c>
      <c r="CE46" s="44">
        <f t="shared" si="200"/>
        <v>203.37657557885672</v>
      </c>
      <c r="CF46" s="44">
        <f t="shared" si="201"/>
        <v>267.13438112524659</v>
      </c>
      <c r="CG46" s="44">
        <f t="shared" si="202"/>
        <v>91.977619613797486</v>
      </c>
      <c r="CH46" s="45">
        <f t="shared" si="203"/>
        <v>25.423730519306403</v>
      </c>
      <c r="CI46" s="45">
        <f t="shared" si="204"/>
        <v>7.704012216735916</v>
      </c>
      <c r="CJ46" s="44">
        <f t="shared" si="205"/>
        <v>35.157242314159411</v>
      </c>
      <c r="CK46" s="44">
        <f t="shared" si="206"/>
        <v>43.186354686383169</v>
      </c>
      <c r="CL46" s="44">
        <f t="shared" si="207"/>
        <v>14.375937338585841</v>
      </c>
      <c r="CM46" s="45">
        <f t="shared" si="208"/>
        <v>3.8869289984612476</v>
      </c>
      <c r="CN46" s="45">
        <f t="shared" si="209"/>
        <v>1.1562439927077142</v>
      </c>
      <c r="CO46" s="44">
        <f t="shared" si="210"/>
        <v>262.06072143868744</v>
      </c>
      <c r="CP46" s="44">
        <f t="shared" si="211"/>
        <v>336.31983927055018</v>
      </c>
      <c r="CQ46" s="44">
        <f t="shared" si="212"/>
        <v>114.48582735752491</v>
      </c>
      <c r="CR46" s="45">
        <f t="shared" si="213"/>
        <v>31.412155546361053</v>
      </c>
      <c r="CS46" s="45">
        <f t="shared" si="214"/>
        <v>9.4597620165113305</v>
      </c>
      <c r="CT46" s="44">
        <f t="shared" si="215"/>
        <v>58.282487776851319</v>
      </c>
      <c r="CU46" s="44">
        <f t="shared" si="216"/>
        <v>71.99913774256467</v>
      </c>
      <c r="CV46" s="44">
        <f t="shared" si="217"/>
        <v>22.773122011579265</v>
      </c>
      <c r="CW46" s="45">
        <f t="shared" si="218"/>
        <v>5.684728444769612</v>
      </c>
      <c r="CX46" s="45">
        <f t="shared" si="219"/>
        <v>1.4850787084056727</v>
      </c>
      <c r="CY46" s="44">
        <f t="shared" si="220"/>
        <v>110.49739939791924</v>
      </c>
      <c r="CZ46" s="44">
        <f t="shared" si="221"/>
        <v>135.32973879323859</v>
      </c>
      <c r="DA46" s="44">
        <f t="shared" si="222"/>
        <v>42.651500641684393</v>
      </c>
      <c r="DB46" s="45">
        <f t="shared" si="223"/>
        <v>10.625816652022877</v>
      </c>
      <c r="DC46" s="45">
        <f t="shared" si="224"/>
        <v>2.7722358570463106</v>
      </c>
      <c r="DD46" s="44">
        <f t="shared" si="225"/>
        <v>419.26933145051993</v>
      </c>
      <c r="DE46" s="44">
        <f t="shared" si="226"/>
        <v>346.6001166547581</v>
      </c>
      <c r="DF46" s="44">
        <f t="shared" si="227"/>
        <v>46.900077100484374</v>
      </c>
      <c r="DG46" s="45">
        <f t="shared" si="228"/>
        <v>3.9592459335356702</v>
      </c>
      <c r="DH46" s="45">
        <f t="shared" si="229"/>
        <v>0.2306955072626517</v>
      </c>
      <c r="DI46" s="44">
        <f t="shared" si="230"/>
        <v>29.481827515865195</v>
      </c>
      <c r="DJ46" s="44">
        <f t="shared" si="231"/>
        <v>37.261245765333733</v>
      </c>
      <c r="DK46" s="44">
        <f t="shared" si="232"/>
        <v>12.586182461339153</v>
      </c>
      <c r="DL46" s="45">
        <f t="shared" si="233"/>
        <v>3.4357798346854622</v>
      </c>
      <c r="DM46" s="45">
        <f t="shared" si="234"/>
        <v>1.0302138125121978</v>
      </c>
      <c r="DN46" s="44">
        <f t="shared" si="235"/>
        <v>98.509580619062973</v>
      </c>
      <c r="DO46" s="44">
        <f t="shared" si="236"/>
        <v>129.39197043062384</v>
      </c>
      <c r="DP46" s="44">
        <f t="shared" si="237"/>
        <v>44.551230684783171</v>
      </c>
      <c r="DQ46" s="45">
        <f t="shared" si="238"/>
        <v>12.314500940438265</v>
      </c>
      <c r="DR46" s="45">
        <f t="shared" si="239"/>
        <v>3.7315950000374114</v>
      </c>
      <c r="DS46" s="44">
        <f t="shared" si="240"/>
        <v>240.41322527923464</v>
      </c>
      <c r="DT46" s="44">
        <f t="shared" si="241"/>
        <v>295.31812323132158</v>
      </c>
      <c r="DU46" s="44">
        <f t="shared" si="242"/>
        <v>98.305931708120426</v>
      </c>
      <c r="DV46" s="45">
        <f t="shared" si="243"/>
        <v>26.579705216956121</v>
      </c>
      <c r="DW46" s="45">
        <f t="shared" si="244"/>
        <v>7.9066596012465871</v>
      </c>
      <c r="DX46" s="44">
        <f t="shared" si="245"/>
        <v>53.187629040494279</v>
      </c>
      <c r="DY46" s="44">
        <f t="shared" si="246"/>
        <v>68.259198676844932</v>
      </c>
      <c r="DZ46" s="44">
        <f t="shared" si="247"/>
        <v>23.23594960151539</v>
      </c>
      <c r="EA46" s="45">
        <f t="shared" si="248"/>
        <v>6.3753853205851296</v>
      </c>
      <c r="EB46" s="45">
        <f t="shared" si="249"/>
        <v>1.9199455385124531</v>
      </c>
      <c r="EC46" s="44">
        <f t="shared" si="250"/>
        <v>92.830103141407761</v>
      </c>
      <c r="ED46" s="44">
        <f t="shared" si="251"/>
        <v>114.67745523020271</v>
      </c>
      <c r="EE46" s="44">
        <f t="shared" si="252"/>
        <v>36.2721521648295</v>
      </c>
      <c r="EF46" s="45">
        <f t="shared" si="253"/>
        <v>9.0544166522084417</v>
      </c>
      <c r="EG46" s="45">
        <f t="shared" si="254"/>
        <v>2.3653762036074673</v>
      </c>
      <c r="EH46" s="44">
        <f t="shared" si="255"/>
        <v>157.01935867576188</v>
      </c>
      <c r="EI46" s="44">
        <f t="shared" si="256"/>
        <v>210.05486314537262</v>
      </c>
      <c r="EJ46" s="44">
        <f t="shared" si="257"/>
        <v>74.704834795892125</v>
      </c>
      <c r="EK46" s="45">
        <f t="shared" si="258"/>
        <v>21.522946224240577</v>
      </c>
      <c r="EL46" s="45">
        <f t="shared" si="259"/>
        <v>6.9520556031482874</v>
      </c>
      <c r="EM46" s="44">
        <f t="shared" si="260"/>
        <v>340.01732006656295</v>
      </c>
      <c r="EN46" s="44">
        <f t="shared" si="261"/>
        <v>307.21190618179713</v>
      </c>
      <c r="EO46" s="44">
        <f t="shared" si="262"/>
        <v>54.710634805381801</v>
      </c>
      <c r="EP46" s="45">
        <f t="shared" si="263"/>
        <v>6.6722790117052293</v>
      </c>
      <c r="EQ46" s="45">
        <f t="shared" si="264"/>
        <v>0.65176988924303692</v>
      </c>
      <c r="ER46" s="44">
        <f t="shared" si="265"/>
        <v>301.16905675278537</v>
      </c>
      <c r="ES46" s="44">
        <f t="shared" si="266"/>
        <v>347.28545294414039</v>
      </c>
      <c r="ET46" s="44">
        <f t="shared" si="267"/>
        <v>106.41668065390857</v>
      </c>
      <c r="EU46" s="45">
        <f t="shared" si="268"/>
        <v>26.050853246428286</v>
      </c>
      <c r="EV46" s="45">
        <f t="shared" si="269"/>
        <v>6.7027437805111347</v>
      </c>
      <c r="EW46" s="44">
        <f t="shared" si="270"/>
        <v>38.669001246117794</v>
      </c>
      <c r="EX46" s="44">
        <f t="shared" si="271"/>
        <v>41.913725186922591</v>
      </c>
      <c r="EY46" s="44">
        <f t="shared" si="272"/>
        <v>11.195231135033701</v>
      </c>
      <c r="EZ46" s="45">
        <f t="shared" si="273"/>
        <v>2.2910420800933657</v>
      </c>
      <c r="FA46" s="45">
        <f t="shared" si="274"/>
        <v>0.45440591553553722</v>
      </c>
      <c r="FB46" s="44">
        <f t="shared" si="275"/>
        <v>217.25871337125412</v>
      </c>
      <c r="FC46" s="44">
        <f t="shared" si="276"/>
        <v>196.48365007775254</v>
      </c>
      <c r="FD46" s="44">
        <f t="shared" si="277"/>
        <v>46.504680009066369</v>
      </c>
      <c r="FE46" s="45">
        <f t="shared" si="278"/>
        <v>8.5225945727517995</v>
      </c>
      <c r="FF46" s="45">
        <f t="shared" si="279"/>
        <v>1.4844204135906574</v>
      </c>
      <c r="FG46" s="44">
        <f t="shared" si="280"/>
        <v>202.86225442310038</v>
      </c>
      <c r="FH46" s="44">
        <f t="shared" si="281"/>
        <v>323.99040649087618</v>
      </c>
      <c r="FI46" s="44">
        <f t="shared" si="282"/>
        <v>127.94257147342478</v>
      </c>
      <c r="FJ46" s="45">
        <f t="shared" si="283"/>
        <v>40.148823470853586</v>
      </c>
      <c r="FK46" s="45">
        <f t="shared" si="284"/>
        <v>14.319854096435179</v>
      </c>
      <c r="FL46" s="44">
        <f t="shared" si="285"/>
        <v>127.87300252862681</v>
      </c>
      <c r="FM46" s="44">
        <f t="shared" si="286"/>
        <v>134.92118168562317</v>
      </c>
      <c r="FN46" s="44">
        <f t="shared" si="287"/>
        <v>35.649798598985853</v>
      </c>
      <c r="FO46" s="45">
        <f t="shared" si="288"/>
        <v>7.250450664123135</v>
      </c>
      <c r="FP46" s="45">
        <f t="shared" si="289"/>
        <v>1.4316164915621685</v>
      </c>
      <c r="FQ46" s="44">
        <f t="shared" si="290"/>
        <v>101.41107293772197</v>
      </c>
      <c r="FR46" s="44">
        <f t="shared" si="291"/>
        <v>128.22473237068661</v>
      </c>
      <c r="FS46" s="44">
        <f t="shared" si="292"/>
        <v>42.241683717942294</v>
      </c>
      <c r="FT46" s="45">
        <f t="shared" si="293"/>
        <v>11.098794610739343</v>
      </c>
      <c r="FU46" s="45">
        <f t="shared" si="294"/>
        <v>3.1270398167630833</v>
      </c>
      <c r="FV46" s="44">
        <f t="shared" si="295"/>
        <v>352.13104821123949</v>
      </c>
      <c r="FW46" s="44">
        <f t="shared" si="296"/>
        <v>291.09847354094239</v>
      </c>
      <c r="FX46" s="44">
        <f t="shared" si="297"/>
        <v>39.389891107574421</v>
      </c>
      <c r="FY46" s="45">
        <f t="shared" si="298"/>
        <v>3.3252454117706813</v>
      </c>
      <c r="FZ46" s="45">
        <f t="shared" si="299"/>
        <v>0.19375385866878767</v>
      </c>
      <c r="GA46" s="44">
        <f t="shared" si="300"/>
        <v>340.8700014365827</v>
      </c>
      <c r="GB46" s="44">
        <f t="shared" si="301"/>
        <v>403.94245988702068</v>
      </c>
      <c r="GC46" s="44">
        <f t="shared" si="302"/>
        <v>125.39117013744418</v>
      </c>
      <c r="GD46" s="45">
        <f t="shared" si="303"/>
        <v>30.945162825199013</v>
      </c>
      <c r="GE46" s="45">
        <f t="shared" si="304"/>
        <v>8.0129302499055584</v>
      </c>
      <c r="GF46" s="44">
        <f t="shared" si="305"/>
        <v>204.36642640426138</v>
      </c>
      <c r="GG46" s="44">
        <f t="shared" si="306"/>
        <v>250.54260197605041</v>
      </c>
      <c r="GH46" s="44">
        <f t="shared" si="307"/>
        <v>78.993116027288806</v>
      </c>
      <c r="GI46" s="45">
        <f t="shared" si="308"/>
        <v>19.683337078867925</v>
      </c>
      <c r="GJ46" s="45">
        <f t="shared" si="309"/>
        <v>5.1357899227729948</v>
      </c>
      <c r="GK46" s="43">
        <f t="shared" si="117"/>
        <v>6672.0287548586111</v>
      </c>
      <c r="GL46" s="43">
        <f t="shared" si="117"/>
        <v>7466.8510052737838</v>
      </c>
      <c r="GM46" s="43">
        <f t="shared" si="117"/>
        <v>2133.3988999379053</v>
      </c>
      <c r="GN46" s="43">
        <f t="shared" si="117"/>
        <v>527.71866207959749</v>
      </c>
      <c r="GO46" s="43">
        <f t="shared" si="117"/>
        <v>151.23446133091696</v>
      </c>
      <c r="GP46" s="40">
        <f t="shared" si="118"/>
        <v>39.761792341231292</v>
      </c>
      <c r="GQ46" s="40">
        <f t="shared" si="118"/>
        <v>44.498516122013015</v>
      </c>
      <c r="GR46" s="40">
        <f t="shared" si="118"/>
        <v>12.713938617031618</v>
      </c>
      <c r="GS46" s="40">
        <f t="shared" si="118"/>
        <v>3.144926472464824</v>
      </c>
      <c r="GT46" s="40">
        <f t="shared" si="118"/>
        <v>0.90127807706148366</v>
      </c>
      <c r="GW46" s="38">
        <f t="shared" si="119"/>
        <v>28</v>
      </c>
      <c r="GX46" s="39">
        <f t="shared" si="114"/>
        <v>14.800551932809297</v>
      </c>
      <c r="GY46" s="39">
        <f t="shared" si="115"/>
        <v>14.165590667852225</v>
      </c>
      <c r="GZ46" s="39">
        <f t="shared" si="116"/>
        <v>1.4165590667852226</v>
      </c>
      <c r="HA46" s="39">
        <f t="shared" si="1"/>
        <v>6.3616803459444187</v>
      </c>
      <c r="HB46" s="39">
        <f t="shared" si="2"/>
        <v>23.935415184567024</v>
      </c>
      <c r="HC46" s="39">
        <f t="shared" si="3"/>
        <v>2.3935415184567024</v>
      </c>
      <c r="HD46" s="39">
        <f t="shared" si="4"/>
        <v>14.687183389418221</v>
      </c>
      <c r="HE46" s="39">
        <f t="shared" si="5"/>
        <v>56.06586927073775</v>
      </c>
      <c r="HF46" s="39">
        <f t="shared" si="6"/>
        <v>5.6065869270737752</v>
      </c>
      <c r="HG46" s="39">
        <f t="shared" si="7"/>
        <v>0.58398859547777182</v>
      </c>
      <c r="HH46" s="39">
        <f t="shared" si="8"/>
        <v>2.2934956468036525</v>
      </c>
      <c r="HI46" s="39">
        <f t="shared" si="9"/>
        <v>0.2293495646803653</v>
      </c>
      <c r="HJ46" s="39">
        <f t="shared" si="10"/>
        <v>2.0706101338496401</v>
      </c>
      <c r="HK46" s="39">
        <f t="shared" si="11"/>
        <v>7.8367755832514367</v>
      </c>
      <c r="HL46" s="39">
        <f t="shared" si="12"/>
        <v>0.78367755832514363</v>
      </c>
      <c r="HM46" s="39">
        <f t="shared" si="13"/>
        <v>3.4660990208799132</v>
      </c>
      <c r="HN46" s="39">
        <f t="shared" si="14"/>
        <v>11.825130042274525</v>
      </c>
      <c r="HO46" s="39">
        <f t="shared" si="15"/>
        <v>1.1825130042274525</v>
      </c>
      <c r="HP46" s="39">
        <f t="shared" si="16"/>
        <v>7.2450284911745806</v>
      </c>
      <c r="HQ46" s="39">
        <f t="shared" si="17"/>
        <v>30.410640604079063</v>
      </c>
      <c r="HR46" s="39">
        <f t="shared" si="18"/>
        <v>3.0410640604079067</v>
      </c>
      <c r="HS46" s="39">
        <f t="shared" si="19"/>
        <v>1.8090813298421649</v>
      </c>
      <c r="HT46" s="39">
        <f t="shared" si="20"/>
        <v>1.7314695911163667</v>
      </c>
      <c r="HU46" s="39">
        <f t="shared" si="21"/>
        <v>0.17314695911163663</v>
      </c>
      <c r="HV46" s="39">
        <f t="shared" si="22"/>
        <v>4.4355496126616165</v>
      </c>
      <c r="HW46" s="39">
        <f t="shared" si="23"/>
        <v>16.688471563724935</v>
      </c>
      <c r="HX46" s="39">
        <f t="shared" si="24"/>
        <v>1.6688471563724936</v>
      </c>
      <c r="HY46" s="39">
        <f t="shared" si="25"/>
        <v>16.721941746382651</v>
      </c>
      <c r="HZ46" s="39">
        <f t="shared" si="26"/>
        <v>63.833219416396133</v>
      </c>
      <c r="IA46" s="39">
        <f t="shared" si="27"/>
        <v>6.383321941639613</v>
      </c>
      <c r="IB46" s="39">
        <f t="shared" si="28"/>
        <v>0.64609541994376041</v>
      </c>
      <c r="IC46" s="39">
        <f t="shared" si="29"/>
        <v>2.5374074845562538</v>
      </c>
      <c r="ID46" s="39">
        <f t="shared" si="30"/>
        <v>0.25374074845562533</v>
      </c>
      <c r="IE46" s="39">
        <f t="shared" si="31"/>
        <v>13.025857359429185</v>
      </c>
      <c r="IF46" s="39">
        <f t="shared" si="32"/>
        <v>49.2998267691775</v>
      </c>
      <c r="IG46" s="39">
        <f t="shared" si="33"/>
        <v>4.929982676917751</v>
      </c>
      <c r="IH46" s="39">
        <f t="shared" si="34"/>
        <v>3.3547456137155862</v>
      </c>
      <c r="II46" s="39">
        <f t="shared" si="35"/>
        <v>11.445230762872452</v>
      </c>
      <c r="IJ46" s="39">
        <f t="shared" si="36"/>
        <v>1.1445230762872451</v>
      </c>
      <c r="IK46" s="39">
        <f t="shared" si="37"/>
        <v>15.666310747095736</v>
      </c>
      <c r="IL46" s="39">
        <f t="shared" si="38"/>
        <v>65.758546885232647</v>
      </c>
      <c r="IM46" s="39">
        <f t="shared" si="39"/>
        <v>6.5758546885232638</v>
      </c>
      <c r="IN46" s="39">
        <f t="shared" si="40"/>
        <v>1.7326138299404266</v>
      </c>
      <c r="IO46" s="39">
        <f t="shared" si="41"/>
        <v>1.6582826378243853</v>
      </c>
      <c r="IP46" s="39">
        <f t="shared" si="42"/>
        <v>0.16582826378243851</v>
      </c>
      <c r="IQ46" s="39">
        <f t="shared" si="43"/>
        <v>7.1436838016985069</v>
      </c>
      <c r="IR46" s="39">
        <f t="shared" si="44"/>
        <v>26.87765314236897</v>
      </c>
      <c r="IS46" s="39">
        <f t="shared" si="45"/>
        <v>2.6877653142368967</v>
      </c>
      <c r="IT46" s="39">
        <f t="shared" si="46"/>
        <v>12.129541642373646</v>
      </c>
      <c r="IU46" s="39">
        <f t="shared" si="47"/>
        <v>46.302499124866486</v>
      </c>
      <c r="IV46" s="39">
        <f t="shared" si="48"/>
        <v>4.6302499124866481</v>
      </c>
      <c r="IW46" s="39">
        <f t="shared" si="49"/>
        <v>1.8947436973338636</v>
      </c>
      <c r="IX46" s="39">
        <f t="shared" si="50"/>
        <v>7.0496262506882825</v>
      </c>
      <c r="IY46" s="39">
        <f t="shared" si="51"/>
        <v>0.70496262506882834</v>
      </c>
      <c r="IZ46" s="39">
        <v>14.687183389418221</v>
      </c>
      <c r="JA46" s="39">
        <v>56.06586927073775</v>
      </c>
      <c r="JB46" s="39">
        <v>5.6065869270737752</v>
      </c>
      <c r="JC46" s="39">
        <f t="shared" si="52"/>
        <v>2.9238746028111868</v>
      </c>
      <c r="JD46" s="39">
        <f t="shared" si="53"/>
        <v>9.9752480229975422</v>
      </c>
      <c r="JE46" s="39">
        <f t="shared" si="54"/>
        <v>0.99752480229975427</v>
      </c>
      <c r="JF46" s="39">
        <f t="shared" si="55"/>
        <v>5.4780800526816193</v>
      </c>
      <c r="JG46" s="39">
        <f t="shared" si="56"/>
        <v>18.642000126862893</v>
      </c>
      <c r="JH46" s="39">
        <f t="shared" si="57"/>
        <v>1.8642000126862892</v>
      </c>
      <c r="JI46" s="39">
        <f t="shared" si="58"/>
        <v>7.006547318383082</v>
      </c>
      <c r="JJ46" s="39">
        <f t="shared" si="59"/>
        <v>6.7059581127602836</v>
      </c>
      <c r="JK46" s="39">
        <f t="shared" si="60"/>
        <v>0.67059581127602841</v>
      </c>
      <c r="JL46" s="39">
        <f t="shared" si="61"/>
        <v>1.6591386938670734</v>
      </c>
      <c r="JM46" s="39">
        <f t="shared" si="62"/>
        <v>6.2424031587511664</v>
      </c>
      <c r="JN46" s="39">
        <f t="shared" si="63"/>
        <v>0.62424031587511664</v>
      </c>
      <c r="JO46" s="39">
        <f t="shared" si="64"/>
        <v>5.8751901829932702</v>
      </c>
      <c r="JP46" s="39">
        <f t="shared" si="65"/>
        <v>22.427557143308089</v>
      </c>
      <c r="JQ46" s="39">
        <f t="shared" si="66"/>
        <v>2.242755714330809</v>
      </c>
      <c r="JR46" s="39">
        <f t="shared" si="67"/>
        <v>12.956688675495942</v>
      </c>
      <c r="JS46" s="39">
        <f t="shared" si="68"/>
        <v>48.206948906756132</v>
      </c>
      <c r="JT46" s="39">
        <f t="shared" si="69"/>
        <v>4.8206948906756137</v>
      </c>
      <c r="JU46" s="39">
        <f t="shared" si="70"/>
        <v>3.0635126846080118</v>
      </c>
      <c r="JV46" s="39">
        <f t="shared" si="71"/>
        <v>11.59467975802948</v>
      </c>
      <c r="JW46" s="39">
        <f t="shared" si="72"/>
        <v>1.159467975802948</v>
      </c>
      <c r="JX46" s="39">
        <f t="shared" si="73"/>
        <v>4.6570349225777106</v>
      </c>
      <c r="JY46" s="39">
        <f t="shared" si="74"/>
        <v>15.888191087199546</v>
      </c>
      <c r="JZ46" s="39">
        <f t="shared" si="75"/>
        <v>1.5888191087199546</v>
      </c>
      <c r="KA46" s="39">
        <f t="shared" si="76"/>
        <v>10.001333992352169</v>
      </c>
      <c r="KB46" s="39">
        <f t="shared" si="77"/>
        <v>39.919355150113873</v>
      </c>
      <c r="KC46" s="39">
        <f t="shared" si="78"/>
        <v>3.9919355150113875</v>
      </c>
      <c r="KD46" s="39">
        <f t="shared" si="79"/>
        <v>7.3057997008855704</v>
      </c>
      <c r="KE46" s="39">
        <f t="shared" si="80"/>
        <v>10.756734346283595</v>
      </c>
      <c r="KF46" s="39">
        <f t="shared" si="81"/>
        <v>1.0756734346283596</v>
      </c>
      <c r="KG46" s="39">
        <f t="shared" si="82"/>
        <v>13.69636388324021</v>
      </c>
      <c r="KH46" s="39">
        <f t="shared" si="83"/>
        <v>45.597522538022517</v>
      </c>
      <c r="KI46" s="39">
        <f t="shared" si="84"/>
        <v>4.5597522538022517</v>
      </c>
      <c r="KJ46" s="39">
        <f t="shared" si="85"/>
        <v>1.4070074726705049</v>
      </c>
      <c r="KK46" s="39">
        <f t="shared" si="86"/>
        <v>3.8207424375911518</v>
      </c>
      <c r="KL46" s="39">
        <f t="shared" si="87"/>
        <v>0.38207424375911514</v>
      </c>
      <c r="KM46" s="39">
        <f t="shared" si="88"/>
        <v>5.9363437728343857</v>
      </c>
      <c r="KN46" s="39">
        <f t="shared" si="89"/>
        <v>14.014906616406135</v>
      </c>
      <c r="KO46" s="39">
        <f t="shared" si="90"/>
        <v>1.4014906616406133</v>
      </c>
      <c r="KP46" s="39">
        <f t="shared" si="91"/>
        <v>17.526159985885194</v>
      </c>
      <c r="KQ46" s="39">
        <f t="shared" si="92"/>
        <v>76.666338922922435</v>
      </c>
      <c r="KR46" s="39">
        <f t="shared" si="93"/>
        <v>7.6666338922922446</v>
      </c>
      <c r="KS46" s="39">
        <f t="shared" si="94"/>
        <v>4.4910654258373235</v>
      </c>
      <c r="KT46" s="39">
        <f t="shared" si="95"/>
        <v>12.088300022793746</v>
      </c>
      <c r="KU46" s="39">
        <f t="shared" si="96"/>
        <v>1.2088300022793745</v>
      </c>
      <c r="KV46" s="39">
        <f t="shared" si="97"/>
        <v>5.4934524175572212</v>
      </c>
      <c r="KW46" s="39">
        <f t="shared" si="98"/>
        <v>19.833040826056376</v>
      </c>
      <c r="KX46" s="39">
        <f t="shared" si="99"/>
        <v>1.9833040826056374</v>
      </c>
      <c r="KY46" s="39">
        <f t="shared" si="100"/>
        <v>5.8845774457869018</v>
      </c>
      <c r="KZ46" s="39">
        <f t="shared" si="101"/>
        <v>5.6321220809006896</v>
      </c>
      <c r="LA46" s="39">
        <f t="shared" si="102"/>
        <v>0.563212208090069</v>
      </c>
      <c r="LB46" s="39">
        <f t="shared" si="103"/>
        <v>16.122268073654404</v>
      </c>
      <c r="LC46" s="39">
        <f t="shared" si="104"/>
        <v>54.221163929268812</v>
      </c>
      <c r="LD46" s="39">
        <f t="shared" si="105"/>
        <v>5.4221163929268812</v>
      </c>
      <c r="LE46" s="39">
        <f t="shared" si="106"/>
        <v>10.145200814615253</v>
      </c>
      <c r="LF46" s="39">
        <f t="shared" si="107"/>
        <v>34.532880906031224</v>
      </c>
      <c r="LG46" s="39">
        <f t="shared" si="108"/>
        <v>3.4532880906031229</v>
      </c>
      <c r="LH46" s="39">
        <f t="shared" si="109"/>
        <v>284.09213021812621</v>
      </c>
      <c r="LI46" s="39">
        <f t="shared" si="110"/>
        <v>952.54711399218343</v>
      </c>
      <c r="LJ46" s="39">
        <f t="shared" si="111"/>
        <v>95.254711399218351</v>
      </c>
    </row>
    <row r="47" spans="1:322" ht="15" thickBot="1" x14ac:dyDescent="0.35">
      <c r="A47" s="28"/>
      <c r="B47" s="42">
        <v>28</v>
      </c>
      <c r="C47" s="44">
        <f t="shared" si="310"/>
        <v>846.69079844623241</v>
      </c>
      <c r="D47" s="44">
        <f t="shared" si="311"/>
        <v>747.69429537558835</v>
      </c>
      <c r="E47" s="44">
        <f t="shared" si="312"/>
        <v>118.14099824536383</v>
      </c>
      <c r="F47" s="45">
        <f t="shared" si="313"/>
        <v>12.254245197775761</v>
      </c>
      <c r="G47" s="45">
        <f t="shared" si="314"/>
        <v>0.95567273503823214</v>
      </c>
      <c r="H47" s="44">
        <f t="shared" si="315"/>
        <v>108.06907763377087</v>
      </c>
      <c r="I47" s="44">
        <f t="shared" si="316"/>
        <v>143.27379487422101</v>
      </c>
      <c r="J47" s="44">
        <f t="shared" si="317"/>
        <v>50.708017574910137</v>
      </c>
      <c r="K47" s="45">
        <f t="shared" si="318"/>
        <v>14.559584649628199</v>
      </c>
      <c r="L47" s="45">
        <f t="shared" si="319"/>
        <v>4.6879152674694122</v>
      </c>
      <c r="M47" s="44">
        <f t="shared" si="130"/>
        <v>235.4252013865574</v>
      </c>
      <c r="N47" s="44">
        <f t="shared" si="131"/>
        <v>323.94715209913176</v>
      </c>
      <c r="O47" s="44">
        <f t="shared" si="132"/>
        <v>116.82249882706253</v>
      </c>
      <c r="P47" s="45">
        <f t="shared" si="133"/>
        <v>33.961026103757945</v>
      </c>
      <c r="Q47" s="45">
        <f t="shared" si="134"/>
        <v>11.052421583489904</v>
      </c>
      <c r="R47" s="44">
        <f t="shared" si="135"/>
        <v>9.3367049913269362</v>
      </c>
      <c r="S47" s="44">
        <f t="shared" si="136"/>
        <v>12.57562301148096</v>
      </c>
      <c r="T47" s="44">
        <f t="shared" si="137"/>
        <v>4.5776560136519393</v>
      </c>
      <c r="U47" s="45">
        <f t="shared" si="138"/>
        <v>1.3632563202766157</v>
      </c>
      <c r="V47" s="45">
        <f t="shared" si="139"/>
        <v>0.4651196632635185</v>
      </c>
      <c r="W47" s="44">
        <f t="shared" si="140"/>
        <v>34.367439408183976</v>
      </c>
      <c r="X47" s="44">
        <f t="shared" si="141"/>
        <v>46.241402658592811</v>
      </c>
      <c r="Y47" s="44">
        <f t="shared" si="142"/>
        <v>16.490370978771363</v>
      </c>
      <c r="Z47" s="45">
        <f t="shared" si="143"/>
        <v>4.7587983256520987</v>
      </c>
      <c r="AA47" s="45">
        <f t="shared" si="144"/>
        <v>1.538988628799669</v>
      </c>
      <c r="AB47" s="44">
        <f t="shared" si="145"/>
        <v>66.050817358626077</v>
      </c>
      <c r="AC47" s="44">
        <f t="shared" si="146"/>
        <v>85.659935803744659</v>
      </c>
      <c r="AD47" s="44">
        <f t="shared" si="147"/>
        <v>28.539733172300274</v>
      </c>
      <c r="AE47" s="45">
        <f t="shared" si="148"/>
        <v>7.5494032883829014</v>
      </c>
      <c r="AF47" s="45">
        <f t="shared" si="149"/>
        <v>2.1378633769458113</v>
      </c>
      <c r="AG47" s="44">
        <f t="shared" si="150"/>
        <v>97.842101893897976</v>
      </c>
      <c r="AH47" s="44">
        <f t="shared" si="151"/>
        <v>143.14623533238458</v>
      </c>
      <c r="AI47" s="44">
        <f t="shared" si="152"/>
        <v>55.450041548856582</v>
      </c>
      <c r="AJ47" s="45">
        <f t="shared" si="153"/>
        <v>17.50921584564216</v>
      </c>
      <c r="AK47" s="45">
        <f t="shared" si="154"/>
        <v>6.4507123792184515</v>
      </c>
      <c r="AL47" s="44">
        <f t="shared" si="155"/>
        <v>103.49158075806272</v>
      </c>
      <c r="AM47" s="44">
        <f t="shared" si="156"/>
        <v>91.391172189666108</v>
      </c>
      <c r="AN47" s="44">
        <f t="shared" si="157"/>
        <v>14.440452976677346</v>
      </c>
      <c r="AO47" s="45">
        <f t="shared" si="158"/>
        <v>1.4978445600708248</v>
      </c>
      <c r="AP47" s="45">
        <f t="shared" si="159"/>
        <v>0.11681251552277097</v>
      </c>
      <c r="AQ47" s="44">
        <f t="shared" si="160"/>
        <v>75.348921884255688</v>
      </c>
      <c r="AR47" s="44">
        <f t="shared" si="161"/>
        <v>99.89468046190683</v>
      </c>
      <c r="AS47" s="44">
        <f t="shared" si="162"/>
        <v>35.355113033401089</v>
      </c>
      <c r="AT47" s="45">
        <f t="shared" si="163"/>
        <v>10.151368277147418</v>
      </c>
      <c r="AU47" s="45">
        <f t="shared" si="164"/>
        <v>3.2685516432887591</v>
      </c>
      <c r="AV47" s="44">
        <f t="shared" si="165"/>
        <v>268.04094419170701</v>
      </c>
      <c r="AW47" s="44">
        <f t="shared" si="166"/>
        <v>368.82670166773318</v>
      </c>
      <c r="AX47" s="44">
        <f t="shared" si="167"/>
        <v>133.00705576131409</v>
      </c>
      <c r="AY47" s="45">
        <f t="shared" si="168"/>
        <v>38.665977342093775</v>
      </c>
      <c r="AZ47" s="45">
        <f t="shared" si="169"/>
        <v>12.583621037151179</v>
      </c>
      <c r="BA47" s="44">
        <f t="shared" si="170"/>
        <v>10.329657768962354</v>
      </c>
      <c r="BB47" s="44">
        <f t="shared" si="171"/>
        <v>13.913032709157537</v>
      </c>
      <c r="BC47" s="44">
        <f t="shared" si="172"/>
        <v>5.0644868879311939</v>
      </c>
      <c r="BD47" s="45">
        <f t="shared" si="173"/>
        <v>1.5082377833414917</v>
      </c>
      <c r="BE47" s="45">
        <f t="shared" si="174"/>
        <v>0.51458485060738091</v>
      </c>
      <c r="BF47" s="44">
        <f t="shared" si="175"/>
        <v>216.19973563422036</v>
      </c>
      <c r="BG47" s="44">
        <f t="shared" si="176"/>
        <v>290.89682566698906</v>
      </c>
      <c r="BH47" s="44">
        <f t="shared" si="177"/>
        <v>103.73812851683088</v>
      </c>
      <c r="BI47" s="45">
        <f t="shared" si="178"/>
        <v>29.936793594740504</v>
      </c>
      <c r="BJ47" s="45">
        <f t="shared" si="179"/>
        <v>9.6815165872185016</v>
      </c>
      <c r="BK47" s="44">
        <f t="shared" si="180"/>
        <v>63.928840024867014</v>
      </c>
      <c r="BL47" s="44">
        <f t="shared" si="181"/>
        <v>82.907987388028886</v>
      </c>
      <c r="BM47" s="44">
        <f t="shared" si="182"/>
        <v>27.622853270961038</v>
      </c>
      <c r="BN47" s="45">
        <f t="shared" si="183"/>
        <v>7.3068678694133649</v>
      </c>
      <c r="BO47" s="45">
        <f t="shared" si="184"/>
        <v>2.0691814467295435</v>
      </c>
      <c r="BP47" s="44">
        <f t="shared" si="185"/>
        <v>211.56918489499341</v>
      </c>
      <c r="BQ47" s="44">
        <f t="shared" si="186"/>
        <v>309.53272409153226</v>
      </c>
      <c r="BR47" s="44">
        <f t="shared" si="187"/>
        <v>119.90257635314302</v>
      </c>
      <c r="BS47" s="45">
        <f t="shared" si="188"/>
        <v>37.861109409016542</v>
      </c>
      <c r="BT47" s="45">
        <f t="shared" si="189"/>
        <v>13.948718738108049</v>
      </c>
      <c r="BU47" s="44">
        <f t="shared" si="190"/>
        <v>99.117127099786117</v>
      </c>
      <c r="BV47" s="44">
        <f t="shared" si="191"/>
        <v>87.528186963323193</v>
      </c>
      <c r="BW47" s="44">
        <f t="shared" si="192"/>
        <v>13.83007393049512</v>
      </c>
      <c r="BX47" s="45">
        <f t="shared" si="193"/>
        <v>1.4345326310488009</v>
      </c>
      <c r="BY47" s="45">
        <f t="shared" si="194"/>
        <v>0.11187500338779213</v>
      </c>
      <c r="BZ47" s="44">
        <f t="shared" si="195"/>
        <v>121.35336536502122</v>
      </c>
      <c r="CA47" s="44">
        <f t="shared" si="196"/>
        <v>160.88558871137425</v>
      </c>
      <c r="CB47" s="44">
        <f t="shared" si="197"/>
        <v>56.941252006957335</v>
      </c>
      <c r="CC47" s="45">
        <f t="shared" si="198"/>
        <v>16.349307630225894</v>
      </c>
      <c r="CD47" s="45">
        <f t="shared" si="199"/>
        <v>5.2641727560715381</v>
      </c>
      <c r="CE47" s="44">
        <f t="shared" si="200"/>
        <v>194.42800625338703</v>
      </c>
      <c r="CF47" s="44">
        <f t="shared" si="201"/>
        <v>267.53465025470837</v>
      </c>
      <c r="CG47" s="44">
        <f t="shared" si="202"/>
        <v>96.478904546798276</v>
      </c>
      <c r="CH47" s="45">
        <f t="shared" si="203"/>
        <v>28.047016873232334</v>
      </c>
      <c r="CI47" s="45">
        <f t="shared" si="204"/>
        <v>9.1277411258170744</v>
      </c>
      <c r="CJ47" s="44">
        <f t="shared" si="205"/>
        <v>33.610323652336398</v>
      </c>
      <c r="CK47" s="44">
        <f t="shared" si="206"/>
        <v>43.351309998241923</v>
      </c>
      <c r="CL47" s="44">
        <f t="shared" si="207"/>
        <v>15.125359445652323</v>
      </c>
      <c r="CM47" s="45">
        <f t="shared" si="208"/>
        <v>4.3018022174451946</v>
      </c>
      <c r="CN47" s="45">
        <f t="shared" si="209"/>
        <v>1.3739120166215439</v>
      </c>
      <c r="CO47" s="44">
        <f t="shared" si="210"/>
        <v>250.53004969538517</v>
      </c>
      <c r="CP47" s="44">
        <f t="shared" si="211"/>
        <v>337.0882761571948</v>
      </c>
      <c r="CQ47" s="44">
        <f t="shared" si="212"/>
        <v>120.21068581045142</v>
      </c>
      <c r="CR47" s="45">
        <f t="shared" si="213"/>
        <v>34.690451239495928</v>
      </c>
      <c r="CS47" s="45">
        <f t="shared" si="214"/>
        <v>11.21884272710755</v>
      </c>
      <c r="CT47" s="44">
        <f t="shared" si="215"/>
        <v>55.718058314669861</v>
      </c>
      <c r="CU47" s="44">
        <f t="shared" si="216"/>
        <v>72.259594796984061</v>
      </c>
      <c r="CV47" s="44">
        <f t="shared" si="217"/>
        <v>24.075077050831844</v>
      </c>
      <c r="CW47" s="45">
        <f t="shared" si="218"/>
        <v>6.3684010203720005</v>
      </c>
      <c r="CX47" s="45">
        <f t="shared" si="219"/>
        <v>1.8034235013127708</v>
      </c>
      <c r="CY47" s="44">
        <f t="shared" si="220"/>
        <v>105.63551382441079</v>
      </c>
      <c r="CZ47" s="44">
        <f t="shared" si="221"/>
        <v>135.86107272536341</v>
      </c>
      <c r="DA47" s="44">
        <f t="shared" si="222"/>
        <v>45.105386254833917</v>
      </c>
      <c r="DB47" s="45">
        <f t="shared" si="223"/>
        <v>11.90743694774371</v>
      </c>
      <c r="DC47" s="45">
        <f t="shared" si="224"/>
        <v>3.3672815895595916</v>
      </c>
      <c r="DD47" s="44">
        <f t="shared" si="225"/>
        <v>400.82148086669702</v>
      </c>
      <c r="DE47" s="44">
        <f t="shared" si="226"/>
        <v>353.95676350562866</v>
      </c>
      <c r="DF47" s="44">
        <f t="shared" si="227"/>
        <v>55.927677441015319</v>
      </c>
      <c r="DG47" s="45">
        <f t="shared" si="228"/>
        <v>5.8011315536789851</v>
      </c>
      <c r="DH47" s="45">
        <f t="shared" si="229"/>
        <v>0.45241327954064925</v>
      </c>
      <c r="DI47" s="44">
        <f t="shared" si="230"/>
        <v>28.184627105167124</v>
      </c>
      <c r="DJ47" s="44">
        <f t="shared" si="231"/>
        <v>37.366086311541117</v>
      </c>
      <c r="DK47" s="44">
        <f t="shared" si="232"/>
        <v>13.224750297530909</v>
      </c>
      <c r="DL47" s="45">
        <f t="shared" si="233"/>
        <v>3.7971681922419989</v>
      </c>
      <c r="DM47" s="45">
        <f t="shared" si="234"/>
        <v>1.2226174832545837</v>
      </c>
      <c r="DN47" s="44">
        <f t="shared" si="235"/>
        <v>94.175159071824197</v>
      </c>
      <c r="DO47" s="44">
        <f t="shared" si="236"/>
        <v>129.58584892408265</v>
      </c>
      <c r="DP47" s="44">
        <f t="shared" si="237"/>
        <v>46.731519588432676</v>
      </c>
      <c r="DQ47" s="45">
        <f t="shared" si="238"/>
        <v>13.585143037904182</v>
      </c>
      <c r="DR47" s="45">
        <f t="shared" si="239"/>
        <v>4.4212070527019538</v>
      </c>
      <c r="DS47" s="44">
        <f t="shared" si="240"/>
        <v>229.8350433669483</v>
      </c>
      <c r="DT47" s="44">
        <f t="shared" si="241"/>
        <v>296.44612520020559</v>
      </c>
      <c r="DU47" s="44">
        <f t="shared" si="242"/>
        <v>103.43065065636542</v>
      </c>
      <c r="DV47" s="45">
        <f t="shared" si="243"/>
        <v>29.416702719963872</v>
      </c>
      <c r="DW47" s="45">
        <f t="shared" si="244"/>
        <v>9.3951230933961298</v>
      </c>
      <c r="DX47" s="44">
        <f t="shared" si="245"/>
        <v>50.847373362712531</v>
      </c>
      <c r="DY47" s="44">
        <f t="shared" si="246"/>
        <v>68.415159996967645</v>
      </c>
      <c r="DZ47" s="44">
        <f t="shared" si="247"/>
        <v>24.397862176707751</v>
      </c>
      <c r="EA47" s="45">
        <f t="shared" si="248"/>
        <v>7.0407455250990392</v>
      </c>
      <c r="EB47" s="45">
        <f t="shared" si="249"/>
        <v>2.2769671164652205</v>
      </c>
      <c r="EC47" s="44">
        <f t="shared" si="250"/>
        <v>88.74557860318582</v>
      </c>
      <c r="ED47" s="44">
        <f t="shared" si="251"/>
        <v>115.09230120105816</v>
      </c>
      <c r="EE47" s="44">
        <f t="shared" si="252"/>
        <v>38.345856036943488</v>
      </c>
      <c r="EF47" s="45">
        <f t="shared" si="253"/>
        <v>10.143344014937266</v>
      </c>
      <c r="EG47" s="45">
        <f t="shared" si="254"/>
        <v>2.8724235361311399</v>
      </c>
      <c r="EH47" s="44">
        <f t="shared" si="255"/>
        <v>150.11050689402836</v>
      </c>
      <c r="EI47" s="44">
        <f t="shared" si="256"/>
        <v>210.24195930645422</v>
      </c>
      <c r="EJ47" s="44">
        <f t="shared" si="257"/>
        <v>78.139577685524785</v>
      </c>
      <c r="EK47" s="45">
        <f t="shared" si="258"/>
        <v>23.604673966702357</v>
      </c>
      <c r="EL47" s="45">
        <f t="shared" si="259"/>
        <v>8.1573405917057595</v>
      </c>
      <c r="EM47" s="44">
        <f t="shared" si="260"/>
        <v>325.05655798363415</v>
      </c>
      <c r="EN47" s="44">
        <f t="shared" si="261"/>
        <v>312.34188726690843</v>
      </c>
      <c r="EO47" s="44">
        <f t="shared" si="262"/>
        <v>62.134147871762508</v>
      </c>
      <c r="EP47" s="45">
        <f t="shared" si="263"/>
        <v>8.7058993184865354</v>
      </c>
      <c r="EQ47" s="45">
        <f t="shared" si="264"/>
        <v>1.0254175138985298</v>
      </c>
      <c r="ER47" s="44">
        <f t="shared" si="265"/>
        <v>287.91761825566277</v>
      </c>
      <c r="ES47" s="44">
        <f t="shared" si="266"/>
        <v>349.42375694705044</v>
      </c>
      <c r="ET47" s="44">
        <f t="shared" si="267"/>
        <v>112.84748119934908</v>
      </c>
      <c r="EU47" s="45">
        <f t="shared" si="268"/>
        <v>29.274339413400277</v>
      </c>
      <c r="EV47" s="45">
        <f t="shared" si="269"/>
        <v>8.1615915623111182</v>
      </c>
      <c r="EW47" s="44">
        <f t="shared" si="270"/>
        <v>36.967565191288607</v>
      </c>
      <c r="EX47" s="44">
        <f t="shared" si="271"/>
        <v>42.273922035770248</v>
      </c>
      <c r="EY47" s="44">
        <f t="shared" si="272"/>
        <v>12.043880171073742</v>
      </c>
      <c r="EZ47" s="45">
        <f t="shared" si="273"/>
        <v>2.6553338935496202</v>
      </c>
      <c r="FA47" s="45">
        <f t="shared" si="274"/>
        <v>0.58270427202076569</v>
      </c>
      <c r="FB47" s="44">
        <f t="shared" si="275"/>
        <v>207.69932998291893</v>
      </c>
      <c r="FC47" s="44">
        <f t="shared" si="276"/>
        <v>199.75555666359963</v>
      </c>
      <c r="FD47" s="44">
        <f t="shared" si="277"/>
        <v>50.745950891155523</v>
      </c>
      <c r="FE47" s="45">
        <f t="shared" si="278"/>
        <v>10.091535197076619</v>
      </c>
      <c r="FF47" s="45">
        <f t="shared" si="279"/>
        <v>1.9616857096647582</v>
      </c>
      <c r="FG47" s="44">
        <f t="shared" si="280"/>
        <v>193.93631522848395</v>
      </c>
      <c r="FH47" s="44">
        <f t="shared" si="281"/>
        <v>322.54865267778456</v>
      </c>
      <c r="FI47" s="44">
        <f t="shared" si="282"/>
        <v>132.68079133630212</v>
      </c>
      <c r="FJ47" s="45">
        <f t="shared" si="283"/>
        <v>43.529962501316476</v>
      </c>
      <c r="FK47" s="45">
        <f t="shared" si="284"/>
        <v>16.56818821080298</v>
      </c>
      <c r="FL47" s="44">
        <f t="shared" si="285"/>
        <v>122.24659041736723</v>
      </c>
      <c r="FM47" s="44">
        <f t="shared" si="286"/>
        <v>136.23011598294281</v>
      </c>
      <c r="FN47" s="44">
        <f t="shared" si="287"/>
        <v>38.398685274570411</v>
      </c>
      <c r="FO47" s="45">
        <f t="shared" si="288"/>
        <v>8.4130165652876165</v>
      </c>
      <c r="FP47" s="45">
        <f t="shared" si="289"/>
        <v>1.8376417287530642</v>
      </c>
      <c r="FQ47" s="44">
        <f t="shared" si="290"/>
        <v>96.948985728462205</v>
      </c>
      <c r="FR47" s="44">
        <f t="shared" si="291"/>
        <v>128.5836281440844</v>
      </c>
      <c r="FS47" s="44">
        <f t="shared" si="292"/>
        <v>44.486241070214803</v>
      </c>
      <c r="FT47" s="45">
        <f t="shared" si="293"/>
        <v>12.335896196127401</v>
      </c>
      <c r="FU47" s="45">
        <f t="shared" si="294"/>
        <v>3.7485723149644867</v>
      </c>
      <c r="FV47" s="44">
        <f t="shared" si="295"/>
        <v>336.63728208994496</v>
      </c>
      <c r="FW47" s="44">
        <f t="shared" si="296"/>
        <v>297.27708850892674</v>
      </c>
      <c r="FX47" s="44">
        <f t="shared" si="297"/>
        <v>46.971887052151303</v>
      </c>
      <c r="FY47" s="45">
        <f t="shared" si="298"/>
        <v>4.8721868774447978</v>
      </c>
      <c r="FZ47" s="45">
        <f t="shared" si="299"/>
        <v>0.37996760172794586</v>
      </c>
      <c r="GA47" s="44">
        <f t="shared" si="300"/>
        <v>325.87172137337302</v>
      </c>
      <c r="GB47" s="44">
        <f t="shared" si="301"/>
        <v>406.0145812338456</v>
      </c>
      <c r="GC47" s="44">
        <f t="shared" si="302"/>
        <v>132.8001173677813</v>
      </c>
      <c r="GD47" s="45">
        <f t="shared" si="303"/>
        <v>34.72944519303541</v>
      </c>
      <c r="GE47" s="45">
        <f t="shared" si="304"/>
        <v>9.7458593681167027</v>
      </c>
      <c r="GF47" s="44">
        <f t="shared" si="305"/>
        <v>195.37430364247388</v>
      </c>
      <c r="GG47" s="44">
        <f t="shared" si="306"/>
        <v>251.51736147460429</v>
      </c>
      <c r="GH47" s="44">
        <f t="shared" si="307"/>
        <v>83.534782185321717</v>
      </c>
      <c r="GI47" s="45">
        <f t="shared" si="308"/>
        <v>22.056767307652031</v>
      </c>
      <c r="GJ47" s="45">
        <f t="shared" si="309"/>
        <v>6.2380567991895983</v>
      </c>
      <c r="GK47" s="43">
        <f t="shared" si="117"/>
        <v>6378.4594896448334</v>
      </c>
      <c r="GL47" s="43">
        <f t="shared" si="117"/>
        <v>7521.4810383188033</v>
      </c>
      <c r="GM47" s="43">
        <f t="shared" si="117"/>
        <v>2278.4685805093982</v>
      </c>
      <c r="GN47" s="43">
        <f t="shared" si="117"/>
        <v>592.03596860040784</v>
      </c>
      <c r="GO47" s="43">
        <f t="shared" si="117"/>
        <v>180.78670640737442</v>
      </c>
      <c r="GP47" s="40">
        <f t="shared" si="118"/>
        <v>38.012273478217125</v>
      </c>
      <c r="GQ47" s="40">
        <f t="shared" si="118"/>
        <v>44.824082469122786</v>
      </c>
      <c r="GR47" s="40">
        <f t="shared" si="118"/>
        <v>13.578477833786641</v>
      </c>
      <c r="GS47" s="40">
        <f t="shared" si="118"/>
        <v>3.5282238891561852</v>
      </c>
      <c r="GT47" s="40">
        <f t="shared" si="118"/>
        <v>1.0773939595195139</v>
      </c>
      <c r="GW47" s="38">
        <f t="shared" si="119"/>
        <v>29</v>
      </c>
      <c r="GX47" s="39">
        <f t="shared" si="114"/>
        <v>16.458678551453737</v>
      </c>
      <c r="GY47" s="39">
        <f t="shared" si="115"/>
        <v>20.050032321723677</v>
      </c>
      <c r="GZ47" s="39">
        <f t="shared" si="116"/>
        <v>2.0050032321723679</v>
      </c>
      <c r="HA47" s="39">
        <f t="shared" si="1"/>
        <v>6.785712510245002</v>
      </c>
      <c r="HB47" s="39">
        <f t="shared" si="2"/>
        <v>26.981904698242246</v>
      </c>
      <c r="HC47" s="39">
        <f t="shared" si="3"/>
        <v>2.6981904698242247</v>
      </c>
      <c r="HD47" s="39">
        <f t="shared" si="4"/>
        <v>15.652614076315775</v>
      </c>
      <c r="HE47" s="39">
        <f t="shared" si="5"/>
        <v>63.107876680938944</v>
      </c>
      <c r="HF47" s="39">
        <f t="shared" si="6"/>
        <v>6.3107876680938944</v>
      </c>
      <c r="HG47" s="39">
        <f t="shared" si="7"/>
        <v>0.62189862175223465</v>
      </c>
      <c r="HH47" s="39">
        <f t="shared" si="8"/>
        <v>2.5712548653398284</v>
      </c>
      <c r="HI47" s="39">
        <f t="shared" si="9"/>
        <v>0.25712548653398282</v>
      </c>
      <c r="HJ47" s="39">
        <f t="shared" si="10"/>
        <v>2.2078488893691883</v>
      </c>
      <c r="HK47" s="39">
        <f t="shared" si="11"/>
        <v>8.828844612553894</v>
      </c>
      <c r="HL47" s="39">
        <f t="shared" si="12"/>
        <v>0.88288446125538933</v>
      </c>
      <c r="HM47" s="39">
        <f t="shared" si="13"/>
        <v>3.7098701697405061</v>
      </c>
      <c r="HN47" s="39">
        <f t="shared" si="14"/>
        <v>13.503644886005178</v>
      </c>
      <c r="HO47" s="39">
        <f t="shared" si="15"/>
        <v>1.3503644886005177</v>
      </c>
      <c r="HP47" s="39">
        <f t="shared" si="16"/>
        <v>7.6913478973764278</v>
      </c>
      <c r="HQ47" s="39">
        <f t="shared" si="17"/>
        <v>33.830958519584712</v>
      </c>
      <c r="HR47" s="39">
        <f t="shared" si="18"/>
        <v>3.3830958519584717</v>
      </c>
      <c r="HS47" s="39">
        <f t="shared" si="19"/>
        <v>2.0117552518635717</v>
      </c>
      <c r="HT47" s="39">
        <f t="shared" si="20"/>
        <v>2.4507288174541362</v>
      </c>
      <c r="HU47" s="39">
        <f t="shared" si="21"/>
        <v>0.24507288174541358</v>
      </c>
      <c r="HV47" s="39">
        <f t="shared" si="22"/>
        <v>4.7311972403074378</v>
      </c>
      <c r="HW47" s="39">
        <f t="shared" si="23"/>
        <v>18.812573160714837</v>
      </c>
      <c r="HX47" s="39">
        <f t="shared" si="24"/>
        <v>1.8812573160714838</v>
      </c>
      <c r="HY47" s="39">
        <f t="shared" si="25"/>
        <v>17.821122935752314</v>
      </c>
      <c r="HZ47" s="39">
        <f t="shared" si="26"/>
        <v>71.850824601051201</v>
      </c>
      <c r="IA47" s="39">
        <f t="shared" si="27"/>
        <v>7.1850824601051198</v>
      </c>
      <c r="IB47" s="39">
        <f t="shared" si="28"/>
        <v>0.68803715396998644</v>
      </c>
      <c r="IC47" s="39">
        <f t="shared" si="29"/>
        <v>2.8447062234923495</v>
      </c>
      <c r="ID47" s="39">
        <f t="shared" si="30"/>
        <v>0.28447062234923493</v>
      </c>
      <c r="IE47" s="39">
        <f t="shared" si="31"/>
        <v>13.889203106829564</v>
      </c>
      <c r="IF47" s="39">
        <f t="shared" si="32"/>
        <v>55.54076486522353</v>
      </c>
      <c r="IG47" s="39">
        <f t="shared" si="33"/>
        <v>5.5540764865223533</v>
      </c>
      <c r="IH47" s="39">
        <f t="shared" si="34"/>
        <v>3.5906852644480334</v>
      </c>
      <c r="II47" s="39">
        <f t="shared" si="35"/>
        <v>13.069820907481887</v>
      </c>
      <c r="IJ47" s="39">
        <f t="shared" si="36"/>
        <v>1.3069820907481886</v>
      </c>
      <c r="IK47" s="39">
        <f t="shared" si="37"/>
        <v>16.631410955954102</v>
      </c>
      <c r="IL47" s="39">
        <f t="shared" si="38"/>
        <v>73.154482371675869</v>
      </c>
      <c r="IM47" s="39">
        <f t="shared" si="39"/>
        <v>7.3154482371675869</v>
      </c>
      <c r="IN47" s="39">
        <f t="shared" si="40"/>
        <v>1.9267209905583482</v>
      </c>
      <c r="IO47" s="39">
        <f t="shared" si="41"/>
        <v>2.3471397181049034</v>
      </c>
      <c r="IP47" s="39">
        <f t="shared" si="42"/>
        <v>0.23471397181049033</v>
      </c>
      <c r="IQ47" s="39">
        <f t="shared" si="43"/>
        <v>7.6198397131542457</v>
      </c>
      <c r="IR47" s="39">
        <f t="shared" si="44"/>
        <v>30.298629457967742</v>
      </c>
      <c r="IS47" s="39">
        <f t="shared" si="45"/>
        <v>3.0298629457967743</v>
      </c>
      <c r="IT47" s="39">
        <f t="shared" si="46"/>
        <v>12.926851201944221</v>
      </c>
      <c r="IU47" s="39">
        <f t="shared" si="47"/>
        <v>52.118203869826615</v>
      </c>
      <c r="IV47" s="39">
        <f t="shared" si="48"/>
        <v>5.2118203869826614</v>
      </c>
      <c r="IW47" s="39">
        <f t="shared" si="49"/>
        <v>2.0223877997367694</v>
      </c>
      <c r="IX47" s="39">
        <f t="shared" si="50"/>
        <v>7.9560429904739154</v>
      </c>
      <c r="IY47" s="39">
        <f t="shared" si="51"/>
        <v>0.79560429904739161</v>
      </c>
      <c r="IZ47" s="39">
        <v>15.652614076315775</v>
      </c>
      <c r="JA47" s="39">
        <v>63.107876680938944</v>
      </c>
      <c r="JB47" s="39">
        <v>6.3107876680938944</v>
      </c>
      <c r="JC47" s="39">
        <f t="shared" si="52"/>
        <v>3.1295110450356942</v>
      </c>
      <c r="JD47" s="39">
        <f t="shared" si="53"/>
        <v>11.391181870374975</v>
      </c>
      <c r="JE47" s="39">
        <f t="shared" si="54"/>
        <v>1.1391181870374973</v>
      </c>
      <c r="JF47" s="39">
        <f t="shared" si="55"/>
        <v>5.8643753485208245</v>
      </c>
      <c r="JG47" s="39">
        <f t="shared" si="56"/>
        <v>21.29345359114923</v>
      </c>
      <c r="JH47" s="39">
        <f t="shared" si="57"/>
        <v>2.1293453591149234</v>
      </c>
      <c r="JI47" s="39">
        <f t="shared" si="58"/>
        <v>7.7915006543224692</v>
      </c>
      <c r="JJ47" s="39">
        <f t="shared" si="59"/>
        <v>9.4916392871709814</v>
      </c>
      <c r="JK47" s="39">
        <f t="shared" si="60"/>
        <v>0.94916392871709809</v>
      </c>
      <c r="JL47" s="39">
        <f t="shared" si="61"/>
        <v>1.7697271128032426</v>
      </c>
      <c r="JM47" s="39">
        <f t="shared" si="62"/>
        <v>7.0369335906080783</v>
      </c>
      <c r="JN47" s="39">
        <f t="shared" si="63"/>
        <v>0.70369335906080788</v>
      </c>
      <c r="JO47" s="39">
        <f t="shared" si="64"/>
        <v>6.2613832837145127</v>
      </c>
      <c r="JP47" s="39">
        <f t="shared" si="65"/>
        <v>25.24451201532176</v>
      </c>
      <c r="JQ47" s="39">
        <f t="shared" si="66"/>
        <v>2.5244512015321758</v>
      </c>
      <c r="JR47" s="39">
        <f t="shared" si="67"/>
        <v>13.829548101509461</v>
      </c>
      <c r="JS47" s="39">
        <f t="shared" si="68"/>
        <v>54.405232887954185</v>
      </c>
      <c r="JT47" s="39">
        <f t="shared" si="69"/>
        <v>5.4405232887954185</v>
      </c>
      <c r="JU47" s="39">
        <f t="shared" si="70"/>
        <v>3.2665604054130357</v>
      </c>
      <c r="JV47" s="39">
        <f t="shared" si="71"/>
        <v>13.062467443210167</v>
      </c>
      <c r="JW47" s="39">
        <f t="shared" si="72"/>
        <v>1.3062467443210166</v>
      </c>
      <c r="JX47" s="39">
        <f t="shared" si="73"/>
        <v>4.9845647324653903</v>
      </c>
      <c r="JY47" s="39">
        <f t="shared" si="74"/>
        <v>18.143436017661546</v>
      </c>
      <c r="JZ47" s="39">
        <f t="shared" si="75"/>
        <v>1.8143436017661547</v>
      </c>
      <c r="KA47" s="39">
        <f t="shared" si="76"/>
        <v>10.640585568419491</v>
      </c>
      <c r="KB47" s="39">
        <f t="shared" si="77"/>
        <v>44.679358310412297</v>
      </c>
      <c r="KC47" s="39">
        <f t="shared" si="78"/>
        <v>4.4679358310412294</v>
      </c>
      <c r="KD47" s="39">
        <f t="shared" si="79"/>
        <v>8.0340703636014119</v>
      </c>
      <c r="KE47" s="39">
        <f t="shared" si="80"/>
        <v>13.978167214476391</v>
      </c>
      <c r="KF47" s="39">
        <f t="shared" si="81"/>
        <v>1.3978167214476391</v>
      </c>
      <c r="KG47" s="39">
        <f t="shared" si="82"/>
        <v>14.682510803518536</v>
      </c>
      <c r="KH47" s="39">
        <f t="shared" si="83"/>
        <v>52.202174717944288</v>
      </c>
      <c r="KI47" s="39">
        <f t="shared" si="84"/>
        <v>5.2202174717944292</v>
      </c>
      <c r="KJ47" s="39">
        <f t="shared" si="85"/>
        <v>1.5187502277406979</v>
      </c>
      <c r="KK47" s="39">
        <f t="shared" si="86"/>
        <v>4.4993718631571751</v>
      </c>
      <c r="KL47" s="39">
        <f t="shared" si="87"/>
        <v>0.4499371863157175</v>
      </c>
      <c r="KM47" s="39">
        <f t="shared" si="88"/>
        <v>6.4515722796204482</v>
      </c>
      <c r="KN47" s="39">
        <f t="shared" si="89"/>
        <v>16.812854426653267</v>
      </c>
      <c r="KO47" s="39">
        <f t="shared" si="90"/>
        <v>1.6812854426653268</v>
      </c>
      <c r="KP47" s="39">
        <f t="shared" si="91"/>
        <v>18.560019770960526</v>
      </c>
      <c r="KQ47" s="39">
        <f t="shared" si="92"/>
        <v>84.941971641793458</v>
      </c>
      <c r="KR47" s="39">
        <f t="shared" si="93"/>
        <v>8.4941971641793454</v>
      </c>
      <c r="KS47" s="39">
        <f t="shared" si="94"/>
        <v>4.850818474448797</v>
      </c>
      <c r="KT47" s="39">
        <f t="shared" si="95"/>
        <v>14.248971102530948</v>
      </c>
      <c r="KU47" s="39">
        <f t="shared" si="96"/>
        <v>1.424897110253095</v>
      </c>
      <c r="KV47" s="39">
        <f t="shared" si="97"/>
        <v>5.8676477643549587</v>
      </c>
      <c r="KW47" s="39">
        <f t="shared" si="98"/>
        <v>22.481245620128959</v>
      </c>
      <c r="KX47" s="39">
        <f t="shared" si="99"/>
        <v>2.248124562012896</v>
      </c>
      <c r="KY47" s="39">
        <f t="shared" si="100"/>
        <v>6.5438349212263267</v>
      </c>
      <c r="KZ47" s="39">
        <f t="shared" si="101"/>
        <v>7.9717275763322553</v>
      </c>
      <c r="LA47" s="39">
        <f t="shared" si="102"/>
        <v>0.79717275763322548</v>
      </c>
      <c r="LB47" s="39">
        <f t="shared" si="103"/>
        <v>17.271995446328123</v>
      </c>
      <c r="LC47" s="39">
        <f t="shared" si="104"/>
        <v>62.009218024261173</v>
      </c>
      <c r="LD47" s="39">
        <f t="shared" si="105"/>
        <v>6.2009218024261177</v>
      </c>
      <c r="LE47" s="39">
        <f t="shared" si="106"/>
        <v>10.860402148635991</v>
      </c>
      <c r="LF47" s="39">
        <f t="shared" si="107"/>
        <v>39.443590291413898</v>
      </c>
      <c r="LG47" s="39">
        <f t="shared" si="108"/>
        <v>3.9443590291413901</v>
      </c>
      <c r="LH47" s="39">
        <f t="shared" si="109"/>
        <v>304.81917485972718</v>
      </c>
      <c r="LI47" s="39">
        <f t="shared" si="110"/>
        <v>1085.7638177413496</v>
      </c>
      <c r="LJ47" s="39">
        <f t="shared" si="111"/>
        <v>108.57638177413493</v>
      </c>
    </row>
    <row r="48" spans="1:322" ht="15" thickBot="1" x14ac:dyDescent="0.35">
      <c r="A48" s="28"/>
      <c r="B48" s="42">
        <v>29</v>
      </c>
      <c r="C48" s="44">
        <f t="shared" si="310"/>
        <v>809.43640331459812</v>
      </c>
      <c r="D48" s="44">
        <f t="shared" si="311"/>
        <v>761.02247305520382</v>
      </c>
      <c r="E48" s="44">
        <f t="shared" si="312"/>
        <v>136.86901177458665</v>
      </c>
      <c r="F48" s="45">
        <f t="shared" si="313"/>
        <v>16.766211389496327</v>
      </c>
      <c r="G48" s="45">
        <f t="shared" si="314"/>
        <v>1.6419104661136747</v>
      </c>
      <c r="H48" s="44">
        <f t="shared" si="315"/>
        <v>103.31403821788496</v>
      </c>
      <c r="I48" s="44">
        <f t="shared" si="316"/>
        <v>143.44407285413186</v>
      </c>
      <c r="J48" s="44">
        <f t="shared" si="317"/>
        <v>53.061626237589167</v>
      </c>
      <c r="K48" s="45">
        <f t="shared" si="318"/>
        <v>15.975400682545065</v>
      </c>
      <c r="L48" s="45">
        <f t="shared" si="319"/>
        <v>5.5032520078485909</v>
      </c>
      <c r="M48" s="44">
        <f t="shared" si="130"/>
        <v>225.06649252554888</v>
      </c>
      <c r="N48" s="44">
        <f t="shared" si="131"/>
        <v>323.93955209296809</v>
      </c>
      <c r="O48" s="44">
        <f t="shared" si="132"/>
        <v>122.048617745844</v>
      </c>
      <c r="P48" s="45">
        <f t="shared" si="133"/>
        <v>37.199398590338248</v>
      </c>
      <c r="Q48" s="45">
        <f t="shared" si="134"/>
        <v>12.95423904530035</v>
      </c>
      <c r="R48" s="44">
        <f t="shared" si="135"/>
        <v>8.9258899717085498</v>
      </c>
      <c r="S48" s="44">
        <f t="shared" si="136"/>
        <v>12.584018094731954</v>
      </c>
      <c r="T48" s="44">
        <f t="shared" si="137"/>
        <v>4.7786590854186448</v>
      </c>
      <c r="U48" s="45">
        <f t="shared" si="138"/>
        <v>1.4883308309418104</v>
      </c>
      <c r="V48" s="45">
        <f t="shared" si="139"/>
        <v>0.54146201719900899</v>
      </c>
      <c r="W48" s="44">
        <f t="shared" si="140"/>
        <v>32.855272074223883</v>
      </c>
      <c r="X48" s="44">
        <f t="shared" si="141"/>
        <v>46.273845107477932</v>
      </c>
      <c r="Y48" s="44">
        <f t="shared" si="142"/>
        <v>17.244519540780392</v>
      </c>
      <c r="Z48" s="45">
        <f t="shared" si="143"/>
        <v>5.2178819424815206</v>
      </c>
      <c r="AA48" s="45">
        <f t="shared" si="144"/>
        <v>1.8054813350361867</v>
      </c>
      <c r="AB48" s="44">
        <f t="shared" si="145"/>
        <v>63.144581394846526</v>
      </c>
      <c r="AC48" s="44">
        <f t="shared" si="146"/>
        <v>85.825053821804374</v>
      </c>
      <c r="AD48" s="44">
        <f t="shared" si="147"/>
        <v>30.025102858438888</v>
      </c>
      <c r="AE48" s="45">
        <f t="shared" si="148"/>
        <v>8.3823849638146708</v>
      </c>
      <c r="AF48" s="45">
        <f t="shared" si="149"/>
        <v>2.5606299610952536</v>
      </c>
      <c r="AG48" s="44">
        <f t="shared" si="150"/>
        <v>93.537049410566468</v>
      </c>
      <c r="AH48" s="44">
        <f t="shared" si="151"/>
        <v>142.87060828507978</v>
      </c>
      <c r="AI48" s="44">
        <f t="shared" si="152"/>
        <v>57.590919251343195</v>
      </c>
      <c r="AJ48" s="45">
        <f t="shared" si="153"/>
        <v>18.968501586435888</v>
      </c>
      <c r="AK48" s="45">
        <f t="shared" si="154"/>
        <v>7.4312284665744128</v>
      </c>
      <c r="AL48" s="44">
        <f t="shared" si="155"/>
        <v>98.937951204707957</v>
      </c>
      <c r="AM48" s="44">
        <f t="shared" si="156"/>
        <v>93.020284232951539</v>
      </c>
      <c r="AN48" s="44">
        <f t="shared" si="157"/>
        <v>16.729590555772859</v>
      </c>
      <c r="AO48" s="45">
        <f t="shared" si="158"/>
        <v>2.0493451956806616</v>
      </c>
      <c r="AP48" s="45">
        <f t="shared" si="159"/>
        <v>0.20069181088673715</v>
      </c>
      <c r="AQ48" s="44">
        <f t="shared" si="160"/>
        <v>72.033569321348438</v>
      </c>
      <c r="AR48" s="44">
        <f t="shared" si="161"/>
        <v>100.01340325003306</v>
      </c>
      <c r="AS48" s="44">
        <f t="shared" si="162"/>
        <v>36.996117834712457</v>
      </c>
      <c r="AT48" s="45">
        <f t="shared" si="163"/>
        <v>11.138516627096809</v>
      </c>
      <c r="AU48" s="45">
        <f t="shared" si="164"/>
        <v>3.8370282668090145</v>
      </c>
      <c r="AV48" s="44">
        <f t="shared" si="165"/>
        <v>256.24714264727191</v>
      </c>
      <c r="AW48" s="44">
        <f t="shared" si="166"/>
        <v>368.81804875880078</v>
      </c>
      <c r="AX48" s="44">
        <f t="shared" si="167"/>
        <v>138.95719976118374</v>
      </c>
      <c r="AY48" s="45">
        <f t="shared" si="168"/>
        <v>42.352993064434344</v>
      </c>
      <c r="AZ48" s="45">
        <f t="shared" si="169"/>
        <v>14.74891576830843</v>
      </c>
      <c r="BA48" s="44">
        <f t="shared" si="170"/>
        <v>9.8751528271280105</v>
      </c>
      <c r="BB48" s="44">
        <f t="shared" si="171"/>
        <v>13.922320604298839</v>
      </c>
      <c r="BC48" s="44">
        <f t="shared" si="172"/>
        <v>5.286866511555262</v>
      </c>
      <c r="BD48" s="45">
        <f t="shared" si="173"/>
        <v>1.6466138905433405</v>
      </c>
      <c r="BE48" s="45">
        <f t="shared" si="174"/>
        <v>0.59904616647450448</v>
      </c>
      <c r="BF48" s="44">
        <f t="shared" si="175"/>
        <v>206.68694726631466</v>
      </c>
      <c r="BG48" s="44">
        <f t="shared" si="176"/>
        <v>291.10091561355108</v>
      </c>
      <c r="BH48" s="44">
        <f t="shared" si="177"/>
        <v>108.48234928343398</v>
      </c>
      <c r="BI48" s="45">
        <f t="shared" si="178"/>
        <v>32.824810808175592</v>
      </c>
      <c r="BJ48" s="45">
        <f t="shared" si="179"/>
        <v>11.357977028523969</v>
      </c>
      <c r="BK48" s="44">
        <f t="shared" si="180"/>
        <v>61.115971063772861</v>
      </c>
      <c r="BL48" s="44">
        <f t="shared" si="181"/>
        <v>83.067800752706106</v>
      </c>
      <c r="BM48" s="44">
        <f t="shared" si="182"/>
        <v>29.060503323455674</v>
      </c>
      <c r="BN48" s="45">
        <f t="shared" si="183"/>
        <v>8.1130888126485026</v>
      </c>
      <c r="BO48" s="45">
        <f t="shared" si="184"/>
        <v>2.4783660474166922</v>
      </c>
      <c r="BP48" s="44">
        <f t="shared" si="185"/>
        <v>202.26014075961371</v>
      </c>
      <c r="BQ48" s="44">
        <f t="shared" si="186"/>
        <v>308.93672105598296</v>
      </c>
      <c r="BR48" s="44">
        <f t="shared" si="187"/>
        <v>124.53191016453376</v>
      </c>
      <c r="BS48" s="45">
        <f t="shared" si="188"/>
        <v>41.016600641649909</v>
      </c>
      <c r="BT48" s="45">
        <f t="shared" si="189"/>
        <v>16.068940865012976</v>
      </c>
      <c r="BU48" s="44">
        <f t="shared" si="190"/>
        <v>94.755973507395524</v>
      </c>
      <c r="BV48" s="44">
        <f t="shared" si="191"/>
        <v>89.088438572887441</v>
      </c>
      <c r="BW48" s="44">
        <f t="shared" si="192"/>
        <v>16.022452660379674</v>
      </c>
      <c r="BX48" s="45">
        <f t="shared" si="193"/>
        <v>1.9627220566518533</v>
      </c>
      <c r="BY48" s="45">
        <f t="shared" si="194"/>
        <v>0.192208830726525</v>
      </c>
      <c r="BZ48" s="44">
        <f t="shared" si="195"/>
        <v>116.01381728896028</v>
      </c>
      <c r="CA48" s="44">
        <f t="shared" si="196"/>
        <v>161.07679794867121</v>
      </c>
      <c r="CB48" s="44">
        <f t="shared" si="197"/>
        <v>59.584175757415188</v>
      </c>
      <c r="CC48" s="45">
        <f t="shared" si="198"/>
        <v>17.939161491239368</v>
      </c>
      <c r="CD48" s="45">
        <f t="shared" si="199"/>
        <v>6.179733983364188</v>
      </c>
      <c r="CE48" s="44">
        <f t="shared" si="200"/>
        <v>185.87317397823799</v>
      </c>
      <c r="CF48" s="44">
        <f t="shared" si="201"/>
        <v>267.52837372170671</v>
      </c>
      <c r="CG48" s="44">
        <f t="shared" si="202"/>
        <v>100.79494155488982</v>
      </c>
      <c r="CH48" s="45">
        <f t="shared" si="203"/>
        <v>30.721455728390445</v>
      </c>
      <c r="CI48" s="45">
        <f t="shared" si="204"/>
        <v>10.698374070718085</v>
      </c>
      <c r="CJ48" s="44">
        <f t="shared" si="205"/>
        <v>32.131469411633596</v>
      </c>
      <c r="CK48" s="44">
        <f t="shared" si="206"/>
        <v>43.442922319000985</v>
      </c>
      <c r="CL48" s="44">
        <f t="shared" si="207"/>
        <v>15.847085549987362</v>
      </c>
      <c r="CM48" s="45">
        <f t="shared" si="208"/>
        <v>4.7264171088769658</v>
      </c>
      <c r="CN48" s="45">
        <f t="shared" si="209"/>
        <v>1.6148129407984748</v>
      </c>
      <c r="CO48" s="44">
        <f t="shared" si="210"/>
        <v>239.5067275087882</v>
      </c>
      <c r="CP48" s="44">
        <f t="shared" si="211"/>
        <v>337.32477350676152</v>
      </c>
      <c r="CQ48" s="44">
        <f t="shared" si="212"/>
        <v>125.7082404718218</v>
      </c>
      <c r="CR48" s="45">
        <f t="shared" si="213"/>
        <v>38.037056145744017</v>
      </c>
      <c r="CS48" s="45">
        <f t="shared" si="214"/>
        <v>13.161507996519322</v>
      </c>
      <c r="CT48" s="44">
        <f t="shared" si="215"/>
        <v>53.266463748824386</v>
      </c>
      <c r="CU48" s="44">
        <f t="shared" si="216"/>
        <v>72.398882329326042</v>
      </c>
      <c r="CV48" s="44">
        <f t="shared" si="217"/>
        <v>25.32808069409873</v>
      </c>
      <c r="CW48" s="45">
        <f t="shared" si="218"/>
        <v>7.0710739534677689</v>
      </c>
      <c r="CX48" s="45">
        <f t="shared" si="219"/>
        <v>2.1600539584536027</v>
      </c>
      <c r="CY48" s="44">
        <f t="shared" si="220"/>
        <v>100.98755121613671</v>
      </c>
      <c r="CZ48" s="44">
        <f t="shared" si="221"/>
        <v>136.16148100642584</v>
      </c>
      <c r="DA48" s="44">
        <f t="shared" si="222"/>
        <v>47.468303586832846</v>
      </c>
      <c r="DB48" s="45">
        <f t="shared" si="223"/>
        <v>13.225257473882754</v>
      </c>
      <c r="DC48" s="45">
        <f t="shared" si="224"/>
        <v>4.0340980586332389</v>
      </c>
      <c r="DD48" s="44">
        <f t="shared" si="225"/>
        <v>383.18533570856232</v>
      </c>
      <c r="DE48" s="44">
        <f t="shared" si="226"/>
        <v>360.26629223158318</v>
      </c>
      <c r="DF48" s="44">
        <f t="shared" si="227"/>
        <v>64.79347606579077</v>
      </c>
      <c r="DG48" s="45">
        <f t="shared" si="228"/>
        <v>7.9370859940776359</v>
      </c>
      <c r="DH48" s="45">
        <f t="shared" si="229"/>
        <v>0.7772766465466725</v>
      </c>
      <c r="DI48" s="44">
        <f t="shared" si="230"/>
        <v>26.944503512539768</v>
      </c>
      <c r="DJ48" s="44">
        <f t="shared" si="231"/>
        <v>37.410495142199153</v>
      </c>
      <c r="DK48" s="44">
        <f t="shared" si="232"/>
        <v>13.838576046408864</v>
      </c>
      <c r="DL48" s="45">
        <f t="shared" si="233"/>
        <v>4.1664157865678071</v>
      </c>
      <c r="DM48" s="45">
        <f t="shared" si="234"/>
        <v>1.4352589020201356</v>
      </c>
      <c r="DN48" s="44">
        <f t="shared" si="235"/>
        <v>90.031452072663924</v>
      </c>
      <c r="DO48" s="44">
        <f t="shared" si="236"/>
        <v>129.58280875767227</v>
      </c>
      <c r="DP48" s="44">
        <f t="shared" si="237"/>
        <v>48.822079892112278</v>
      </c>
      <c r="DQ48" s="45">
        <f t="shared" si="238"/>
        <v>14.880561889672583</v>
      </c>
      <c r="DR48" s="45">
        <f t="shared" si="239"/>
        <v>5.1819750628245878</v>
      </c>
      <c r="DS48" s="44">
        <f t="shared" si="240"/>
        <v>219.72230145880258</v>
      </c>
      <c r="DT48" s="44">
        <f t="shared" si="241"/>
        <v>297.07259110194474</v>
      </c>
      <c r="DU48" s="44">
        <f t="shared" si="242"/>
        <v>108.36597803389192</v>
      </c>
      <c r="DV48" s="45">
        <f t="shared" si="243"/>
        <v>32.32031599652597</v>
      </c>
      <c r="DW48" s="45">
        <f t="shared" si="244"/>
        <v>11.042458445714107</v>
      </c>
      <c r="DX48" s="44">
        <f t="shared" si="245"/>
        <v>48.610088934753179</v>
      </c>
      <c r="DY48" s="44">
        <f t="shared" si="246"/>
        <v>68.463159305024035</v>
      </c>
      <c r="DZ48" s="44">
        <f t="shared" si="247"/>
        <v>25.513641360835575</v>
      </c>
      <c r="EA48" s="45">
        <f t="shared" si="248"/>
        <v>7.7199697114686332</v>
      </c>
      <c r="EB48" s="45">
        <f t="shared" si="249"/>
        <v>2.6712488658707669</v>
      </c>
      <c r="EC48" s="44">
        <f t="shared" si="250"/>
        <v>84.840773144645638</v>
      </c>
      <c r="ED48" s="44">
        <f t="shared" si="251"/>
        <v>115.31415302116449</v>
      </c>
      <c r="EE48" s="44">
        <f t="shared" si="252"/>
        <v>40.341592009751828</v>
      </c>
      <c r="EF48" s="45">
        <f t="shared" si="253"/>
        <v>11.262534415726293</v>
      </c>
      <c r="EG48" s="45">
        <f t="shared" si="254"/>
        <v>3.4404508009676267</v>
      </c>
      <c r="EH48" s="44">
        <f t="shared" si="255"/>
        <v>143.50564459069111</v>
      </c>
      <c r="EI48" s="44">
        <f t="shared" si="256"/>
        <v>210.11907891198493</v>
      </c>
      <c r="EJ48" s="44">
        <f t="shared" si="257"/>
        <v>81.429178965168219</v>
      </c>
      <c r="EK48" s="45">
        <f t="shared" si="258"/>
        <v>25.720953642730116</v>
      </c>
      <c r="EL48" s="45">
        <f t="shared" si="259"/>
        <v>9.4792023338410907</v>
      </c>
      <c r="EM48" s="44">
        <f t="shared" si="260"/>
        <v>310.75406943235424</v>
      </c>
      <c r="EN48" s="44">
        <f t="shared" si="261"/>
        <v>316.64943542564725</v>
      </c>
      <c r="EO48" s="44">
        <f t="shared" si="262"/>
        <v>69.395185757946024</v>
      </c>
      <c r="EP48" s="45">
        <f t="shared" si="263"/>
        <v>10.95227146300884</v>
      </c>
      <c r="EQ48" s="45">
        <f t="shared" si="264"/>
        <v>1.5129478757337758</v>
      </c>
      <c r="ER48" s="44">
        <f t="shared" si="265"/>
        <v>275.24924305241359</v>
      </c>
      <c r="ES48" s="44">
        <f t="shared" si="266"/>
        <v>350.910571927994</v>
      </c>
      <c r="ET48" s="44">
        <f t="shared" si="267"/>
        <v>119.06375224888333</v>
      </c>
      <c r="EU48" s="45">
        <f t="shared" si="268"/>
        <v>32.600265579021219</v>
      </c>
      <c r="EV48" s="45">
        <f t="shared" si="269"/>
        <v>9.800954569461533</v>
      </c>
      <c r="EW48" s="44">
        <f t="shared" si="270"/>
        <v>35.340992322871905</v>
      </c>
      <c r="EX48" s="44">
        <f t="shared" si="271"/>
        <v>42.547729399042304</v>
      </c>
      <c r="EY48" s="44">
        <f t="shared" si="272"/>
        <v>12.866714948691143</v>
      </c>
      <c r="EZ48" s="45">
        <f t="shared" si="273"/>
        <v>3.0365659230380859</v>
      </c>
      <c r="FA48" s="45">
        <f t="shared" si="274"/>
        <v>0.73140297005954447</v>
      </c>
      <c r="FB48" s="44">
        <f t="shared" si="275"/>
        <v>198.56055946367047</v>
      </c>
      <c r="FC48" s="44">
        <f t="shared" si="276"/>
        <v>202.50214936961285</v>
      </c>
      <c r="FD48" s="44">
        <f t="shared" si="277"/>
        <v>54.905306865179867</v>
      </c>
      <c r="FE48" s="45">
        <f t="shared" si="278"/>
        <v>11.75923106525117</v>
      </c>
      <c r="FF48" s="45">
        <f t="shared" si="279"/>
        <v>2.5268116807010488</v>
      </c>
      <c r="FG48" s="44">
        <f t="shared" si="280"/>
        <v>185.40311735843065</v>
      </c>
      <c r="FH48" s="44">
        <f t="shared" si="281"/>
        <v>320.76029366214874</v>
      </c>
      <c r="FI48" s="44">
        <f t="shared" si="282"/>
        <v>137.16439340319391</v>
      </c>
      <c r="FJ48" s="45">
        <f t="shared" si="283"/>
        <v>46.930239420040046</v>
      </c>
      <c r="FK48" s="45">
        <f t="shared" si="284"/>
        <v>19.005866110876703</v>
      </c>
      <c r="FL48" s="44">
        <f t="shared" si="285"/>
        <v>116.86774043900307</v>
      </c>
      <c r="FM48" s="44">
        <f t="shared" si="286"/>
        <v>137.24960224985279</v>
      </c>
      <c r="FN48" s="44">
        <f t="shared" si="287"/>
        <v>41.068506833943481</v>
      </c>
      <c r="FO48" s="45">
        <f t="shared" si="288"/>
        <v>9.6314297897126071</v>
      </c>
      <c r="FP48" s="45">
        <f t="shared" si="289"/>
        <v>2.3087706564091706</v>
      </c>
      <c r="FQ48" s="44">
        <f t="shared" si="290"/>
        <v>92.683230356409865</v>
      </c>
      <c r="FR48" s="44">
        <f t="shared" si="291"/>
        <v>128.73470741552603</v>
      </c>
      <c r="FS48" s="44">
        <f t="shared" si="292"/>
        <v>46.643522563736049</v>
      </c>
      <c r="FT48" s="45">
        <f t="shared" si="293"/>
        <v>13.602480616233716</v>
      </c>
      <c r="FU48" s="45">
        <f t="shared" si="294"/>
        <v>4.4393825019476214</v>
      </c>
      <c r="FV48" s="44">
        <f t="shared" si="295"/>
        <v>321.82524167798738</v>
      </c>
      <c r="FW48" s="44">
        <f t="shared" si="296"/>
        <v>302.57626208859864</v>
      </c>
      <c r="FX48" s="44">
        <f t="shared" si="297"/>
        <v>54.417990854142303</v>
      </c>
      <c r="FY48" s="45">
        <f t="shared" si="298"/>
        <v>6.666107442602546</v>
      </c>
      <c r="FZ48" s="45">
        <f t="shared" si="299"/>
        <v>0.65281006686485454</v>
      </c>
      <c r="GA48" s="44">
        <f t="shared" si="300"/>
        <v>311.53336563294459</v>
      </c>
      <c r="GB48" s="44">
        <f t="shared" si="301"/>
        <v>407.36047037479096</v>
      </c>
      <c r="GC48" s="44">
        <f t="shared" si="302"/>
        <v>139.94937880308197</v>
      </c>
      <c r="GD48" s="45">
        <f t="shared" si="303"/>
        <v>38.627801426407807</v>
      </c>
      <c r="GE48" s="45">
        <f t="shared" si="304"/>
        <v>11.690708298926685</v>
      </c>
      <c r="GF48" s="44">
        <f t="shared" si="305"/>
        <v>186.77783428220502</v>
      </c>
      <c r="GG48" s="44">
        <f t="shared" si="306"/>
        <v>252.06527526768579</v>
      </c>
      <c r="GH48" s="44">
        <f t="shared" si="307"/>
        <v>87.907807336354892</v>
      </c>
      <c r="GI48" s="45">
        <f t="shared" si="308"/>
        <v>24.497118754577674</v>
      </c>
      <c r="GJ48" s="45">
        <f t="shared" si="309"/>
        <v>7.4732357684181121</v>
      </c>
      <c r="GK48" s="43">
        <f t="shared" si="117"/>
        <v>6097.8072721004601</v>
      </c>
      <c r="GL48" s="43">
        <f t="shared" si="117"/>
        <v>7561.4458626369751</v>
      </c>
      <c r="GM48" s="43">
        <f t="shared" si="117"/>
        <v>2418.9033561931865</v>
      </c>
      <c r="GN48" s="43">
        <f t="shared" si="117"/>
        <v>659.13457190119857</v>
      </c>
      <c r="GO48" s="43">
        <f t="shared" si="117"/>
        <v>213.94072064899723</v>
      </c>
      <c r="GP48" s="40">
        <f t="shared" si="118"/>
        <v>36.339733445175568</v>
      </c>
      <c r="GQ48" s="40">
        <f t="shared" si="118"/>
        <v>45.062251863152412</v>
      </c>
      <c r="GR48" s="40">
        <f t="shared" si="118"/>
        <v>14.415395448111958</v>
      </c>
      <c r="GS48" s="40">
        <f t="shared" si="118"/>
        <v>3.9280963760500507</v>
      </c>
      <c r="GT48" s="40">
        <f t="shared" si="118"/>
        <v>1.2749744973122601</v>
      </c>
      <c r="GW48" s="38">
        <f t="shared" si="119"/>
        <v>30</v>
      </c>
      <c r="GX48" s="39">
        <f t="shared" si="114"/>
        <v>18.183941944108092</v>
      </c>
      <c r="GY48" s="39">
        <f t="shared" si="115"/>
        <v>27.011176677617282</v>
      </c>
      <c r="GZ48" s="39">
        <f t="shared" si="116"/>
        <v>2.7011176677617286</v>
      </c>
      <c r="HA48" s="39">
        <f t="shared" si="1"/>
        <v>7.2209769218591084</v>
      </c>
      <c r="HB48" s="39">
        <f t="shared" si="2"/>
        <v>30.211238690918691</v>
      </c>
      <c r="HC48" s="39">
        <f t="shared" si="3"/>
        <v>3.0211238690918689</v>
      </c>
      <c r="HD48" s="39">
        <f t="shared" si="4"/>
        <v>16.643109550852767</v>
      </c>
      <c r="HE48" s="39">
        <f t="shared" si="5"/>
        <v>70.561182182815017</v>
      </c>
      <c r="HF48" s="39">
        <f t="shared" si="6"/>
        <v>7.0561182182815019</v>
      </c>
      <c r="HG48" s="39">
        <f t="shared" si="7"/>
        <v>0.66078125914223829</v>
      </c>
      <c r="HH48" s="39">
        <f t="shared" si="8"/>
        <v>2.8648623916309899</v>
      </c>
      <c r="HI48" s="39">
        <f t="shared" si="9"/>
        <v>0.28648623916309901</v>
      </c>
      <c r="HJ48" s="39">
        <f t="shared" si="10"/>
        <v>2.3486938126870323</v>
      </c>
      <c r="HK48" s="39">
        <f t="shared" si="11"/>
        <v>9.8798048611271945</v>
      </c>
      <c r="HL48" s="39">
        <f t="shared" si="12"/>
        <v>0.9879804861127196</v>
      </c>
      <c r="HM48" s="39">
        <f t="shared" si="13"/>
        <v>3.960506436532075</v>
      </c>
      <c r="HN48" s="39">
        <f t="shared" si="14"/>
        <v>15.29416296975011</v>
      </c>
      <c r="HO48" s="39">
        <f t="shared" si="15"/>
        <v>1.5294162969750109</v>
      </c>
      <c r="HP48" s="39">
        <f t="shared" si="16"/>
        <v>8.1483022089589756</v>
      </c>
      <c r="HQ48" s="39">
        <f t="shared" si="17"/>
        <v>37.427195055484219</v>
      </c>
      <c r="HR48" s="39">
        <f t="shared" si="18"/>
        <v>3.7427195055484228</v>
      </c>
      <c r="HS48" s="39">
        <f t="shared" si="19"/>
        <v>2.2226353465303332</v>
      </c>
      <c r="HT48" s="39">
        <f t="shared" si="20"/>
        <v>3.301594132866259</v>
      </c>
      <c r="HU48" s="39">
        <f t="shared" si="21"/>
        <v>0.33015941328662585</v>
      </c>
      <c r="HV48" s="39">
        <f t="shared" si="22"/>
        <v>5.0346763193169828</v>
      </c>
      <c r="HW48" s="39">
        <f t="shared" si="23"/>
        <v>21.064159276559607</v>
      </c>
      <c r="HX48" s="39">
        <f t="shared" si="24"/>
        <v>2.1064159276559606</v>
      </c>
      <c r="HY48" s="39">
        <f t="shared" si="25"/>
        <v>18.948841381563817</v>
      </c>
      <c r="HZ48" s="39">
        <f t="shared" si="26"/>
        <v>80.336709002151622</v>
      </c>
      <c r="IA48" s="39">
        <f t="shared" si="27"/>
        <v>8.0336709002151601</v>
      </c>
      <c r="IB48" s="39">
        <f t="shared" si="28"/>
        <v>0.73105493569988955</v>
      </c>
      <c r="IC48" s="39">
        <f t="shared" si="29"/>
        <v>3.1695387278712079</v>
      </c>
      <c r="ID48" s="39">
        <f t="shared" si="30"/>
        <v>0.31695387278712084</v>
      </c>
      <c r="IE48" s="39">
        <f t="shared" si="31"/>
        <v>14.775234644561424</v>
      </c>
      <c r="IF48" s="39">
        <f t="shared" si="32"/>
        <v>62.152177638952445</v>
      </c>
      <c r="IG48" s="39">
        <f t="shared" si="33"/>
        <v>6.2152177638952448</v>
      </c>
      <c r="IH48" s="39">
        <f t="shared" si="34"/>
        <v>3.8332694813419912</v>
      </c>
      <c r="II48" s="39">
        <f t="shared" si="35"/>
        <v>14.802816027222249</v>
      </c>
      <c r="IJ48" s="39">
        <f t="shared" si="36"/>
        <v>1.4802816027222252</v>
      </c>
      <c r="IK48" s="39">
        <f t="shared" si="37"/>
        <v>17.619507586795208</v>
      </c>
      <c r="IL48" s="39">
        <f t="shared" si="38"/>
        <v>80.930816054847739</v>
      </c>
      <c r="IM48" s="39">
        <f t="shared" si="39"/>
        <v>8.0930816054847732</v>
      </c>
      <c r="IN48" s="39">
        <f t="shared" si="40"/>
        <v>2.1286874596449841</v>
      </c>
      <c r="IO48" s="39">
        <f t="shared" si="41"/>
        <v>3.1620400703341129</v>
      </c>
      <c r="IP48" s="39">
        <f t="shared" si="42"/>
        <v>0.31620400703341128</v>
      </c>
      <c r="IQ48" s="39">
        <f t="shared" si="43"/>
        <v>8.1086085851529415</v>
      </c>
      <c r="IR48" s="39">
        <f t="shared" si="44"/>
        <v>33.924926234803415</v>
      </c>
      <c r="IS48" s="39">
        <f t="shared" si="45"/>
        <v>3.3924926234803419</v>
      </c>
      <c r="IT48" s="39">
        <f t="shared" si="46"/>
        <v>13.744860740358172</v>
      </c>
      <c r="IU48" s="39">
        <f t="shared" si="47"/>
        <v>58.273582819031631</v>
      </c>
      <c r="IV48" s="39">
        <f t="shared" si="48"/>
        <v>5.8273582819031624</v>
      </c>
      <c r="IW48" s="39">
        <f t="shared" si="49"/>
        <v>2.1534641108658925</v>
      </c>
      <c r="IX48" s="39">
        <f t="shared" si="50"/>
        <v>8.9179941127704687</v>
      </c>
      <c r="IY48" s="39">
        <f t="shared" si="51"/>
        <v>0.89179941127704687</v>
      </c>
      <c r="IZ48" s="39">
        <v>16.643109550852767</v>
      </c>
      <c r="JA48" s="39">
        <v>70.561182182815017</v>
      </c>
      <c r="JB48" s="39">
        <v>7.0561182182815019</v>
      </c>
      <c r="JC48" s="39">
        <f t="shared" si="52"/>
        <v>3.3409386501331513</v>
      </c>
      <c r="JD48" s="39">
        <f t="shared" si="53"/>
        <v>12.901597562309513</v>
      </c>
      <c r="JE48" s="39">
        <f t="shared" si="54"/>
        <v>1.2901597562309512</v>
      </c>
      <c r="JF48" s="39">
        <f t="shared" si="55"/>
        <v>6.2615882764889248</v>
      </c>
      <c r="JG48" s="39">
        <f t="shared" si="56"/>
        <v>24.122673367507311</v>
      </c>
      <c r="JH48" s="39">
        <f t="shared" si="57"/>
        <v>2.4122673367507312</v>
      </c>
      <c r="JI48" s="39">
        <f t="shared" si="58"/>
        <v>8.6082363850022343</v>
      </c>
      <c r="JJ48" s="39">
        <f t="shared" si="59"/>
        <v>12.787029049734123</v>
      </c>
      <c r="JK48" s="39">
        <f t="shared" si="60"/>
        <v>1.2787029049734124</v>
      </c>
      <c r="JL48" s="39">
        <f t="shared" si="61"/>
        <v>1.8832449238376539</v>
      </c>
      <c r="JM48" s="39">
        <f t="shared" si="62"/>
        <v>7.8791502206978645</v>
      </c>
      <c r="JN48" s="39">
        <f t="shared" si="63"/>
        <v>0.78791502206978647</v>
      </c>
      <c r="JO48" s="39">
        <f t="shared" si="64"/>
        <v>6.6576028401811183</v>
      </c>
      <c r="JP48" s="39">
        <f t="shared" si="65"/>
        <v>28.225994996396359</v>
      </c>
      <c r="JQ48" s="39">
        <f t="shared" si="66"/>
        <v>2.8225994996396362</v>
      </c>
      <c r="JR48" s="39">
        <f t="shared" si="67"/>
        <v>14.725877752016935</v>
      </c>
      <c r="JS48" s="39">
        <f t="shared" si="68"/>
        <v>60.983273617250887</v>
      </c>
      <c r="JT48" s="39">
        <f t="shared" si="69"/>
        <v>6.0983273617250884</v>
      </c>
      <c r="JU48" s="39">
        <f t="shared" si="70"/>
        <v>3.4749435298328204</v>
      </c>
      <c r="JV48" s="39">
        <f t="shared" si="71"/>
        <v>14.617385966929174</v>
      </c>
      <c r="JW48" s="39">
        <f t="shared" si="72"/>
        <v>1.4617385966929175</v>
      </c>
      <c r="JX48" s="39">
        <f t="shared" si="73"/>
        <v>5.3213184836656469</v>
      </c>
      <c r="JY48" s="39">
        <f t="shared" si="74"/>
        <v>20.549167993371299</v>
      </c>
      <c r="JZ48" s="39">
        <f t="shared" si="75"/>
        <v>2.0549167993371298</v>
      </c>
      <c r="KA48" s="39">
        <f t="shared" si="76"/>
        <v>11.295862007169395</v>
      </c>
      <c r="KB48" s="39">
        <f t="shared" si="77"/>
        <v>49.70261558887259</v>
      </c>
      <c r="KC48" s="39">
        <f t="shared" si="78"/>
        <v>4.970261558887259</v>
      </c>
      <c r="KD48" s="39">
        <f t="shared" si="79"/>
        <v>8.7901155603568064</v>
      </c>
      <c r="KE48" s="39">
        <f t="shared" si="80"/>
        <v>17.644882589754509</v>
      </c>
      <c r="KF48" s="39">
        <f t="shared" si="81"/>
        <v>1.7644882589754509</v>
      </c>
      <c r="KG48" s="39">
        <f t="shared" si="82"/>
        <v>15.697287744719491</v>
      </c>
      <c r="KH48" s="39">
        <f t="shared" si="83"/>
        <v>59.266594689320343</v>
      </c>
      <c r="KI48" s="39">
        <f t="shared" si="84"/>
        <v>5.9266594689320335</v>
      </c>
      <c r="KJ48" s="39">
        <f t="shared" si="85"/>
        <v>1.6340729000496694</v>
      </c>
      <c r="KK48" s="39">
        <f t="shared" si="86"/>
        <v>5.2355550125897174</v>
      </c>
      <c r="KL48" s="39">
        <f t="shared" si="87"/>
        <v>0.52355550125897188</v>
      </c>
      <c r="KM48" s="39">
        <f t="shared" si="88"/>
        <v>6.9847850460463698</v>
      </c>
      <c r="KN48" s="39">
        <f t="shared" si="89"/>
        <v>19.887204868375246</v>
      </c>
      <c r="KO48" s="39">
        <f t="shared" si="90"/>
        <v>1.9887204868375248</v>
      </c>
      <c r="KP48" s="39">
        <f t="shared" si="91"/>
        <v>749.96343617383536</v>
      </c>
      <c r="KQ48" s="39">
        <f t="shared" si="92"/>
        <v>1066.8241416564972</v>
      </c>
      <c r="KR48" s="39">
        <f t="shared" si="93"/>
        <v>106.6824141656497</v>
      </c>
      <c r="KS48" s="39">
        <f t="shared" si="94"/>
        <v>5.2222064929788354</v>
      </c>
      <c r="KT48" s="39">
        <f t="shared" si="95"/>
        <v>16.595345471448365</v>
      </c>
      <c r="KU48" s="39">
        <f t="shared" si="96"/>
        <v>1.6595345471448368</v>
      </c>
      <c r="KV48" s="39">
        <f t="shared" si="97"/>
        <v>6.2519984522947807</v>
      </c>
      <c r="KW48" s="39">
        <f t="shared" si="98"/>
        <v>25.295299527442435</v>
      </c>
      <c r="KX48" s="39">
        <f t="shared" si="99"/>
        <v>2.5295299527442436</v>
      </c>
      <c r="KY48" s="39">
        <f t="shared" si="100"/>
        <v>7.229785424595736</v>
      </c>
      <c r="KZ48" s="39">
        <f t="shared" si="101"/>
        <v>10.739421190700257</v>
      </c>
      <c r="LA48" s="39">
        <f t="shared" si="102"/>
        <v>1.0739421190700258</v>
      </c>
      <c r="LB48" s="39">
        <f t="shared" si="103"/>
        <v>18.454695850641016</v>
      </c>
      <c r="LC48" s="39">
        <f t="shared" si="104"/>
        <v>70.330147571475621</v>
      </c>
      <c r="LD48" s="39">
        <f t="shared" si="105"/>
        <v>7.0330147571475621</v>
      </c>
      <c r="LE48" s="39">
        <f t="shared" si="106"/>
        <v>11.595808989228415</v>
      </c>
      <c r="LF48" s="39">
        <f t="shared" si="107"/>
        <v>44.683372464469862</v>
      </c>
      <c r="LG48" s="39">
        <f t="shared" si="108"/>
        <v>4.4683372464469864</v>
      </c>
      <c r="LH48" s="39">
        <f t="shared" si="109"/>
        <v>1056.5040677598988</v>
      </c>
      <c r="LI48" s="39">
        <f t="shared" si="110"/>
        <v>2202.1180125147121</v>
      </c>
      <c r="LJ48" s="39">
        <f t="shared" si="111"/>
        <v>220.21180125147114</v>
      </c>
    </row>
    <row r="49" spans="1:322" ht="15" thickBot="1" x14ac:dyDescent="0.35">
      <c r="A49" s="28"/>
      <c r="B49" s="42">
        <v>30</v>
      </c>
      <c r="C49" s="44">
        <f t="shared" si="310"/>
        <v>773.82120156875578</v>
      </c>
      <c r="D49" s="44">
        <f t="shared" si="311"/>
        <v>772.28495566327956</v>
      </c>
      <c r="E49" s="44">
        <f t="shared" si="312"/>
        <v>155.19949439427134</v>
      </c>
      <c r="F49" s="45">
        <f t="shared" si="313"/>
        <v>21.849540069766345</v>
      </c>
      <c r="G49" s="45">
        <f t="shared" si="314"/>
        <v>2.5808183039254691</v>
      </c>
      <c r="H49" s="44">
        <f t="shared" si="315"/>
        <v>98.768220536298017</v>
      </c>
      <c r="I49" s="44">
        <f t="shared" si="316"/>
        <v>143.39968020438656</v>
      </c>
      <c r="J49" s="44">
        <f t="shared" si="317"/>
        <v>55.317125014467464</v>
      </c>
      <c r="K49" s="45">
        <f t="shared" si="318"/>
        <v>17.415489798776463</v>
      </c>
      <c r="L49" s="45">
        <f t="shared" si="319"/>
        <v>6.3978744460711141</v>
      </c>
      <c r="M49" s="44">
        <f t="shared" si="130"/>
        <v>215.16356685442472</v>
      </c>
      <c r="N49" s="44">
        <f t="shared" si="131"/>
        <v>323.47641209711725</v>
      </c>
      <c r="O49" s="44">
        <f t="shared" si="132"/>
        <v>127.04454423200184</v>
      </c>
      <c r="P49" s="45">
        <f t="shared" si="133"/>
        <v>40.486371450096435</v>
      </c>
      <c r="Q49" s="45">
        <f t="shared" si="134"/>
        <v>15.037405366359291</v>
      </c>
      <c r="R49" s="44">
        <f t="shared" si="135"/>
        <v>8.5331508129533731</v>
      </c>
      <c r="S49" s="44">
        <f t="shared" si="136"/>
        <v>12.574068674455708</v>
      </c>
      <c r="T49" s="44">
        <f t="shared" si="137"/>
        <v>4.9710866646916463</v>
      </c>
      <c r="U49" s="45">
        <f t="shared" si="138"/>
        <v>1.6152453041674892</v>
      </c>
      <c r="V49" s="45">
        <f t="shared" si="139"/>
        <v>0.62480854373175032</v>
      </c>
      <c r="W49" s="44">
        <f t="shared" si="140"/>
        <v>31.409640102958033</v>
      </c>
      <c r="X49" s="44">
        <f t="shared" si="141"/>
        <v>46.23871403530449</v>
      </c>
      <c r="Y49" s="44">
        <f t="shared" si="142"/>
        <v>17.966523724425347</v>
      </c>
      <c r="Z49" s="45">
        <f t="shared" si="143"/>
        <v>5.6844394134968921</v>
      </c>
      <c r="AA49" s="45">
        <f t="shared" si="144"/>
        <v>2.0976827238151516</v>
      </c>
      <c r="AB49" s="44">
        <f t="shared" si="145"/>
        <v>60.366219813473279</v>
      </c>
      <c r="AC49" s="44">
        <f t="shared" si="146"/>
        <v>85.857013680879874</v>
      </c>
      <c r="AD49" s="44">
        <f t="shared" si="147"/>
        <v>31.450400054965318</v>
      </c>
      <c r="AE49" s="45">
        <f t="shared" si="148"/>
        <v>9.2340759316123595</v>
      </c>
      <c r="AF49" s="45">
        <f t="shared" si="149"/>
        <v>3.030043519068875</v>
      </c>
      <c r="AG49" s="44">
        <f t="shared" si="150"/>
        <v>89.421419236501535</v>
      </c>
      <c r="AH49" s="44">
        <f t="shared" si="151"/>
        <v>142.41437899402217</v>
      </c>
      <c r="AI49" s="44">
        <f t="shared" si="152"/>
        <v>59.628778269406645</v>
      </c>
      <c r="AJ49" s="45">
        <f t="shared" si="153"/>
        <v>20.440265944654577</v>
      </c>
      <c r="AK49" s="45">
        <f t="shared" si="154"/>
        <v>8.4934645554148229</v>
      </c>
      <c r="AL49" s="44">
        <f t="shared" si="155"/>
        <v>94.584681351700809</v>
      </c>
      <c r="AM49" s="44">
        <f t="shared" si="156"/>
        <v>94.39690499050424</v>
      </c>
      <c r="AN49" s="44">
        <f t="shared" si="157"/>
        <v>18.970137666773301</v>
      </c>
      <c r="AO49" s="45">
        <f t="shared" si="158"/>
        <v>2.6706838491765503</v>
      </c>
      <c r="AP49" s="45">
        <f t="shared" si="159"/>
        <v>0.31545514184485424</v>
      </c>
      <c r="AQ49" s="44">
        <f t="shared" si="160"/>
        <v>68.864092271209103</v>
      </c>
      <c r="AR49" s="44">
        <f t="shared" si="161"/>
        <v>99.982451396171342</v>
      </c>
      <c r="AS49" s="44">
        <f t="shared" si="162"/>
        <v>38.568717553986168</v>
      </c>
      <c r="AT49" s="45">
        <f t="shared" si="163"/>
        <v>12.142588880706736</v>
      </c>
      <c r="AU49" s="45">
        <f t="shared" si="164"/>
        <v>4.4607851979264357</v>
      </c>
      <c r="AV49" s="44">
        <f t="shared" si="165"/>
        <v>244.97226837079194</v>
      </c>
      <c r="AW49" s="44">
        <f t="shared" si="166"/>
        <v>368.29074547499914</v>
      </c>
      <c r="AX49" s="44">
        <f t="shared" si="167"/>
        <v>144.64526053197326</v>
      </c>
      <c r="AY49" s="45">
        <f t="shared" si="168"/>
        <v>46.095342242318104</v>
      </c>
      <c r="AZ49" s="45">
        <f t="shared" si="169"/>
        <v>17.120683379916755</v>
      </c>
      <c r="BA49" s="44">
        <f t="shared" si="170"/>
        <v>9.4406461027343784</v>
      </c>
      <c r="BB49" s="44">
        <f t="shared" si="171"/>
        <v>13.911313069354907</v>
      </c>
      <c r="BC49" s="44">
        <f t="shared" si="172"/>
        <v>5.4997586443843938</v>
      </c>
      <c r="BD49" s="45">
        <f t="shared" si="173"/>
        <v>1.787025639181345</v>
      </c>
      <c r="BE49" s="45">
        <f t="shared" si="174"/>
        <v>0.69125654434493156</v>
      </c>
      <c r="BF49" s="44">
        <f t="shared" si="175"/>
        <v>197.59272158659681</v>
      </c>
      <c r="BG49" s="44">
        <f t="shared" si="176"/>
        <v>290.87991199363529</v>
      </c>
      <c r="BH49" s="44">
        <f t="shared" si="177"/>
        <v>113.02435521459651</v>
      </c>
      <c r="BI49" s="45">
        <f t="shared" si="178"/>
        <v>35.759844771388849</v>
      </c>
      <c r="BJ49" s="45">
        <f t="shared" si="179"/>
        <v>13.196166433781801</v>
      </c>
      <c r="BK49" s="44">
        <f t="shared" si="180"/>
        <v>58.426868336966855</v>
      </c>
      <c r="BL49" s="44">
        <f t="shared" si="181"/>
        <v>83.098733855425507</v>
      </c>
      <c r="BM49" s="44">
        <f t="shared" si="182"/>
        <v>30.440010801310219</v>
      </c>
      <c r="BN49" s="45">
        <f t="shared" si="183"/>
        <v>8.9374179853722353</v>
      </c>
      <c r="BO49" s="45">
        <f t="shared" si="184"/>
        <v>2.9326990209250083</v>
      </c>
      <c r="BP49" s="44">
        <f t="shared" si="185"/>
        <v>193.36069456619069</v>
      </c>
      <c r="BQ49" s="44">
        <f t="shared" si="186"/>
        <v>307.95019217561446</v>
      </c>
      <c r="BR49" s="44">
        <f t="shared" si="187"/>
        <v>128.93848119108571</v>
      </c>
      <c r="BS49" s="45">
        <f t="shared" si="188"/>
        <v>44.199075052956999</v>
      </c>
      <c r="BT49" s="45">
        <f t="shared" si="189"/>
        <v>18.36587050094537</v>
      </c>
      <c r="BU49" s="44">
        <f t="shared" si="190"/>
        <v>90.586710673070115</v>
      </c>
      <c r="BV49" s="44">
        <f t="shared" si="191"/>
        <v>90.406871372880445</v>
      </c>
      <c r="BW49" s="44">
        <f t="shared" si="192"/>
        <v>18.168294777655365</v>
      </c>
      <c r="BX49" s="45">
        <f t="shared" si="193"/>
        <v>2.5577975385360552</v>
      </c>
      <c r="BY49" s="45">
        <f t="shared" si="194"/>
        <v>0.30212126589902877</v>
      </c>
      <c r="BZ49" s="44">
        <f t="shared" si="195"/>
        <v>110.90920932824602</v>
      </c>
      <c r="CA49" s="44">
        <f t="shared" si="196"/>
        <v>161.02694837502798</v>
      </c>
      <c r="CB49" s="44">
        <f t="shared" si="197"/>
        <v>62.116929558446394</v>
      </c>
      <c r="CC49" s="45">
        <f t="shared" si="198"/>
        <v>19.556272181056229</v>
      </c>
      <c r="CD49" s="45">
        <f t="shared" si="199"/>
        <v>7.1843270268735928</v>
      </c>
      <c r="CE49" s="44">
        <f t="shared" si="200"/>
        <v>177.6947543231955</v>
      </c>
      <c r="CF49" s="44">
        <f t="shared" si="201"/>
        <v>267.1458854176546</v>
      </c>
      <c r="CG49" s="44">
        <f t="shared" si="202"/>
        <v>104.92087208556929</v>
      </c>
      <c r="CH49" s="45">
        <f t="shared" si="203"/>
        <v>33.436031636015727</v>
      </c>
      <c r="CI49" s="45">
        <f t="shared" si="204"/>
        <v>12.41877559150795</v>
      </c>
      <c r="CJ49" s="44">
        <f t="shared" si="205"/>
        <v>30.717684757521717</v>
      </c>
      <c r="CK49" s="44">
        <f t="shared" si="206"/>
        <v>43.466533458904834</v>
      </c>
      <c r="CL49" s="44">
        <f t="shared" si="207"/>
        <v>16.53998729999595</v>
      </c>
      <c r="CM49" s="45">
        <f t="shared" si="208"/>
        <v>5.1590095149792994</v>
      </c>
      <c r="CN49" s="45">
        <f t="shared" si="209"/>
        <v>1.8794922988955849</v>
      </c>
      <c r="CO49" s="44">
        <f t="shared" si="210"/>
        <v>228.96843149840151</v>
      </c>
      <c r="CP49" s="44">
        <f t="shared" si="211"/>
        <v>337.06867676493181</v>
      </c>
      <c r="CQ49" s="44">
        <f t="shared" si="212"/>
        <v>130.971470643278</v>
      </c>
      <c r="CR49" s="45">
        <f t="shared" si="213"/>
        <v>41.438143582342512</v>
      </c>
      <c r="CS49" s="45">
        <f t="shared" si="214"/>
        <v>15.291583140680988</v>
      </c>
      <c r="CT49" s="44">
        <f t="shared" si="215"/>
        <v>50.92273934387611</v>
      </c>
      <c r="CU49" s="44">
        <f t="shared" si="216"/>
        <v>72.425842499735879</v>
      </c>
      <c r="CV49" s="44">
        <f t="shared" si="217"/>
        <v>26.530409378096817</v>
      </c>
      <c r="CW49" s="45">
        <f t="shared" si="218"/>
        <v>7.7895293626139175</v>
      </c>
      <c r="CX49" s="45">
        <f t="shared" si="219"/>
        <v>2.5560340998477979</v>
      </c>
      <c r="CY49" s="44">
        <f t="shared" si="220"/>
        <v>96.544098962626691</v>
      </c>
      <c r="CZ49" s="44">
        <f t="shared" si="221"/>
        <v>136.24776586773021</v>
      </c>
      <c r="DA49" s="44">
        <f t="shared" si="222"/>
        <v>49.736865621217824</v>
      </c>
      <c r="DB49" s="45">
        <f t="shared" si="223"/>
        <v>14.573248413165965</v>
      </c>
      <c r="DC49" s="45">
        <f t="shared" si="224"/>
        <v>4.7747124771706728</v>
      </c>
      <c r="DD49" s="44">
        <f t="shared" si="225"/>
        <v>366.32518093738554</v>
      </c>
      <c r="DE49" s="44">
        <f t="shared" si="226"/>
        <v>365.59792565134921</v>
      </c>
      <c r="DF49" s="44">
        <f t="shared" si="227"/>
        <v>73.471084470306636</v>
      </c>
      <c r="DG49" s="45">
        <f t="shared" si="228"/>
        <v>10.343522125304082</v>
      </c>
      <c r="DH49" s="45">
        <f t="shared" si="229"/>
        <v>1.2217534622150201</v>
      </c>
      <c r="DI49" s="44">
        <f t="shared" si="230"/>
        <v>25.758945357988019</v>
      </c>
      <c r="DJ49" s="44">
        <f t="shared" si="231"/>
        <v>37.398917452200529</v>
      </c>
      <c r="DK49" s="44">
        <f t="shared" si="232"/>
        <v>14.426814544917246</v>
      </c>
      <c r="DL49" s="45">
        <f t="shared" si="233"/>
        <v>4.5419938485619991</v>
      </c>
      <c r="DM49" s="45">
        <f t="shared" si="234"/>
        <v>1.6685781860679327</v>
      </c>
      <c r="DN49" s="44">
        <f t="shared" si="235"/>
        <v>86.070068181466709</v>
      </c>
      <c r="DO49" s="44">
        <f t="shared" si="236"/>
        <v>129.39754276862396</v>
      </c>
      <c r="DP49" s="44">
        <f t="shared" si="237"/>
        <v>50.82055825710485</v>
      </c>
      <c r="DQ49" s="45">
        <f t="shared" si="238"/>
        <v>16.195421939103856</v>
      </c>
      <c r="DR49" s="45">
        <f t="shared" si="239"/>
        <v>6.0152865286462527</v>
      </c>
      <c r="DS49" s="44">
        <f t="shared" si="240"/>
        <v>210.05452019461526</v>
      </c>
      <c r="DT49" s="44">
        <f t="shared" si="241"/>
        <v>297.23404945086986</v>
      </c>
      <c r="DU49" s="44">
        <f t="shared" si="242"/>
        <v>113.10419791566291</v>
      </c>
      <c r="DV49" s="45">
        <f t="shared" si="243"/>
        <v>35.278481334211762</v>
      </c>
      <c r="DW49" s="45">
        <f t="shared" si="244"/>
        <v>12.852396141519561</v>
      </c>
      <c r="DX49" s="44">
        <f t="shared" si="245"/>
        <v>46.471245021624036</v>
      </c>
      <c r="DY49" s="44">
        <f t="shared" si="246"/>
        <v>68.411182120392397</v>
      </c>
      <c r="DZ49" s="44">
        <f t="shared" si="247"/>
        <v>26.581862238719577</v>
      </c>
      <c r="EA49" s="45">
        <f t="shared" si="248"/>
        <v>8.410251627503154</v>
      </c>
      <c r="EB49" s="45">
        <f t="shared" si="249"/>
        <v>3.1035671697130103</v>
      </c>
      <c r="EC49" s="44">
        <f t="shared" si="250"/>
        <v>81.10777912628123</v>
      </c>
      <c r="ED49" s="44">
        <f t="shared" si="251"/>
        <v>115.35709414285162</v>
      </c>
      <c r="EE49" s="44">
        <f t="shared" si="252"/>
        <v>42.256614858000013</v>
      </c>
      <c r="EF49" s="45">
        <f t="shared" si="253"/>
        <v>12.4068625368747</v>
      </c>
      <c r="EG49" s="45">
        <f t="shared" si="254"/>
        <v>4.0711527282482987</v>
      </c>
      <c r="EH49" s="44">
        <f t="shared" si="255"/>
        <v>137.19139622870068</v>
      </c>
      <c r="EI49" s="44">
        <f t="shared" si="256"/>
        <v>209.70951674879183</v>
      </c>
      <c r="EJ49" s="44">
        <f t="shared" si="257"/>
        <v>84.570105615884344</v>
      </c>
      <c r="EK49" s="45">
        <f t="shared" si="258"/>
        <v>27.863464113204632</v>
      </c>
      <c r="EL49" s="45">
        <f t="shared" si="259"/>
        <v>10.919575737833977</v>
      </c>
      <c r="EM49" s="44">
        <f t="shared" si="260"/>
        <v>297.08089037733066</v>
      </c>
      <c r="EN49" s="44">
        <f t="shared" si="261"/>
        <v>320.18983254705012</v>
      </c>
      <c r="EO49" s="44">
        <f t="shared" si="262"/>
        <v>76.474579518217098</v>
      </c>
      <c r="EP49" s="45">
        <f t="shared" si="263"/>
        <v>13.392332434429969</v>
      </c>
      <c r="EQ49" s="45">
        <f t="shared" si="264"/>
        <v>2.126275077662271</v>
      </c>
      <c r="ER49" s="44">
        <f t="shared" si="265"/>
        <v>263.13827635810736</v>
      </c>
      <c r="ES49" s="44">
        <f t="shared" si="266"/>
        <v>351.79240032060437</v>
      </c>
      <c r="ET49" s="44">
        <f t="shared" si="267"/>
        <v>125.05408545162827</v>
      </c>
      <c r="EU49" s="45">
        <f t="shared" si="268"/>
        <v>36.013455805546897</v>
      </c>
      <c r="EV49" s="45">
        <f t="shared" si="269"/>
        <v>11.626569441886721</v>
      </c>
      <c r="EW49" s="44">
        <f t="shared" si="270"/>
        <v>33.785988660665538</v>
      </c>
      <c r="EX49" s="44">
        <f t="shared" si="271"/>
        <v>42.741205720479314</v>
      </c>
      <c r="EY49" s="44">
        <f t="shared" si="272"/>
        <v>13.662106831718088</v>
      </c>
      <c r="EZ49" s="45">
        <f t="shared" si="273"/>
        <v>3.4326536890903632</v>
      </c>
      <c r="FA49" s="45">
        <f t="shared" si="274"/>
        <v>0.90145066174967725</v>
      </c>
      <c r="FB49" s="44">
        <f t="shared" si="275"/>
        <v>189.82389484726897</v>
      </c>
      <c r="FC49" s="44">
        <f t="shared" si="276"/>
        <v>204.75874520618675</v>
      </c>
      <c r="FD49" s="44">
        <f t="shared" si="277"/>
        <v>58.969542142939559</v>
      </c>
      <c r="FE49" s="45">
        <f t="shared" si="278"/>
        <v>13.516547627665018</v>
      </c>
      <c r="FF49" s="45">
        <f t="shared" si="279"/>
        <v>3.1853286203551141</v>
      </c>
      <c r="FG49" s="44">
        <f t="shared" si="280"/>
        <v>177.2453801946597</v>
      </c>
      <c r="FH49" s="44">
        <f t="shared" si="281"/>
        <v>318.65370142873093</v>
      </c>
      <c r="FI49" s="44">
        <f t="shared" si="282"/>
        <v>141.39348949064214</v>
      </c>
      <c r="FJ49" s="45">
        <f t="shared" si="283"/>
        <v>50.337379322258336</v>
      </c>
      <c r="FK49" s="45">
        <f t="shared" si="284"/>
        <v>21.633959518398946</v>
      </c>
      <c r="FL49" s="44">
        <f t="shared" si="285"/>
        <v>111.72555985968692</v>
      </c>
      <c r="FM49" s="44">
        <f t="shared" si="286"/>
        <v>137.99979555717363</v>
      </c>
      <c r="FN49" s="44">
        <f t="shared" si="287"/>
        <v>43.653479805245254</v>
      </c>
      <c r="FO49" s="45">
        <f t="shared" si="288"/>
        <v>10.899084022182214</v>
      </c>
      <c r="FP49" s="45">
        <f t="shared" si="289"/>
        <v>2.8481307246330765</v>
      </c>
      <c r="FQ49" s="44">
        <f t="shared" si="290"/>
        <v>88.605168220727833</v>
      </c>
      <c r="FR49" s="44">
        <f t="shared" si="291"/>
        <v>128.69325891391122</v>
      </c>
      <c r="FS49" s="44">
        <f t="shared" si="292"/>
        <v>48.710718208228492</v>
      </c>
      <c r="FT49" s="45">
        <f t="shared" si="293"/>
        <v>14.893056694529015</v>
      </c>
      <c r="FU49" s="45">
        <f t="shared" si="294"/>
        <v>5.2011214164567097</v>
      </c>
      <c r="FV49" s="44">
        <f t="shared" si="295"/>
        <v>307.66493104415594</v>
      </c>
      <c r="FW49" s="44">
        <f t="shared" si="296"/>
        <v>307.05413233559494</v>
      </c>
      <c r="FX49" s="44">
        <f t="shared" si="297"/>
        <v>61.706039643395201</v>
      </c>
      <c r="FY49" s="45">
        <f t="shared" si="298"/>
        <v>8.6871970233990634</v>
      </c>
      <c r="FZ49" s="45">
        <f t="shared" si="299"/>
        <v>1.026112083650597</v>
      </c>
      <c r="GA49" s="44">
        <f t="shared" si="300"/>
        <v>297.82589754509502</v>
      </c>
      <c r="GB49" s="44">
        <f t="shared" si="301"/>
        <v>408.03240341064719</v>
      </c>
      <c r="GC49" s="44">
        <f t="shared" si="302"/>
        <v>146.82714118773967</v>
      </c>
      <c r="GD49" s="45">
        <f t="shared" si="303"/>
        <v>42.622417213864573</v>
      </c>
      <c r="GE49" s="45">
        <f t="shared" si="304"/>
        <v>13.853865178805522</v>
      </c>
      <c r="GF49" s="44">
        <f t="shared" si="305"/>
        <v>178.55960957378798</v>
      </c>
      <c r="GG49" s="44">
        <f t="shared" si="306"/>
        <v>252.21741116753685</v>
      </c>
      <c r="GH49" s="44">
        <f t="shared" si="307"/>
        <v>92.105952622121222</v>
      </c>
      <c r="GI49" s="45">
        <f t="shared" si="308"/>
        <v>26.993223627120937</v>
      </c>
      <c r="GJ49" s="45">
        <f t="shared" si="309"/>
        <v>8.8450744186744625</v>
      </c>
      <c r="GK49" s="43">
        <f t="shared" si="117"/>
        <v>5829.5037521280419</v>
      </c>
      <c r="GL49" s="43">
        <f t="shared" si="117"/>
        <v>7587.7831150050133</v>
      </c>
      <c r="GM49" s="43">
        <f t="shared" si="117"/>
        <v>2554.4378761250696</v>
      </c>
      <c r="GN49" s="43">
        <f t="shared" si="117"/>
        <v>728.65478354723166</v>
      </c>
      <c r="GO49" s="43">
        <f t="shared" si="117"/>
        <v>250.85225667546439</v>
      </c>
      <c r="GP49" s="40">
        <f t="shared" si="118"/>
        <v>34.740785173587852</v>
      </c>
      <c r="GQ49" s="40">
        <f t="shared" si="118"/>
        <v>45.219208075119269</v>
      </c>
      <c r="GR49" s="40">
        <f t="shared" si="118"/>
        <v>15.223110108015909</v>
      </c>
      <c r="GS49" s="40">
        <f t="shared" si="118"/>
        <v>4.3424003787081746</v>
      </c>
      <c r="GT49" s="40">
        <f t="shared" si="118"/>
        <v>1.494947894371063</v>
      </c>
      <c r="GW49" s="38">
        <f t="shared" si="119"/>
        <v>31</v>
      </c>
      <c r="GX49" s="39">
        <f t="shared" si="114"/>
        <v>19.976744328105429</v>
      </c>
      <c r="GY49" s="39">
        <f t="shared" si="115"/>
        <v>35.063528674872138</v>
      </c>
      <c r="GZ49" s="39">
        <f t="shared" si="116"/>
        <v>3.5063528674872133</v>
      </c>
      <c r="HA49" s="39">
        <f t="shared" si="1"/>
        <v>7.6672109474616716</v>
      </c>
      <c r="HB49" s="39">
        <f t="shared" si="2"/>
        <v>33.620459620286745</v>
      </c>
      <c r="HC49" s="39">
        <f t="shared" si="3"/>
        <v>3.3620459620286747</v>
      </c>
      <c r="HD49" s="39">
        <f t="shared" si="4"/>
        <v>17.658053005183966</v>
      </c>
      <c r="HE49" s="39">
        <f t="shared" si="5"/>
        <v>78.418378930228499</v>
      </c>
      <c r="HF49" s="39">
        <f t="shared" si="6"/>
        <v>7.8418378930228503</v>
      </c>
      <c r="HG49" s="39">
        <f t="shared" si="7"/>
        <v>0.70061241776890082</v>
      </c>
      <c r="HH49" s="39">
        <f t="shared" si="8"/>
        <v>3.174043941910802</v>
      </c>
      <c r="HI49" s="39">
        <f t="shared" si="9"/>
        <v>0.31740439419108013</v>
      </c>
      <c r="HJ49" s="39">
        <f t="shared" si="10"/>
        <v>2.4930588212068412</v>
      </c>
      <c r="HK49" s="39">
        <f t="shared" si="11"/>
        <v>10.988660512157736</v>
      </c>
      <c r="HL49" s="39">
        <f t="shared" si="12"/>
        <v>1.0988660512157735</v>
      </c>
      <c r="HM49" s="39">
        <f t="shared" si="13"/>
        <v>4.2178662560994828</v>
      </c>
      <c r="HN49" s="39">
        <f t="shared" si="14"/>
        <v>17.195088824338875</v>
      </c>
      <c r="HO49" s="39">
        <f t="shared" si="15"/>
        <v>1.7195088824338876</v>
      </c>
      <c r="HP49" s="39">
        <f t="shared" si="16"/>
        <v>8.6155868400181443</v>
      </c>
      <c r="HQ49" s="39">
        <f t="shared" si="17"/>
        <v>41.19551619223877</v>
      </c>
      <c r="HR49" s="39">
        <f t="shared" si="18"/>
        <v>4.119551619223877</v>
      </c>
      <c r="HS49" s="39">
        <f t="shared" si="19"/>
        <v>2.4417707771352166</v>
      </c>
      <c r="HT49" s="39">
        <f t="shared" si="20"/>
        <v>4.2858384857581706</v>
      </c>
      <c r="HU49" s="39">
        <f t="shared" si="21"/>
        <v>0.42858384857581705</v>
      </c>
      <c r="HV49" s="39">
        <f t="shared" si="22"/>
        <v>5.3458037340541411</v>
      </c>
      <c r="HW49" s="39">
        <f t="shared" si="23"/>
        <v>23.441167826254578</v>
      </c>
      <c r="HX49" s="39">
        <f t="shared" si="24"/>
        <v>2.3441167826254574</v>
      </c>
      <c r="HY49" s="39">
        <f t="shared" si="25"/>
        <v>20.104394823582286</v>
      </c>
      <c r="HZ49" s="39">
        <f t="shared" si="26"/>
        <v>89.282439631128256</v>
      </c>
      <c r="IA49" s="39">
        <f t="shared" si="27"/>
        <v>8.9282439631128252</v>
      </c>
      <c r="IB49" s="39">
        <f t="shared" si="28"/>
        <v>0.77512211331092806</v>
      </c>
      <c r="IC49" s="39">
        <f t="shared" si="29"/>
        <v>3.5116015440182764</v>
      </c>
      <c r="ID49" s="39">
        <f t="shared" si="30"/>
        <v>0.35116015440182768</v>
      </c>
      <c r="IE49" s="39">
        <f t="shared" si="31"/>
        <v>15.683410441603268</v>
      </c>
      <c r="IF49" s="39">
        <f t="shared" si="32"/>
        <v>69.127800575592474</v>
      </c>
      <c r="IG49" s="39">
        <f t="shared" si="33"/>
        <v>6.9127800575592477</v>
      </c>
      <c r="IH49" s="39">
        <f t="shared" si="34"/>
        <v>4.0823612472261681</v>
      </c>
      <c r="II49" s="39">
        <f t="shared" si="35"/>
        <v>16.642671909660745</v>
      </c>
      <c r="IJ49" s="39">
        <f t="shared" si="36"/>
        <v>1.6642671909660745</v>
      </c>
      <c r="IK49" s="39">
        <f t="shared" si="37"/>
        <v>18.629942017306064</v>
      </c>
      <c r="IL49" s="39">
        <f t="shared" si="38"/>
        <v>89.079257430221105</v>
      </c>
      <c r="IM49" s="39">
        <f t="shared" si="39"/>
        <v>8.9079257430221119</v>
      </c>
      <c r="IN49" s="39">
        <f t="shared" si="40"/>
        <v>2.3385603224250655</v>
      </c>
      <c r="IO49" s="39">
        <f t="shared" si="41"/>
        <v>4.1046817027089677</v>
      </c>
      <c r="IP49" s="39">
        <f t="shared" si="42"/>
        <v>0.41046817027089677</v>
      </c>
      <c r="IQ49" s="39">
        <f t="shared" si="43"/>
        <v>8.6096955004199032</v>
      </c>
      <c r="IR49" s="39">
        <f t="shared" si="44"/>
        <v>37.753222377514206</v>
      </c>
      <c r="IS49" s="39">
        <f t="shared" si="45"/>
        <v>3.7753222377514204</v>
      </c>
      <c r="IT49" s="39">
        <f t="shared" si="46"/>
        <v>14.583060861344917</v>
      </c>
      <c r="IU49" s="39">
        <f t="shared" si="47"/>
        <v>64.762518962413552</v>
      </c>
      <c r="IV49" s="39">
        <f t="shared" si="48"/>
        <v>6.4762518962413544</v>
      </c>
      <c r="IW49" s="39">
        <f t="shared" si="49"/>
        <v>2.2878954803304756</v>
      </c>
      <c r="IX49" s="39">
        <f t="shared" si="50"/>
        <v>9.9346580868091312</v>
      </c>
      <c r="IY49" s="39">
        <f t="shared" si="51"/>
        <v>0.99346580868091316</v>
      </c>
      <c r="IZ49" s="39">
        <v>17.658053005183966</v>
      </c>
      <c r="JA49" s="39">
        <v>78.418378930228499</v>
      </c>
      <c r="JB49" s="39">
        <v>7.8418378930228503</v>
      </c>
      <c r="JC49" s="39">
        <f t="shared" si="52"/>
        <v>3.5580379989065691</v>
      </c>
      <c r="JD49" s="39">
        <f t="shared" si="53"/>
        <v>14.505149219252152</v>
      </c>
      <c r="JE49" s="39">
        <f t="shared" si="54"/>
        <v>1.4505149219252154</v>
      </c>
      <c r="JF49" s="39">
        <f t="shared" si="55"/>
        <v>6.6694961158235824</v>
      </c>
      <c r="JG49" s="39">
        <f t="shared" si="56"/>
        <v>27.127197365978187</v>
      </c>
      <c r="JH49" s="39">
        <f t="shared" si="57"/>
        <v>2.7127197365978191</v>
      </c>
      <c r="JI49" s="39">
        <f t="shared" si="58"/>
        <v>9.4569449191847905</v>
      </c>
      <c r="JJ49" s="39">
        <f t="shared" si="59"/>
        <v>16.598994005444641</v>
      </c>
      <c r="JK49" s="39">
        <f t="shared" si="60"/>
        <v>1.6598994005444643</v>
      </c>
      <c r="JL49" s="39">
        <f t="shared" si="61"/>
        <v>1.9996236316847504</v>
      </c>
      <c r="JM49" s="39">
        <f t="shared" si="62"/>
        <v>8.7682817161936946</v>
      </c>
      <c r="JN49" s="39">
        <f t="shared" si="63"/>
        <v>0.87682817161936955</v>
      </c>
      <c r="JO49" s="39">
        <f t="shared" si="64"/>
        <v>7.0636021159494149</v>
      </c>
      <c r="JP49" s="39">
        <f t="shared" si="65"/>
        <v>31.369043188298789</v>
      </c>
      <c r="JQ49" s="39">
        <f t="shared" si="66"/>
        <v>3.1369043188298793</v>
      </c>
      <c r="JR49" s="39">
        <f t="shared" si="67"/>
        <v>15.64515005508572</v>
      </c>
      <c r="JS49" s="39">
        <f t="shared" si="68"/>
        <v>67.935453280255913</v>
      </c>
      <c r="JT49" s="39">
        <f t="shared" si="69"/>
        <v>6.7935453280255906</v>
      </c>
      <c r="JU49" s="39">
        <f t="shared" si="70"/>
        <v>3.6885346967956378</v>
      </c>
      <c r="JV49" s="39">
        <f t="shared" si="71"/>
        <v>16.257961996573012</v>
      </c>
      <c r="JW49" s="39">
        <f t="shared" si="72"/>
        <v>1.6257961996573012</v>
      </c>
      <c r="JX49" s="39">
        <f t="shared" si="73"/>
        <v>5.6671059698781585</v>
      </c>
      <c r="JY49" s="39">
        <f t="shared" si="74"/>
        <v>23.103243349188279</v>
      </c>
      <c r="JZ49" s="39">
        <f t="shared" si="75"/>
        <v>2.3103243349188283</v>
      </c>
      <c r="KA49" s="39">
        <f t="shared" si="76"/>
        <v>11.966744034337367</v>
      </c>
      <c r="KB49" s="39">
        <f t="shared" si="77"/>
        <v>54.98405422631096</v>
      </c>
      <c r="KC49" s="39">
        <f t="shared" si="78"/>
        <v>5.4984054226310954</v>
      </c>
      <c r="KD49" s="39">
        <f t="shared" si="79"/>
        <v>9.5739152743559419</v>
      </c>
      <c r="KE49" s="39">
        <f t="shared" si="80"/>
        <v>21.759734704884139</v>
      </c>
      <c r="KF49" s="39">
        <f t="shared" si="81"/>
        <v>2.1759734704884139</v>
      </c>
      <c r="KG49" s="39">
        <f t="shared" si="82"/>
        <v>16.740157199232076</v>
      </c>
      <c r="KH49" s="39">
        <f t="shared" si="83"/>
        <v>66.785727974302603</v>
      </c>
      <c r="KI49" s="39">
        <f t="shared" si="84"/>
        <v>6.6785727974302613</v>
      </c>
      <c r="KJ49" s="39">
        <f t="shared" si="85"/>
        <v>1.7529269740712614</v>
      </c>
      <c r="KK49" s="39">
        <f t="shared" si="86"/>
        <v>6.0289163197743738</v>
      </c>
      <c r="KL49" s="39">
        <f t="shared" si="87"/>
        <v>0.60289163197743734</v>
      </c>
      <c r="KM49" s="39">
        <f t="shared" si="88"/>
        <v>7.5358244130724783</v>
      </c>
      <c r="KN49" s="39">
        <f t="shared" si="89"/>
        <v>23.238791389813827</v>
      </c>
      <c r="KO49" s="39">
        <f t="shared" si="90"/>
        <v>2.3238791389813827</v>
      </c>
      <c r="KP49" s="39">
        <f t="shared" si="91"/>
        <v>3.6724017194017353</v>
      </c>
      <c r="KQ49" s="39">
        <f t="shared" si="92"/>
        <v>0</v>
      </c>
      <c r="KR49" s="39">
        <f t="shared" si="93"/>
        <v>0</v>
      </c>
      <c r="KS49" s="39">
        <f t="shared" si="94"/>
        <v>5.6050780037260406</v>
      </c>
      <c r="KT49" s="39">
        <f t="shared" si="95"/>
        <v>19.126447288121362</v>
      </c>
      <c r="KU49" s="39">
        <f t="shared" si="96"/>
        <v>1.9126447288121362</v>
      </c>
      <c r="KV49" s="39">
        <f t="shared" si="97"/>
        <v>6.6462767952691717</v>
      </c>
      <c r="KW49" s="39">
        <f t="shared" si="98"/>
        <v>28.272582303498112</v>
      </c>
      <c r="KX49" s="39">
        <f t="shared" si="99"/>
        <v>2.8272582303498113</v>
      </c>
      <c r="KY49" s="39">
        <f t="shared" si="100"/>
        <v>7.9425888741912294</v>
      </c>
      <c r="KZ49" s="39">
        <f t="shared" si="101"/>
        <v>13.940969968319994</v>
      </c>
      <c r="LA49" s="39">
        <f t="shared" si="102"/>
        <v>1.3940969968319992</v>
      </c>
      <c r="LB49" s="39">
        <f t="shared" si="103"/>
        <v>19.669725968937158</v>
      </c>
      <c r="LC49" s="39">
        <f t="shared" si="104"/>
        <v>79.177397147712583</v>
      </c>
      <c r="LD49" s="39">
        <f t="shared" si="105"/>
        <v>7.9177397147712583</v>
      </c>
      <c r="LE49" s="39">
        <f t="shared" si="106"/>
        <v>12.351008651815873</v>
      </c>
      <c r="LF49" s="39">
        <f t="shared" si="107"/>
        <v>50.247654902961969</v>
      </c>
      <c r="LG49" s="39">
        <f t="shared" si="108"/>
        <v>5.0247654902961969</v>
      </c>
      <c r="LH49" s="39">
        <f t="shared" si="109"/>
        <v>331.07434635148581</v>
      </c>
      <c r="LI49" s="39">
        <f t="shared" si="110"/>
        <v>1279.2275145052263</v>
      </c>
      <c r="LJ49" s="39">
        <f t="shared" si="111"/>
        <v>127.92275145052261</v>
      </c>
    </row>
    <row r="50" spans="1:322" ht="15" thickBot="1" x14ac:dyDescent="0.35">
      <c r="A50" s="28"/>
      <c r="B50" s="42">
        <v>31</v>
      </c>
      <c r="C50" s="44">
        <f t="shared" si="310"/>
        <v>739.77306869973052</v>
      </c>
      <c r="D50" s="44">
        <f t="shared" si="311"/>
        <v>781.61996995107984</v>
      </c>
      <c r="E50" s="44">
        <f t="shared" si="312"/>
        <v>173.08383522214837</v>
      </c>
      <c r="F50" s="45">
        <f t="shared" si="313"/>
        <v>27.454743579207367</v>
      </c>
      <c r="G50" s="45">
        <f t="shared" si="314"/>
        <v>3.8043925478323843</v>
      </c>
      <c r="H50" s="44">
        <f t="shared" si="315"/>
        <v>94.422418832700899</v>
      </c>
      <c r="I50" s="44">
        <f t="shared" si="316"/>
        <v>143.1566921414433</v>
      </c>
      <c r="J50" s="44">
        <f t="shared" si="317"/>
        <v>57.471961280371268</v>
      </c>
      <c r="K50" s="45">
        <f t="shared" si="318"/>
        <v>18.874175870681551</v>
      </c>
      <c r="L50" s="45">
        <f t="shared" si="319"/>
        <v>7.3731418748025961</v>
      </c>
      <c r="M50" s="44">
        <f t="shared" si="130"/>
        <v>205.69636991283002</v>
      </c>
      <c r="N50" s="44">
        <f t="shared" si="131"/>
        <v>322.5923638516042</v>
      </c>
      <c r="O50" s="44">
        <f t="shared" si="132"/>
        <v>131.80582947290151</v>
      </c>
      <c r="P50" s="45">
        <f t="shared" si="133"/>
        <v>43.809094595099118</v>
      </c>
      <c r="Q50" s="45">
        <f t="shared" si="134"/>
        <v>17.30464216756469</v>
      </c>
      <c r="R50" s="44">
        <f t="shared" si="135"/>
        <v>8.1576921771834243</v>
      </c>
      <c r="S50" s="44">
        <f t="shared" si="136"/>
        <v>12.547157112643074</v>
      </c>
      <c r="T50" s="44">
        <f t="shared" si="137"/>
        <v>5.1547290490277966</v>
      </c>
      <c r="U50" s="45">
        <f t="shared" si="138"/>
        <v>1.7435193803805422</v>
      </c>
      <c r="V50" s="45">
        <f t="shared" si="139"/>
        <v>0.71526228076512977</v>
      </c>
      <c r="W50" s="44">
        <f t="shared" si="140"/>
        <v>30.027615938427878</v>
      </c>
      <c r="X50" s="44">
        <f t="shared" si="141"/>
        <v>46.141099350704899</v>
      </c>
      <c r="Y50" s="44">
        <f t="shared" si="142"/>
        <v>18.655635529680374</v>
      </c>
      <c r="Z50" s="45">
        <f t="shared" si="143"/>
        <v>6.1566378502157812</v>
      </c>
      <c r="AA50" s="45">
        <f t="shared" si="144"/>
        <v>2.4160113309709774</v>
      </c>
      <c r="AB50" s="44">
        <f t="shared" si="145"/>
        <v>57.710106141680455</v>
      </c>
      <c r="AC50" s="44">
        <f t="shared" si="146"/>
        <v>85.765702914884542</v>
      </c>
      <c r="AD50" s="44">
        <f t="shared" si="147"/>
        <v>32.814006890335001</v>
      </c>
      <c r="AE50" s="45">
        <f t="shared" si="148"/>
        <v>10.100785281860542</v>
      </c>
      <c r="AF50" s="45">
        <f t="shared" si="149"/>
        <v>3.5471517712391671</v>
      </c>
      <c r="AG50" s="44">
        <f t="shared" si="150"/>
        <v>85.486876790095465</v>
      </c>
      <c r="AH50" s="44">
        <f t="shared" si="151"/>
        <v>141.79166131261951</v>
      </c>
      <c r="AI50" s="44">
        <f t="shared" si="152"/>
        <v>61.562372153361459</v>
      </c>
      <c r="AJ50" s="45">
        <f t="shared" si="153"/>
        <v>21.919277295607813</v>
      </c>
      <c r="AK50" s="45">
        <f t="shared" si="154"/>
        <v>9.6381194483154786</v>
      </c>
      <c r="AL50" s="44">
        <f t="shared" si="155"/>
        <v>90.422955372225971</v>
      </c>
      <c r="AM50" s="44">
        <f t="shared" si="156"/>
        <v>95.537930010282935</v>
      </c>
      <c r="AN50" s="44">
        <f t="shared" si="157"/>
        <v>21.156152569131411</v>
      </c>
      <c r="AO50" s="45">
        <f t="shared" si="158"/>
        <v>3.3558116109606884</v>
      </c>
      <c r="AP50" s="45">
        <f t="shared" si="159"/>
        <v>0.46501343739874107</v>
      </c>
      <c r="AQ50" s="44">
        <f t="shared" si="160"/>
        <v>65.834072211275895</v>
      </c>
      <c r="AR50" s="44">
        <f t="shared" si="161"/>
        <v>99.813033011427052</v>
      </c>
      <c r="AS50" s="44">
        <f t="shared" si="162"/>
        <v>40.071132426288258</v>
      </c>
      <c r="AT50" s="45">
        <f t="shared" si="163"/>
        <v>13.15962747576255</v>
      </c>
      <c r="AU50" s="45">
        <f t="shared" si="164"/>
        <v>5.1407701752460131</v>
      </c>
      <c r="AV50" s="44">
        <f t="shared" si="165"/>
        <v>234.19348856247709</v>
      </c>
      <c r="AW50" s="44">
        <f t="shared" si="166"/>
        <v>367.28422142811399</v>
      </c>
      <c r="AX50" s="44">
        <f t="shared" si="167"/>
        <v>150.0661729237664</v>
      </c>
      <c r="AY50" s="45">
        <f t="shared" si="168"/>
        <v>49.878394540155114</v>
      </c>
      <c r="AZ50" s="45">
        <f t="shared" si="169"/>
        <v>19.702022545486571</v>
      </c>
      <c r="BA50" s="44">
        <f t="shared" si="170"/>
        <v>9.0252576742140658</v>
      </c>
      <c r="BB50" s="44">
        <f t="shared" si="171"/>
        <v>13.881539479655862</v>
      </c>
      <c r="BC50" s="44">
        <f t="shared" si="172"/>
        <v>5.7029312822508373</v>
      </c>
      <c r="BD50" s="45">
        <f t="shared" si="173"/>
        <v>1.9289415837401029</v>
      </c>
      <c r="BE50" s="45">
        <f t="shared" si="174"/>
        <v>0.79132998013908684</v>
      </c>
      <c r="BF50" s="44">
        <f t="shared" si="175"/>
        <v>188.89864183678654</v>
      </c>
      <c r="BG50" s="44">
        <f t="shared" si="176"/>
        <v>290.26583455964925</v>
      </c>
      <c r="BH50" s="44">
        <f t="shared" si="177"/>
        <v>117.35944076895059</v>
      </c>
      <c r="BI50" s="45">
        <f t="shared" si="178"/>
        <v>38.730365093633317</v>
      </c>
      <c r="BJ50" s="45">
        <f t="shared" si="179"/>
        <v>15.198717740979577</v>
      </c>
      <c r="BK50" s="44">
        <f t="shared" si="180"/>
        <v>55.856086130140312</v>
      </c>
      <c r="BL50" s="44">
        <f t="shared" si="181"/>
        <v>83.010356578878429</v>
      </c>
      <c r="BM50" s="44">
        <f t="shared" si="182"/>
        <v>31.759809809426187</v>
      </c>
      <c r="BN50" s="45">
        <f t="shared" si="183"/>
        <v>9.7762830534490384</v>
      </c>
      <c r="BO50" s="45">
        <f t="shared" si="184"/>
        <v>3.4331944281058533</v>
      </c>
      <c r="BP50" s="44">
        <f t="shared" si="185"/>
        <v>184.85282400527828</v>
      </c>
      <c r="BQ50" s="44">
        <f t="shared" si="186"/>
        <v>306.60365658690722</v>
      </c>
      <c r="BR50" s="44">
        <f t="shared" si="187"/>
        <v>133.1195941682976</v>
      </c>
      <c r="BS50" s="45">
        <f t="shared" si="188"/>
        <v>47.397220022399182</v>
      </c>
      <c r="BT50" s="45">
        <f t="shared" si="189"/>
        <v>20.841018703910962</v>
      </c>
      <c r="BU50" s="44">
        <f t="shared" si="190"/>
        <v>86.600895403455027</v>
      </c>
      <c r="BV50" s="44">
        <f t="shared" si="191"/>
        <v>91.49966675856335</v>
      </c>
      <c r="BW50" s="44">
        <f t="shared" si="192"/>
        <v>20.261909691370704</v>
      </c>
      <c r="BX50" s="45">
        <f t="shared" si="193"/>
        <v>3.2139658465948724</v>
      </c>
      <c r="BY50" s="45">
        <f t="shared" si="194"/>
        <v>0.44535792805704788</v>
      </c>
      <c r="BZ50" s="44">
        <f t="shared" si="195"/>
        <v>106.02920411780319</v>
      </c>
      <c r="CA50" s="44">
        <f t="shared" si="196"/>
        <v>160.75409123746991</v>
      </c>
      <c r="CB50" s="44">
        <f t="shared" si="197"/>
        <v>64.536647005875651</v>
      </c>
      <c r="CC50" s="45">
        <f t="shared" si="198"/>
        <v>21.194265839488722</v>
      </c>
      <c r="CD50" s="45">
        <f t="shared" si="199"/>
        <v>8.279478269012742</v>
      </c>
      <c r="CE50" s="44">
        <f t="shared" si="200"/>
        <v>169.87618513297488</v>
      </c>
      <c r="CF50" s="44">
        <f t="shared" si="201"/>
        <v>266.41578627451025</v>
      </c>
      <c r="CG50" s="44">
        <f t="shared" si="202"/>
        <v>108.85302204716918</v>
      </c>
      <c r="CH50" s="45">
        <f t="shared" si="203"/>
        <v>36.180132236163892</v>
      </c>
      <c r="CI50" s="45">
        <f t="shared" si="204"/>
        <v>14.291193363124831</v>
      </c>
      <c r="CJ50" s="44">
        <f t="shared" si="205"/>
        <v>29.36610662819076</v>
      </c>
      <c r="CK50" s="44">
        <f t="shared" si="206"/>
        <v>43.427182517550833</v>
      </c>
      <c r="CL50" s="44">
        <f t="shared" si="207"/>
        <v>17.203156929481082</v>
      </c>
      <c r="CM50" s="45">
        <f t="shared" si="208"/>
        <v>5.5978644233402797</v>
      </c>
      <c r="CN50" s="45">
        <f t="shared" si="209"/>
        <v>2.1683968317344258</v>
      </c>
      <c r="CO50" s="44">
        <f t="shared" si="210"/>
        <v>218.89382051247185</v>
      </c>
      <c r="CP50" s="44">
        <f t="shared" si="211"/>
        <v>336.35709009438364</v>
      </c>
      <c r="CQ50" s="44">
        <f t="shared" si="212"/>
        <v>135.99492359145157</v>
      </c>
      <c r="CR50" s="45">
        <f t="shared" si="213"/>
        <v>44.880352250035564</v>
      </c>
      <c r="CS50" s="45">
        <f t="shared" si="214"/>
        <v>17.612119181292169</v>
      </c>
      <c r="CT50" s="44">
        <f t="shared" si="215"/>
        <v>48.682138812745556</v>
      </c>
      <c r="CU50" s="44">
        <f t="shared" si="216"/>
        <v>72.348816070874875</v>
      </c>
      <c r="CV50" s="44">
        <f t="shared" si="217"/>
        <v>27.680698325452106</v>
      </c>
      <c r="CW50" s="45">
        <f t="shared" si="218"/>
        <v>8.5206537309437973</v>
      </c>
      <c r="CX50" s="45">
        <f t="shared" si="219"/>
        <v>2.9922477441541773</v>
      </c>
      <c r="CY50" s="44">
        <f t="shared" si="220"/>
        <v>92.296158608271114</v>
      </c>
      <c r="CZ50" s="44">
        <f t="shared" si="221"/>
        <v>136.13577771431841</v>
      </c>
      <c r="DA50" s="44">
        <f t="shared" si="222"/>
        <v>51.908372041651603</v>
      </c>
      <c r="DB50" s="45">
        <f t="shared" si="223"/>
        <v>15.945568589362253</v>
      </c>
      <c r="DC50" s="45">
        <f t="shared" si="224"/>
        <v>5.5908143883079671</v>
      </c>
      <c r="DD50" s="44">
        <f t="shared" si="225"/>
        <v>350.20687297614057</v>
      </c>
      <c r="DE50" s="44">
        <f t="shared" si="226"/>
        <v>370.01709999175097</v>
      </c>
      <c r="DF50" s="44">
        <f t="shared" si="227"/>
        <v>81.937490374456317</v>
      </c>
      <c r="DG50" s="45">
        <f t="shared" si="228"/>
        <v>12.997012602980544</v>
      </c>
      <c r="DH50" s="45">
        <f t="shared" si="229"/>
        <v>1.8009907012320487</v>
      </c>
      <c r="DI50" s="44">
        <f t="shared" si="230"/>
        <v>24.625551762236544</v>
      </c>
      <c r="DJ50" s="44">
        <f t="shared" si="231"/>
        <v>37.335545689481584</v>
      </c>
      <c r="DK50" s="44">
        <f t="shared" si="232"/>
        <v>14.988800063411304</v>
      </c>
      <c r="DL50" s="45">
        <f t="shared" si="233"/>
        <v>4.9224220330188855</v>
      </c>
      <c r="DM50" s="45">
        <f t="shared" si="234"/>
        <v>1.9229298415874048</v>
      </c>
      <c r="DN50" s="44">
        <f t="shared" si="235"/>
        <v>82.282985181482175</v>
      </c>
      <c r="DO50" s="44">
        <f t="shared" si="236"/>
        <v>129.04390440001254</v>
      </c>
      <c r="DP50" s="44">
        <f t="shared" si="237"/>
        <v>52.725175062388203</v>
      </c>
      <c r="DQ50" s="45">
        <f t="shared" si="238"/>
        <v>17.524582873826652</v>
      </c>
      <c r="DR50" s="45">
        <f t="shared" si="239"/>
        <v>6.9222301572360685</v>
      </c>
      <c r="DS50" s="44">
        <f t="shared" si="240"/>
        <v>200.81212130605218</v>
      </c>
      <c r="DT50" s="44">
        <f t="shared" si="241"/>
        <v>296.96495875700509</v>
      </c>
      <c r="DU50" s="44">
        <f t="shared" si="242"/>
        <v>117.63910278980157</v>
      </c>
      <c r="DV50" s="45">
        <f t="shared" si="243"/>
        <v>38.279471087785069</v>
      </c>
      <c r="DW50" s="45">
        <f t="shared" si="244"/>
        <v>14.82799109623542</v>
      </c>
      <c r="DX50" s="44">
        <f t="shared" si="245"/>
        <v>44.426510240672577</v>
      </c>
      <c r="DY50" s="44">
        <f t="shared" si="246"/>
        <v>68.266759073491301</v>
      </c>
      <c r="DZ50" s="44">
        <f t="shared" si="247"/>
        <v>27.601418128068474</v>
      </c>
      <c r="EA50" s="45">
        <f t="shared" si="248"/>
        <v>9.1088794748666384</v>
      </c>
      <c r="EB50" s="45">
        <f t="shared" si="249"/>
        <v>3.574541260853187</v>
      </c>
      <c r="EC50" s="44">
        <f t="shared" si="250"/>
        <v>77.539036844724848</v>
      </c>
      <c r="ED50" s="44">
        <f t="shared" si="251"/>
        <v>115.23440941183674</v>
      </c>
      <c r="EE50" s="44">
        <f t="shared" si="252"/>
        <v>44.088750816819264</v>
      </c>
      <c r="EF50" s="45">
        <f t="shared" si="253"/>
        <v>13.571369288561717</v>
      </c>
      <c r="EG50" s="45">
        <f t="shared" si="254"/>
        <v>4.7659370303132818</v>
      </c>
      <c r="EH50" s="44">
        <f t="shared" si="255"/>
        <v>131.15497479463784</v>
      </c>
      <c r="EI50" s="44">
        <f t="shared" si="256"/>
        <v>209.03523364689329</v>
      </c>
      <c r="EJ50" s="44">
        <f t="shared" si="257"/>
        <v>87.559725504746766</v>
      </c>
      <c r="EK50" s="45">
        <f t="shared" si="258"/>
        <v>30.024194769964083</v>
      </c>
      <c r="EL50" s="45">
        <f t="shared" si="259"/>
        <v>12.479929728173436</v>
      </c>
      <c r="EM50" s="44">
        <f t="shared" si="260"/>
        <v>284.00933120072813</v>
      </c>
      <c r="EN50" s="44">
        <f t="shared" si="261"/>
        <v>323.01531708214702</v>
      </c>
      <c r="EO50" s="44">
        <f t="shared" si="262"/>
        <v>83.355772660921147</v>
      </c>
      <c r="EP50" s="45">
        <f t="shared" si="263"/>
        <v>16.007243316903441</v>
      </c>
      <c r="EQ50" s="45">
        <f t="shared" si="264"/>
        <v>2.8762456939903491</v>
      </c>
      <c r="ER50" s="44">
        <f t="shared" si="265"/>
        <v>251.56019219835062</v>
      </c>
      <c r="ES50" s="44">
        <f t="shared" si="266"/>
        <v>352.11312767010173</v>
      </c>
      <c r="ET50" s="44">
        <f t="shared" si="267"/>
        <v>130.80906250201596</v>
      </c>
      <c r="EU50" s="45">
        <f t="shared" si="268"/>
        <v>39.499082040307911</v>
      </c>
      <c r="EV50" s="45">
        <f t="shared" si="269"/>
        <v>13.643322966997347</v>
      </c>
      <c r="EW50" s="44">
        <f t="shared" si="270"/>
        <v>32.299405159596255</v>
      </c>
      <c r="EX50" s="44">
        <f t="shared" si="271"/>
        <v>42.860070638493255</v>
      </c>
      <c r="EY50" s="44">
        <f t="shared" si="272"/>
        <v>14.42869271417783</v>
      </c>
      <c r="EZ50" s="45">
        <f t="shared" si="273"/>
        <v>3.8415577830968988</v>
      </c>
      <c r="FA50" s="45">
        <f t="shared" si="274"/>
        <v>1.0936792683387375</v>
      </c>
      <c r="FB50" s="44">
        <f t="shared" si="275"/>
        <v>181.47164347398913</v>
      </c>
      <c r="FC50" s="44">
        <f t="shared" si="276"/>
        <v>206.55871673286862</v>
      </c>
      <c r="FD50" s="44">
        <f t="shared" si="277"/>
        <v>62.927162135248196</v>
      </c>
      <c r="FE50" s="45">
        <f t="shared" si="278"/>
        <v>15.354280814805115</v>
      </c>
      <c r="FF50" s="45">
        <f t="shared" si="279"/>
        <v>3.9422552875043553</v>
      </c>
      <c r="FG50" s="44">
        <f t="shared" si="280"/>
        <v>382.81141179739404</v>
      </c>
      <c r="FH50" s="44">
        <f t="shared" si="281"/>
        <v>316.25557971157656</v>
      </c>
      <c r="FI50" s="44">
        <f t="shared" si="282"/>
        <v>10.19691844571939</v>
      </c>
      <c r="FJ50" s="45">
        <f t="shared" si="283"/>
        <v>0</v>
      </c>
      <c r="FK50" s="45">
        <f t="shared" si="284"/>
        <v>0</v>
      </c>
      <c r="FL50" s="44">
        <f t="shared" si="285"/>
        <v>106.8096352258607</v>
      </c>
      <c r="FM50" s="44">
        <f t="shared" si="286"/>
        <v>138.49972673317029</v>
      </c>
      <c r="FN50" s="44">
        <f t="shared" si="287"/>
        <v>46.148720151644021</v>
      </c>
      <c r="FO50" s="45">
        <f t="shared" si="288"/>
        <v>12.209488428370801</v>
      </c>
      <c r="FP50" s="45">
        <f t="shared" si="289"/>
        <v>3.4584794298752803</v>
      </c>
      <c r="FQ50" s="44">
        <f t="shared" si="290"/>
        <v>84.7065408190158</v>
      </c>
      <c r="FR50" s="44">
        <f t="shared" si="291"/>
        <v>128.47370203037809</v>
      </c>
      <c r="FS50" s="44">
        <f t="shared" si="292"/>
        <v>50.685630892311593</v>
      </c>
      <c r="FT50" s="45">
        <f t="shared" si="293"/>
        <v>16.202317120797442</v>
      </c>
      <c r="FU50" s="45">
        <f t="shared" si="294"/>
        <v>6.0351325913503349</v>
      </c>
      <c r="FV50" s="44">
        <f t="shared" si="295"/>
        <v>294.12767407821309</v>
      </c>
      <c r="FW50" s="44">
        <f t="shared" si="296"/>
        <v>310.76565706679872</v>
      </c>
      <c r="FX50" s="44">
        <f t="shared" si="297"/>
        <v>68.816706133824852</v>
      </c>
      <c r="FY50" s="45">
        <f t="shared" si="298"/>
        <v>10.915779734398104</v>
      </c>
      <c r="FZ50" s="45">
        <f t="shared" si="299"/>
        <v>1.5125951169609446</v>
      </c>
      <c r="GA50" s="44">
        <f t="shared" si="300"/>
        <v>284.72155805311081</v>
      </c>
      <c r="GB50" s="44">
        <f t="shared" si="301"/>
        <v>408.07970599349068</v>
      </c>
      <c r="GC50" s="44">
        <f t="shared" si="302"/>
        <v>153.42378388461984</v>
      </c>
      <c r="GD50" s="45">
        <f t="shared" si="303"/>
        <v>46.695956062148703</v>
      </c>
      <c r="GE50" s="45">
        <f t="shared" si="304"/>
        <v>16.24072054278194</v>
      </c>
      <c r="GF50" s="44">
        <f t="shared" si="305"/>
        <v>170.70298675254131</v>
      </c>
      <c r="GG50" s="44">
        <f t="shared" si="306"/>
        <v>252.00307683142233</v>
      </c>
      <c r="GH50" s="44">
        <f t="shared" si="307"/>
        <v>96.124247864109066</v>
      </c>
      <c r="GI50" s="45">
        <f t="shared" si="308"/>
        <v>29.534265019375496</v>
      </c>
      <c r="GJ50" s="45">
        <f t="shared" si="309"/>
        <v>10.356694941793235</v>
      </c>
      <c r="GK50" s="43">
        <f t="shared" si="117"/>
        <v>5786.3704153657045</v>
      </c>
      <c r="GL50" s="43">
        <f t="shared" si="117"/>
        <v>7601.4722204184845</v>
      </c>
      <c r="GM50" s="43">
        <f t="shared" si="117"/>
        <v>2549.6794933026736</v>
      </c>
      <c r="GN50" s="43">
        <f t="shared" si="117"/>
        <v>746.50558260028993</v>
      </c>
      <c r="GO50" s="43">
        <f t="shared" si="117"/>
        <v>267.2040717936639</v>
      </c>
      <c r="GP50" s="40">
        <f t="shared" si="118"/>
        <v>34.483733107066172</v>
      </c>
      <c r="GQ50" s="40">
        <f t="shared" si="118"/>
        <v>45.300787964353304</v>
      </c>
      <c r="GR50" s="40">
        <f t="shared" si="118"/>
        <v>15.194752641851451</v>
      </c>
      <c r="GS50" s="40">
        <f t="shared" si="118"/>
        <v>4.4487817795011315</v>
      </c>
      <c r="GT50" s="40">
        <f t="shared" si="118"/>
        <v>1.5923961370301782</v>
      </c>
      <c r="GW50" s="38">
        <f t="shared" si="119"/>
        <v>32</v>
      </c>
      <c r="GX50" s="39">
        <f t="shared" si="114"/>
        <v>21.837249041402981</v>
      </c>
      <c r="GY50" s="39">
        <f t="shared" si="115"/>
        <v>44.216683065082279</v>
      </c>
      <c r="GZ50" s="39">
        <f t="shared" si="116"/>
        <v>4.4216683065082272</v>
      </c>
      <c r="HA50" s="39">
        <f t="shared" si="1"/>
        <v>8.1241310773817403</v>
      </c>
      <c r="HB50" s="39">
        <f t="shared" si="2"/>
        <v>37.20617976538125</v>
      </c>
      <c r="HC50" s="39">
        <f t="shared" si="3"/>
        <v>3.720617976538124</v>
      </c>
      <c r="HD50" s="39">
        <f t="shared" si="4"/>
        <v>18.696781388248603</v>
      </c>
      <c r="HE50" s="39">
        <f t="shared" si="5"/>
        <v>86.67114472436171</v>
      </c>
      <c r="HF50" s="39">
        <f t="shared" si="6"/>
        <v>8.6671144724361717</v>
      </c>
      <c r="HG50" s="39">
        <f t="shared" si="7"/>
        <v>0.74136627586903681</v>
      </c>
      <c r="HH50" s="39">
        <f t="shared" si="8"/>
        <v>3.4984891053693348</v>
      </c>
      <c r="HI50" s="39">
        <f t="shared" si="9"/>
        <v>0.34984891053693346</v>
      </c>
      <c r="HJ50" s="39">
        <f t="shared" si="10"/>
        <v>2.6408511495151572</v>
      </c>
      <c r="HK50" s="39">
        <f t="shared" si="11"/>
        <v>12.154280195075756</v>
      </c>
      <c r="HL50" s="39">
        <f t="shared" si="12"/>
        <v>1.2154280195075757</v>
      </c>
      <c r="HM50" s="39">
        <f t="shared" si="13"/>
        <v>4.4817940152700313</v>
      </c>
      <c r="HN50" s="39">
        <f t="shared" si="14"/>
        <v>19.204549103297808</v>
      </c>
      <c r="HO50" s="39">
        <f t="shared" si="15"/>
        <v>1.9204549103297808</v>
      </c>
      <c r="HP50" s="39">
        <f t="shared" si="16"/>
        <v>9.0928795638787392</v>
      </c>
      <c r="HQ50" s="39">
        <f t="shared" si="17"/>
        <v>45.131740095540707</v>
      </c>
      <c r="HR50" s="39">
        <f t="shared" si="18"/>
        <v>4.5131740095540716</v>
      </c>
      <c r="HS50" s="39">
        <f t="shared" si="19"/>
        <v>2.669181508585627</v>
      </c>
      <c r="HT50" s="39">
        <f t="shared" si="20"/>
        <v>5.4046346490137509</v>
      </c>
      <c r="HU50" s="39">
        <f t="shared" si="21"/>
        <v>0.54046346490137509</v>
      </c>
      <c r="HV50" s="39">
        <f t="shared" si="22"/>
        <v>5.6643818132838337</v>
      </c>
      <c r="HW50" s="39">
        <f t="shared" si="23"/>
        <v>25.941236791653964</v>
      </c>
      <c r="HX50" s="39">
        <f t="shared" si="24"/>
        <v>2.5941236791653961</v>
      </c>
      <c r="HY50" s="39">
        <f t="shared" si="25"/>
        <v>21.287028351834913</v>
      </c>
      <c r="HZ50" s="39">
        <f t="shared" si="26"/>
        <v>98.678541334022668</v>
      </c>
      <c r="IA50" s="39">
        <f t="shared" si="27"/>
        <v>9.8678541334022647</v>
      </c>
      <c r="IB50" s="39">
        <f t="shared" si="28"/>
        <v>0.82021011891143836</v>
      </c>
      <c r="IC50" s="39">
        <f t="shared" si="29"/>
        <v>3.8705512491267591</v>
      </c>
      <c r="ID50" s="39">
        <f t="shared" si="30"/>
        <v>0.38705512491267591</v>
      </c>
      <c r="IE50" s="39">
        <f t="shared" si="31"/>
        <v>16.613146926463845</v>
      </c>
      <c r="IF50" s="39">
        <f t="shared" si="32"/>
        <v>76.460516414669755</v>
      </c>
      <c r="IG50" s="39">
        <f t="shared" si="33"/>
        <v>7.6460516414669755</v>
      </c>
      <c r="IH50" s="39">
        <f t="shared" si="34"/>
        <v>4.3378099482244465</v>
      </c>
      <c r="II50" s="39">
        <f t="shared" si="35"/>
        <v>18.587575392268644</v>
      </c>
      <c r="IJ50" s="39">
        <f t="shared" si="36"/>
        <v>1.8587575392268643</v>
      </c>
      <c r="IK50" s="39">
        <f t="shared" si="37"/>
        <v>19.662017479595317</v>
      </c>
      <c r="IL50" s="39">
        <f t="shared" si="38"/>
        <v>97.590763894880553</v>
      </c>
      <c r="IM50" s="39">
        <f t="shared" si="39"/>
        <v>9.7590763894880546</v>
      </c>
      <c r="IN50" s="39">
        <f t="shared" si="40"/>
        <v>2.5563586999154935</v>
      </c>
      <c r="IO50" s="39">
        <f t="shared" si="41"/>
        <v>5.1761878165385919</v>
      </c>
      <c r="IP50" s="39">
        <f t="shared" si="42"/>
        <v>0.51761878165385922</v>
      </c>
      <c r="IQ50" s="39">
        <f t="shared" si="43"/>
        <v>9.1227820991297595</v>
      </c>
      <c r="IR50" s="39">
        <f t="shared" si="44"/>
        <v>41.779713732784103</v>
      </c>
      <c r="IS50" s="39">
        <f t="shared" si="45"/>
        <v>4.1779713732784103</v>
      </c>
      <c r="IT50" s="39">
        <f t="shared" si="46"/>
        <v>15.44090397826109</v>
      </c>
      <c r="IU50" s="39">
        <f t="shared" si="47"/>
        <v>71.578139337714177</v>
      </c>
      <c r="IV50" s="39">
        <f t="shared" si="48"/>
        <v>7.1578139337714184</v>
      </c>
      <c r="IW50" s="39">
        <f t="shared" si="49"/>
        <v>2.4255983468849083</v>
      </c>
      <c r="IX50" s="39">
        <f t="shared" si="50"/>
        <v>11.005077399413356</v>
      </c>
      <c r="IY50" s="39">
        <f t="shared" si="51"/>
        <v>1.1005077399413354</v>
      </c>
      <c r="IZ50" s="39">
        <v>18.696781388248603</v>
      </c>
      <c r="JA50" s="39">
        <v>86.67114472436171</v>
      </c>
      <c r="JB50" s="39">
        <v>8.6671144724361717</v>
      </c>
      <c r="JC50" s="39">
        <f t="shared" si="52"/>
        <v>3.7806778217641765</v>
      </c>
      <c r="JD50" s="39">
        <f t="shared" si="53"/>
        <v>16.200256554504897</v>
      </c>
      <c r="JE50" s="39">
        <f t="shared" si="54"/>
        <v>1.6200256554504897</v>
      </c>
      <c r="JF50" s="39">
        <f t="shared" si="55"/>
        <v>7.0878538236776114</v>
      </c>
      <c r="JG50" s="39">
        <f t="shared" si="56"/>
        <v>30.304117576815145</v>
      </c>
      <c r="JH50" s="39">
        <f t="shared" si="57"/>
        <v>3.0304117576815139</v>
      </c>
      <c r="JI50" s="39">
        <f t="shared" si="58"/>
        <v>10.337703580684227</v>
      </c>
      <c r="JJ50" s="39">
        <f t="shared" si="59"/>
        <v>20.932076287687629</v>
      </c>
      <c r="JK50" s="39">
        <f t="shared" si="60"/>
        <v>2.0932076287687629</v>
      </c>
      <c r="JL50" s="39">
        <f t="shared" si="61"/>
        <v>2.1187892964670816</v>
      </c>
      <c r="JM50" s="39">
        <f t="shared" si="62"/>
        <v>9.703444552832849</v>
      </c>
      <c r="JN50" s="39">
        <f t="shared" si="63"/>
        <v>0.97034445528328483</v>
      </c>
      <c r="JO50" s="39">
        <f t="shared" si="64"/>
        <v>7.4791158762919654</v>
      </c>
      <c r="JP50" s="39">
        <f t="shared" si="65"/>
        <v>34.67032753197816</v>
      </c>
      <c r="JQ50" s="39">
        <f t="shared" si="66"/>
        <v>3.4670327531978158</v>
      </c>
      <c r="JR50" s="39">
        <f t="shared" si="67"/>
        <v>16.58679359989851</v>
      </c>
      <c r="JS50" s="39">
        <f t="shared" si="68"/>
        <v>75.255224183923133</v>
      </c>
      <c r="JT50" s="39">
        <f t="shared" si="69"/>
        <v>7.5255224183923133</v>
      </c>
      <c r="JU50" s="39">
        <f t="shared" si="70"/>
        <v>3.9071966578566064</v>
      </c>
      <c r="JV50" s="39">
        <f t="shared" si="71"/>
        <v>17.982521644800556</v>
      </c>
      <c r="JW50" s="39">
        <f t="shared" si="72"/>
        <v>1.7982521644800555</v>
      </c>
      <c r="JX50" s="39">
        <f t="shared" si="73"/>
        <v>6.0217181099499362</v>
      </c>
      <c r="JY50" s="39">
        <f t="shared" si="74"/>
        <v>25.803145065287783</v>
      </c>
      <c r="JZ50" s="39">
        <f t="shared" si="75"/>
        <v>2.5803145065287785</v>
      </c>
      <c r="KA50" s="39">
        <f t="shared" si="76"/>
        <v>12.652784209137273</v>
      </c>
      <c r="KB50" s="39">
        <f t="shared" si="77"/>
        <v>60.518037055637805</v>
      </c>
      <c r="KC50" s="39">
        <f t="shared" si="78"/>
        <v>6.0518037055637803</v>
      </c>
      <c r="KD50" s="39">
        <f t="shared" si="79"/>
        <v>10.385362248378097</v>
      </c>
      <c r="KE50" s="39">
        <f t="shared" si="80"/>
        <v>26.323794327711262</v>
      </c>
      <c r="KF50" s="39">
        <f t="shared" si="81"/>
        <v>2.6323794327711263</v>
      </c>
      <c r="KG50" s="39">
        <f t="shared" si="82"/>
        <v>17.810523284147237</v>
      </c>
      <c r="KH50" s="39">
        <f t="shared" si="83"/>
        <v>74.753275318648548</v>
      </c>
      <c r="KI50" s="39">
        <f t="shared" si="84"/>
        <v>7.4753275318648544</v>
      </c>
      <c r="KJ50" s="39">
        <f t="shared" si="85"/>
        <v>1.875255450315289</v>
      </c>
      <c r="KK50" s="39">
        <f t="shared" si="86"/>
        <v>6.8789060350516245</v>
      </c>
      <c r="KL50" s="39">
        <f t="shared" si="87"/>
        <v>0.6878906035051624</v>
      </c>
      <c r="KM50" s="39">
        <f t="shared" si="88"/>
        <v>8.1044908228795602</v>
      </c>
      <c r="KN50" s="39">
        <f t="shared" si="89"/>
        <v>26.86742624939383</v>
      </c>
      <c r="KO50" s="39">
        <f t="shared" si="90"/>
        <v>2.6867426249393831</v>
      </c>
      <c r="KP50" s="39">
        <f t="shared" si="91"/>
        <v>4.2680791032039886</v>
      </c>
      <c r="KQ50" s="39">
        <f t="shared" si="92"/>
        <v>0.44866441161165316</v>
      </c>
      <c r="KR50" s="39">
        <f t="shared" si="93"/>
        <v>4.486644116116531E-2</v>
      </c>
      <c r="KS50" s="39">
        <f t="shared" si="94"/>
        <v>5.9992542129763695</v>
      </c>
      <c r="KT50" s="39">
        <f t="shared" si="95"/>
        <v>21.840722326782462</v>
      </c>
      <c r="KU50" s="39">
        <f t="shared" si="96"/>
        <v>2.184072232678246</v>
      </c>
      <c r="KV50" s="39">
        <f t="shared" si="97"/>
        <v>7.0502353756679748</v>
      </c>
      <c r="KW50" s="39">
        <f t="shared" si="98"/>
        <v>31.41007982152448</v>
      </c>
      <c r="KX50" s="39">
        <f t="shared" si="99"/>
        <v>3.1410079821524484</v>
      </c>
      <c r="KY50" s="39">
        <f t="shared" si="100"/>
        <v>8.682310211838189</v>
      </c>
      <c r="KZ50" s="39">
        <f t="shared" si="101"/>
        <v>17.580188703334581</v>
      </c>
      <c r="LA50" s="39">
        <f t="shared" si="102"/>
        <v>1.7580188703334581</v>
      </c>
      <c r="LB50" s="39">
        <f t="shared" si="103"/>
        <v>20.916375156646392</v>
      </c>
      <c r="LC50" s="39">
        <f t="shared" si="104"/>
        <v>88.543017178116173</v>
      </c>
      <c r="LD50" s="39">
        <f t="shared" si="105"/>
        <v>8.8543017178116195</v>
      </c>
      <c r="LE50" s="39">
        <f t="shared" si="106"/>
        <v>13.125547133740755</v>
      </c>
      <c r="LF50" s="39">
        <f t="shared" si="107"/>
        <v>56.131040650067789</v>
      </c>
      <c r="LG50" s="39">
        <f t="shared" si="108"/>
        <v>5.6131040650067785</v>
      </c>
      <c r="LH50" s="39">
        <f t="shared" si="109"/>
        <v>353.10131914642682</v>
      </c>
      <c r="LI50" s="39">
        <f t="shared" si="110"/>
        <v>1432.9734142662674</v>
      </c>
      <c r="LJ50" s="39">
        <f t="shared" si="111"/>
        <v>143.29734142662673</v>
      </c>
    </row>
    <row r="51" spans="1:322" ht="15" thickBot="1" x14ac:dyDescent="0.35">
      <c r="A51" s="28"/>
      <c r="B51" s="42">
        <v>32</v>
      </c>
      <c r="C51" s="44">
        <f t="shared" si="310"/>
        <v>707.2230536769423</v>
      </c>
      <c r="D51" s="44">
        <f t="shared" si="311"/>
        <v>789.15814593543337</v>
      </c>
      <c r="E51" s="44">
        <f t="shared" si="312"/>
        <v>190.47998551080838</v>
      </c>
      <c r="F51" s="45">
        <f t="shared" si="313"/>
        <v>33.532966688546281</v>
      </c>
      <c r="G51" s="45">
        <f t="shared" si="314"/>
        <v>5.341858188267997</v>
      </c>
      <c r="H51" s="44">
        <f t="shared" si="315"/>
        <v>90.267832404062062</v>
      </c>
      <c r="I51" s="44">
        <f t="shared" si="316"/>
        <v>142.73026442155597</v>
      </c>
      <c r="J51" s="44">
        <f t="shared" si="317"/>
        <v>59.524209132561118</v>
      </c>
      <c r="K51" s="45">
        <f t="shared" si="318"/>
        <v>20.345988318259717</v>
      </c>
      <c r="L51" s="45">
        <f t="shared" si="319"/>
        <v>8.430095723560763</v>
      </c>
      <c r="M51" s="44">
        <f t="shared" si="130"/>
        <v>196.64572963666549</v>
      </c>
      <c r="N51" s="44">
        <f t="shared" si="131"/>
        <v>321.32004848451737</v>
      </c>
      <c r="O51" s="44">
        <f t="shared" si="132"/>
        <v>136.32932861934518</v>
      </c>
      <c r="P51" s="45">
        <f t="shared" si="133"/>
        <v>47.155241794581229</v>
      </c>
      <c r="Q51" s="45">
        <f t="shared" si="134"/>
        <v>19.75795146489024</v>
      </c>
      <c r="R51" s="44">
        <f t="shared" si="135"/>
        <v>7.798753721387353</v>
      </c>
      <c r="S51" s="44">
        <f t="shared" si="136"/>
        <v>12.504586540834566</v>
      </c>
      <c r="T51" s="44">
        <f t="shared" si="137"/>
        <v>5.3294299984751516</v>
      </c>
      <c r="U51" s="45">
        <f t="shared" si="138"/>
        <v>1.8726903732364548</v>
      </c>
      <c r="V51" s="45">
        <f t="shared" si="139"/>
        <v>0.81289936606644009</v>
      </c>
      <c r="W51" s="44">
        <f t="shared" si="140"/>
        <v>28.70640083713705</v>
      </c>
      <c r="X51" s="44">
        <f t="shared" si="141"/>
        <v>45.985799272773164</v>
      </c>
      <c r="Y51" s="44">
        <f t="shared" si="142"/>
        <v>19.311302745596993</v>
      </c>
      <c r="Z51" s="45">
        <f t="shared" si="143"/>
        <v>6.6327140939096338</v>
      </c>
      <c r="AA51" s="45">
        <f t="shared" si="144"/>
        <v>2.7607830505830613</v>
      </c>
      <c r="AB51" s="44">
        <f t="shared" si="145"/>
        <v>55.170861471446514</v>
      </c>
      <c r="AC51" s="44">
        <f t="shared" si="146"/>
        <v>85.560445091842169</v>
      </c>
      <c r="AD51" s="44">
        <f t="shared" si="147"/>
        <v>34.114693080436567</v>
      </c>
      <c r="AE51" s="45">
        <f t="shared" si="148"/>
        <v>10.978957609251092</v>
      </c>
      <c r="AF51" s="45">
        <f t="shared" si="149"/>
        <v>4.1127957470233572</v>
      </c>
      <c r="AG51" s="44">
        <f t="shared" si="150"/>
        <v>81.725454211331268</v>
      </c>
      <c r="AH51" s="44">
        <f t="shared" si="151"/>
        <v>141.0157507293799</v>
      </c>
      <c r="AI51" s="44">
        <f t="shared" si="152"/>
        <v>63.390960940617376</v>
      </c>
      <c r="AJ51" s="45">
        <f t="shared" si="153"/>
        <v>23.400542141801679</v>
      </c>
      <c r="AK51" s="45">
        <f t="shared" si="154"/>
        <v>10.865598976869517</v>
      </c>
      <c r="AL51" s="44">
        <f t="shared" si="155"/>
        <v>86.444345335848027</v>
      </c>
      <c r="AM51" s="44">
        <f t="shared" si="156"/>
        <v>96.459326286331816</v>
      </c>
      <c r="AN51" s="44">
        <f t="shared" si="157"/>
        <v>23.282495616418679</v>
      </c>
      <c r="AO51" s="45">
        <f t="shared" si="158"/>
        <v>4.0987568737886715</v>
      </c>
      <c r="AP51" s="45">
        <f t="shared" si="159"/>
        <v>0.6529388876125396</v>
      </c>
      <c r="AQ51" s="44">
        <f t="shared" si="160"/>
        <v>62.937373033979753</v>
      </c>
      <c r="AR51" s="44">
        <f t="shared" si="161"/>
        <v>99.515715132357528</v>
      </c>
      <c r="AS51" s="44">
        <f t="shared" si="162"/>
        <v>41.502019655897243</v>
      </c>
      <c r="AT51" s="45">
        <f t="shared" si="163"/>
        <v>14.185818163876529</v>
      </c>
      <c r="AU51" s="45">
        <f t="shared" si="164"/>
        <v>5.8777093138887162</v>
      </c>
      <c r="AV51" s="44">
        <f t="shared" si="165"/>
        <v>223.88897506572809</v>
      </c>
      <c r="AW51" s="44">
        <f t="shared" si="166"/>
        <v>365.83563983916332</v>
      </c>
      <c r="AX51" s="44">
        <f t="shared" si="167"/>
        <v>155.2163564008203</v>
      </c>
      <c r="AY51" s="45">
        <f t="shared" si="168"/>
        <v>53.688116054552147</v>
      </c>
      <c r="AZ51" s="45">
        <f t="shared" si="169"/>
        <v>22.495212639735257</v>
      </c>
      <c r="BA51" s="44">
        <f t="shared" si="170"/>
        <v>8.6281463365486459</v>
      </c>
      <c r="BB51" s="44">
        <f t="shared" si="171"/>
        <v>13.834441553972292</v>
      </c>
      <c r="BC51" s="44">
        <f t="shared" si="172"/>
        <v>5.8962115691807879</v>
      </c>
      <c r="BD51" s="45">
        <f t="shared" si="173"/>
        <v>2.0718498314696938</v>
      </c>
      <c r="BE51" s="45">
        <f t="shared" si="174"/>
        <v>0.89935070882853263</v>
      </c>
      <c r="BF51" s="44">
        <f t="shared" si="175"/>
        <v>180.58710159596794</v>
      </c>
      <c r="BG51" s="44">
        <f t="shared" si="176"/>
        <v>289.28886809455906</v>
      </c>
      <c r="BH51" s="44">
        <f t="shared" si="177"/>
        <v>121.48413208102554</v>
      </c>
      <c r="BI51" s="45">
        <f t="shared" si="178"/>
        <v>41.725280042223673</v>
      </c>
      <c r="BJ51" s="45">
        <f t="shared" si="179"/>
        <v>17.367618186223041</v>
      </c>
      <c r="BK51" s="44">
        <f t="shared" si="180"/>
        <v>53.398418340414139</v>
      </c>
      <c r="BL51" s="44">
        <f t="shared" si="181"/>
        <v>82.811692958080485</v>
      </c>
      <c r="BM51" s="44">
        <f t="shared" si="182"/>
        <v>33.01870958833554</v>
      </c>
      <c r="BN51" s="45">
        <f t="shared" si="183"/>
        <v>10.626242834070645</v>
      </c>
      <c r="BO51" s="45">
        <f t="shared" si="184"/>
        <v>3.9806662790989993</v>
      </c>
      <c r="BP51" s="44">
        <f t="shared" si="185"/>
        <v>176.71929974904603</v>
      </c>
      <c r="BQ51" s="44">
        <f t="shared" si="186"/>
        <v>304.9258638323584</v>
      </c>
      <c r="BR51" s="44">
        <f t="shared" si="187"/>
        <v>137.07364903567353</v>
      </c>
      <c r="BS51" s="45">
        <f t="shared" si="188"/>
        <v>50.600237844549923</v>
      </c>
      <c r="BT51" s="45">
        <f t="shared" si="189"/>
        <v>23.495263025165315</v>
      </c>
      <c r="BU51" s="44">
        <f t="shared" si="190"/>
        <v>82.790456005703007</v>
      </c>
      <c r="BV51" s="44">
        <f t="shared" si="191"/>
        <v>92.382116820041347</v>
      </c>
      <c r="BW51" s="44">
        <f t="shared" si="192"/>
        <v>22.298375001224418</v>
      </c>
      <c r="BX51" s="45">
        <f t="shared" si="193"/>
        <v>3.9255077856058702</v>
      </c>
      <c r="BY51" s="45">
        <f t="shared" si="194"/>
        <v>0.62534001546636075</v>
      </c>
      <c r="BZ51" s="44">
        <f t="shared" si="195"/>
        <v>101.36391913661984</v>
      </c>
      <c r="CA51" s="44">
        <f t="shared" si="196"/>
        <v>160.27524529905421</v>
      </c>
      <c r="CB51" s="44">
        <f t="shared" si="197"/>
        <v>66.841165457216164</v>
      </c>
      <c r="CC51" s="45">
        <f t="shared" si="198"/>
        <v>22.84699942073588</v>
      </c>
      <c r="CD51" s="45">
        <f t="shared" si="199"/>
        <v>9.4663571560241095</v>
      </c>
      <c r="CE51" s="44">
        <f t="shared" si="200"/>
        <v>162.40163298712397</v>
      </c>
      <c r="CF51" s="44">
        <f t="shared" si="201"/>
        <v>265.36503325957682</v>
      </c>
      <c r="CG51" s="44">
        <f t="shared" si="202"/>
        <v>112.58879423787806</v>
      </c>
      <c r="CH51" s="45">
        <f t="shared" si="203"/>
        <v>38.943577801014158</v>
      </c>
      <c r="CI51" s="45">
        <f t="shared" si="204"/>
        <v>16.31728076835001</v>
      </c>
      <c r="CJ51" s="44">
        <f t="shared" si="205"/>
        <v>28.073997936550366</v>
      </c>
      <c r="CK51" s="44">
        <f t="shared" si="206"/>
        <v>43.329621368629596</v>
      </c>
      <c r="CL51" s="44">
        <f t="shared" si="207"/>
        <v>17.835887865145541</v>
      </c>
      <c r="CM51" s="45">
        <f t="shared" si="208"/>
        <v>6.0413229205303915</v>
      </c>
      <c r="CN51" s="45">
        <f t="shared" si="209"/>
        <v>2.4818772394414816</v>
      </c>
      <c r="CO51" s="44">
        <f t="shared" si="210"/>
        <v>209.26249240992308</v>
      </c>
      <c r="CP51" s="44">
        <f t="shared" si="211"/>
        <v>335.22499131391214</v>
      </c>
      <c r="CQ51" s="44">
        <f t="shared" si="212"/>
        <v>140.77457383644798</v>
      </c>
      <c r="CR51" s="45">
        <f t="shared" si="213"/>
        <v>48.350829162057437</v>
      </c>
      <c r="CS51" s="45">
        <f t="shared" si="214"/>
        <v>20.125418907294161</v>
      </c>
      <c r="CT51" s="44">
        <f t="shared" si="215"/>
        <v>46.540124704984748</v>
      </c>
      <c r="CU51" s="44">
        <f t="shared" si="216"/>
        <v>72.175668064367684</v>
      </c>
      <c r="CV51" s="44">
        <f t="shared" si="217"/>
        <v>28.777909713400206</v>
      </c>
      <c r="CW51" s="45">
        <f t="shared" si="218"/>
        <v>9.2614478483308371</v>
      </c>
      <c r="CX51" s="45">
        <f t="shared" si="219"/>
        <v>3.4694043530870298</v>
      </c>
      <c r="CY51" s="44">
        <f t="shared" si="220"/>
        <v>88.235127629507176</v>
      </c>
      <c r="CZ51" s="44">
        <f t="shared" si="221"/>
        <v>135.84046380622416</v>
      </c>
      <c r="DA51" s="44">
        <f t="shared" si="222"/>
        <v>53.980748558677121</v>
      </c>
      <c r="DB51" s="45">
        <f t="shared" si="223"/>
        <v>17.336585118190637</v>
      </c>
      <c r="DC51" s="45">
        <f t="shared" si="224"/>
        <v>6.4837662293122529</v>
      </c>
      <c r="DD51" s="44">
        <f t="shared" si="225"/>
        <v>334.79777056519038</v>
      </c>
      <c r="DE51" s="44">
        <f t="shared" si="226"/>
        <v>373.58565520296514</v>
      </c>
      <c r="DF51" s="44">
        <f t="shared" si="227"/>
        <v>90.17278799771627</v>
      </c>
      <c r="DG51" s="45">
        <f t="shared" si="228"/>
        <v>15.874429473689711</v>
      </c>
      <c r="DH51" s="45">
        <f t="shared" si="229"/>
        <v>2.528823406998959</v>
      </c>
      <c r="DI51" s="44">
        <f t="shared" si="230"/>
        <v>23.542027484698135</v>
      </c>
      <c r="DJ51" s="44">
        <f t="shared" si="231"/>
        <v>37.224332504956578</v>
      </c>
      <c r="DK51" s="44">
        <f t="shared" si="232"/>
        <v>15.524030322684618</v>
      </c>
      <c r="DL51" s="45">
        <f t="shared" si="233"/>
        <v>5.3062736019599246</v>
      </c>
      <c r="DM51" s="45">
        <f t="shared" si="234"/>
        <v>2.1985854754364622</v>
      </c>
      <c r="DN51" s="44">
        <f t="shared" si="235"/>
        <v>78.662533833496951</v>
      </c>
      <c r="DO51" s="44">
        <f t="shared" si="236"/>
        <v>128.53495080719736</v>
      </c>
      <c r="DP51" s="44">
        <f t="shared" si="237"/>
        <v>54.534672300443518</v>
      </c>
      <c r="DQ51" s="45">
        <f t="shared" si="238"/>
        <v>18.86311393563744</v>
      </c>
      <c r="DR51" s="45">
        <f t="shared" si="239"/>
        <v>7.9036067981703608</v>
      </c>
      <c r="DS51" s="44">
        <f t="shared" si="240"/>
        <v>191.97638796858587</v>
      </c>
      <c r="DT51" s="44">
        <f t="shared" si="241"/>
        <v>296.29781341424723</v>
      </c>
      <c r="DU51" s="44">
        <f t="shared" si="242"/>
        <v>121.96586094727445</v>
      </c>
      <c r="DV51" s="45">
        <f t="shared" si="243"/>
        <v>41.311941229620373</v>
      </c>
      <c r="DW51" s="45">
        <f t="shared" si="244"/>
        <v>16.971641477151383</v>
      </c>
      <c r="DX51" s="44">
        <f t="shared" si="245"/>
        <v>42.471743790082982</v>
      </c>
      <c r="DY51" s="44">
        <f t="shared" si="246"/>
        <v>68.036989233729159</v>
      </c>
      <c r="DZ51" s="44">
        <f t="shared" si="247"/>
        <v>28.571492020785183</v>
      </c>
      <c r="EA51" s="45">
        <f t="shared" si="248"/>
        <v>9.8132446219091189</v>
      </c>
      <c r="EB51" s="45">
        <f t="shared" si="249"/>
        <v>4.0846385114457187</v>
      </c>
      <c r="EC51" s="44">
        <f t="shared" si="250"/>
        <v>74.127319223556952</v>
      </c>
      <c r="ED51" s="44">
        <f t="shared" si="251"/>
        <v>114.95862593182585</v>
      </c>
      <c r="EE51" s="44">
        <f t="shared" si="252"/>
        <v>45.836346882057988</v>
      </c>
      <c r="EF51" s="45">
        <f t="shared" si="253"/>
        <v>14.751277644342307</v>
      </c>
      <c r="EG51" s="45">
        <f t="shared" si="254"/>
        <v>5.5259337104727377</v>
      </c>
      <c r="EH51" s="44">
        <f t="shared" si="255"/>
        <v>125.38415590367377</v>
      </c>
      <c r="EI51" s="44">
        <f t="shared" si="256"/>
        <v>208.11692506115673</v>
      </c>
      <c r="EJ51" s="44">
        <f t="shared" si="257"/>
        <v>90.396225059238489</v>
      </c>
      <c r="EK51" s="45">
        <f t="shared" si="258"/>
        <v>32.195467785054952</v>
      </c>
      <c r="EL51" s="45">
        <f t="shared" si="259"/>
        <v>14.161284635291425</v>
      </c>
      <c r="EM51" s="44">
        <f t="shared" si="260"/>
        <v>271.51292062789605</v>
      </c>
      <c r="EN51" s="44">
        <f t="shared" si="261"/>
        <v>325.17523750835034</v>
      </c>
      <c r="EO51" s="44">
        <f t="shared" si="262"/>
        <v>90.024608810469317</v>
      </c>
      <c r="EP51" s="45">
        <f t="shared" si="263"/>
        <v>18.778491688237377</v>
      </c>
      <c r="EQ51" s="45">
        <f t="shared" si="264"/>
        <v>3.772651319736942</v>
      </c>
      <c r="ER51" s="44">
        <f t="shared" si="265"/>
        <v>240.49154374162319</v>
      </c>
      <c r="ES51" s="44">
        <f t="shared" si="266"/>
        <v>351.91415604138592</v>
      </c>
      <c r="ET51" s="44">
        <f t="shared" si="267"/>
        <v>136.32108383737051</v>
      </c>
      <c r="EU51" s="45">
        <f t="shared" si="268"/>
        <v>43.042732196139369</v>
      </c>
      <c r="EV51" s="45">
        <f t="shared" si="269"/>
        <v>15.85527156125459</v>
      </c>
      <c r="EW51" s="44">
        <f t="shared" si="270"/>
        <v>30.878231332574018</v>
      </c>
      <c r="EX51" s="44">
        <f t="shared" si="271"/>
        <v>42.909722205083703</v>
      </c>
      <c r="EY51" s="44">
        <f t="shared" si="272"/>
        <v>15.16535249518579</v>
      </c>
      <c r="EZ51" s="45">
        <f t="shared" si="273"/>
        <v>4.261293026667297</v>
      </c>
      <c r="FA51" s="45">
        <f t="shared" si="274"/>
        <v>1.3088065041921639</v>
      </c>
      <c r="FB51" s="44">
        <f t="shared" si="275"/>
        <v>173.4868911611336</v>
      </c>
      <c r="FC51" s="44">
        <f t="shared" si="276"/>
        <v>207.93359011027235</v>
      </c>
      <c r="FD51" s="44">
        <f t="shared" si="277"/>
        <v>66.768245936749068</v>
      </c>
      <c r="FE51" s="45">
        <f t="shared" si="278"/>
        <v>17.263236223126949</v>
      </c>
      <c r="FF51" s="45">
        <f t="shared" si="279"/>
        <v>4.8020950131334414</v>
      </c>
      <c r="FG51" s="44">
        <f t="shared" si="280"/>
        <v>365.96770967830867</v>
      </c>
      <c r="FH51" s="44">
        <f t="shared" si="281"/>
        <v>322.97910327989143</v>
      </c>
      <c r="FI51" s="44">
        <f t="shared" si="282"/>
        <v>19.868432584878185</v>
      </c>
      <c r="FJ51" s="45">
        <f t="shared" si="283"/>
        <v>0.44866441161165316</v>
      </c>
      <c r="FK51" s="45">
        <f t="shared" si="284"/>
        <v>0</v>
      </c>
      <c r="FL51" s="44">
        <f t="shared" si="285"/>
        <v>102.11001127592283</v>
      </c>
      <c r="FM51" s="44">
        <f t="shared" si="286"/>
        <v>138.76735942764671</v>
      </c>
      <c r="FN51" s="44">
        <f t="shared" si="287"/>
        <v>48.55016772043313</v>
      </c>
      <c r="FO51" s="45">
        <f t="shared" si="288"/>
        <v>13.556300763054372</v>
      </c>
      <c r="FP51" s="45">
        <f t="shared" si="289"/>
        <v>4.142210781864045</v>
      </c>
      <c r="FQ51" s="44">
        <f t="shared" si="290"/>
        <v>80.979453022979101</v>
      </c>
      <c r="FR51" s="44">
        <f t="shared" si="291"/>
        <v>128.08963136144268</v>
      </c>
      <c r="FS51" s="44">
        <f t="shared" si="292"/>
        <v>52.566621598021982</v>
      </c>
      <c r="FT51" s="45">
        <f t="shared" si="293"/>
        <v>17.525155121294496</v>
      </c>
      <c r="FU51" s="45">
        <f t="shared" si="294"/>
        <v>6.942462350114992</v>
      </c>
      <c r="FV51" s="44">
        <f t="shared" si="295"/>
        <v>281.18605641877173</v>
      </c>
      <c r="FW51" s="44">
        <f t="shared" si="296"/>
        <v>313.76277370010251</v>
      </c>
      <c r="FX51" s="44">
        <f t="shared" si="297"/>
        <v>75.733272090074109</v>
      </c>
      <c r="FY51" s="45">
        <f t="shared" si="298"/>
        <v>13.332431139160104</v>
      </c>
      <c r="FZ51" s="45">
        <f t="shared" si="299"/>
        <v>2.1238787820872385</v>
      </c>
      <c r="GA51" s="44">
        <f t="shared" si="300"/>
        <v>272.19380949877393</v>
      </c>
      <c r="GB51" s="44">
        <f t="shared" si="301"/>
        <v>407.54890395603587</v>
      </c>
      <c r="GC51" s="44">
        <f t="shared" si="302"/>
        <v>159.73168798548826</v>
      </c>
      <c r="GD51" s="45">
        <f t="shared" si="303"/>
        <v>50.831629013591645</v>
      </c>
      <c r="GE51" s="45">
        <f t="shared" si="304"/>
        <v>18.855694082262268</v>
      </c>
      <c r="GF51" s="44">
        <f t="shared" si="305"/>
        <v>163.19205533542947</v>
      </c>
      <c r="GG51" s="44">
        <f t="shared" si="306"/>
        <v>251.44990978992863</v>
      </c>
      <c r="GH51" s="44">
        <f t="shared" si="307"/>
        <v>99.958879416693776</v>
      </c>
      <c r="GI51" s="45">
        <f t="shared" si="308"/>
        <v>32.109813084311263</v>
      </c>
      <c r="GJ51" s="45">
        <f t="shared" si="309"/>
        <v>12.010613782878263</v>
      </c>
      <c r="GK51" s="43">
        <f t="shared" si="117"/>
        <v>5531.7701170896125</v>
      </c>
      <c r="GL51" s="43">
        <f t="shared" si="117"/>
        <v>7612.8254076411831</v>
      </c>
      <c r="GM51" s="43">
        <f t="shared" si="117"/>
        <v>2680.7407066507471</v>
      </c>
      <c r="GN51" s="43">
        <f t="shared" si="117"/>
        <v>816.88716767999074</v>
      </c>
      <c r="GO51" s="43">
        <f t="shared" si="117"/>
        <v>309.00838441928033</v>
      </c>
      <c r="GP51" s="40">
        <f t="shared" si="118"/>
        <v>32.966448850355256</v>
      </c>
      <c r="GQ51" s="40">
        <f t="shared" si="118"/>
        <v>45.368447006204903</v>
      </c>
      <c r="GR51" s="40">
        <f t="shared" si="118"/>
        <v>15.97580874046929</v>
      </c>
      <c r="GS51" s="40">
        <f t="shared" si="118"/>
        <v>4.8682191160905282</v>
      </c>
      <c r="GT51" s="40">
        <f t="shared" si="118"/>
        <v>1.8415279166822427</v>
      </c>
      <c r="GW51" s="38">
        <f t="shared" si="119"/>
        <v>33</v>
      </c>
      <c r="GX51" s="39">
        <f t="shared" si="114"/>
        <v>23.765390193397824</v>
      </c>
      <c r="GY51" s="39">
        <f t="shared" si="115"/>
        <v>54.475648562116433</v>
      </c>
      <c r="GZ51" s="39">
        <f t="shared" si="116"/>
        <v>5.4475648562116437</v>
      </c>
      <c r="HA51" s="39">
        <f t="shared" si="1"/>
        <v>8.5914344567730083</v>
      </c>
      <c r="HB51" s="39">
        <f t="shared" si="2"/>
        <v>40.964620313036477</v>
      </c>
      <c r="HC51" s="39">
        <f t="shared" si="3"/>
        <v>4.0964620313036475</v>
      </c>
      <c r="HD51" s="39">
        <f t="shared" si="4"/>
        <v>19.758589048361131</v>
      </c>
      <c r="HE51" s="39">
        <f t="shared" si="5"/>
        <v>95.310328724109439</v>
      </c>
      <c r="HF51" s="39">
        <f t="shared" si="6"/>
        <v>9.5310328724109432</v>
      </c>
      <c r="HG51" s="39">
        <f t="shared" si="7"/>
        <v>0.78301541036548494</v>
      </c>
      <c r="HH51" s="39">
        <f t="shared" si="8"/>
        <v>3.837854686203483</v>
      </c>
      <c r="HI51" s="39">
        <f t="shared" si="9"/>
        <v>0.38378546862034829</v>
      </c>
      <c r="HJ51" s="39">
        <f t="shared" si="10"/>
        <v>2.7919718539188545</v>
      </c>
      <c r="HK51" s="39">
        <f t="shared" si="11"/>
        <v>13.375409505140963</v>
      </c>
      <c r="HL51" s="39">
        <f t="shared" si="12"/>
        <v>1.3375409505140963</v>
      </c>
      <c r="HM51" s="39">
        <f t="shared" si="13"/>
        <v>4.7521210514237913</v>
      </c>
      <c r="HN51" s="39">
        <f t="shared" si="14"/>
        <v>21.320417224955076</v>
      </c>
      <c r="HO51" s="39">
        <f t="shared" si="15"/>
        <v>2.1320417224955075</v>
      </c>
      <c r="HP51" s="39">
        <f t="shared" si="16"/>
        <v>9.5798420747287789</v>
      </c>
      <c r="HQ51" s="39">
        <f t="shared" si="17"/>
        <v>49.231372736868778</v>
      </c>
      <c r="HR51" s="39">
        <f t="shared" si="18"/>
        <v>4.9231372736868773</v>
      </c>
      <c r="HS51" s="39">
        <f t="shared" si="19"/>
        <v>2.9048594870292428</v>
      </c>
      <c r="HT51" s="39">
        <f t="shared" si="20"/>
        <v>6.6585948410683375</v>
      </c>
      <c r="HU51" s="39">
        <f t="shared" si="21"/>
        <v>0.66585948410683382</v>
      </c>
      <c r="HV51" s="39">
        <f t="shared" si="22"/>
        <v>5.990199397748885</v>
      </c>
      <c r="HW51" s="39">
        <f t="shared" si="23"/>
        <v>28.561731473690525</v>
      </c>
      <c r="HX51" s="39">
        <f t="shared" si="24"/>
        <v>2.8561731473690521</v>
      </c>
      <c r="HY51" s="39">
        <f t="shared" si="25"/>
        <v>22.49593855384526</v>
      </c>
      <c r="HZ51" s="39">
        <f t="shared" si="26"/>
        <v>108.51459551471368</v>
      </c>
      <c r="IA51" s="39">
        <f t="shared" si="27"/>
        <v>10.851459551471368</v>
      </c>
      <c r="IB51" s="39">
        <f t="shared" si="28"/>
        <v>0.86628861299703208</v>
      </c>
      <c r="IC51" s="39">
        <f t="shared" si="29"/>
        <v>4.2460081487330168</v>
      </c>
      <c r="ID51" s="39">
        <f t="shared" si="30"/>
        <v>0.42460081487330165</v>
      </c>
      <c r="IE51" s="39">
        <f t="shared" si="31"/>
        <v>17.563821661141812</v>
      </c>
      <c r="IF51" s="39">
        <f t="shared" si="32"/>
        <v>84.142433908599401</v>
      </c>
      <c r="IG51" s="39">
        <f t="shared" si="33"/>
        <v>8.414243390859939</v>
      </c>
      <c r="IH51" s="39">
        <f t="shared" si="34"/>
        <v>4.5994523402457057</v>
      </c>
      <c r="II51" s="39">
        <f t="shared" si="35"/>
        <v>20.635468212863366</v>
      </c>
      <c r="IJ51" s="39">
        <f t="shared" si="36"/>
        <v>2.0635468212863364</v>
      </c>
      <c r="IK51" s="39">
        <f t="shared" si="37"/>
        <v>20.715002436998272</v>
      </c>
      <c r="IL51" s="39">
        <f t="shared" si="38"/>
        <v>106.45561777174498</v>
      </c>
      <c r="IM51" s="39">
        <f t="shared" si="39"/>
        <v>10.645561777174498</v>
      </c>
      <c r="IN51" s="39">
        <f t="shared" si="40"/>
        <v>2.7820748786897425</v>
      </c>
      <c r="IO51" s="39">
        <f t="shared" si="41"/>
        <v>6.3771447525863945</v>
      </c>
      <c r="IP51" s="39">
        <f t="shared" si="42"/>
        <v>0.63771447525863945</v>
      </c>
      <c r="IQ51" s="39">
        <f t="shared" si="43"/>
        <v>9.6475282982946577</v>
      </c>
      <c r="IR51" s="39">
        <f t="shared" si="44"/>
        <v>46.000156980462819</v>
      </c>
      <c r="IS51" s="39">
        <f t="shared" si="45"/>
        <v>4.6000156980462821</v>
      </c>
      <c r="IT51" s="39">
        <f t="shared" si="46"/>
        <v>16.317807322356693</v>
      </c>
      <c r="IU51" s="39">
        <f t="shared" si="47"/>
        <v>78.712886641037599</v>
      </c>
      <c r="IV51" s="39">
        <f t="shared" si="48"/>
        <v>7.8712886641037603</v>
      </c>
      <c r="IW51" s="39">
        <f t="shared" si="49"/>
        <v>2.5664831829871266</v>
      </c>
      <c r="IX51" s="39">
        <f t="shared" si="50"/>
        <v>12.128170549029459</v>
      </c>
      <c r="IY51" s="39">
        <f t="shared" si="51"/>
        <v>1.212817054902946</v>
      </c>
      <c r="IZ51" s="39">
        <v>19.758589048361131</v>
      </c>
      <c r="JA51" s="39">
        <v>95.310328724109439</v>
      </c>
      <c r="JB51" s="39">
        <v>9.5310328724109432</v>
      </c>
      <c r="JC51" s="39">
        <f t="shared" si="52"/>
        <v>4.0087158410768939</v>
      </c>
      <c r="JD51" s="39">
        <f t="shared" si="53"/>
        <v>17.985125661401032</v>
      </c>
      <c r="JE51" s="39">
        <f t="shared" si="54"/>
        <v>1.7985125661401031</v>
      </c>
      <c r="JF51" s="39">
        <f t="shared" si="55"/>
        <v>7.5163955969975191</v>
      </c>
      <c r="JG51" s="39">
        <f t="shared" si="56"/>
        <v>33.650119280015609</v>
      </c>
      <c r="JH51" s="39">
        <f t="shared" si="57"/>
        <v>3.3650119280015609</v>
      </c>
      <c r="JI51" s="39">
        <f t="shared" si="58"/>
        <v>11.250481177040346</v>
      </c>
      <c r="JJ51" s="39">
        <f t="shared" si="59"/>
        <v>25.788647010113767</v>
      </c>
      <c r="JK51" s="39">
        <f t="shared" si="60"/>
        <v>2.5788647010113763</v>
      </c>
      <c r="JL51" s="39">
        <f t="shared" si="61"/>
        <v>2.2406629330475747</v>
      </c>
      <c r="JM51" s="39">
        <f t="shared" si="62"/>
        <v>10.683653208740727</v>
      </c>
      <c r="JN51" s="39">
        <f t="shared" si="63"/>
        <v>1.0683653208740727</v>
      </c>
      <c r="JO51" s="39">
        <f t="shared" si="64"/>
        <v>7.9038618453124618</v>
      </c>
      <c r="JP51" s="39">
        <f t="shared" si="65"/>
        <v>38.12618749359337</v>
      </c>
      <c r="JQ51" s="39">
        <f t="shared" si="66"/>
        <v>3.8126187493593373</v>
      </c>
      <c r="JR51" s="39">
        <f t="shared" si="67"/>
        <v>17.550196176744802</v>
      </c>
      <c r="JS51" s="39">
        <f t="shared" si="68"/>
        <v>82.935190774461944</v>
      </c>
      <c r="JT51" s="39">
        <f t="shared" si="69"/>
        <v>8.2935190774461951</v>
      </c>
      <c r="JU51" s="39">
        <f t="shared" si="70"/>
        <v>4.1307830236718344</v>
      </c>
      <c r="JV51" s="39">
        <f t="shared" si="71"/>
        <v>19.789208992542015</v>
      </c>
      <c r="JW51" s="39">
        <f t="shared" si="72"/>
        <v>1.9789208992542016</v>
      </c>
      <c r="JX51" s="39">
        <f t="shared" si="73"/>
        <v>6.3849282895498831</v>
      </c>
      <c r="JY51" s="39">
        <f t="shared" si="74"/>
        <v>28.646015876181501</v>
      </c>
      <c r="JZ51" s="39">
        <f t="shared" si="75"/>
        <v>2.8646015876181501</v>
      </c>
      <c r="KA51" s="39">
        <f t="shared" si="76"/>
        <v>13.353509216539804</v>
      </c>
      <c r="KB51" s="39">
        <f t="shared" si="77"/>
        <v>66.298417154207371</v>
      </c>
      <c r="KC51" s="39">
        <f t="shared" si="78"/>
        <v>6.6298417154207376</v>
      </c>
      <c r="KD51" s="39">
        <f t="shared" si="79"/>
        <v>11.22426593030222</v>
      </c>
      <c r="KE51" s="39">
        <f t="shared" si="80"/>
        <v>31.336472649913205</v>
      </c>
      <c r="KF51" s="39">
        <f t="shared" si="81"/>
        <v>3.1336472649913203</v>
      </c>
      <c r="KG51" s="39">
        <f t="shared" si="82"/>
        <v>18.907735367867122</v>
      </c>
      <c r="KH51" s="39">
        <f t="shared" si="83"/>
        <v>83.16179601047665</v>
      </c>
      <c r="KI51" s="39">
        <f t="shared" si="84"/>
        <v>8.316179601047665</v>
      </c>
      <c r="KJ51" s="39">
        <f t="shared" si="85"/>
        <v>2.0009933329628744</v>
      </c>
      <c r="KK51" s="39">
        <f t="shared" si="86"/>
        <v>7.7848139543331678</v>
      </c>
      <c r="KL51" s="39">
        <f t="shared" si="87"/>
        <v>0.77848139543331674</v>
      </c>
      <c r="KM51" s="39">
        <f t="shared" si="88"/>
        <v>8.6905443142419667</v>
      </c>
      <c r="KN51" s="39">
        <f t="shared" si="89"/>
        <v>30.771970299105899</v>
      </c>
      <c r="KO51" s="39">
        <f t="shared" si="90"/>
        <v>3.07719702991059</v>
      </c>
      <c r="KP51" s="39">
        <f t="shared" si="91"/>
        <v>4.8887412200524638</v>
      </c>
      <c r="KQ51" s="39">
        <f t="shared" si="92"/>
        <v>1.3480006523965458</v>
      </c>
      <c r="KR51" s="39">
        <f t="shared" si="93"/>
        <v>0.1348000652396546</v>
      </c>
      <c r="KS51" s="39">
        <f t="shared" si="94"/>
        <v>6.4045304912632215</v>
      </c>
      <c r="KT51" s="39">
        <f t="shared" si="95"/>
        <v>24.736082549212565</v>
      </c>
      <c r="KU51" s="39">
        <f t="shared" si="96"/>
        <v>2.4736082549212566</v>
      </c>
      <c r="KV51" s="39">
        <f t="shared" si="97"/>
        <v>7.4636084993356278</v>
      </c>
      <c r="KW51" s="39">
        <f t="shared" si="98"/>
        <v>34.704419858629933</v>
      </c>
      <c r="KX51" s="39">
        <f t="shared" si="99"/>
        <v>3.4704419858629936</v>
      </c>
      <c r="KY51" s="39">
        <f t="shared" si="100"/>
        <v>9.4489232399760379</v>
      </c>
      <c r="KZ51" s="39">
        <f t="shared" si="101"/>
        <v>21.659068819090805</v>
      </c>
      <c r="LA51" s="39">
        <f t="shared" si="102"/>
        <v>2.1659068819090805</v>
      </c>
      <c r="LB51" s="39">
        <f t="shared" si="103"/>
        <v>22.193869865933763</v>
      </c>
      <c r="LC51" s="39">
        <f t="shared" si="104"/>
        <v>98.417782674238794</v>
      </c>
      <c r="LD51" s="39">
        <f t="shared" si="105"/>
        <v>9.8417782674238801</v>
      </c>
      <c r="LE51" s="39">
        <f t="shared" si="106"/>
        <v>13.918932010608321</v>
      </c>
      <c r="LF51" s="39">
        <f t="shared" si="107"/>
        <v>62.327380877123744</v>
      </c>
      <c r="LG51" s="39">
        <f t="shared" si="108"/>
        <v>6.2327380877123737</v>
      </c>
      <c r="LH51" s="39">
        <f t="shared" si="109"/>
        <v>375.71208768218918</v>
      </c>
      <c r="LI51" s="39">
        <f t="shared" si="110"/>
        <v>1596.4091430668489</v>
      </c>
      <c r="LJ51" s="39">
        <f t="shared" si="111"/>
        <v>159.64091430668483</v>
      </c>
    </row>
    <row r="52" spans="1:322" ht="15" thickBot="1" x14ac:dyDescent="0.35">
      <c r="A52" s="28"/>
      <c r="B52" s="42">
        <v>33</v>
      </c>
      <c r="C52" s="44">
        <f t="shared" si="310"/>
        <v>676.10523931515684</v>
      </c>
      <c r="D52" s="44">
        <f t="shared" si="311"/>
        <v>795.02289962728491</v>
      </c>
      <c r="E52" s="44">
        <f t="shared" si="312"/>
        <v>207.35192681826666</v>
      </c>
      <c r="F52" s="45">
        <f t="shared" si="313"/>
        <v>40.036239916463259</v>
      </c>
      <c r="G52" s="45">
        <f t="shared" si="314"/>
        <v>7.2197043228265887</v>
      </c>
      <c r="H52" s="44">
        <f t="shared" si="315"/>
        <v>86.296047778283324</v>
      </c>
      <c r="I52" s="44">
        <f t="shared" si="316"/>
        <v>142.1346805858449</v>
      </c>
      <c r="J52" s="44">
        <f t="shared" si="317"/>
        <v>61.472512392218221</v>
      </c>
      <c r="K52" s="45">
        <f t="shared" si="318"/>
        <v>21.825678174269861</v>
      </c>
      <c r="L52" s="45">
        <f t="shared" si="319"/>
        <v>9.569471069383308</v>
      </c>
      <c r="M52" s="44">
        <f t="shared" si="130"/>
        <v>187.99331753265221</v>
      </c>
      <c r="N52" s="44">
        <f t="shared" si="131"/>
        <v>319.69021903702611</v>
      </c>
      <c r="O52" s="44">
        <f t="shared" si="132"/>
        <v>140.61307971159854</v>
      </c>
      <c r="P52" s="45">
        <f t="shared" si="133"/>
        <v>50.513038713335867</v>
      </c>
      <c r="Q52" s="45">
        <f t="shared" si="134"/>
        <v>22.39864500538679</v>
      </c>
      <c r="R52" s="44">
        <f t="shared" si="135"/>
        <v>7.4556085576463094</v>
      </c>
      <c r="S52" s="44">
        <f t="shared" si="136"/>
        <v>12.447584935268903</v>
      </c>
      <c r="T52" s="44">
        <f t="shared" si="137"/>
        <v>5.4950818478489509</v>
      </c>
      <c r="U52" s="45">
        <f t="shared" si="138"/>
        <v>2.0023146322681198</v>
      </c>
      <c r="V52" s="45">
        <f t="shared" si="139"/>
        <v>0.91777002696768162</v>
      </c>
      <c r="W52" s="44">
        <f t="shared" si="140"/>
        <v>27.443319200303019</v>
      </c>
      <c r="X52" s="44">
        <f t="shared" si="141"/>
        <v>45.777335332878451</v>
      </c>
      <c r="Y52" s="44">
        <f t="shared" si="142"/>
        <v>19.933151001519466</v>
      </c>
      <c r="Z52" s="45">
        <f t="shared" si="143"/>
        <v>7.1109794254569616</v>
      </c>
      <c r="AA52" s="45">
        <f t="shared" si="144"/>
        <v>3.1322150398420008</v>
      </c>
      <c r="AB52" s="44">
        <f t="shared" si="145"/>
        <v>52.743343566702869</v>
      </c>
      <c r="AC52" s="44">
        <f t="shared" si="146"/>
        <v>85.250028753646873</v>
      </c>
      <c r="AD52" s="44">
        <f t="shared" si="147"/>
        <v>35.351580827836301</v>
      </c>
      <c r="AE52" s="45">
        <f t="shared" si="148"/>
        <v>11.865182478672239</v>
      </c>
      <c r="AF52" s="45">
        <f t="shared" si="149"/>
        <v>4.7276173731414186</v>
      </c>
      <c r="AG52" s="44">
        <f t="shared" si="150"/>
        <v>78.129534226032689</v>
      </c>
      <c r="AH52" s="44">
        <f t="shared" si="151"/>
        <v>140.0991666913383</v>
      </c>
      <c r="AI52" s="44">
        <f t="shared" si="152"/>
        <v>65.11426268257037</v>
      </c>
      <c r="AJ52" s="45">
        <f t="shared" si="153"/>
        <v>24.87931406324795</v>
      </c>
      <c r="AK52" s="45">
        <f t="shared" si="154"/>
        <v>12.176029336810412</v>
      </c>
      <c r="AL52" s="44">
        <f t="shared" si="155"/>
        <v>82.640794141070714</v>
      </c>
      <c r="AM52" s="44">
        <f t="shared" si="156"/>
        <v>97.176179039946504</v>
      </c>
      <c r="AN52" s="44">
        <f t="shared" si="157"/>
        <v>25.344764250458873</v>
      </c>
      <c r="AO52" s="45">
        <f t="shared" si="158"/>
        <v>4.8936562959789276</v>
      </c>
      <c r="AP52" s="45">
        <f t="shared" si="159"/>
        <v>0.8824692725447052</v>
      </c>
      <c r="AQ52" s="44">
        <f t="shared" si="160"/>
        <v>60.168128620484644</v>
      </c>
      <c r="AR52" s="44">
        <f t="shared" si="161"/>
        <v>99.100456661617187</v>
      </c>
      <c r="AS52" s="44">
        <f t="shared" si="162"/>
        <v>42.860433675273207</v>
      </c>
      <c r="AT52" s="45">
        <f t="shared" si="163"/>
        <v>15.217501211558922</v>
      </c>
      <c r="AU52" s="45">
        <f t="shared" si="164"/>
        <v>6.6721151310658016</v>
      </c>
      <c r="AV52" s="44">
        <f t="shared" si="165"/>
        <v>214.03786016283604</v>
      </c>
      <c r="AW52" s="44">
        <f t="shared" si="166"/>
        <v>363.98001426720214</v>
      </c>
      <c r="AX52" s="44">
        <f t="shared" si="167"/>
        <v>160.09357719403744</v>
      </c>
      <c r="AY52" s="45">
        <f t="shared" si="168"/>
        <v>57.511101237133317</v>
      </c>
      <c r="AZ52" s="45">
        <f t="shared" si="169"/>
        <v>25.501747138790179</v>
      </c>
      <c r="BA52" s="44">
        <f t="shared" si="170"/>
        <v>8.248507897740506</v>
      </c>
      <c r="BB52" s="44">
        <f t="shared" si="171"/>
        <v>13.771377863053319</v>
      </c>
      <c r="BC52" s="44">
        <f t="shared" si="172"/>
        <v>6.0794803898639458</v>
      </c>
      <c r="BD52" s="45">
        <f t="shared" si="173"/>
        <v>2.2152595499513454</v>
      </c>
      <c r="BE52" s="45">
        <f t="shared" si="174"/>
        <v>1.0153742993908355</v>
      </c>
      <c r="BF52" s="44">
        <f t="shared" si="175"/>
        <v>172.64126912574534</v>
      </c>
      <c r="BG52" s="44">
        <f t="shared" si="176"/>
        <v>287.97745678575575</v>
      </c>
      <c r="BH52" s="44">
        <f t="shared" si="177"/>
        <v>125.3960740484863</v>
      </c>
      <c r="BI52" s="45">
        <f t="shared" si="178"/>
        <v>44.733966171424264</v>
      </c>
      <c r="BJ52" s="45">
        <f t="shared" si="179"/>
        <v>19.704233868587565</v>
      </c>
      <c r="BK52" s="44">
        <f t="shared" si="180"/>
        <v>51.048887933435914</v>
      </c>
      <c r="BL52" s="44">
        <f t="shared" si="181"/>
        <v>82.511249190400122</v>
      </c>
      <c r="BM52" s="44">
        <f t="shared" si="182"/>
        <v>34.215860541107354</v>
      </c>
      <c r="BN52" s="45">
        <f t="shared" si="183"/>
        <v>11.483996457249452</v>
      </c>
      <c r="BO52" s="45">
        <f t="shared" si="184"/>
        <v>4.5757358778069559</v>
      </c>
      <c r="BP52" s="44">
        <f t="shared" si="185"/>
        <v>168.943650560088</v>
      </c>
      <c r="BQ52" s="44">
        <f t="shared" si="186"/>
        <v>302.94388537868093</v>
      </c>
      <c r="BR52" s="44">
        <f t="shared" si="187"/>
        <v>140.80003612073935</v>
      </c>
      <c r="BS52" s="45">
        <f t="shared" si="188"/>
        <v>53.797865082824757</v>
      </c>
      <c r="BT52" s="45">
        <f t="shared" si="189"/>
        <v>26.328876344460109</v>
      </c>
      <c r="BU52" s="44">
        <f t="shared" si="190"/>
        <v>79.147675941452064</v>
      </c>
      <c r="BV52" s="44">
        <f t="shared" si="191"/>
        <v>93.068669146050951</v>
      </c>
      <c r="BW52" s="44">
        <f t="shared" si="192"/>
        <v>24.273474239411868</v>
      </c>
      <c r="BX52" s="45">
        <f t="shared" si="193"/>
        <v>4.686807849665815</v>
      </c>
      <c r="BY52" s="45">
        <f t="shared" si="194"/>
        <v>0.84516845146028952</v>
      </c>
      <c r="BZ52" s="44">
        <f t="shared" si="195"/>
        <v>96.903906694608565</v>
      </c>
      <c r="CA52" s="44">
        <f t="shared" si="196"/>
        <v>159.60644989149574</v>
      </c>
      <c r="CB52" s="44">
        <f t="shared" si="197"/>
        <v>69.028962026668381</v>
      </c>
      <c r="CC52" s="45">
        <f t="shared" si="198"/>
        <v>24.508578733292183</v>
      </c>
      <c r="CD52" s="45">
        <f t="shared" si="199"/>
        <v>10.745789123585318</v>
      </c>
      <c r="CE52" s="44">
        <f t="shared" si="200"/>
        <v>155.25596113569051</v>
      </c>
      <c r="CF52" s="44">
        <f t="shared" si="201"/>
        <v>264.01902404670381</v>
      </c>
      <c r="CG52" s="44">
        <f t="shared" si="202"/>
        <v>116.12656835571788</v>
      </c>
      <c r="CH52" s="45">
        <f t="shared" si="203"/>
        <v>41.716644390623998</v>
      </c>
      <c r="CI52" s="45">
        <f t="shared" si="204"/>
        <v>18.498121125206801</v>
      </c>
      <c r="CJ52" s="44">
        <f t="shared" si="205"/>
        <v>26.83874202734215</v>
      </c>
      <c r="CK52" s="44">
        <f t="shared" si="206"/>
        <v>43.178329394041661</v>
      </c>
      <c r="CL52" s="44">
        <f t="shared" si="207"/>
        <v>18.437656682875282</v>
      </c>
      <c r="CM52" s="45">
        <f t="shared" si="208"/>
        <v>6.4877879030470931</v>
      </c>
      <c r="CN52" s="45">
        <f t="shared" si="209"/>
        <v>2.8201913229911835</v>
      </c>
      <c r="CO52" s="44">
        <f t="shared" si="210"/>
        <v>200.05494274388647</v>
      </c>
      <c r="CP52" s="44">
        <f t="shared" si="211"/>
        <v>333.70534125790357</v>
      </c>
      <c r="CQ52" s="44">
        <f t="shared" si="212"/>
        <v>145.30769230968946</v>
      </c>
      <c r="CR52" s="45">
        <f t="shared" si="213"/>
        <v>51.837263977785931</v>
      </c>
      <c r="CS52" s="45">
        <f t="shared" si="214"/>
        <v>22.833065340369377</v>
      </c>
      <c r="CT52" s="44">
        <f t="shared" si="215"/>
        <v>44.492359217965415</v>
      </c>
      <c r="CU52" s="44">
        <f t="shared" si="216"/>
        <v>71.913812173327244</v>
      </c>
      <c r="CV52" s="44">
        <f t="shared" si="217"/>
        <v>29.821303064070364</v>
      </c>
      <c r="CW52" s="45">
        <f t="shared" si="218"/>
        <v>10.009034796213918</v>
      </c>
      <c r="CX52" s="45">
        <f t="shared" si="219"/>
        <v>3.9880454325935566</v>
      </c>
      <c r="CY52" s="44">
        <f t="shared" si="220"/>
        <v>84.352782013808863</v>
      </c>
      <c r="CZ52" s="44">
        <f t="shared" si="221"/>
        <v>135.37591458012329</v>
      </c>
      <c r="DA52" s="44">
        <f t="shared" si="222"/>
        <v>55.952490463894492</v>
      </c>
      <c r="DB52" s="45">
        <f t="shared" si="223"/>
        <v>18.740889288153753</v>
      </c>
      <c r="DC52" s="45">
        <f t="shared" si="224"/>
        <v>7.4546149959309282</v>
      </c>
      <c r="DD52" s="44">
        <f t="shared" si="225"/>
        <v>320.06666866032197</v>
      </c>
      <c r="DE52" s="44">
        <f t="shared" si="226"/>
        <v>376.36201614133859</v>
      </c>
      <c r="DF52" s="44">
        <f t="shared" si="227"/>
        <v>98.159926292311638</v>
      </c>
      <c r="DG52" s="45">
        <f t="shared" si="228"/>
        <v>18.953064095062601</v>
      </c>
      <c r="DH52" s="45">
        <f t="shared" si="229"/>
        <v>3.417791457525583</v>
      </c>
      <c r="DI52" s="44">
        <f t="shared" si="230"/>
        <v>22.506178275371415</v>
      </c>
      <c r="DJ52" s="44">
        <f t="shared" si="231"/>
        <v>37.069003074124687</v>
      </c>
      <c r="DK52" s="44">
        <f t="shared" si="232"/>
        <v>16.032151628645106</v>
      </c>
      <c r="DL52" s="45">
        <f t="shared" si="233"/>
        <v>5.6921796144482917</v>
      </c>
      <c r="DM52" s="45">
        <f t="shared" si="234"/>
        <v>2.4957367971462179</v>
      </c>
      <c r="DN52" s="44">
        <f t="shared" si="235"/>
        <v>75.201382344823088</v>
      </c>
      <c r="DO52" s="44">
        <f t="shared" si="236"/>
        <v>127.8829838700409</v>
      </c>
      <c r="DP52" s="44">
        <f t="shared" si="237"/>
        <v>56.248265145054319</v>
      </c>
      <c r="DQ52" s="45">
        <f t="shared" si="238"/>
        <v>20.206305136461257</v>
      </c>
      <c r="DR52" s="45">
        <f t="shared" si="239"/>
        <v>8.9599411785660568</v>
      </c>
      <c r="DS52" s="44">
        <f t="shared" si="240"/>
        <v>183.52942689796808</v>
      </c>
      <c r="DT52" s="44">
        <f t="shared" si="241"/>
        <v>295.26324445560908</v>
      </c>
      <c r="DU52" s="44">
        <f t="shared" si="242"/>
        <v>126.08089309485028</v>
      </c>
      <c r="DV52" s="45">
        <f t="shared" si="243"/>
        <v>44.364970402441706</v>
      </c>
      <c r="DW52" s="45">
        <f t="shared" si="244"/>
        <v>19.285110186010122</v>
      </c>
      <c r="DX52" s="44">
        <f t="shared" si="245"/>
        <v>40.602987063319333</v>
      </c>
      <c r="DY52" s="44">
        <f t="shared" si="246"/>
        <v>67.728562305013469</v>
      </c>
      <c r="DZ52" s="44">
        <f t="shared" si="247"/>
        <v>29.491530027349967</v>
      </c>
      <c r="EA52" s="45">
        <f t="shared" si="248"/>
        <v>10.520848571996757</v>
      </c>
      <c r="EB52" s="45">
        <f t="shared" si="249"/>
        <v>4.6341802102726293</v>
      </c>
      <c r="EC52" s="44">
        <f t="shared" si="250"/>
        <v>70.865717177720441</v>
      </c>
      <c r="ED52" s="44">
        <f t="shared" si="251"/>
        <v>114.54155194784393</v>
      </c>
      <c r="EE52" s="44">
        <f t="shared" si="252"/>
        <v>47.498223649065864</v>
      </c>
      <c r="EF52" s="45">
        <f t="shared" si="253"/>
        <v>15.942005359069688</v>
      </c>
      <c r="EG52" s="45">
        <f t="shared" si="254"/>
        <v>6.3520052585559066</v>
      </c>
      <c r="EH52" s="44">
        <f t="shared" si="255"/>
        <v>119.86725304391211</v>
      </c>
      <c r="EI52" s="44">
        <f t="shared" si="256"/>
        <v>206.97408631896135</v>
      </c>
      <c r="EJ52" s="44">
        <f t="shared" si="257"/>
        <v>93.078532758589006</v>
      </c>
      <c r="EK52" s="45">
        <f t="shared" si="258"/>
        <v>34.36995549169837</v>
      </c>
      <c r="EL52" s="45">
        <f t="shared" si="259"/>
        <v>15.964230831254502</v>
      </c>
      <c r="EM52" s="44">
        <f t="shared" si="260"/>
        <v>259.56635212026862</v>
      </c>
      <c r="EN52" s="44">
        <f t="shared" si="261"/>
        <v>326.71619841571055</v>
      </c>
      <c r="EO52" s="44">
        <f t="shared" si="262"/>
        <v>96.469133623075876</v>
      </c>
      <c r="EP52" s="45">
        <f t="shared" si="263"/>
        <v>21.687978941356732</v>
      </c>
      <c r="EQ52" s="45">
        <f t="shared" si="264"/>
        <v>4.8242468542782353</v>
      </c>
      <c r="ER52" s="44">
        <f t="shared" si="265"/>
        <v>229.90991581699177</v>
      </c>
      <c r="ES52" s="44">
        <f t="shared" si="266"/>
        <v>351.23453097269294</v>
      </c>
      <c r="ET52" s="44">
        <f t="shared" si="267"/>
        <v>141.58420914185055</v>
      </c>
      <c r="EU52" s="45">
        <f t="shared" si="268"/>
        <v>46.630466881999858</v>
      </c>
      <c r="EV52" s="45">
        <f t="shared" si="269"/>
        <v>18.265664564238396</v>
      </c>
      <c r="EW52" s="44">
        <f t="shared" si="270"/>
        <v>29.51958915394076</v>
      </c>
      <c r="EX52" s="44">
        <f t="shared" si="271"/>
        <v>42.895253273154275</v>
      </c>
      <c r="EY52" s="44">
        <f t="shared" si="272"/>
        <v>15.871188095960292</v>
      </c>
      <c r="EZ52" s="45">
        <f t="shared" si="273"/>
        <v>4.6899361269621025</v>
      </c>
      <c r="FA52" s="45">
        <f t="shared" si="274"/>
        <v>1.5474389136855327</v>
      </c>
      <c r="FB52" s="44">
        <f t="shared" si="275"/>
        <v>165.85346795004372</v>
      </c>
      <c r="FC52" s="44">
        <f t="shared" si="276"/>
        <v>208.91313843783351</v>
      </c>
      <c r="FD52" s="44">
        <f t="shared" si="277"/>
        <v>70.484317999060821</v>
      </c>
      <c r="FE52" s="45">
        <f t="shared" si="278"/>
        <v>19.234297815848798</v>
      </c>
      <c r="FF52" s="45">
        <f t="shared" si="279"/>
        <v>5.7688362416285504</v>
      </c>
      <c r="FG52" s="44">
        <f t="shared" si="280"/>
        <v>349.86513045246306</v>
      </c>
      <c r="FH52" s="44">
        <f t="shared" si="281"/>
        <v>328.74635120078051</v>
      </c>
      <c r="FI52" s="44">
        <f t="shared" si="282"/>
        <v>29.329552856100069</v>
      </c>
      <c r="FJ52" s="45">
        <f t="shared" si="283"/>
        <v>1.2977502382960406</v>
      </c>
      <c r="FK52" s="45">
        <f t="shared" si="284"/>
        <v>2.5125207050252577E-2</v>
      </c>
      <c r="FL52" s="44">
        <f t="shared" si="285"/>
        <v>97.617170779782228</v>
      </c>
      <c r="FM52" s="44">
        <f t="shared" si="286"/>
        <v>138.81964442210264</v>
      </c>
      <c r="FN52" s="44">
        <f t="shared" si="287"/>
        <v>50.854515842418763</v>
      </c>
      <c r="FO52" s="45">
        <f t="shared" si="288"/>
        <v>14.933355300022384</v>
      </c>
      <c r="FP52" s="45">
        <f t="shared" si="289"/>
        <v>4.9013636245950902</v>
      </c>
      <c r="FQ52" s="44">
        <f t="shared" si="290"/>
        <v>77.416357089968017</v>
      </c>
      <c r="FR52" s="44">
        <f t="shared" si="291"/>
        <v>127.5538590908876</v>
      </c>
      <c r="FS52" s="44">
        <f t="shared" si="292"/>
        <v>54.352558451275172</v>
      </c>
      <c r="FT52" s="45">
        <f t="shared" si="293"/>
        <v>18.85667778481497</v>
      </c>
      <c r="FU52" s="45">
        <f t="shared" si="294"/>
        <v>7.9238710369074834</v>
      </c>
      <c r="FV52" s="44">
        <f t="shared" si="295"/>
        <v>268.81386993634578</v>
      </c>
      <c r="FW52" s="44">
        <f t="shared" si="296"/>
        <v>316.09455142412514</v>
      </c>
      <c r="FX52" s="44">
        <f t="shared" si="297"/>
        <v>82.441416876514126</v>
      </c>
      <c r="FY52" s="45">
        <f t="shared" si="298"/>
        <v>15.918078967330398</v>
      </c>
      <c r="FZ52" s="45">
        <f t="shared" si="299"/>
        <v>2.8704949258802044</v>
      </c>
      <c r="GA52" s="44">
        <f t="shared" si="300"/>
        <v>260.21728188082784</v>
      </c>
      <c r="GB52" s="44">
        <f t="shared" si="301"/>
        <v>406.48386664738877</v>
      </c>
      <c r="GC52" s="44">
        <f t="shared" si="302"/>
        <v>165.74505864071992</v>
      </c>
      <c r="GD52" s="45">
        <f t="shared" si="303"/>
        <v>55.013252060191995</v>
      </c>
      <c r="GE52" s="45">
        <f t="shared" si="304"/>
        <v>21.702265307023399</v>
      </c>
      <c r="GF52" s="44">
        <f t="shared" si="305"/>
        <v>156.01160490067056</v>
      </c>
      <c r="GG52" s="44">
        <f t="shared" si="306"/>
        <v>250.58396311140979</v>
      </c>
      <c r="GH52" s="44">
        <f t="shared" si="307"/>
        <v>103.60708583563697</v>
      </c>
      <c r="GI52" s="45">
        <f t="shared" si="308"/>
        <v>34.709854245924355</v>
      </c>
      <c r="GJ52" s="45">
        <f t="shared" si="309"/>
        <v>13.808763315599693</v>
      </c>
      <c r="GK52" s="43">
        <f t="shared" si="117"/>
        <v>5288.3722319376711</v>
      </c>
      <c r="GL52" s="43">
        <f t="shared" si="117"/>
        <v>7612.612879748609</v>
      </c>
      <c r="GM52" s="43">
        <f t="shared" si="117"/>
        <v>2806.3985286026314</v>
      </c>
      <c r="GN52" s="43">
        <f t="shared" si="117"/>
        <v>889.09407738254424</v>
      </c>
      <c r="GO52" s="43">
        <f t="shared" si="117"/>
        <v>354.7540658093597</v>
      </c>
      <c r="GP52" s="40">
        <f t="shared" si="118"/>
        <v>31.51592510093964</v>
      </c>
      <c r="GQ52" s="40">
        <f t="shared" si="118"/>
        <v>45.36718045142198</v>
      </c>
      <c r="GR52" s="40">
        <f t="shared" si="118"/>
        <v>16.724663460087196</v>
      </c>
      <c r="GS52" s="40">
        <f t="shared" si="118"/>
        <v>5.2985344301701085</v>
      </c>
      <c r="GT52" s="40">
        <f t="shared" si="118"/>
        <v>2.1141481871833117</v>
      </c>
      <c r="GW52" s="38">
        <f t="shared" si="119"/>
        <v>34</v>
      </c>
      <c r="GX52" s="39">
        <f t="shared" si="114"/>
        <v>25.760882992751803</v>
      </c>
      <c r="GY52" s="39">
        <f t="shared" si="115"/>
        <v>65.841162777442108</v>
      </c>
      <c r="GZ52" s="39">
        <f t="shared" si="116"/>
        <v>6.5841162777442106</v>
      </c>
      <c r="HA52" s="39">
        <f t="shared" si="1"/>
        <v>9.0688004339841264</v>
      </c>
      <c r="HB52" s="39">
        <f t="shared" si="2"/>
        <v>44.891648836053193</v>
      </c>
      <c r="HC52" s="39">
        <f t="shared" si="3"/>
        <v>4.4891648836053193</v>
      </c>
      <c r="HD52" s="39">
        <f t="shared" si="4"/>
        <v>20.842731380603091</v>
      </c>
      <c r="HE52" s="39">
        <f t="shared" si="5"/>
        <v>104.32603439936659</v>
      </c>
      <c r="HF52" s="39">
        <f t="shared" si="6"/>
        <v>10.43260343993666</v>
      </c>
      <c r="HG52" s="39">
        <f t="shared" si="7"/>
        <v>0.82553092885396262</v>
      </c>
      <c r="HH52" s="39">
        <f t="shared" si="8"/>
        <v>4.1917679069158513</v>
      </c>
      <c r="HI52" s="39">
        <f t="shared" si="9"/>
        <v>0.41917679069158514</v>
      </c>
      <c r="HJ52" s="39">
        <f t="shared" si="10"/>
        <v>2.9463163205789735</v>
      </c>
      <c r="HK52" s="39">
        <f t="shared" si="11"/>
        <v>14.65068299703341</v>
      </c>
      <c r="HL52" s="39">
        <f t="shared" si="12"/>
        <v>1.4650682997033408</v>
      </c>
      <c r="HM52" s="39">
        <f t="shared" si="13"/>
        <v>5.0286666590996125</v>
      </c>
      <c r="HN52" s="39">
        <f t="shared" si="14"/>
        <v>23.540337000185517</v>
      </c>
      <c r="HO52" s="39">
        <f t="shared" si="15"/>
        <v>2.3540337000185518</v>
      </c>
      <c r="HP52" s="39">
        <f t="shared" si="16"/>
        <v>10.076121539808989</v>
      </c>
      <c r="HQ52" s="39">
        <f t="shared" si="17"/>
        <v>53.489641882443756</v>
      </c>
      <c r="HR52" s="39">
        <f t="shared" si="18"/>
        <v>5.3489641882443753</v>
      </c>
      <c r="HS52" s="39">
        <f t="shared" si="19"/>
        <v>3.1487699022309363</v>
      </c>
      <c r="HT52" s="39">
        <f t="shared" si="20"/>
        <v>8.047809220663348</v>
      </c>
      <c r="HU52" s="39">
        <f t="shared" si="21"/>
        <v>0.80478092206633478</v>
      </c>
      <c r="HV52" s="39">
        <f t="shared" si="22"/>
        <v>6.3230329197390986</v>
      </c>
      <c r="HW52" s="39">
        <f t="shared" si="23"/>
        <v>31.299770623249845</v>
      </c>
      <c r="HX52" s="39">
        <f t="shared" si="24"/>
        <v>3.1299770623249845</v>
      </c>
      <c r="HY52" s="39">
        <f t="shared" si="25"/>
        <v>23.730277667333755</v>
      </c>
      <c r="HZ52" s="39">
        <f t="shared" si="26"/>
        <v>118.77933458053079</v>
      </c>
      <c r="IA52" s="39">
        <f t="shared" si="27"/>
        <v>11.877933458053079</v>
      </c>
      <c r="IB52" s="39">
        <f t="shared" si="28"/>
        <v>0.91332563047417437</v>
      </c>
      <c r="IC52" s="39">
        <f t="shared" si="29"/>
        <v>4.6375598206843049</v>
      </c>
      <c r="ID52" s="39">
        <f t="shared" si="30"/>
        <v>0.46375598206843049</v>
      </c>
      <c r="IE52" s="39">
        <f t="shared" si="31"/>
        <v>18.534776537709554</v>
      </c>
      <c r="IF52" s="39">
        <f t="shared" si="32"/>
        <v>92.164963272332542</v>
      </c>
      <c r="IG52" s="39">
        <f t="shared" si="33"/>
        <v>9.2164963272332532</v>
      </c>
      <c r="IH52" s="39">
        <f t="shared" si="34"/>
        <v>4.8671135232511622</v>
      </c>
      <c r="II52" s="39">
        <f t="shared" si="35"/>
        <v>22.784069878278057</v>
      </c>
      <c r="IJ52" s="39">
        <f t="shared" si="36"/>
        <v>2.2784069878278057</v>
      </c>
      <c r="IK52" s="39">
        <f t="shared" si="37"/>
        <v>21.788133940458867</v>
      </c>
      <c r="IL52" s="39">
        <f t="shared" si="38"/>
        <v>115.66349980569569</v>
      </c>
      <c r="IM52" s="39">
        <f t="shared" si="39"/>
        <v>11.566349980569568</v>
      </c>
      <c r="IN52" s="39">
        <f t="shared" si="40"/>
        <v>3.015675519895761</v>
      </c>
      <c r="IO52" s="39">
        <f t="shared" si="41"/>
        <v>7.7076388587018023</v>
      </c>
      <c r="IP52" s="39">
        <f t="shared" si="42"/>
        <v>0.77076388587018019</v>
      </c>
      <c r="IQ52" s="39">
        <f t="shared" si="43"/>
        <v>10.183574030466506</v>
      </c>
      <c r="IR52" s="39">
        <f t="shared" si="44"/>
        <v>50.409911718700592</v>
      </c>
      <c r="IS52" s="39">
        <f t="shared" si="45"/>
        <v>5.0409911718700595</v>
      </c>
      <c r="IT52" s="39">
        <f t="shared" si="46"/>
        <v>17.213155955006251</v>
      </c>
      <c r="IU52" s="39">
        <f t="shared" si="47"/>
        <v>86.158587734564122</v>
      </c>
      <c r="IV52" s="39">
        <f t="shared" si="48"/>
        <v>8.6158587734564129</v>
      </c>
      <c r="IW52" s="39">
        <f t="shared" si="49"/>
        <v>2.7104549480629201</v>
      </c>
      <c r="IX52" s="39">
        <f t="shared" si="50"/>
        <v>13.30274356564661</v>
      </c>
      <c r="IY52" s="39">
        <f t="shared" si="51"/>
        <v>1.3302743565646611</v>
      </c>
      <c r="IZ52" s="39">
        <v>20.842731380603091</v>
      </c>
      <c r="JA52" s="39">
        <v>104.32603439936659</v>
      </c>
      <c r="JB52" s="39">
        <v>10.43260343993666</v>
      </c>
      <c r="JC52" s="39">
        <f t="shared" si="52"/>
        <v>4.2419996203144095</v>
      </c>
      <c r="JD52" s="39">
        <f t="shared" si="53"/>
        <v>19.857768944808104</v>
      </c>
      <c r="JE52" s="39">
        <f t="shared" si="54"/>
        <v>1.9857768944808103</v>
      </c>
      <c r="JF52" s="39">
        <f t="shared" si="55"/>
        <v>7.9548364507803813</v>
      </c>
      <c r="JG52" s="39">
        <f t="shared" si="56"/>
        <v>37.161518660563573</v>
      </c>
      <c r="JH52" s="39">
        <f t="shared" si="57"/>
        <v>3.7161518660563577</v>
      </c>
      <c r="JI52" s="39">
        <f t="shared" si="58"/>
        <v>12.195142888687235</v>
      </c>
      <c r="JJ52" s="39">
        <f t="shared" si="59"/>
        <v>31.169055356298983</v>
      </c>
      <c r="JK52" s="39">
        <f t="shared" si="60"/>
        <v>3.1169055356298982</v>
      </c>
      <c r="JL52" s="39">
        <f t="shared" si="61"/>
        <v>2.3651609148475474</v>
      </c>
      <c r="JM52" s="39">
        <f t="shared" si="62"/>
        <v>11.707829938810216</v>
      </c>
      <c r="JN52" s="39">
        <f t="shared" si="63"/>
        <v>1.1707829938810215</v>
      </c>
      <c r="JO52" s="39">
        <f t="shared" si="64"/>
        <v>8.3375421649811372</v>
      </c>
      <c r="JP52" s="39">
        <f t="shared" si="65"/>
        <v>41.732664247617592</v>
      </c>
      <c r="JQ52" s="39">
        <f t="shared" si="66"/>
        <v>4.1732664247617581</v>
      </c>
      <c r="JR52" s="39">
        <f t="shared" si="67"/>
        <v>18.534707876545426</v>
      </c>
      <c r="JS52" s="39">
        <f t="shared" si="68"/>
        <v>90.967188413172096</v>
      </c>
      <c r="JT52" s="39">
        <f t="shared" si="69"/>
        <v>9.0967188413172089</v>
      </c>
      <c r="JU52" s="39">
        <f t="shared" si="70"/>
        <v>4.3591390157934642</v>
      </c>
      <c r="JV52" s="39">
        <f t="shared" si="71"/>
        <v>21.67600383377723</v>
      </c>
      <c r="JW52" s="39">
        <f t="shared" si="72"/>
        <v>2.1676003833777235</v>
      </c>
      <c r="JX52" s="39">
        <f t="shared" si="73"/>
        <v>6.7564937136400545</v>
      </c>
      <c r="JY52" s="39">
        <f t="shared" si="74"/>
        <v>31.628690016848303</v>
      </c>
      <c r="JZ52" s="39">
        <f t="shared" si="75"/>
        <v>3.1628690016848302</v>
      </c>
      <c r="KA52" s="39">
        <f t="shared" si="76"/>
        <v>14.068422161189801</v>
      </c>
      <c r="KB52" s="39">
        <f t="shared" si="77"/>
        <v>72.318590103120385</v>
      </c>
      <c r="KC52" s="39">
        <f t="shared" si="78"/>
        <v>7.2318590103120393</v>
      </c>
      <c r="KD52" s="39">
        <f t="shared" si="79"/>
        <v>12.090356635249611</v>
      </c>
      <c r="KE52" s="39">
        <f t="shared" si="80"/>
        <v>36.795641350044519</v>
      </c>
      <c r="KF52" s="39">
        <f t="shared" si="81"/>
        <v>3.6795641350044512</v>
      </c>
      <c r="KG52" s="39">
        <f t="shared" si="82"/>
        <v>20.031091805122916</v>
      </c>
      <c r="KH52" s="39">
        <f t="shared" si="83"/>
        <v>92.002807358110076</v>
      </c>
      <c r="KI52" s="39">
        <f t="shared" si="84"/>
        <v>9.2002807358110061</v>
      </c>
      <c r="KJ52" s="39">
        <f t="shared" si="85"/>
        <v>2.1300681325023456</v>
      </c>
      <c r="KK52" s="39">
        <f t="shared" si="86"/>
        <v>8.7457826536652981</v>
      </c>
      <c r="KL52" s="39">
        <f t="shared" si="87"/>
        <v>0.87457826536652972</v>
      </c>
      <c r="KM52" s="39">
        <f t="shared" si="88"/>
        <v>9.2937062247070976</v>
      </c>
      <c r="KN52" s="39">
        <f t="shared" si="89"/>
        <v>34.950400968752106</v>
      </c>
      <c r="KO52" s="39">
        <f t="shared" si="90"/>
        <v>3.4950400968752104</v>
      </c>
      <c r="KP52" s="39">
        <f t="shared" si="91"/>
        <v>5.5352696246064239</v>
      </c>
      <c r="KQ52" s="39">
        <f t="shared" si="92"/>
        <v>2.7111749914095271</v>
      </c>
      <c r="KR52" s="39">
        <f t="shared" si="93"/>
        <v>0.27111749914095273</v>
      </c>
      <c r="KS52" s="39">
        <f t="shared" si="94"/>
        <v>6.8206779158000623</v>
      </c>
      <c r="KT52" s="39">
        <f t="shared" si="95"/>
        <v>27.809949143080242</v>
      </c>
      <c r="KU52" s="39">
        <f t="shared" si="96"/>
        <v>2.7809949143080246</v>
      </c>
      <c r="KV52" s="39">
        <f t="shared" si="97"/>
        <v>7.8861136602793191</v>
      </c>
      <c r="KW52" s="39">
        <f t="shared" si="98"/>
        <v>38.151906386435684</v>
      </c>
      <c r="KX52" s="39">
        <f t="shared" si="99"/>
        <v>3.8151906386435677</v>
      </c>
      <c r="KY52" s="39">
        <f t="shared" si="100"/>
        <v>10.242314727916291</v>
      </c>
      <c r="KZ52" s="39">
        <f t="shared" si="101"/>
        <v>26.177903583827931</v>
      </c>
      <c r="LA52" s="39">
        <f t="shared" si="102"/>
        <v>2.6177903583827931</v>
      </c>
      <c r="LB52" s="39">
        <f t="shared" si="103"/>
        <v>23.501378159816646</v>
      </c>
      <c r="LC52" s="39">
        <f t="shared" si="104"/>
        <v>108.79130736980122</v>
      </c>
      <c r="LD52" s="39">
        <f t="shared" si="105"/>
        <v>10.879130736980121</v>
      </c>
      <c r="LE52" s="39">
        <f t="shared" si="106"/>
        <v>14.730635362162799</v>
      </c>
      <c r="LF52" s="39">
        <f t="shared" si="107"/>
        <v>68.829844491663536</v>
      </c>
      <c r="LG52" s="39">
        <f t="shared" si="108"/>
        <v>6.8829844491663534</v>
      </c>
      <c r="LH52" s="39">
        <f t="shared" si="109"/>
        <v>398.89512926585547</v>
      </c>
      <c r="LI52" s="39">
        <f t="shared" si="110"/>
        <v>1769.3992270896613</v>
      </c>
      <c r="LJ52" s="39">
        <f t="shared" si="111"/>
        <v>176.93992270896615</v>
      </c>
    </row>
    <row r="53" spans="1:322" ht="15" thickBot="1" x14ac:dyDescent="0.35">
      <c r="A53" s="28"/>
      <c r="B53" s="42">
        <v>34</v>
      </c>
      <c r="C53" s="44">
        <f t="shared" si="310"/>
        <v>646.35660878528995</v>
      </c>
      <c r="D53" s="44">
        <f t="shared" si="311"/>
        <v>799.33079736907871</v>
      </c>
      <c r="E53" s="44">
        <f t="shared" si="312"/>
        <v>223.66917482633605</v>
      </c>
      <c r="F53" s="45">
        <f t="shared" si="313"/>
        <v>46.917695261145042</v>
      </c>
      <c r="G53" s="45">
        <f t="shared" si="314"/>
        <v>9.4617337581485312</v>
      </c>
      <c r="H53" s="44">
        <f t="shared" si="315"/>
        <v>82.499021676038851</v>
      </c>
      <c r="I53" s="44">
        <f t="shared" si="316"/>
        <v>141.38339690934234</v>
      </c>
      <c r="J53" s="44">
        <f t="shared" si="317"/>
        <v>63.316031625707659</v>
      </c>
      <c r="K53" s="45">
        <f t="shared" si="318"/>
        <v>23.308230741768348</v>
      </c>
      <c r="L53" s="45">
        <f t="shared" si="319"/>
        <v>10.791709047142421</v>
      </c>
      <c r="M53" s="44">
        <f t="shared" si="130"/>
        <v>179.7216115612155</v>
      </c>
      <c r="N53" s="44">
        <f t="shared" si="131"/>
        <v>317.73183799927796</v>
      </c>
      <c r="O53" s="44">
        <f t="shared" si="132"/>
        <v>144.65619121347305</v>
      </c>
      <c r="P53" s="45">
        <f t="shared" si="133"/>
        <v>53.871284052699394</v>
      </c>
      <c r="Q53" s="45">
        <f t="shared" si="134"/>
        <v>25.227375173333598</v>
      </c>
      <c r="R53" s="44">
        <f t="shared" si="135"/>
        <v>7.127561781109871</v>
      </c>
      <c r="S53" s="44">
        <f t="shared" si="136"/>
        <v>12.377308993876735</v>
      </c>
      <c r="T53" s="44">
        <f t="shared" si="137"/>
        <v>5.651620964472202</v>
      </c>
      <c r="U53" s="45">
        <f t="shared" si="138"/>
        <v>2.1319686141664591</v>
      </c>
      <c r="V53" s="45">
        <f t="shared" si="139"/>
        <v>1.0298996463746963</v>
      </c>
      <c r="W53" s="44">
        <f t="shared" si="140"/>
        <v>26.235813155489684</v>
      </c>
      <c r="X53" s="44">
        <f t="shared" si="141"/>
        <v>45.519966647039674</v>
      </c>
      <c r="Y53" s="44">
        <f t="shared" si="142"/>
        <v>20.520967088104719</v>
      </c>
      <c r="Z53" s="45">
        <f t="shared" si="143"/>
        <v>7.5898232216982278</v>
      </c>
      <c r="AA53" s="45">
        <f t="shared" si="144"/>
        <v>3.5304298876675908</v>
      </c>
      <c r="AB53" s="44">
        <f t="shared" si="145"/>
        <v>50.422636449767943</v>
      </c>
      <c r="AC53" s="44">
        <f t="shared" si="146"/>
        <v>84.8427349504651</v>
      </c>
      <c r="AD53" s="44">
        <f t="shared" si="147"/>
        <v>36.524112191528204</v>
      </c>
      <c r="AE53" s="45">
        <f t="shared" si="148"/>
        <v>12.756201816291389</v>
      </c>
      <c r="AF53" s="45">
        <f t="shared" si="149"/>
        <v>5.3920675919470638</v>
      </c>
      <c r="AG53" s="44">
        <f t="shared" si="150"/>
        <v>74.691834720087243</v>
      </c>
      <c r="AH53" s="44">
        <f t="shared" si="151"/>
        <v>139.0536928631609</v>
      </c>
      <c r="AI53" s="44">
        <f t="shared" si="152"/>
        <v>66.732408458660103</v>
      </c>
      <c r="AJ53" s="45">
        <f t="shared" si="153"/>
        <v>26.351100033739158</v>
      </c>
      <c r="AK53" s="45">
        <f t="shared" si="154"/>
        <v>13.569270924352297</v>
      </c>
      <c r="AL53" s="44">
        <f t="shared" si="155"/>
        <v>79.004599198863602</v>
      </c>
      <c r="AM53" s="44">
        <f t="shared" si="156"/>
        <v>97.702736252875326</v>
      </c>
      <c r="AN53" s="44">
        <f t="shared" si="157"/>
        <v>27.339232352716969</v>
      </c>
      <c r="AO53" s="45">
        <f t="shared" si="158"/>
        <v>5.7347811704242977</v>
      </c>
      <c r="AP53" s="45">
        <f t="shared" si="159"/>
        <v>1.1565140251195252</v>
      </c>
      <c r="AQ53" s="44">
        <f t="shared" si="160"/>
        <v>57.520730961183318</v>
      </c>
      <c r="AR53" s="44">
        <f t="shared" si="161"/>
        <v>98.57663970774675</v>
      </c>
      <c r="AS53" s="44">
        <f t="shared" si="162"/>
        <v>44.145789206732935</v>
      </c>
      <c r="AT53" s="45">
        <f t="shared" si="163"/>
        <v>16.251180225423642</v>
      </c>
      <c r="AU53" s="45">
        <f t="shared" si="164"/>
        <v>7.5242951989131015</v>
      </c>
      <c r="AV53" s="44">
        <f t="shared" si="165"/>
        <v>204.62019431567126</v>
      </c>
      <c r="AW53" s="44">
        <f t="shared" si="166"/>
        <v>361.75031965781648</v>
      </c>
      <c r="AX53" s="44">
        <f t="shared" si="167"/>
        <v>164.69682025405027</v>
      </c>
      <c r="AY53" s="45">
        <f t="shared" si="168"/>
        <v>61.334596964391494</v>
      </c>
      <c r="AZ53" s="45">
        <f t="shared" si="169"/>
        <v>28.722368808069646</v>
      </c>
      <c r="BA53" s="44">
        <f t="shared" si="170"/>
        <v>7.8855735502399238</v>
      </c>
      <c r="BB53" s="44">
        <f t="shared" si="171"/>
        <v>13.693628118936195</v>
      </c>
      <c r="BC53" s="44">
        <f t="shared" si="172"/>
        <v>6.2526673443276382</v>
      </c>
      <c r="BD53" s="45">
        <f t="shared" si="173"/>
        <v>2.3587021523080836</v>
      </c>
      <c r="BE53" s="45">
        <f t="shared" si="174"/>
        <v>1.1394288341881107</v>
      </c>
      <c r="BF53" s="44">
        <f t="shared" si="175"/>
        <v>165.04505328421254</v>
      </c>
      <c r="BG53" s="44">
        <f t="shared" si="176"/>
        <v>286.35839401014437</v>
      </c>
      <c r="BH53" s="44">
        <f t="shared" si="177"/>
        <v>129.0939254074971</v>
      </c>
      <c r="BI53" s="45">
        <f t="shared" si="178"/>
        <v>47.746291323957898</v>
      </c>
      <c r="BJ53" s="45">
        <f t="shared" si="179"/>
        <v>22.209335974187322</v>
      </c>
      <c r="BK53" s="44">
        <f t="shared" si="180"/>
        <v>48.802736864364732</v>
      </c>
      <c r="BL53" s="44">
        <f t="shared" si="181"/>
        <v>82.117040285378494</v>
      </c>
      <c r="BM53" s="44">
        <f t="shared" si="182"/>
        <v>35.350722651391429</v>
      </c>
      <c r="BN53" s="45">
        <f t="shared" si="183"/>
        <v>12.346390519452207</v>
      </c>
      <c r="BO53" s="45">
        <f t="shared" si="184"/>
        <v>5.218839679412925</v>
      </c>
      <c r="BP53" s="44">
        <f t="shared" si="185"/>
        <v>161.51012993544413</v>
      </c>
      <c r="BQ53" s="44">
        <f t="shared" si="186"/>
        <v>300.68320167120697</v>
      </c>
      <c r="BR53" s="44">
        <f t="shared" si="187"/>
        <v>144.29903886354458</v>
      </c>
      <c r="BS53" s="45">
        <f t="shared" si="188"/>
        <v>56.980386227499096</v>
      </c>
      <c r="BT53" s="45">
        <f t="shared" si="189"/>
        <v>29.341556789098295</v>
      </c>
      <c r="BU53" s="44">
        <f t="shared" si="190"/>
        <v>75.665178200028166</v>
      </c>
      <c r="BV53" s="44">
        <f t="shared" si="191"/>
        <v>93.572969474801198</v>
      </c>
      <c r="BW53" s="44">
        <f t="shared" si="192"/>
        <v>26.183638785551377</v>
      </c>
      <c r="BX53" s="45">
        <f t="shared" si="193"/>
        <v>5.4923794766186518</v>
      </c>
      <c r="BY53" s="45">
        <f t="shared" si="194"/>
        <v>1.1076296910415753</v>
      </c>
      <c r="BZ53" s="44">
        <f t="shared" si="195"/>
        <v>92.640134800045786</v>
      </c>
      <c r="CA53" s="44">
        <f t="shared" si="196"/>
        <v>158.76281538953066</v>
      </c>
      <c r="CB53" s="44">
        <f t="shared" si="197"/>
        <v>71.099094094022831</v>
      </c>
      <c r="CC53" s="45">
        <f t="shared" si="198"/>
        <v>26.173372653401231</v>
      </c>
      <c r="CD53" s="45">
        <f t="shared" si="199"/>
        <v>12.118269532649681</v>
      </c>
      <c r="CE53" s="44">
        <f t="shared" si="200"/>
        <v>148.42469884572012</v>
      </c>
      <c r="CF53" s="44">
        <f t="shared" si="201"/>
        <v>262.40167756717966</v>
      </c>
      <c r="CG53" s="44">
        <f t="shared" si="202"/>
        <v>119.46560811756082</v>
      </c>
      <c r="CH53" s="45">
        <f t="shared" si="203"/>
        <v>44.49008131240064</v>
      </c>
      <c r="CI53" s="45">
        <f t="shared" si="204"/>
        <v>20.834253211081744</v>
      </c>
      <c r="CJ53" s="44">
        <f t="shared" si="205"/>
        <v>25.657837378139096</v>
      </c>
      <c r="CK53" s="44">
        <f t="shared" si="206"/>
        <v>42.977527502635382</v>
      </c>
      <c r="CL53" s="44">
        <f t="shared" si="207"/>
        <v>19.008106329438103</v>
      </c>
      <c r="CM53" s="45">
        <f t="shared" si="208"/>
        <v>6.9357286745229683</v>
      </c>
      <c r="CN53" s="45">
        <f t="shared" si="209"/>
        <v>3.1835074455618209</v>
      </c>
      <c r="CO53" s="44">
        <f t="shared" si="210"/>
        <v>191.25252526315546</v>
      </c>
      <c r="CP53" s="44">
        <f t="shared" si="211"/>
        <v>331.82918781838163</v>
      </c>
      <c r="CQ53" s="44">
        <f t="shared" si="212"/>
        <v>149.59272476831603</v>
      </c>
      <c r="CR53" s="45">
        <f t="shared" si="213"/>
        <v>55.327915656656252</v>
      </c>
      <c r="CS53" s="45">
        <f t="shared" si="214"/>
        <v>25.73595212312539</v>
      </c>
      <c r="CT53" s="44">
        <f t="shared" si="215"/>
        <v>42.534695412374937</v>
      </c>
      <c r="CU53" s="44">
        <f t="shared" si="216"/>
        <v>71.57023398937126</v>
      </c>
      <c r="CV53" s="44">
        <f t="shared" si="217"/>
        <v>30.810407718797737</v>
      </c>
      <c r="CW53" s="45">
        <f t="shared" si="218"/>
        <v>10.760666182445032</v>
      </c>
      <c r="CX53" s="45">
        <f t="shared" si="219"/>
        <v>4.5485513811815359</v>
      </c>
      <c r="CY53" s="44">
        <f t="shared" si="220"/>
        <v>80.64125960520127</v>
      </c>
      <c r="CZ53" s="44">
        <f t="shared" si="221"/>
        <v>134.75540772216692</v>
      </c>
      <c r="DA53" s="44">
        <f t="shared" si="222"/>
        <v>57.822610150047076</v>
      </c>
      <c r="DB53" s="45">
        <f t="shared" si="223"/>
        <v>20.153309068428499</v>
      </c>
      <c r="DC53" s="45">
        <f t="shared" si="224"/>
        <v>8.5041047960675389</v>
      </c>
      <c r="DD53" s="44">
        <f t="shared" si="225"/>
        <v>305.98373523926779</v>
      </c>
      <c r="DE53" s="44">
        <f t="shared" si="226"/>
        <v>378.40136504586991</v>
      </c>
      <c r="DF53" s="44">
        <f t="shared" si="227"/>
        <v>105.88447405197275</v>
      </c>
      <c r="DG53" s="45">
        <f t="shared" si="228"/>
        <v>22.210729262600807</v>
      </c>
      <c r="DH53" s="45">
        <f t="shared" si="229"/>
        <v>4.4791630468490888</v>
      </c>
      <c r="DI53" s="44">
        <f t="shared" si="230"/>
        <v>21.515906431255072</v>
      </c>
      <c r="DJ53" s="44">
        <f t="shared" si="231"/>
        <v>36.873066819869038</v>
      </c>
      <c r="DK53" s="44">
        <f t="shared" si="232"/>
        <v>16.51294505535671</v>
      </c>
      <c r="DL53" s="45">
        <f t="shared" si="233"/>
        <v>6.0788322276995714</v>
      </c>
      <c r="DM53" s="45">
        <f t="shared" si="234"/>
        <v>2.8144988555553221</v>
      </c>
      <c r="DN53" s="44">
        <f t="shared" si="235"/>
        <v>71.892521521650863</v>
      </c>
      <c r="DO53" s="44">
        <f t="shared" si="236"/>
        <v>127.0995892093718</v>
      </c>
      <c r="DP53" s="44">
        <f t="shared" si="237"/>
        <v>57.86559696251323</v>
      </c>
      <c r="DQ53" s="45">
        <f t="shared" si="238"/>
        <v>21.549675715201815</v>
      </c>
      <c r="DR53" s="45">
        <f t="shared" si="239"/>
        <v>10.091494266207887</v>
      </c>
      <c r="DS53" s="44">
        <f t="shared" si="240"/>
        <v>175.45413211445748</v>
      </c>
      <c r="DT53" s="44">
        <f t="shared" si="241"/>
        <v>293.89011541654014</v>
      </c>
      <c r="DU53" s="44">
        <f t="shared" si="242"/>
        <v>129.98175762125635</v>
      </c>
      <c r="DV53" s="45">
        <f t="shared" si="243"/>
        <v>47.428091356078376</v>
      </c>
      <c r="DW53" s="45">
        <f t="shared" si="244"/>
        <v>21.769548528546856</v>
      </c>
      <c r="DX53" s="44">
        <f t="shared" si="245"/>
        <v>38.816455632533284</v>
      </c>
      <c r="DY53" s="44">
        <f t="shared" si="246"/>
        <v>67.347779742039094</v>
      </c>
      <c r="DZ53" s="44">
        <f t="shared" si="247"/>
        <v>30.361216699906997</v>
      </c>
      <c r="EA53" s="45">
        <f t="shared" si="248"/>
        <v>11.229308373168337</v>
      </c>
      <c r="EB53" s="45">
        <f t="shared" si="249"/>
        <v>5.2233477303044475</v>
      </c>
      <c r="EC53" s="44">
        <f t="shared" si="250"/>
        <v>67.747625621900738</v>
      </c>
      <c r="ED53" s="44">
        <f t="shared" si="251"/>
        <v>113.99431384133263</v>
      </c>
      <c r="EE53" s="44">
        <f t="shared" si="252"/>
        <v>49.073631470837967</v>
      </c>
      <c r="EF53" s="45">
        <f t="shared" si="253"/>
        <v>17.139174899520683</v>
      </c>
      <c r="EG53" s="45">
        <f t="shared" si="254"/>
        <v>7.2447575586638093</v>
      </c>
      <c r="EH53" s="44">
        <f t="shared" si="255"/>
        <v>114.59309390997997</v>
      </c>
      <c r="EI53" s="44">
        <f t="shared" si="256"/>
        <v>205.62507469068672</v>
      </c>
      <c r="EJ53" s="44">
        <f t="shared" si="257"/>
        <v>95.606248079417853</v>
      </c>
      <c r="EK53" s="45">
        <f t="shared" si="258"/>
        <v>36.540693425541171</v>
      </c>
      <c r="EL53" s="45">
        <f t="shared" si="259"/>
        <v>17.888948338789611</v>
      </c>
      <c r="EM53" s="44">
        <f t="shared" si="260"/>
        <v>248.1454326269768</v>
      </c>
      <c r="EN53" s="44">
        <f t="shared" si="261"/>
        <v>327.6821995596996</v>
      </c>
      <c r="EO53" s="44">
        <f t="shared" si="262"/>
        <v>102.67941009296328</v>
      </c>
      <c r="EP53" s="45">
        <f t="shared" si="263"/>
        <v>24.718094000056091</v>
      </c>
      <c r="EQ53" s="45">
        <f t="shared" si="264"/>
        <v>6.0387736749942125</v>
      </c>
      <c r="ER53" s="44">
        <f t="shared" si="265"/>
        <v>219.79387952104412</v>
      </c>
      <c r="ES53" s="44">
        <f t="shared" si="266"/>
        <v>350.11106227751441</v>
      </c>
      <c r="ET53" s="44">
        <f t="shared" si="267"/>
        <v>146.5940089307353</v>
      </c>
      <c r="EU53" s="45">
        <f t="shared" si="268"/>
        <v>50.248865938849292</v>
      </c>
      <c r="EV53" s="45">
        <f t="shared" si="269"/>
        <v>20.876970709630388</v>
      </c>
      <c r="EW53" s="44">
        <f t="shared" si="270"/>
        <v>28.220727231167366</v>
      </c>
      <c r="EX53" s="44">
        <f t="shared" si="271"/>
        <v>42.821467091186726</v>
      </c>
      <c r="EY53" s="44">
        <f t="shared" si="272"/>
        <v>16.545503924478975</v>
      </c>
      <c r="EZ53" s="45">
        <f t="shared" si="273"/>
        <v>5.125631980074477</v>
      </c>
      <c r="FA53" s="45">
        <f t="shared" si="274"/>
        <v>1.8100753367954103</v>
      </c>
      <c r="FB53" s="44">
        <f t="shared" si="275"/>
        <v>158.55591536024178</v>
      </c>
      <c r="FC53" s="44">
        <f t="shared" si="276"/>
        <v>209.52547059762475</v>
      </c>
      <c r="FD53" s="44">
        <f t="shared" si="277"/>
        <v>74.068228437112822</v>
      </c>
      <c r="FE53" s="45">
        <f t="shared" si="278"/>
        <v>21.258487130119939</v>
      </c>
      <c r="FF53" s="45">
        <f t="shared" si="279"/>
        <v>6.845956919316083</v>
      </c>
      <c r="FG53" s="44">
        <f t="shared" si="280"/>
        <v>334.47106471255466</v>
      </c>
      <c r="FH53" s="44">
        <f t="shared" si="281"/>
        <v>333.62053370226391</v>
      </c>
      <c r="FI53" s="44">
        <f t="shared" si="282"/>
        <v>38.558935768856642</v>
      </c>
      <c r="FJ53" s="45">
        <f t="shared" si="283"/>
        <v>2.5155765506198655</v>
      </c>
      <c r="FK53" s="45">
        <f t="shared" si="284"/>
        <v>9.7799220394830855E-2</v>
      </c>
      <c r="FL53" s="44">
        <f t="shared" si="285"/>
        <v>93.322015265471805</v>
      </c>
      <c r="FM53" s="44">
        <f t="shared" si="286"/>
        <v>138.67257131490575</v>
      </c>
      <c r="FN53" s="44">
        <f t="shared" si="287"/>
        <v>53.059145766859622</v>
      </c>
      <c r="FO53" s="45">
        <f t="shared" si="288"/>
        <v>16.334686100287556</v>
      </c>
      <c r="FP53" s="45">
        <f t="shared" si="289"/>
        <v>5.7376315213963434</v>
      </c>
      <c r="FQ53" s="44">
        <f t="shared" si="290"/>
        <v>74.010037378009415</v>
      </c>
      <c r="FR53" s="44">
        <f t="shared" si="291"/>
        <v>126.87845531193778</v>
      </c>
      <c r="FS53" s="44">
        <f t="shared" si="292"/>
        <v>56.042769370327463</v>
      </c>
      <c r="FT53" s="45">
        <f t="shared" si="293"/>
        <v>20.192216400721438</v>
      </c>
      <c r="FU53" s="45">
        <f t="shared" si="294"/>
        <v>8.9798449928571209</v>
      </c>
      <c r="FV53" s="44">
        <f t="shared" si="295"/>
        <v>256.98605965914658</v>
      </c>
      <c r="FW53" s="44">
        <f t="shared" si="296"/>
        <v>317.80733605575233</v>
      </c>
      <c r="FX53" s="44">
        <f t="shared" si="297"/>
        <v>88.929020179519512</v>
      </c>
      <c r="FY53" s="45">
        <f t="shared" si="298"/>
        <v>18.654088887726516</v>
      </c>
      <c r="FZ53" s="45">
        <f t="shared" si="299"/>
        <v>3.7619073480507068</v>
      </c>
      <c r="GA53" s="44">
        <f t="shared" si="300"/>
        <v>248.76772147807139</v>
      </c>
      <c r="GB53" s="44">
        <f t="shared" si="301"/>
        <v>404.92594331742873</v>
      </c>
      <c r="GC53" s="44">
        <f t="shared" si="302"/>
        <v>171.4597597932447</v>
      </c>
      <c r="GD53" s="45">
        <f t="shared" si="303"/>
        <v>59.225292525012918</v>
      </c>
      <c r="GE53" s="45">
        <f t="shared" si="304"/>
        <v>24.783007422394149</v>
      </c>
      <c r="GF53" s="44">
        <f t="shared" si="305"/>
        <v>149.14709428504105</v>
      </c>
      <c r="GG53" s="44">
        <f t="shared" si="306"/>
        <v>249.42978690747418</v>
      </c>
      <c r="GH53" s="44">
        <f t="shared" si="307"/>
        <v>107.06706087843405</v>
      </c>
      <c r="GI53" s="45">
        <f t="shared" si="308"/>
        <v>37.324814184920619</v>
      </c>
      <c r="GJ53" s="45">
        <f t="shared" si="309"/>
        <v>15.752515153371457</v>
      </c>
      <c r="GK53" s="43">
        <f t="shared" si="117"/>
        <v>5055.683853732412</v>
      </c>
      <c r="GL53" s="43">
        <f t="shared" si="117"/>
        <v>7601.6976458019108</v>
      </c>
      <c r="GM53" s="43">
        <f t="shared" si="117"/>
        <v>2926.5206054960709</v>
      </c>
      <c r="GN53" s="43">
        <f t="shared" si="117"/>
        <v>962.78634430763771</v>
      </c>
      <c r="GO53" s="43">
        <f t="shared" si="117"/>
        <v>404.5433341427821</v>
      </c>
      <c r="GP53" s="40">
        <f t="shared" si="118"/>
        <v>30.129224396498284</v>
      </c>
      <c r="GQ53" s="40">
        <f t="shared" si="118"/>
        <v>45.302131381417823</v>
      </c>
      <c r="GR53" s="40">
        <f t="shared" si="118"/>
        <v>17.440528042288861</v>
      </c>
      <c r="GS53" s="40">
        <f t="shared" si="118"/>
        <v>5.7377016943244206</v>
      </c>
      <c r="GT53" s="40">
        <f t="shared" si="118"/>
        <v>2.4108661152728375</v>
      </c>
      <c r="GW53" s="38">
        <f t="shared" si="119"/>
        <v>35</v>
      </c>
      <c r="GX53" s="39">
        <f t="shared" si="114"/>
        <v>27.8232345993301</v>
      </c>
      <c r="GY53" s="39">
        <f t="shared" si="115"/>
        <v>78.309997404425019</v>
      </c>
      <c r="GZ53" s="39">
        <f t="shared" si="116"/>
        <v>7.8309997404425014</v>
      </c>
      <c r="HA53" s="39">
        <f t="shared" si="1"/>
        <v>9.5558921132960002</v>
      </c>
      <c r="HB53" s="39">
        <f t="shared" si="2"/>
        <v>48.982815149123354</v>
      </c>
      <c r="HC53" s="39">
        <f t="shared" si="3"/>
        <v>4.8982815149123358</v>
      </c>
      <c r="HD53" s="39">
        <f t="shared" si="4"/>
        <v>21.948428453693857</v>
      </c>
      <c r="HE53" s="39">
        <f t="shared" si="5"/>
        <v>113.70769871971058</v>
      </c>
      <c r="HF53" s="39">
        <f t="shared" si="6"/>
        <v>11.370769871971056</v>
      </c>
      <c r="HG53" s="39">
        <f t="shared" si="7"/>
        <v>0.86888260191098421</v>
      </c>
      <c r="HH53" s="39">
        <f t="shared" si="8"/>
        <v>4.5598294717459495</v>
      </c>
      <c r="HI53" s="39">
        <f t="shared" si="9"/>
        <v>0.45598294717459498</v>
      </c>
      <c r="HJ53" s="39">
        <f t="shared" si="10"/>
        <v>3.1037747733109402</v>
      </c>
      <c r="HK53" s="39">
        <f t="shared" si="11"/>
        <v>15.978635649325117</v>
      </c>
      <c r="HL53" s="39">
        <f t="shared" si="12"/>
        <v>1.5978635649325117</v>
      </c>
      <c r="HM53" s="39">
        <f t="shared" si="13"/>
        <v>5.3112390968666991</v>
      </c>
      <c r="HN53" s="39">
        <f t="shared" si="14"/>
        <v>25.861745238325071</v>
      </c>
      <c r="HO53" s="39">
        <f t="shared" si="15"/>
        <v>2.5861745238325069</v>
      </c>
      <c r="HP53" s="39">
        <f t="shared" si="16"/>
        <v>10.581352132748664</v>
      </c>
      <c r="HQ53" s="39">
        <f t="shared" si="17"/>
        <v>57.90152945651419</v>
      </c>
      <c r="HR53" s="39">
        <f t="shared" si="18"/>
        <v>5.7901529456514194</v>
      </c>
      <c r="HS53" s="39">
        <f t="shared" si="19"/>
        <v>3.4008525140124704</v>
      </c>
      <c r="HT53" s="39">
        <f t="shared" si="20"/>
        <v>9.5718831897266554</v>
      </c>
      <c r="HU53" s="39">
        <f t="shared" si="21"/>
        <v>0.95718831897266554</v>
      </c>
      <c r="HV53" s="39">
        <f t="shared" si="22"/>
        <v>6.6626474857051194</v>
      </c>
      <c r="HW53" s="39">
        <f t="shared" si="23"/>
        <v>34.15225144096982</v>
      </c>
      <c r="HX53" s="39">
        <f t="shared" si="24"/>
        <v>3.4152251440969819</v>
      </c>
      <c r="HY53" s="39">
        <f t="shared" si="25"/>
        <v>24.989157709554156</v>
      </c>
      <c r="HZ53" s="39">
        <f t="shared" si="26"/>
        <v>129.46073210171494</v>
      </c>
      <c r="IA53" s="39">
        <f t="shared" si="27"/>
        <v>12.946073210171493</v>
      </c>
      <c r="IB53" s="39">
        <f t="shared" si="28"/>
        <v>0.96128772703896437</v>
      </c>
      <c r="IC53" s="39">
        <f t="shared" si="29"/>
        <v>5.0447645043639735</v>
      </c>
      <c r="ID53" s="39">
        <f t="shared" si="30"/>
        <v>0.50447645043639744</v>
      </c>
      <c r="IE53" s="39">
        <f t="shared" si="31"/>
        <v>19.525320972798248</v>
      </c>
      <c r="IF53" s="39">
        <f t="shared" si="32"/>
        <v>100.51888830440406</v>
      </c>
      <c r="IG53" s="39">
        <f t="shared" si="33"/>
        <v>10.051888830440406</v>
      </c>
      <c r="IH53" s="39">
        <f t="shared" si="34"/>
        <v>5.1406079157787605</v>
      </c>
      <c r="II53" s="39">
        <f t="shared" si="35"/>
        <v>25.030899544028603</v>
      </c>
      <c r="IJ53" s="39">
        <f t="shared" si="36"/>
        <v>2.5030899544028604</v>
      </c>
      <c r="IK53" s="39">
        <f t="shared" si="37"/>
        <v>22.880620944143399</v>
      </c>
      <c r="IL53" s="39">
        <f t="shared" si="38"/>
        <v>125.20355914443159</v>
      </c>
      <c r="IM53" s="39">
        <f t="shared" si="39"/>
        <v>12.520355914443158</v>
      </c>
      <c r="IN53" s="39">
        <f t="shared" si="40"/>
        <v>3.2571029296287959</v>
      </c>
      <c r="IO53" s="39">
        <f t="shared" si="41"/>
        <v>9.1672922159567065</v>
      </c>
      <c r="IP53" s="39">
        <f t="shared" si="42"/>
        <v>0.91672922159567072</v>
      </c>
      <c r="IQ53" s="39">
        <f t="shared" si="43"/>
        <v>10.730540987343023</v>
      </c>
      <c r="IR53" s="39">
        <f t="shared" si="44"/>
        <v>55.003980727428058</v>
      </c>
      <c r="IS53" s="39">
        <f t="shared" si="45"/>
        <v>5.5003980727428061</v>
      </c>
      <c r="IT53" s="39">
        <f t="shared" si="46"/>
        <v>18.126305762992434</v>
      </c>
      <c r="IU53" s="39">
        <f t="shared" si="47"/>
        <v>93.906519045231235</v>
      </c>
      <c r="IV53" s="39">
        <f t="shared" si="48"/>
        <v>9.3906519045231249</v>
      </c>
      <c r="IW53" s="39">
        <f t="shared" si="49"/>
        <v>2.857413546214767</v>
      </c>
      <c r="IX53" s="39">
        <f t="shared" si="50"/>
        <v>14.527501049915173</v>
      </c>
      <c r="IY53" s="39">
        <f t="shared" si="51"/>
        <v>1.4527501049915172</v>
      </c>
      <c r="IZ53" s="39">
        <v>21.948428453693857</v>
      </c>
      <c r="JA53" s="39">
        <v>113.70769871971058</v>
      </c>
      <c r="JB53" s="39">
        <v>11.370769871971056</v>
      </c>
      <c r="JC53" s="39">
        <f t="shared" si="52"/>
        <v>4.4803674134052969</v>
      </c>
      <c r="JD53" s="39">
        <f t="shared" si="53"/>
        <v>21.816024190652122</v>
      </c>
      <c r="JE53" s="39">
        <f t="shared" si="54"/>
        <v>2.1816024190652126</v>
      </c>
      <c r="JF53" s="39">
        <f t="shared" si="55"/>
        <v>8.402873800004345</v>
      </c>
      <c r="JG53" s="39">
        <f t="shared" si="56"/>
        <v>40.834298814997638</v>
      </c>
      <c r="JH53" s="39">
        <f t="shared" si="57"/>
        <v>4.0834298814997645</v>
      </c>
      <c r="JI53" s="39">
        <f t="shared" si="58"/>
        <v>13.171455406236131</v>
      </c>
      <c r="JJ53" s="39">
        <f t="shared" si="59"/>
        <v>37.07177305329143</v>
      </c>
      <c r="JK53" s="39">
        <f t="shared" si="60"/>
        <v>3.707177305329143</v>
      </c>
      <c r="JL53" s="39">
        <f t="shared" si="61"/>
        <v>2.4921953788036344</v>
      </c>
      <c r="JM53" s="39">
        <f t="shared" si="62"/>
        <v>12.774814125997086</v>
      </c>
      <c r="JN53" s="39">
        <f t="shared" si="63"/>
        <v>1.2774814125997085</v>
      </c>
      <c r="JO53" s="39">
        <f t="shared" si="64"/>
        <v>8.7798448459613194</v>
      </c>
      <c r="JP53" s="39">
        <f t="shared" si="65"/>
        <v>45.485532354019469</v>
      </c>
      <c r="JQ53" s="39">
        <f t="shared" si="66"/>
        <v>4.5485532354019469</v>
      </c>
      <c r="JR53" s="39">
        <f t="shared" si="67"/>
        <v>19.539644220769766</v>
      </c>
      <c r="JS53" s="39">
        <f t="shared" si="68"/>
        <v>99.34235886444776</v>
      </c>
      <c r="JT53" s="39">
        <f t="shared" si="69"/>
        <v>9.9342358864447764</v>
      </c>
      <c r="JU53" s="39">
        <f t="shared" si="70"/>
        <v>4.5921022179711262</v>
      </c>
      <c r="JV53" s="39">
        <f t="shared" si="71"/>
        <v>23.640738637470566</v>
      </c>
      <c r="JW53" s="39">
        <f t="shared" si="72"/>
        <v>2.3640738637470564</v>
      </c>
      <c r="JX53" s="39">
        <f t="shared" si="73"/>
        <v>7.1361567593037556</v>
      </c>
      <c r="JY53" s="39">
        <f t="shared" si="74"/>
        <v>34.747723595938325</v>
      </c>
      <c r="JZ53" s="39">
        <f t="shared" si="75"/>
        <v>3.4747723595938327</v>
      </c>
      <c r="KA53" s="39">
        <f t="shared" si="76"/>
        <v>14.797004847072019</v>
      </c>
      <c r="KB53" s="39">
        <f t="shared" si="77"/>
        <v>78.571543850445082</v>
      </c>
      <c r="KC53" s="39">
        <f t="shared" si="78"/>
        <v>7.8571543850445078</v>
      </c>
      <c r="KD53" s="39">
        <f t="shared" si="79"/>
        <v>12.983289869646729</v>
      </c>
      <c r="KE53" s="39">
        <f t="shared" si="80"/>
        <v>42.697748658138039</v>
      </c>
      <c r="KF53" s="39">
        <f t="shared" si="81"/>
        <v>4.2697748658138046</v>
      </c>
      <c r="KG53" s="39">
        <f t="shared" si="82"/>
        <v>21.179843740732572</v>
      </c>
      <c r="KH53" s="39">
        <f t="shared" si="83"/>
        <v>101.26688024363798</v>
      </c>
      <c r="KI53" s="39">
        <f t="shared" si="84"/>
        <v>10.126688024363798</v>
      </c>
      <c r="KJ53" s="39">
        <f t="shared" si="85"/>
        <v>2.2624003780830488</v>
      </c>
      <c r="KK53" s="39">
        <f t="shared" si="86"/>
        <v>9.7608202172265432</v>
      </c>
      <c r="KL53" s="39">
        <f t="shared" si="87"/>
        <v>0.97608202172265424</v>
      </c>
      <c r="KM53" s="39">
        <f t="shared" si="88"/>
        <v>9.9136610603208837</v>
      </c>
      <c r="KN53" s="39">
        <f t="shared" si="89"/>
        <v>39.399878299271784</v>
      </c>
      <c r="KO53" s="39">
        <f t="shared" si="90"/>
        <v>3.939987829927178</v>
      </c>
      <c r="KP53" s="39">
        <f t="shared" si="91"/>
        <v>6.2083880635938007</v>
      </c>
      <c r="KQ53" s="39">
        <f t="shared" si="92"/>
        <v>4.5486404520739319</v>
      </c>
      <c r="KR53" s="39">
        <f t="shared" si="93"/>
        <v>0.45486404520739321</v>
      </c>
      <c r="KS53" s="39">
        <f t="shared" si="94"/>
        <v>7.2474448566486505</v>
      </c>
      <c r="KT53" s="39">
        <f t="shared" si="95"/>
        <v>31.05929397843817</v>
      </c>
      <c r="KU53" s="39">
        <f t="shared" si="96"/>
        <v>3.1059293978438167</v>
      </c>
      <c r="KV53" s="39">
        <f t="shared" si="97"/>
        <v>8.3174530039836831</v>
      </c>
      <c r="KW53" s="39">
        <f t="shared" si="98"/>
        <v>41.748552357170489</v>
      </c>
      <c r="KX53" s="39">
        <f t="shared" si="99"/>
        <v>4.1748552357170494</v>
      </c>
      <c r="KY53" s="39">
        <f t="shared" si="100"/>
        <v>11.06228872648389</v>
      </c>
      <c r="KZ53" s="39">
        <f t="shared" si="101"/>
        <v>31.135409449439472</v>
      </c>
      <c r="LA53" s="39">
        <f t="shared" si="102"/>
        <v>3.1135409449439466</v>
      </c>
      <c r="LB53" s="39">
        <f t="shared" si="103"/>
        <v>24.838014274398518</v>
      </c>
      <c r="LC53" s="39">
        <f t="shared" si="104"/>
        <v>119.65215318210471</v>
      </c>
      <c r="LD53" s="39">
        <f t="shared" si="105"/>
        <v>11.965215318210472</v>
      </c>
      <c r="LE53" s="39">
        <f t="shared" si="106"/>
        <v>15.560096704257893</v>
      </c>
      <c r="LF53" s="39">
        <f t="shared" si="107"/>
        <v>75.630984764670188</v>
      </c>
      <c r="LG53" s="39">
        <f t="shared" si="108"/>
        <v>7.5630984764670179</v>
      </c>
      <c r="LH53" s="39">
        <f t="shared" si="109"/>
        <v>422.63761628773824</v>
      </c>
      <c r="LI53" s="39">
        <f t="shared" si="110"/>
        <v>1951.7833901664817</v>
      </c>
      <c r="LJ53" s="39">
        <f t="shared" si="111"/>
        <v>195.17833901664818</v>
      </c>
    </row>
    <row r="54" spans="1:322" ht="15" thickBot="1" x14ac:dyDescent="0.35">
      <c r="A54" s="28"/>
      <c r="B54" s="42">
        <v>35</v>
      </c>
      <c r="C54" s="44">
        <f t="shared" si="310"/>
        <v>617.91691799873718</v>
      </c>
      <c r="D54" s="44">
        <f t="shared" si="311"/>
        <v>802.19190263982091</v>
      </c>
      <c r="E54" s="44">
        <f t="shared" si="312"/>
        <v>239.40631664978775</v>
      </c>
      <c r="F54" s="45">
        <f t="shared" si="313"/>
        <v>54.131748018879705</v>
      </c>
      <c r="G54" s="45">
        <f t="shared" si="314"/>
        <v>12.089124692772653</v>
      </c>
      <c r="H54" s="44">
        <f t="shared" si="315"/>
        <v>78.869064722293132</v>
      </c>
      <c r="I54" s="44">
        <f t="shared" si="316"/>
        <v>140.4890851619891</v>
      </c>
      <c r="J54" s="44">
        <f t="shared" si="317"/>
        <v>65.054394935275482</v>
      </c>
      <c r="K54" s="45">
        <f t="shared" si="318"/>
        <v>24.788875211760459</v>
      </c>
      <c r="L54" s="45">
        <f t="shared" si="319"/>
        <v>12.096969968681448</v>
      </c>
      <c r="M54" s="44">
        <f t="shared" si="130"/>
        <v>171.81386065252201</v>
      </c>
      <c r="N54" s="44">
        <f t="shared" si="131"/>
        <v>315.47217009199449</v>
      </c>
      <c r="O54" s="44">
        <f t="shared" si="132"/>
        <v>148.45873761605714</v>
      </c>
      <c r="P54" s="45">
        <f t="shared" si="133"/>
        <v>57.219364559141042</v>
      </c>
      <c r="Q54" s="45">
        <f t="shared" si="134"/>
        <v>28.244167080284765</v>
      </c>
      <c r="R54" s="44">
        <f t="shared" si="135"/>
        <v>6.8139490627410364</v>
      </c>
      <c r="S54" s="44">
        <f t="shared" si="136"/>
        <v>12.294847824441513</v>
      </c>
      <c r="T54" s="44">
        <f t="shared" si="137"/>
        <v>5.7990235298394808</v>
      </c>
      <c r="U54" s="45">
        <f t="shared" si="138"/>
        <v>2.2612496942099138</v>
      </c>
      <c r="V54" s="45">
        <f t="shared" si="139"/>
        <v>1.1492898887680181</v>
      </c>
      <c r="W54" s="44">
        <f t="shared" si="140"/>
        <v>25.081437376648136</v>
      </c>
      <c r="X54" s="44">
        <f t="shared" si="141"/>
        <v>45.217703493175954</v>
      </c>
      <c r="Y54" s="44">
        <f t="shared" si="142"/>
        <v>21.074683468933383</v>
      </c>
      <c r="Z54" s="45">
        <f t="shared" si="143"/>
        <v>8.0677156731597339</v>
      </c>
      <c r="AA54" s="45">
        <f t="shared" si="144"/>
        <v>3.9554599880826915</v>
      </c>
      <c r="AB54" s="44">
        <f t="shared" si="145"/>
        <v>48.204040445978151</v>
      </c>
      <c r="AC54" s="44">
        <f t="shared" si="146"/>
        <v>84.346363435840004</v>
      </c>
      <c r="AD54" s="44">
        <f t="shared" si="147"/>
        <v>37.632018773515838</v>
      </c>
      <c r="AE54" s="45">
        <f t="shared" si="148"/>
        <v>13.64891545100631</v>
      </c>
      <c r="AF54" s="45">
        <f t="shared" si="149"/>
        <v>6.1064148936593812</v>
      </c>
      <c r="AG54" s="44">
        <f t="shared" si="150"/>
        <v>71.405393992403404</v>
      </c>
      <c r="AH54" s="44">
        <f t="shared" si="151"/>
        <v>137.89041541922359</v>
      </c>
      <c r="AI54" s="44">
        <f t="shared" si="152"/>
        <v>68.245900658100197</v>
      </c>
      <c r="AJ54" s="45">
        <f t="shared" si="153"/>
        <v>27.811664404030807</v>
      </c>
      <c r="AK54" s="45">
        <f t="shared" si="154"/>
        <v>15.04493252624169</v>
      </c>
      <c r="AL54" s="44">
        <f t="shared" si="155"/>
        <v>75.528396834113593</v>
      </c>
      <c r="AM54" s="44">
        <f t="shared" si="156"/>
        <v>98.052451057533304</v>
      </c>
      <c r="AN54" s="44">
        <f t="shared" si="157"/>
        <v>29.262793689289431</v>
      </c>
      <c r="AO54" s="45">
        <f t="shared" si="158"/>
        <v>6.6165596484000835</v>
      </c>
      <c r="AP54" s="45">
        <f t="shared" si="159"/>
        <v>1.477661770663286</v>
      </c>
      <c r="AQ54" s="44">
        <f t="shared" si="160"/>
        <v>54.98981879889125</v>
      </c>
      <c r="AR54" s="44">
        <f t="shared" si="161"/>
        <v>97.953099399390922</v>
      </c>
      <c r="AS54" s="44">
        <f t="shared" si="162"/>
        <v>45.357826952284583</v>
      </c>
      <c r="AT54" s="45">
        <f t="shared" si="163"/>
        <v>17.283528857896165</v>
      </c>
      <c r="AU54" s="45">
        <f t="shared" si="164"/>
        <v>8.4343612915368258</v>
      </c>
      <c r="AV54" s="44">
        <f t="shared" si="165"/>
        <v>195.61690576578172</v>
      </c>
      <c r="AW54" s="44">
        <f t="shared" si="166"/>
        <v>359.17759797865585</v>
      </c>
      <c r="AX54" s="44">
        <f t="shared" si="167"/>
        <v>169.02617039192216</v>
      </c>
      <c r="AY54" s="45">
        <f t="shared" si="168"/>
        <v>65.146519625563784</v>
      </c>
      <c r="AZ54" s="45">
        <f t="shared" si="169"/>
        <v>32.157106238075571</v>
      </c>
      <c r="BA54" s="44">
        <f t="shared" si="170"/>
        <v>7.5386083140293669</v>
      </c>
      <c r="BB54" s="44">
        <f t="shared" si="171"/>
        <v>13.602397255340792</v>
      </c>
      <c r="BC54" s="44">
        <f t="shared" si="172"/>
        <v>6.4157460809831806</v>
      </c>
      <c r="BD54" s="45">
        <f t="shared" si="173"/>
        <v>2.501732194929247</v>
      </c>
      <c r="BE54" s="45">
        <f t="shared" si="174"/>
        <v>1.2715161547173635</v>
      </c>
      <c r="BF54" s="44">
        <f t="shared" si="175"/>
        <v>157.78307093970719</v>
      </c>
      <c r="BG54" s="44">
        <f t="shared" si="176"/>
        <v>284.45690774632504</v>
      </c>
      <c r="BH54" s="44">
        <f t="shared" si="177"/>
        <v>132.57726129789182</v>
      </c>
      <c r="BI54" s="45">
        <f t="shared" si="178"/>
        <v>50.752631727746127</v>
      </c>
      <c r="BJ54" s="45">
        <f t="shared" si="179"/>
        <v>24.883128288328965</v>
      </c>
      <c r="BK54" s="44">
        <f t="shared" si="180"/>
        <v>46.65541644233268</v>
      </c>
      <c r="BL54" s="44">
        <f t="shared" si="181"/>
        <v>81.636615418278438</v>
      </c>
      <c r="BM54" s="44">
        <f t="shared" si="182"/>
        <v>36.423036143862319</v>
      </c>
      <c r="BN54" s="45">
        <f t="shared" si="183"/>
        <v>13.210424447024106</v>
      </c>
      <c r="BO54" s="45">
        <f t="shared" si="184"/>
        <v>5.9102375485022485</v>
      </c>
      <c r="BP54" s="44">
        <f t="shared" si="185"/>
        <v>154.40368421828458</v>
      </c>
      <c r="BQ54" s="44">
        <f t="shared" si="186"/>
        <v>298.16778493488789</v>
      </c>
      <c r="BR54" s="44">
        <f t="shared" si="187"/>
        <v>147.57174360702723</v>
      </c>
      <c r="BS54" s="45">
        <f t="shared" si="188"/>
        <v>60.138642308755109</v>
      </c>
      <c r="BT54" s="45">
        <f t="shared" si="189"/>
        <v>32.532458417838242</v>
      </c>
      <c r="BU54" s="44">
        <f t="shared" si="190"/>
        <v>72.335910359226929</v>
      </c>
      <c r="BV54" s="44">
        <f t="shared" si="191"/>
        <v>93.907902292408792</v>
      </c>
      <c r="BW54" s="44">
        <f t="shared" si="192"/>
        <v>28.025893702180753</v>
      </c>
      <c r="BX54" s="45">
        <f t="shared" si="193"/>
        <v>6.3368863324922673</v>
      </c>
      <c r="BY54" s="45">
        <f t="shared" si="194"/>
        <v>1.4152029417322198</v>
      </c>
      <c r="BZ54" s="44">
        <f t="shared" si="195"/>
        <v>88.563968868843773</v>
      </c>
      <c r="CA54" s="44">
        <f t="shared" si="196"/>
        <v>157.7585712282677</v>
      </c>
      <c r="CB54" s="44">
        <f t="shared" si="197"/>
        <v>73.051144046350814</v>
      </c>
      <c r="CC54" s="45">
        <f t="shared" si="198"/>
        <v>27.836023924947764</v>
      </c>
      <c r="CD54" s="45">
        <f t="shared" si="199"/>
        <v>13.583978401240149</v>
      </c>
      <c r="CE54" s="44">
        <f t="shared" si="200"/>
        <v>141.89401209650842</v>
      </c>
      <c r="CF54" s="44">
        <f t="shared" si="201"/>
        <v>260.53551063424158</v>
      </c>
      <c r="CG54" s="44">
        <f t="shared" si="202"/>
        <v>122.60597504253789</v>
      </c>
      <c r="CH54" s="45">
        <f t="shared" si="203"/>
        <v>47.255123516078875</v>
      </c>
      <c r="CI54" s="45">
        <f t="shared" si="204"/>
        <v>23.32569776457618</v>
      </c>
      <c r="CJ54" s="44">
        <f t="shared" si="205"/>
        <v>24.528892533500976</v>
      </c>
      <c r="CK54" s="44">
        <f t="shared" si="206"/>
        <v>42.73119146718917</v>
      </c>
      <c r="CL54" s="44">
        <f t="shared" si="207"/>
        <v>19.547030531027158</v>
      </c>
      <c r="CM54" s="45">
        <f t="shared" si="208"/>
        <v>7.3836845472449584</v>
      </c>
      <c r="CN54" s="45">
        <f t="shared" si="209"/>
        <v>3.571908251335107</v>
      </c>
      <c r="CO54" s="44">
        <f t="shared" si="210"/>
        <v>182.83741415157661</v>
      </c>
      <c r="CP54" s="44">
        <f t="shared" si="211"/>
        <v>329.62576491977222</v>
      </c>
      <c r="CQ54" s="44">
        <f t="shared" si="212"/>
        <v>153.62917888869831</v>
      </c>
      <c r="CR54" s="45">
        <f t="shared" si="213"/>
        <v>58.811632269689404</v>
      </c>
      <c r="CS54" s="45">
        <f t="shared" si="214"/>
        <v>28.834315399898141</v>
      </c>
      <c r="CT54" s="44">
        <f t="shared" si="215"/>
        <v>40.663168814230438</v>
      </c>
      <c r="CU54" s="44">
        <f t="shared" si="216"/>
        <v>71.151513099855876</v>
      </c>
      <c r="CV54" s="44">
        <f t="shared" si="217"/>
        <v>31.744997266830516</v>
      </c>
      <c r="CW54" s="45">
        <f t="shared" si="218"/>
        <v>11.513726815855209</v>
      </c>
      <c r="CX54" s="45">
        <f t="shared" si="219"/>
        <v>5.1511486873984573</v>
      </c>
      <c r="CY54" s="44">
        <f t="shared" si="220"/>
        <v>77.093044182572413</v>
      </c>
      <c r="CZ54" s="44">
        <f t="shared" si="221"/>
        <v>133.99145009768642</v>
      </c>
      <c r="DA54" s="44">
        <f t="shared" si="222"/>
        <v>59.590588350554341</v>
      </c>
      <c r="DB54" s="45">
        <f t="shared" si="223"/>
        <v>21.568918607198572</v>
      </c>
      <c r="DC54" s="45">
        <f t="shared" si="224"/>
        <v>9.6326901038995345</v>
      </c>
      <c r="DD54" s="44">
        <f t="shared" si="225"/>
        <v>292.52045088874002</v>
      </c>
      <c r="DE54" s="44">
        <f t="shared" si="226"/>
        <v>379.75580571492981</v>
      </c>
      <c r="DF54" s="44">
        <f t="shared" si="227"/>
        <v>113.33440087515378</v>
      </c>
      <c r="DG54" s="45">
        <f t="shared" si="228"/>
        <v>25.625845282181963</v>
      </c>
      <c r="DH54" s="45">
        <f t="shared" si="229"/>
        <v>5.7229638855547336</v>
      </c>
      <c r="DI54" s="44">
        <f t="shared" si="230"/>
        <v>20.569206548279848</v>
      </c>
      <c r="DJ54" s="44">
        <f t="shared" si="231"/>
        <v>36.63982856460845</v>
      </c>
      <c r="DK54" s="44">
        <f t="shared" si="232"/>
        <v>16.966313611156824</v>
      </c>
      <c r="DL54" s="45">
        <f t="shared" si="233"/>
        <v>6.46498720538409</v>
      </c>
      <c r="DM54" s="45">
        <f t="shared" si="234"/>
        <v>3.1549134603064983</v>
      </c>
      <c r="DN54" s="44">
        <f t="shared" si="235"/>
        <v>68.729250574698227</v>
      </c>
      <c r="DO54" s="44">
        <f t="shared" si="236"/>
        <v>126.19567330162454</v>
      </c>
      <c r="DP54" s="44">
        <f t="shared" si="237"/>
        <v>59.386697550862543</v>
      </c>
      <c r="DQ54" s="45">
        <f t="shared" si="238"/>
        <v>22.888980141501094</v>
      </c>
      <c r="DR54" s="45">
        <f t="shared" si="239"/>
        <v>11.298276106259188</v>
      </c>
      <c r="DS54" s="44">
        <f t="shared" si="240"/>
        <v>167.73415030142135</v>
      </c>
      <c r="DT54" s="44">
        <f t="shared" si="241"/>
        <v>292.20561353624703</v>
      </c>
      <c r="DU54" s="44">
        <f t="shared" si="242"/>
        <v>133.66704397925037</v>
      </c>
      <c r="DV54" s="45">
        <f t="shared" si="243"/>
        <v>50.491315575473266</v>
      </c>
      <c r="DW54" s="45">
        <f t="shared" si="244"/>
        <v>24.425521644487247</v>
      </c>
      <c r="DX54" s="44">
        <f t="shared" si="245"/>
        <v>37.108531584701815</v>
      </c>
      <c r="DY54" s="44">
        <f t="shared" si="246"/>
        <v>66.900574838125308</v>
      </c>
      <c r="DZ54" s="44">
        <f t="shared" si="247"/>
        <v>31.18045211685634</v>
      </c>
      <c r="EA54" s="45">
        <f t="shared" si="248"/>
        <v>11.936360639066818</v>
      </c>
      <c r="EB54" s="45">
        <f t="shared" si="249"/>
        <v>5.8521889992018741</v>
      </c>
      <c r="EC54" s="44">
        <f t="shared" si="250"/>
        <v>64.76673009453711</v>
      </c>
      <c r="ED54" s="44">
        <f t="shared" si="251"/>
        <v>113.3273913257736</v>
      </c>
      <c r="EE54" s="44">
        <f t="shared" si="252"/>
        <v>50.562209729043737</v>
      </c>
      <c r="EF54" s="45">
        <f t="shared" si="253"/>
        <v>18.338620889864394</v>
      </c>
      <c r="EG54" s="45">
        <f t="shared" si="254"/>
        <v>8.2045513530369671</v>
      </c>
      <c r="EH54" s="44">
        <f t="shared" si="255"/>
        <v>109.55099777794085</v>
      </c>
      <c r="EI54" s="44">
        <f t="shared" si="256"/>
        <v>204.08716843262386</v>
      </c>
      <c r="EJ54" s="44">
        <f t="shared" si="257"/>
        <v>97.979575554025445</v>
      </c>
      <c r="EK54" s="45">
        <f t="shared" si="258"/>
        <v>38.701089509205246</v>
      </c>
      <c r="EL54" s="45">
        <f t="shared" si="259"/>
        <v>19.935227170619918</v>
      </c>
      <c r="EM54" s="44">
        <f t="shared" si="260"/>
        <v>237.22703359138981</v>
      </c>
      <c r="EN54" s="44">
        <f t="shared" si="261"/>
        <v>328.11476820937617</v>
      </c>
      <c r="EO54" s="44">
        <f t="shared" si="262"/>
        <v>108.64734643478329</v>
      </c>
      <c r="EP54" s="45">
        <f t="shared" si="263"/>
        <v>27.85177478014333</v>
      </c>
      <c r="EQ54" s="45">
        <f t="shared" si="264"/>
        <v>7.4229869389973535</v>
      </c>
      <c r="ER54" s="44">
        <f t="shared" si="265"/>
        <v>210.12294882211816</v>
      </c>
      <c r="ES54" s="44">
        <f t="shared" si="266"/>
        <v>348.57843898355986</v>
      </c>
      <c r="ET54" s="44">
        <f t="shared" si="267"/>
        <v>151.34742653066343</v>
      </c>
      <c r="EU54" s="45">
        <f t="shared" si="268"/>
        <v>53.88506583922608</v>
      </c>
      <c r="EV54" s="45">
        <f t="shared" si="269"/>
        <v>23.690907202205949</v>
      </c>
      <c r="EW54" s="44">
        <f t="shared" si="270"/>
        <v>26.979015232996002</v>
      </c>
      <c r="EX54" s="44">
        <f t="shared" si="271"/>
        <v>42.692892142440108</v>
      </c>
      <c r="EY54" s="44">
        <f t="shared" si="272"/>
        <v>17.187788698719874</v>
      </c>
      <c r="EZ54" s="45">
        <f t="shared" si="273"/>
        <v>5.5665987618673807</v>
      </c>
      <c r="FA54" s="45">
        <f t="shared" si="274"/>
        <v>2.0971107276795813</v>
      </c>
      <c r="FB54" s="44">
        <f t="shared" si="275"/>
        <v>151.57945508439113</v>
      </c>
      <c r="FC54" s="44">
        <f t="shared" si="276"/>
        <v>209.79711581435137</v>
      </c>
      <c r="FD54" s="44">
        <f t="shared" si="277"/>
        <v>77.514041445003841</v>
      </c>
      <c r="FE54" s="45">
        <f t="shared" si="278"/>
        <v>23.327013902066184</v>
      </c>
      <c r="FF54" s="45">
        <f t="shared" si="279"/>
        <v>8.0364321986027996</v>
      </c>
      <c r="FG54" s="44">
        <f t="shared" si="280"/>
        <v>319.75433786520227</v>
      </c>
      <c r="FH54" s="44">
        <f t="shared" si="281"/>
        <v>337.66140347114384</v>
      </c>
      <c r="FI54" s="44">
        <f t="shared" si="282"/>
        <v>47.538199673499392</v>
      </c>
      <c r="FJ54" s="45">
        <f t="shared" si="283"/>
        <v>4.0712974376148452</v>
      </c>
      <c r="FK54" s="45">
        <f t="shared" si="284"/>
        <v>0.23867150722954333</v>
      </c>
      <c r="FL54" s="44">
        <f t="shared" si="285"/>
        <v>89.215846593791042</v>
      </c>
      <c r="FM54" s="44">
        <f t="shared" si="286"/>
        <v>138.34121770450952</v>
      </c>
      <c r="FN54" s="44">
        <f t="shared" si="287"/>
        <v>55.162065635194779</v>
      </c>
      <c r="FO54" s="45">
        <f t="shared" si="288"/>
        <v>17.754546092413275</v>
      </c>
      <c r="FP54" s="45">
        <f t="shared" si="289"/>
        <v>6.6523739430124467</v>
      </c>
      <c r="FQ54" s="44">
        <f t="shared" si="290"/>
        <v>70.753595733376997</v>
      </c>
      <c r="FR54" s="44">
        <f t="shared" si="291"/>
        <v>126.07478638658819</v>
      </c>
      <c r="FS54" s="44">
        <f t="shared" si="292"/>
        <v>57.636998088015062</v>
      </c>
      <c r="FT54" s="45">
        <f t="shared" si="293"/>
        <v>21.527334134575447</v>
      </c>
      <c r="FU54" s="45">
        <f t="shared" si="294"/>
        <v>10.110609111297521</v>
      </c>
      <c r="FV54" s="44">
        <f t="shared" si="295"/>
        <v>245.67867303414411</v>
      </c>
      <c r="FW54" s="44">
        <f t="shared" si="296"/>
        <v>318.94488792697069</v>
      </c>
      <c r="FX54" s="44">
        <f t="shared" si="297"/>
        <v>95.185978045404724</v>
      </c>
      <c r="FY54" s="45">
        <f t="shared" si="298"/>
        <v>21.522336797912686</v>
      </c>
      <c r="FZ54" s="45">
        <f t="shared" si="299"/>
        <v>4.8065363257633917</v>
      </c>
      <c r="GA54" s="44">
        <f t="shared" si="300"/>
        <v>237.82194173303625</v>
      </c>
      <c r="GB54" s="44">
        <f t="shared" si="301"/>
        <v>402.91409287630614</v>
      </c>
      <c r="GC54" s="44">
        <f t="shared" si="302"/>
        <v>176.87316054849967</v>
      </c>
      <c r="GD54" s="45">
        <f t="shared" si="303"/>
        <v>63.452905574514958</v>
      </c>
      <c r="GE54" s="45">
        <f t="shared" si="304"/>
        <v>28.099623803794874</v>
      </c>
      <c r="GF54" s="44">
        <f t="shared" si="305"/>
        <v>142.58462213649923</v>
      </c>
      <c r="GG54" s="44">
        <f t="shared" si="306"/>
        <v>248.01050587497681</v>
      </c>
      <c r="GH54" s="44">
        <f t="shared" si="307"/>
        <v>110.33786338082211</v>
      </c>
      <c r="GI54" s="45">
        <f t="shared" si="308"/>
        <v>39.945575269216157</v>
      </c>
      <c r="GJ54" s="45">
        <f t="shared" si="309"/>
        <v>17.842704747727012</v>
      </c>
      <c r="GK54" s="43">
        <f t="shared" si="117"/>
        <v>4833.233764168187</v>
      </c>
      <c r="GL54" s="43">
        <f t="shared" si="117"/>
        <v>7580.8934107004761</v>
      </c>
      <c r="GM54" s="43">
        <f t="shared" si="117"/>
        <v>3041.0080235199048</v>
      </c>
      <c r="GN54" s="43">
        <f t="shared" si="117"/>
        <v>1037.6372156682369</v>
      </c>
      <c r="GO54" s="43">
        <f t="shared" si="117"/>
        <v>458.45936942400988</v>
      </c>
      <c r="GP54" s="40">
        <f t="shared" si="118"/>
        <v>28.803538523052367</v>
      </c>
      <c r="GQ54" s="40">
        <f t="shared" si="118"/>
        <v>45.178149050658376</v>
      </c>
      <c r="GR54" s="40">
        <f t="shared" si="118"/>
        <v>18.122813012633522</v>
      </c>
      <c r="GS54" s="40">
        <f t="shared" si="118"/>
        <v>6.1837736333029616</v>
      </c>
      <c r="GT54" s="40">
        <f t="shared" si="118"/>
        <v>2.7321774101550051</v>
      </c>
      <c r="GW54" s="38">
        <f t="shared" si="119"/>
        <v>36</v>
      </c>
      <c r="GX54" s="39">
        <f t="shared" si="114"/>
        <v>29.95175536416377</v>
      </c>
      <c r="GY54" s="39">
        <f t="shared" si="115"/>
        <v>91.875253226072942</v>
      </c>
      <c r="GZ54" s="39">
        <f t="shared" si="116"/>
        <v>9.1875253226072928</v>
      </c>
      <c r="HA54" s="39">
        <f t="shared" si="1"/>
        <v>10.052357900824621</v>
      </c>
      <c r="HB54" s="39">
        <f t="shared" si="2"/>
        <v>53.233385538134058</v>
      </c>
      <c r="HC54" s="39">
        <f t="shared" si="3"/>
        <v>5.3233385538134055</v>
      </c>
      <c r="HD54" s="39">
        <f t="shared" si="4"/>
        <v>23.074868594385233</v>
      </c>
      <c r="HE54" s="39">
        <f t="shared" si="5"/>
        <v>123.44416759012898</v>
      </c>
      <c r="HF54" s="39">
        <f t="shared" si="6"/>
        <v>12.344416759012898</v>
      </c>
      <c r="HG54" s="39">
        <f t="shared" si="7"/>
        <v>0.91303899476709771</v>
      </c>
      <c r="HH54" s="39">
        <f t="shared" si="8"/>
        <v>4.941616489934642</v>
      </c>
      <c r="HI54" s="39">
        <f t="shared" si="9"/>
        <v>0.49416164899346415</v>
      </c>
      <c r="HJ54" s="39">
        <f t="shared" si="10"/>
        <v>3.264232777629279</v>
      </c>
      <c r="HK54" s="39">
        <f t="shared" si="11"/>
        <v>17.35771379965513</v>
      </c>
      <c r="HL54" s="39">
        <f t="shared" si="12"/>
        <v>1.735771379965513</v>
      </c>
      <c r="HM54" s="39">
        <f t="shared" si="13"/>
        <v>5.599636587688174</v>
      </c>
      <c r="HN54" s="39">
        <f t="shared" si="14"/>
        <v>28.281893329616125</v>
      </c>
      <c r="HO54" s="39">
        <f t="shared" si="15"/>
        <v>2.8281893329616121</v>
      </c>
      <c r="HP54" s="39">
        <f t="shared" si="16"/>
        <v>11.09515653995232</v>
      </c>
      <c r="HQ54" s="39">
        <f t="shared" si="17"/>
        <v>62.461802292096323</v>
      </c>
      <c r="HR54" s="39">
        <f t="shared" si="18"/>
        <v>6.2461802292096316</v>
      </c>
      <c r="HS54" s="39">
        <f t="shared" si="19"/>
        <v>3.6610230261206</v>
      </c>
      <c r="HT54" s="39">
        <f t="shared" si="20"/>
        <v>11.229973452365794</v>
      </c>
      <c r="HU54" s="39">
        <f t="shared" si="21"/>
        <v>1.1229973452365796</v>
      </c>
      <c r="HV54" s="39">
        <f t="shared" si="22"/>
        <v>7.0087979541070977</v>
      </c>
      <c r="HW54" s="39">
        <f t="shared" si="23"/>
        <v>37.115873442912523</v>
      </c>
      <c r="HX54" s="39">
        <f t="shared" si="24"/>
        <v>3.7115873442912521</v>
      </c>
      <c r="HY54" s="39">
        <f t="shared" si="25"/>
        <v>26.271654558269169</v>
      </c>
      <c r="HZ54" s="39">
        <f t="shared" si="26"/>
        <v>140.54608869799108</v>
      </c>
      <c r="IA54" s="39">
        <f t="shared" si="27"/>
        <v>14.054608869799107</v>
      </c>
      <c r="IB54" s="39">
        <f t="shared" si="28"/>
        <v>1.0101401248537401</v>
      </c>
      <c r="IC54" s="39">
        <f t="shared" si="29"/>
        <v>5.4671543348432721</v>
      </c>
      <c r="ID54" s="39">
        <f t="shared" si="30"/>
        <v>0.54671543348432716</v>
      </c>
      <c r="IE54" s="39">
        <f t="shared" si="31"/>
        <v>20.534735078457754</v>
      </c>
      <c r="IF54" s="39">
        <f t="shared" si="32"/>
        <v>109.19443517826508</v>
      </c>
      <c r="IG54" s="39">
        <f t="shared" si="33"/>
        <v>10.919443517826508</v>
      </c>
      <c r="IH54" s="39">
        <f t="shared" si="34"/>
        <v>5.419740223168616</v>
      </c>
      <c r="II54" s="39">
        <f t="shared" si="35"/>
        <v>27.373296903391896</v>
      </c>
      <c r="IJ54" s="39">
        <f t="shared" si="36"/>
        <v>2.7373296903391893</v>
      </c>
      <c r="IK54" s="39">
        <f t="shared" si="37"/>
        <v>23.991647562780589</v>
      </c>
      <c r="IL54" s="39">
        <f t="shared" si="38"/>
        <v>135.06447983243106</v>
      </c>
      <c r="IM54" s="39">
        <f t="shared" si="39"/>
        <v>13.506447983243106</v>
      </c>
      <c r="IN54" s="39">
        <f t="shared" si="40"/>
        <v>3.5062763747278933</v>
      </c>
      <c r="IO54" s="39">
        <f t="shared" si="41"/>
        <v>10.755297173472227</v>
      </c>
      <c r="IP54" s="39">
        <f t="shared" si="42"/>
        <v>1.0755297173472227</v>
      </c>
      <c r="IQ54" s="39">
        <f t="shared" si="43"/>
        <v>11.288034355699176</v>
      </c>
      <c r="IR54" s="39">
        <f t="shared" si="44"/>
        <v>59.777048405264566</v>
      </c>
      <c r="IS54" s="39">
        <f t="shared" si="45"/>
        <v>5.9777048405264566</v>
      </c>
      <c r="IT54" s="39">
        <f t="shared" si="46"/>
        <v>19.056586418710353</v>
      </c>
      <c r="IU54" s="39">
        <f t="shared" si="47"/>
        <v>101.94746886400333</v>
      </c>
      <c r="IV54" s="39">
        <f t="shared" si="48"/>
        <v>10.194746886400331</v>
      </c>
      <c r="IW54" s="39">
        <f t="shared" si="49"/>
        <v>3.0072542846403412</v>
      </c>
      <c r="IX54" s="39">
        <f t="shared" si="50"/>
        <v>15.801056727926085</v>
      </c>
      <c r="IY54" s="39">
        <f t="shared" si="51"/>
        <v>1.5801056727926084</v>
      </c>
      <c r="IZ54" s="39">
        <v>23.074868594385233</v>
      </c>
      <c r="JA54" s="39">
        <v>123.44416759012898</v>
      </c>
      <c r="JB54" s="39">
        <v>12.344416759012898</v>
      </c>
      <c r="JC54" s="39">
        <f t="shared" si="52"/>
        <v>4.7236490086071896</v>
      </c>
      <c r="JD54" s="39">
        <f t="shared" si="53"/>
        <v>23.857572772080559</v>
      </c>
      <c r="JE54" s="39">
        <f t="shared" si="54"/>
        <v>2.3857572772080555</v>
      </c>
      <c r="JF54" s="39">
        <f t="shared" si="55"/>
        <v>8.8601890341412481</v>
      </c>
      <c r="JG54" s="39">
        <f t="shared" si="56"/>
        <v>44.664144144425151</v>
      </c>
      <c r="JH54" s="39">
        <f t="shared" si="57"/>
        <v>4.4664144144425153</v>
      </c>
      <c r="JI54" s="39">
        <f t="shared" si="58"/>
        <v>14.179092251447843</v>
      </c>
      <c r="JJ54" s="39">
        <f t="shared" si="59"/>
        <v>43.49353402760039</v>
      </c>
      <c r="JK54" s="39">
        <f t="shared" si="60"/>
        <v>4.3493534027600385</v>
      </c>
      <c r="JL54" s="39">
        <f t="shared" si="61"/>
        <v>2.6216746285422721</v>
      </c>
      <c r="JM54" s="39">
        <f t="shared" si="62"/>
        <v>13.883371208389494</v>
      </c>
      <c r="JN54" s="39">
        <f t="shared" si="63"/>
        <v>1.3883371208389494</v>
      </c>
      <c r="JO54" s="39">
        <f t="shared" si="64"/>
        <v>9.230445201444569</v>
      </c>
      <c r="JP54" s="39">
        <f t="shared" si="65"/>
        <v>49.380329934181482</v>
      </c>
      <c r="JQ54" s="39">
        <f t="shared" si="66"/>
        <v>4.9380329934181475</v>
      </c>
      <c r="JR54" s="39">
        <f t="shared" si="67"/>
        <v>20.564289296205786</v>
      </c>
      <c r="JS54" s="39">
        <f t="shared" si="68"/>
        <v>108.05122247176128</v>
      </c>
      <c r="JT54" s="39">
        <f t="shared" si="69"/>
        <v>10.805122247176127</v>
      </c>
      <c r="JU54" s="39">
        <f t="shared" si="70"/>
        <v>4.8295033218970538</v>
      </c>
      <c r="JV54" s="39">
        <f t="shared" si="71"/>
        <v>25.681114726399986</v>
      </c>
      <c r="JW54" s="39">
        <f t="shared" si="72"/>
        <v>2.5681114726399983</v>
      </c>
      <c r="JX54" s="39">
        <f t="shared" si="73"/>
        <v>7.5236463198294787</v>
      </c>
      <c r="JY54" s="39">
        <f t="shared" si="74"/>
        <v>37.999423593848661</v>
      </c>
      <c r="JZ54" s="39">
        <f t="shared" si="75"/>
        <v>3.7999423593848656</v>
      </c>
      <c r="KA54" s="39">
        <f t="shared" si="76"/>
        <v>15.538720029158476</v>
      </c>
      <c r="KB54" s="39">
        <f t="shared" si="77"/>
        <v>85.049906187337683</v>
      </c>
      <c r="KC54" s="39">
        <f t="shared" si="78"/>
        <v>8.5049906187337694</v>
      </c>
      <c r="KD54" s="39">
        <f t="shared" si="79"/>
        <v>13.902650768660269</v>
      </c>
      <c r="KE54" s="39">
        <f t="shared" si="80"/>
        <v>49.037931288956528</v>
      </c>
      <c r="KF54" s="39">
        <f t="shared" si="81"/>
        <v>4.9037931288956527</v>
      </c>
      <c r="KG54" s="39">
        <f t="shared" si="82"/>
        <v>22.353198947180381</v>
      </c>
      <c r="KH54" s="39">
        <f t="shared" si="83"/>
        <v>110.94373069798382</v>
      </c>
      <c r="KI54" s="39">
        <f t="shared" si="84"/>
        <v>11.094373069798381</v>
      </c>
      <c r="KJ54" s="39">
        <f t="shared" si="85"/>
        <v>2.3979041349315313</v>
      </c>
      <c r="KK54" s="39">
        <f t="shared" si="86"/>
        <v>10.828812450634791</v>
      </c>
      <c r="KL54" s="39">
        <f t="shared" si="87"/>
        <v>1.082881245063479</v>
      </c>
      <c r="KM54" s="39">
        <f t="shared" si="88"/>
        <v>10.550058497830964</v>
      </c>
      <c r="KN54" s="39">
        <f t="shared" si="89"/>
        <v>44.116808901367662</v>
      </c>
      <c r="KO54" s="39">
        <f t="shared" si="90"/>
        <v>4.4116808901367657</v>
      </c>
      <c r="KP54" s="39">
        <f t="shared" si="91"/>
        <v>6.9086698736298953</v>
      </c>
      <c r="KQ54" s="39">
        <f t="shared" si="92"/>
        <v>6.8683138942143369</v>
      </c>
      <c r="KR54" s="39">
        <f t="shared" si="93"/>
        <v>0.68683138942143374</v>
      </c>
      <c r="KS54" s="39">
        <f t="shared" si="94"/>
        <v>7.6845585903266338</v>
      </c>
      <c r="KT54" s="39">
        <f t="shared" si="95"/>
        <v>34.480679447561883</v>
      </c>
      <c r="KU54" s="39">
        <f t="shared" si="96"/>
        <v>3.4480679447561879</v>
      </c>
      <c r="KV54" s="39">
        <f t="shared" si="97"/>
        <v>8.7573147796284587</v>
      </c>
      <c r="KW54" s="39">
        <f t="shared" si="98"/>
        <v>45.490110984579374</v>
      </c>
      <c r="KX54" s="39">
        <f t="shared" si="99"/>
        <v>4.5490110984579371</v>
      </c>
      <c r="KY54" s="39">
        <f t="shared" si="100"/>
        <v>11.908571036933637</v>
      </c>
      <c r="KZ54" s="39">
        <f t="shared" si="101"/>
        <v>36.528843344120389</v>
      </c>
      <c r="LA54" s="39">
        <f t="shared" si="102"/>
        <v>3.6528843344120387</v>
      </c>
      <c r="LB54" s="39">
        <f t="shared" si="103"/>
        <v>26.202843192066705</v>
      </c>
      <c r="LC54" s="39">
        <f t="shared" si="104"/>
        <v>130.98793495841153</v>
      </c>
      <c r="LD54" s="39">
        <f t="shared" si="105"/>
        <v>13.098793495841154</v>
      </c>
      <c r="LE54" s="39">
        <f t="shared" si="106"/>
        <v>16.406725906463343</v>
      </c>
      <c r="LF54" s="39">
        <f t="shared" si="107"/>
        <v>82.722802968502464</v>
      </c>
      <c r="LG54" s="39">
        <f t="shared" si="108"/>
        <v>8.272280296850246</v>
      </c>
      <c r="LH54" s="39">
        <f t="shared" si="109"/>
        <v>446.9255101342568</v>
      </c>
      <c r="LI54" s="39">
        <f t="shared" si="110"/>
        <v>2143.3787608709908</v>
      </c>
      <c r="LJ54" s="39">
        <f t="shared" si="111"/>
        <v>214.33787608709915</v>
      </c>
    </row>
    <row r="55" spans="1:322" ht="15" thickBot="1" x14ac:dyDescent="0.35">
      <c r="A55" s="28"/>
      <c r="B55" s="42">
        <v>36</v>
      </c>
      <c r="C55" s="44">
        <f t="shared" si="310"/>
        <v>590.72857360679268</v>
      </c>
      <c r="D55" s="44">
        <f t="shared" si="311"/>
        <v>803.71010614729096</v>
      </c>
      <c r="E55" s="44">
        <f t="shared" si="312"/>
        <v>254.54257960167135</v>
      </c>
      <c r="F55" s="45">
        <f t="shared" si="313"/>
        <v>61.6342480624131</v>
      </c>
      <c r="G55" s="45">
        <f t="shared" si="314"/>
        <v>15.120502581829918</v>
      </c>
      <c r="H55" s="44">
        <f t="shared" si="315"/>
        <v>75.398825874512227</v>
      </c>
      <c r="I55" s="44">
        <f t="shared" si="316"/>
        <v>139.46367328458635</v>
      </c>
      <c r="J55" s="44">
        <f t="shared" si="317"/>
        <v>66.687652283307017</v>
      </c>
      <c r="K55" s="45">
        <f t="shared" si="318"/>
        <v>26.263091577053991</v>
      </c>
      <c r="L55" s="45">
        <f t="shared" si="319"/>
        <v>13.485146980540033</v>
      </c>
      <c r="M55" s="44">
        <f t="shared" si="130"/>
        <v>164.25405078381104</v>
      </c>
      <c r="N55" s="44">
        <f t="shared" si="131"/>
        <v>312.93687051776158</v>
      </c>
      <c r="O55" s="44">
        <f t="shared" si="132"/>
        <v>152.02166260389444</v>
      </c>
      <c r="P55" s="45">
        <f t="shared" si="133"/>
        <v>60.547264598935655</v>
      </c>
      <c r="Q55" s="45">
        <f t="shared" si="134"/>
        <v>31.448451495596665</v>
      </c>
      <c r="R55" s="44">
        <f t="shared" si="135"/>
        <v>6.5141353039804306</v>
      </c>
      <c r="S55" s="44">
        <f t="shared" si="136"/>
        <v>12.20122645281999</v>
      </c>
      <c r="T55" s="44">
        <f t="shared" si="137"/>
        <v>5.9373016249086721</v>
      </c>
      <c r="U55" s="45">
        <f t="shared" si="138"/>
        <v>2.3897767466470956</v>
      </c>
      <c r="V55" s="45">
        <f t="shared" si="139"/>
        <v>1.2759198716437732</v>
      </c>
      <c r="W55" s="44">
        <f t="shared" si="140"/>
        <v>23.977854132075617</v>
      </c>
      <c r="X55" s="44">
        <f t="shared" si="141"/>
        <v>44.874320225966841</v>
      </c>
      <c r="Y55" s="44">
        <f t="shared" si="142"/>
        <v>21.594363908081945</v>
      </c>
      <c r="Z55" s="45">
        <f t="shared" si="143"/>
        <v>8.5432096680958569</v>
      </c>
      <c r="AA55" s="45">
        <f t="shared" si="144"/>
        <v>4.4072520657796366</v>
      </c>
      <c r="AB55" s="44">
        <f t="shared" si="145"/>
        <v>46.083062666355112</v>
      </c>
      <c r="AC55" s="44">
        <f t="shared" si="146"/>
        <v>83.768257585516153</v>
      </c>
      <c r="AD55" s="44">
        <f t="shared" si="147"/>
        <v>38.675293577428022</v>
      </c>
      <c r="AE55" s="45">
        <f t="shared" si="148"/>
        <v>14.540385011784654</v>
      </c>
      <c r="AF55" s="45">
        <f t="shared" si="149"/>
        <v>6.8707541589157346</v>
      </c>
      <c r="AG55" s="44">
        <f t="shared" si="150"/>
        <v>68.263556656737649</v>
      </c>
      <c r="AH55" s="44">
        <f t="shared" si="151"/>
        <v>136.61975946147416</v>
      </c>
      <c r="AI55" s="44">
        <f t="shared" si="152"/>
        <v>69.655574322558934</v>
      </c>
      <c r="AJ55" s="45">
        <f t="shared" si="153"/>
        <v>29.25703082636149</v>
      </c>
      <c r="AK55" s="45">
        <f t="shared" si="154"/>
        <v>16.602385732867415</v>
      </c>
      <c r="AL55" s="44">
        <f t="shared" si="155"/>
        <v>72.205147373412586</v>
      </c>
      <c r="AM55" s="44">
        <f t="shared" si="156"/>
        <v>98.238022084393222</v>
      </c>
      <c r="AN55" s="44">
        <f t="shared" si="157"/>
        <v>31.112909200801763</v>
      </c>
      <c r="AO55" s="45">
        <f t="shared" si="158"/>
        <v>7.5335952304184133</v>
      </c>
      <c r="AP55" s="45">
        <f t="shared" si="159"/>
        <v>1.8481891109736908</v>
      </c>
      <c r="AQ55" s="44">
        <f t="shared" si="160"/>
        <v>52.57026677174003</v>
      </c>
      <c r="AR55" s="44">
        <f t="shared" si="161"/>
        <v>97.238152245761626</v>
      </c>
      <c r="AS55" s="44">
        <f t="shared" si="162"/>
        <v>46.496581747164569</v>
      </c>
      <c r="AT55" s="45">
        <f t="shared" si="163"/>
        <v>18.3113956277545</v>
      </c>
      <c r="AU55" s="45">
        <f t="shared" si="164"/>
        <v>9.4022389075790116</v>
      </c>
      <c r="AV55" s="44">
        <f t="shared" si="165"/>
        <v>187.00976191208733</v>
      </c>
      <c r="AW55" s="44">
        <f t="shared" si="166"/>
        <v>356.29105869703324</v>
      </c>
      <c r="AX55" s="44">
        <f t="shared" si="167"/>
        <v>173.08270202999458</v>
      </c>
      <c r="AY55" s="45">
        <f t="shared" si="168"/>
        <v>68.935466023776783</v>
      </c>
      <c r="AZ55" s="45">
        <f t="shared" si="169"/>
        <v>35.805311337107142</v>
      </c>
      <c r="BA55" s="44">
        <f t="shared" si="170"/>
        <v>7.2069095482120744</v>
      </c>
      <c r="BB55" s="44">
        <f t="shared" si="171"/>
        <v>13.498819308987178</v>
      </c>
      <c r="BC55" s="44">
        <f t="shared" si="172"/>
        <v>6.5687299655908253</v>
      </c>
      <c r="BD55" s="45">
        <f t="shared" si="173"/>
        <v>2.6439280195764692</v>
      </c>
      <c r="BE55" s="45">
        <f t="shared" si="174"/>
        <v>1.4116131576334012</v>
      </c>
      <c r="BF55" s="44">
        <f t="shared" si="175"/>
        <v>150.84061581836008</v>
      </c>
      <c r="BG55" s="44">
        <f t="shared" si="176"/>
        <v>282.29674181978976</v>
      </c>
      <c r="BH55" s="44">
        <f t="shared" si="177"/>
        <v>135.84648284866697</v>
      </c>
      <c r="BI55" s="45">
        <f t="shared" si="178"/>
        <v>53.743883848099578</v>
      </c>
      <c r="BJ55" s="45">
        <f t="shared" si="179"/>
        <v>27.725275665082748</v>
      </c>
      <c r="BK55" s="44">
        <f t="shared" si="180"/>
        <v>44.602578118870042</v>
      </c>
      <c r="BL55" s="44">
        <f t="shared" si="181"/>
        <v>81.077082048356161</v>
      </c>
      <c r="BM55" s="44">
        <f t="shared" si="182"/>
        <v>37.432794246917283</v>
      </c>
      <c r="BN55" s="45">
        <f t="shared" si="183"/>
        <v>14.073254268320698</v>
      </c>
      <c r="BO55" s="45">
        <f t="shared" si="184"/>
        <v>6.6500213175355984</v>
      </c>
      <c r="BP55" s="44">
        <f t="shared" si="185"/>
        <v>147.60992211268007</v>
      </c>
      <c r="BQ55" s="44">
        <f t="shared" si="186"/>
        <v>295.42017792257599</v>
      </c>
      <c r="BR55" s="44">
        <f t="shared" si="187"/>
        <v>150.61995600623445</v>
      </c>
      <c r="BS55" s="45">
        <f t="shared" si="188"/>
        <v>63.264035058174017</v>
      </c>
      <c r="BT55" s="45">
        <f t="shared" si="189"/>
        <v>35.90022238712853</v>
      </c>
      <c r="BU55" s="44">
        <f t="shared" si="190"/>
        <v>69.153130303420937</v>
      </c>
      <c r="BV55" s="44">
        <f t="shared" si="191"/>
        <v>94.085629474857683</v>
      </c>
      <c r="BW55" s="44">
        <f t="shared" si="192"/>
        <v>29.797807252641878</v>
      </c>
      <c r="BX55" s="45">
        <f t="shared" si="193"/>
        <v>7.2151600207686535</v>
      </c>
      <c r="BY55" s="45">
        <f t="shared" si="194"/>
        <v>1.7700685763517869</v>
      </c>
      <c r="BZ55" s="44">
        <f t="shared" si="195"/>
        <v>84.667154238614643</v>
      </c>
      <c r="CA55" s="44">
        <f t="shared" si="196"/>
        <v>156.60711157919226</v>
      </c>
      <c r="CB55" s="44">
        <f t="shared" si="197"/>
        <v>74.885167987615944</v>
      </c>
      <c r="CC55" s="45">
        <f t="shared" si="198"/>
        <v>29.491456923190121</v>
      </c>
      <c r="CD55" s="45">
        <f t="shared" si="199"/>
        <v>15.142795741037224</v>
      </c>
      <c r="CE55" s="44">
        <f t="shared" si="200"/>
        <v>135.65067556426203</v>
      </c>
      <c r="CF55" s="44">
        <f t="shared" si="201"/>
        <v>258.44171082619221</v>
      </c>
      <c r="CG55" s="44">
        <f t="shared" si="202"/>
        <v>125.54844848096195</v>
      </c>
      <c r="CH55" s="45">
        <f t="shared" si="203"/>
        <v>50.003499501050122</v>
      </c>
      <c r="CI55" s="45">
        <f t="shared" si="204"/>
        <v>25.971984681476599</v>
      </c>
      <c r="CJ55" s="44">
        <f t="shared" si="205"/>
        <v>23.44962126202693</v>
      </c>
      <c r="CK55" s="44">
        <f t="shared" si="206"/>
        <v>42.443064611713154</v>
      </c>
      <c r="CL55" s="44">
        <f t="shared" si="207"/>
        <v>20.054359314612014</v>
      </c>
      <c r="CM55" s="45">
        <f t="shared" si="208"/>
        <v>7.8302675559644355</v>
      </c>
      <c r="CN55" s="45">
        <f t="shared" si="209"/>
        <v>3.9853945859808246</v>
      </c>
      <c r="CO55" s="44">
        <f t="shared" si="210"/>
        <v>174.79256792890723</v>
      </c>
      <c r="CP55" s="44">
        <f t="shared" si="211"/>
        <v>327.1225866650089</v>
      </c>
      <c r="CQ55" s="44">
        <f t="shared" si="212"/>
        <v>157.41751949502827</v>
      </c>
      <c r="CR55" s="45">
        <f t="shared" si="213"/>
        <v>62.277864733689519</v>
      </c>
      <c r="CS55" s="45">
        <f t="shared" si="214"/>
        <v>32.127766807000746</v>
      </c>
      <c r="CT55" s="44">
        <f t="shared" si="215"/>
        <v>38.873989386404297</v>
      </c>
      <c r="CU55" s="44">
        <f t="shared" si="216"/>
        <v>70.663844108486629</v>
      </c>
      <c r="CV55" s="44">
        <f t="shared" si="217"/>
        <v>32.625065806285356</v>
      </c>
      <c r="CW55" s="45">
        <f t="shared" si="218"/>
        <v>12.265737993907859</v>
      </c>
      <c r="CX55" s="45">
        <f t="shared" si="219"/>
        <v>5.7959173890863491</v>
      </c>
      <c r="CY55" s="44">
        <f t="shared" si="220"/>
        <v>73.700950238539221</v>
      </c>
      <c r="CZ55" s="44">
        <f t="shared" si="221"/>
        <v>133.09581763859364</v>
      </c>
      <c r="DA55" s="44">
        <f t="shared" si="222"/>
        <v>61.256328866255913</v>
      </c>
      <c r="DB55" s="45">
        <f t="shared" si="223"/>
        <v>22.983045052619843</v>
      </c>
      <c r="DC55" s="45">
        <f t="shared" si="224"/>
        <v>10.840549545902654</v>
      </c>
      <c r="DD55" s="44">
        <f t="shared" si="225"/>
        <v>279.64955104963542</v>
      </c>
      <c r="DE55" s="44">
        <f t="shared" si="226"/>
        <v>380.47451977115657</v>
      </c>
      <c r="DF55" s="44">
        <f t="shared" si="227"/>
        <v>120.49987301952476</v>
      </c>
      <c r="DG55" s="45">
        <f t="shared" si="228"/>
        <v>29.177511584886538</v>
      </c>
      <c r="DH55" s="45">
        <f t="shared" si="229"/>
        <v>7.158011221356924</v>
      </c>
      <c r="DI55" s="44">
        <f t="shared" si="230"/>
        <v>19.664161460155533</v>
      </c>
      <c r="DJ55" s="44">
        <f t="shared" si="231"/>
        <v>36.372399138665287</v>
      </c>
      <c r="DK55" s="44">
        <f t="shared" si="232"/>
        <v>17.392270326333392</v>
      </c>
      <c r="DL55" s="45">
        <f t="shared" si="233"/>
        <v>6.8494657207734804</v>
      </c>
      <c r="DM55" s="45">
        <f t="shared" si="234"/>
        <v>3.5169527438080075</v>
      </c>
      <c r="DN55" s="44">
        <f t="shared" si="235"/>
        <v>65.705163549411509</v>
      </c>
      <c r="DO55" s="44">
        <f t="shared" si="236"/>
        <v>125.18149878125926</v>
      </c>
      <c r="DP55" s="44">
        <f t="shared" si="237"/>
        <v>60.811944404276574</v>
      </c>
      <c r="DQ55" s="45">
        <f t="shared" si="238"/>
        <v>24.220211945814981</v>
      </c>
      <c r="DR55" s="45">
        <f t="shared" si="239"/>
        <v>12.580058994183249</v>
      </c>
      <c r="DS55" s="44">
        <f t="shared" si="240"/>
        <v>160.35384768815879</v>
      </c>
      <c r="DT55" s="44">
        <f t="shared" si="241"/>
        <v>290.23533651634966</v>
      </c>
      <c r="DU55" s="44">
        <f t="shared" si="242"/>
        <v>137.13627367732326</v>
      </c>
      <c r="DV55" s="45">
        <f t="shared" si="243"/>
        <v>53.545151838333773</v>
      </c>
      <c r="DW55" s="45">
        <f t="shared" si="244"/>
        <v>27.253035316713749</v>
      </c>
      <c r="DX55" s="44">
        <f t="shared" si="245"/>
        <v>35.475756194974934</v>
      </c>
      <c r="DY55" s="44">
        <f t="shared" si="246"/>
        <v>66.392531833032166</v>
      </c>
      <c r="DZ55" s="44">
        <f t="shared" si="247"/>
        <v>31.94933061853467</v>
      </c>
      <c r="EA55" s="45">
        <f t="shared" si="248"/>
        <v>12.639864336420754</v>
      </c>
      <c r="EB55" s="45">
        <f t="shared" si="249"/>
        <v>6.5206251949896163</v>
      </c>
      <c r="EC55" s="44">
        <f t="shared" si="250"/>
        <v>61.916993970377476</v>
      </c>
      <c r="ED55" s="44">
        <f t="shared" si="251"/>
        <v>112.55065092750849</v>
      </c>
      <c r="EE55" s="44">
        <f t="shared" si="252"/>
        <v>51.963949023390562</v>
      </c>
      <c r="EF55" s="45">
        <f t="shared" si="253"/>
        <v>19.53639534810991</v>
      </c>
      <c r="EG55" s="45">
        <f t="shared" si="254"/>
        <v>9.231514122869374</v>
      </c>
      <c r="EH55" s="44">
        <f t="shared" si="255"/>
        <v>104.73075387571144</v>
      </c>
      <c r="EI55" s="44">
        <f t="shared" si="256"/>
        <v>202.3766229450093</v>
      </c>
      <c r="EJ55" s="44">
        <f t="shared" si="257"/>
        <v>100.19926361949229</v>
      </c>
      <c r="EK55" s="45">
        <f t="shared" si="258"/>
        <v>40.84492982106687</v>
      </c>
      <c r="EL55" s="45">
        <f t="shared" si="259"/>
        <v>22.10248818313541</v>
      </c>
      <c r="EM55" s="44">
        <f t="shared" si="260"/>
        <v>226.78904411336865</v>
      </c>
      <c r="EN55" s="44">
        <f t="shared" si="261"/>
        <v>328.05308510469729</v>
      </c>
      <c r="EO55" s="44">
        <f t="shared" si="262"/>
        <v>114.36653577435287</v>
      </c>
      <c r="EP55" s="45">
        <f t="shared" si="263"/>
        <v>31.072558635585768</v>
      </c>
      <c r="EQ55" s="45">
        <f t="shared" si="264"/>
        <v>8.9826863266853803</v>
      </c>
      <c r="ER55" s="44">
        <f t="shared" si="265"/>
        <v>200.87753907394494</v>
      </c>
      <c r="ES55" s="44">
        <f t="shared" si="266"/>
        <v>346.66933868425912</v>
      </c>
      <c r="ET55" s="44">
        <f t="shared" si="267"/>
        <v>155.84264981078815</v>
      </c>
      <c r="EU55" s="45">
        <f t="shared" si="268"/>
        <v>57.526788919578607</v>
      </c>
      <c r="EV55" s="45">
        <f t="shared" si="269"/>
        <v>26.708470889202609</v>
      </c>
      <c r="EW55" s="44">
        <f t="shared" si="270"/>
        <v>25.791938562744175</v>
      </c>
      <c r="EX55" s="44">
        <f t="shared" si="271"/>
        <v>42.513796264133852</v>
      </c>
      <c r="EY55" s="44">
        <f t="shared" si="272"/>
        <v>17.797698544534281</v>
      </c>
      <c r="EZ55" s="45">
        <f t="shared" si="273"/>
        <v>6.0111319339464817</v>
      </c>
      <c r="FA55" s="45">
        <f t="shared" si="274"/>
        <v>2.4088402583441546</v>
      </c>
      <c r="FB55" s="44">
        <f t="shared" si="275"/>
        <v>144.90995906067792</v>
      </c>
      <c r="FC55" s="44">
        <f t="shared" si="276"/>
        <v>209.75310413200532</v>
      </c>
      <c r="FD55" s="44">
        <f t="shared" si="277"/>
        <v>80.816931327482919</v>
      </c>
      <c r="FE55" s="45">
        <f t="shared" si="278"/>
        <v>25.431318947130645</v>
      </c>
      <c r="FF55" s="45">
        <f t="shared" si="279"/>
        <v>9.3427449771185067</v>
      </c>
      <c r="FG55" s="44">
        <f t="shared" si="280"/>
        <v>305.68514699913334</v>
      </c>
      <c r="FH55" s="44">
        <f t="shared" si="281"/>
        <v>340.92542942613613</v>
      </c>
      <c r="FI55" s="44">
        <f t="shared" si="282"/>
        <v>56.251683798942018</v>
      </c>
      <c r="FJ55" s="45">
        <f t="shared" si="283"/>
        <v>5.9349855667423874</v>
      </c>
      <c r="FK55" s="45">
        <f t="shared" si="284"/>
        <v>0.46666416373597464</v>
      </c>
      <c r="FL55" s="44">
        <f t="shared" si="285"/>
        <v>85.290349343664232</v>
      </c>
      <c r="FM55" s="44">
        <f t="shared" si="286"/>
        <v>137.83979598809199</v>
      </c>
      <c r="FN55" s="44">
        <f t="shared" si="287"/>
        <v>57.161853713790514</v>
      </c>
      <c r="FO55" s="45">
        <f t="shared" si="288"/>
        <v>19.187422399186701</v>
      </c>
      <c r="FP55" s="45">
        <f t="shared" si="289"/>
        <v>7.64662852418759</v>
      </c>
      <c r="FQ55" s="44">
        <f t="shared" si="290"/>
        <v>67.64043752110841</v>
      </c>
      <c r="FR55" s="44">
        <f t="shared" si="291"/>
        <v>125.15355143448595</v>
      </c>
      <c r="FS55" s="44">
        <f t="shared" si="292"/>
        <v>59.135363336513223</v>
      </c>
      <c r="FT55" s="45">
        <f t="shared" si="293"/>
        <v>22.857831338911883</v>
      </c>
      <c r="FU55" s="45">
        <f t="shared" si="294"/>
        <v>11.316139822833746</v>
      </c>
      <c r="FV55" s="44">
        <f t="shared" si="295"/>
        <v>234.86881142064175</v>
      </c>
      <c r="FW55" s="44">
        <f t="shared" si="296"/>
        <v>319.54851312680995</v>
      </c>
      <c r="FX55" s="44">
        <f t="shared" si="297"/>
        <v>101.20403142506997</v>
      </c>
      <c r="FY55" s="45">
        <f t="shared" si="298"/>
        <v>24.50526897122738</v>
      </c>
      <c r="FZ55" s="45">
        <f t="shared" si="299"/>
        <v>6.0117871864465027</v>
      </c>
      <c r="GA55" s="44">
        <f t="shared" si="300"/>
        <v>227.35777629678265</v>
      </c>
      <c r="GB55" s="44">
        <f t="shared" si="301"/>
        <v>400.48500734051794</v>
      </c>
      <c r="GC55" s="44">
        <f t="shared" si="302"/>
        <v>181.98399245640746</v>
      </c>
      <c r="GD55" s="45">
        <f t="shared" si="303"/>
        <v>67.681961926476106</v>
      </c>
      <c r="GE55" s="45">
        <f t="shared" si="304"/>
        <v>31.652986515967712</v>
      </c>
      <c r="GF55" s="44">
        <f t="shared" si="305"/>
        <v>136.31089876249325</v>
      </c>
      <c r="GG55" s="44">
        <f t="shared" si="306"/>
        <v>246.34789306098349</v>
      </c>
      <c r="GH55" s="44">
        <f t="shared" si="307"/>
        <v>113.4193335800652</v>
      </c>
      <c r="GI55" s="45">
        <f t="shared" si="308"/>
        <v>42.563489042896222</v>
      </c>
      <c r="GJ55" s="45">
        <f t="shared" si="309"/>
        <v>20.079656962803117</v>
      </c>
      <c r="GK55" s="43">
        <f t="shared" si="117"/>
        <v>4620.5714785447881</v>
      </c>
      <c r="GL55" s="43">
        <f t="shared" si="117"/>
        <v>7550.9671071814582</v>
      </c>
      <c r="GM55" s="43">
        <f t="shared" si="117"/>
        <v>3149.7922596274448</v>
      </c>
      <c r="GN55" s="43">
        <f t="shared" si="117"/>
        <v>1113.3338846256911</v>
      </c>
      <c r="GO55" s="43">
        <f t="shared" si="117"/>
        <v>516.56705350143113</v>
      </c>
      <c r="GP55" s="40">
        <f t="shared" si="118"/>
        <v>27.536182828038068</v>
      </c>
      <c r="GQ55" s="40">
        <f t="shared" si="118"/>
        <v>44.999803976051602</v>
      </c>
      <c r="GR55" s="40">
        <f t="shared" si="118"/>
        <v>18.77111000969872</v>
      </c>
      <c r="GS55" s="40">
        <f t="shared" si="118"/>
        <v>6.6348860823938685</v>
      </c>
      <c r="GT55" s="40">
        <f t="shared" si="118"/>
        <v>3.078468733619971</v>
      </c>
      <c r="GW55" s="38">
        <f t="shared" si="119"/>
        <v>37</v>
      </c>
      <c r="GX55" s="39">
        <f t="shared" si="114"/>
        <v>32.145570336692479</v>
      </c>
      <c r="GY55" s="39">
        <f t="shared" si="115"/>
        <v>106.52664462004159</v>
      </c>
      <c r="GZ55" s="39">
        <f t="shared" si="116"/>
        <v>10.652664462004161</v>
      </c>
      <c r="HA55" s="39">
        <f t="shared" si="1"/>
        <v>10.557833033868453</v>
      </c>
      <c r="HB55" s="39">
        <f t="shared" si="2"/>
        <v>57.638375366914588</v>
      </c>
      <c r="HC55" s="39">
        <f t="shared" si="3"/>
        <v>5.763837536691458</v>
      </c>
      <c r="HD55" s="39">
        <f t="shared" si="4"/>
        <v>24.221211910475454</v>
      </c>
      <c r="HE55" s="39">
        <f t="shared" si="5"/>
        <v>133.52376756224072</v>
      </c>
      <c r="HF55" s="39">
        <f t="shared" si="6"/>
        <v>13.352376756224073</v>
      </c>
      <c r="HG55" s="39">
        <f t="shared" si="7"/>
        <v>0.95796759751648142</v>
      </c>
      <c r="HH55" s="39">
        <f t="shared" si="8"/>
        <v>5.3366852592428611</v>
      </c>
      <c r="HI55" s="39">
        <f t="shared" si="9"/>
        <v>0.53366852592428615</v>
      </c>
      <c r="HJ55" s="39">
        <f t="shared" si="10"/>
        <v>3.4275717380757462</v>
      </c>
      <c r="HK55" s="39">
        <f t="shared" si="11"/>
        <v>18.786285553024101</v>
      </c>
      <c r="HL55" s="39">
        <f t="shared" si="12"/>
        <v>1.8786285553024102</v>
      </c>
      <c r="HM55" s="39">
        <f t="shared" si="13"/>
        <v>5.893648306907167</v>
      </c>
      <c r="HN55" s="39">
        <f t="shared" si="14"/>
        <v>30.797867807682895</v>
      </c>
      <c r="HO55" s="39">
        <f t="shared" si="15"/>
        <v>3.0797867807682895</v>
      </c>
      <c r="HP55" s="39">
        <f t="shared" si="16"/>
        <v>11.617147433129226</v>
      </c>
      <c r="HQ55" s="39">
        <f t="shared" si="17"/>
        <v>67.165041288565163</v>
      </c>
      <c r="HR55" s="39">
        <f t="shared" si="18"/>
        <v>6.7165041288565153</v>
      </c>
      <c r="HS55" s="39">
        <f t="shared" si="19"/>
        <v>3.9291744927650316</v>
      </c>
      <c r="HT55" s="39">
        <f t="shared" si="20"/>
        <v>13.020822790104503</v>
      </c>
      <c r="HU55" s="39">
        <f t="shared" si="21"/>
        <v>1.3020822790104503</v>
      </c>
      <c r="HV55" s="39">
        <f t="shared" si="22"/>
        <v>7.3612300017204237</v>
      </c>
      <c r="HW55" s="39">
        <f t="shared" si="23"/>
        <v>40.187161194942014</v>
      </c>
      <c r="HX55" s="39">
        <f t="shared" si="24"/>
        <v>4.0187161194942016</v>
      </c>
      <c r="HY55" s="39">
        <f t="shared" si="25"/>
        <v>27.576811962841827</v>
      </c>
      <c r="HZ55" s="39">
        <f t="shared" si="26"/>
        <v>152.02211368464231</v>
      </c>
      <c r="IA55" s="39">
        <f t="shared" si="27"/>
        <v>15.202211368464233</v>
      </c>
      <c r="IB55" s="39">
        <f t="shared" si="28"/>
        <v>1.0598468566043853</v>
      </c>
      <c r="IC55" s="39">
        <f t="shared" si="29"/>
        <v>5.90423842242555</v>
      </c>
      <c r="ID55" s="39">
        <f t="shared" si="30"/>
        <v>0.59042384224255506</v>
      </c>
      <c r="IE55" s="39">
        <f t="shared" si="31"/>
        <v>21.56227279076359</v>
      </c>
      <c r="IF55" s="39">
        <f t="shared" si="32"/>
        <v>118.1813379191</v>
      </c>
      <c r="IG55" s="39">
        <f t="shared" si="33"/>
        <v>11.81813379191</v>
      </c>
      <c r="IH55" s="39">
        <f t="shared" si="34"/>
        <v>5.7043063938086283</v>
      </c>
      <c r="II55" s="39">
        <f t="shared" si="35"/>
        <v>29.808442089282213</v>
      </c>
      <c r="IJ55" s="39">
        <f t="shared" si="36"/>
        <v>2.9808442089282217</v>
      </c>
      <c r="IK55" s="39">
        <f t="shared" si="37"/>
        <v>25.120376255790557</v>
      </c>
      <c r="IL55" s="39">
        <f t="shared" si="38"/>
        <v>145.23454385996314</v>
      </c>
      <c r="IM55" s="39">
        <f t="shared" si="39"/>
        <v>14.523454385996313</v>
      </c>
      <c r="IN55" s="39">
        <f t="shared" si="40"/>
        <v>3.7630934298613332</v>
      </c>
      <c r="IO55" s="39">
        <f t="shared" si="41"/>
        <v>12.470449653751515</v>
      </c>
      <c r="IP55" s="39">
        <f t="shared" si="42"/>
        <v>1.2470449653751516</v>
      </c>
      <c r="IQ55" s="39">
        <f t="shared" si="43"/>
        <v>11.855644534728153</v>
      </c>
      <c r="IR55" s="39">
        <f t="shared" si="44"/>
        <v>64.723517384418315</v>
      </c>
      <c r="IS55" s="39">
        <f t="shared" si="45"/>
        <v>6.4723517384418319</v>
      </c>
      <c r="IT55" s="39">
        <f t="shared" si="46"/>
        <v>20.003304289680148</v>
      </c>
      <c r="IU55" s="39">
        <f t="shared" si="47"/>
        <v>110.27179656922445</v>
      </c>
      <c r="IV55" s="39">
        <f t="shared" si="48"/>
        <v>11.027179656922446</v>
      </c>
      <c r="IW55" s="39">
        <f t="shared" si="49"/>
        <v>3.1598683295041723</v>
      </c>
      <c r="IX55" s="39">
        <f t="shared" si="50"/>
        <v>17.121943520903024</v>
      </c>
      <c r="IY55" s="39">
        <f t="shared" si="51"/>
        <v>1.712194352090302</v>
      </c>
      <c r="IZ55" s="39">
        <v>24.221211910475454</v>
      </c>
      <c r="JA55" s="39">
        <v>133.52376756224072</v>
      </c>
      <c r="JB55" s="39">
        <v>13.352376756224073</v>
      </c>
      <c r="JC55" s="39">
        <f t="shared" si="52"/>
        <v>4.9716665619357823</v>
      </c>
      <c r="JD55" s="39">
        <f t="shared" si="53"/>
        <v>25.97995699521595</v>
      </c>
      <c r="JE55" s="39">
        <f t="shared" si="54"/>
        <v>2.5979956995215954</v>
      </c>
      <c r="JF55" s="39">
        <f t="shared" si="55"/>
        <v>9.3264490746240387</v>
      </c>
      <c r="JG55" s="39">
        <f t="shared" si="56"/>
        <v>48.646473137487121</v>
      </c>
      <c r="JH55" s="39">
        <f t="shared" si="57"/>
        <v>4.8646473137487121</v>
      </c>
      <c r="JI55" s="39">
        <f t="shared" si="58"/>
        <v>15.21763922473508</v>
      </c>
      <c r="JJ55" s="39">
        <f t="shared" si="59"/>
        <v>50.429469089213121</v>
      </c>
      <c r="JK55" s="39">
        <f t="shared" si="60"/>
        <v>5.0429469089213121</v>
      </c>
      <c r="JL55" s="39">
        <f t="shared" si="61"/>
        <v>2.753503533236497</v>
      </c>
      <c r="JM55" s="39">
        <f t="shared" si="62"/>
        <v>15.032201183111479</v>
      </c>
      <c r="JN55" s="39">
        <f t="shared" si="63"/>
        <v>1.503220118311148</v>
      </c>
      <c r="JO55" s="39">
        <f t="shared" si="64"/>
        <v>9.6890072564322942</v>
      </c>
      <c r="JP55" s="39">
        <f t="shared" si="65"/>
        <v>53.412387356935284</v>
      </c>
      <c r="JQ55" s="39">
        <f t="shared" si="66"/>
        <v>5.341238735693528</v>
      </c>
      <c r="JR55" s="39">
        <f t="shared" si="67"/>
        <v>21.607898872314284</v>
      </c>
      <c r="JS55" s="39">
        <f t="shared" si="68"/>
        <v>117.08374701651019</v>
      </c>
      <c r="JT55" s="39">
        <f t="shared" si="69"/>
        <v>11.708374701651017</v>
      </c>
      <c r="JU55" s="39">
        <f t="shared" si="70"/>
        <v>5.0711668630138558</v>
      </c>
      <c r="JV55" s="39">
        <f t="shared" si="71"/>
        <v>27.794717676455072</v>
      </c>
      <c r="JW55" s="39">
        <f t="shared" si="72"/>
        <v>2.7794717676455072</v>
      </c>
      <c r="JX55" s="39">
        <f t="shared" si="73"/>
        <v>7.9186791321645291</v>
      </c>
      <c r="JY55" s="39">
        <f t="shared" si="74"/>
        <v>41.379875490371994</v>
      </c>
      <c r="JZ55" s="39">
        <f t="shared" si="75"/>
        <v>4.1379875490371987</v>
      </c>
      <c r="KA55" s="39">
        <f t="shared" si="76"/>
        <v>16.293013625194259</v>
      </c>
      <c r="KB55" s="39">
        <f t="shared" si="77"/>
        <v>91.745989856575093</v>
      </c>
      <c r="KC55" s="39">
        <f t="shared" si="78"/>
        <v>9.174598985657509</v>
      </c>
      <c r="KD55" s="39">
        <f t="shared" si="79"/>
        <v>14.847958604067022</v>
      </c>
      <c r="KE55" s="39">
        <f t="shared" si="80"/>
        <v>55.810122146620856</v>
      </c>
      <c r="KF55" s="39">
        <f t="shared" si="81"/>
        <v>5.5810122146620857</v>
      </c>
      <c r="KG55" s="39">
        <f t="shared" si="82"/>
        <v>23.55032566542214</v>
      </c>
      <c r="KH55" s="39">
        <f t="shared" si="83"/>
        <v>121.0223074691549</v>
      </c>
      <c r="KI55" s="39">
        <f t="shared" si="84"/>
        <v>12.10223074691549</v>
      </c>
      <c r="KJ55" s="39">
        <f t="shared" si="85"/>
        <v>2.5364875227453059</v>
      </c>
      <c r="KK55" s="39">
        <f t="shared" si="86"/>
        <v>11.948534574895302</v>
      </c>
      <c r="KL55" s="39">
        <f t="shared" si="87"/>
        <v>1.1948534574895302</v>
      </c>
      <c r="KM55" s="39">
        <f t="shared" si="88"/>
        <v>11.202515488131024</v>
      </c>
      <c r="KN55" s="39">
        <f t="shared" si="89"/>
        <v>49.096907740816221</v>
      </c>
      <c r="KO55" s="39">
        <f t="shared" si="90"/>
        <v>4.9096907740816222</v>
      </c>
      <c r="KP55" s="39">
        <f t="shared" si="91"/>
        <v>7.6365455115063989</v>
      </c>
      <c r="KQ55" s="39">
        <f t="shared" si="92"/>
        <v>9.6757471731053588</v>
      </c>
      <c r="KR55" s="39">
        <f t="shared" si="93"/>
        <v>0.96757471731053579</v>
      </c>
      <c r="KS55" s="39">
        <f t="shared" si="94"/>
        <v>8.1317269265083887</v>
      </c>
      <c r="KT55" s="39">
        <f t="shared" si="95"/>
        <v>38.070296665323113</v>
      </c>
      <c r="KU55" s="39">
        <f t="shared" si="96"/>
        <v>3.807029666532312</v>
      </c>
      <c r="KV55" s="39">
        <f t="shared" si="97"/>
        <v>9.2053747728121227</v>
      </c>
      <c r="KW55" s="39">
        <f t="shared" si="98"/>
        <v>49.372105526365019</v>
      </c>
      <c r="KX55" s="39">
        <f t="shared" si="99"/>
        <v>4.9372105526365013</v>
      </c>
      <c r="KY55" s="39">
        <f t="shared" si="100"/>
        <v>12.780813786135065</v>
      </c>
      <c r="KZ55" s="39">
        <f t="shared" si="101"/>
        <v>42.354115789212202</v>
      </c>
      <c r="LA55" s="39">
        <f t="shared" si="102"/>
        <v>4.2354115789212194</v>
      </c>
      <c r="LB55" s="39">
        <f t="shared" si="103"/>
        <v>27.594885193225512</v>
      </c>
      <c r="LC55" s="39">
        <f t="shared" si="104"/>
        <v>142.78542049437613</v>
      </c>
      <c r="LD55" s="39">
        <f t="shared" si="105"/>
        <v>14.278542049437611</v>
      </c>
      <c r="LE55" s="39">
        <f t="shared" si="106"/>
        <v>17.269906077553259</v>
      </c>
      <c r="LF55" s="39">
        <f t="shared" si="107"/>
        <v>90.096809032427501</v>
      </c>
      <c r="LG55" s="39">
        <f t="shared" si="108"/>
        <v>9.0096809032427512</v>
      </c>
      <c r="LH55" s="39">
        <f t="shared" si="109"/>
        <v>471.7436552969657</v>
      </c>
      <c r="LI55" s="39">
        <f t="shared" si="110"/>
        <v>2343.9819865228819</v>
      </c>
      <c r="LJ55" s="39">
        <f t="shared" si="111"/>
        <v>234.39819865228819</v>
      </c>
    </row>
    <row r="56" spans="1:322" ht="15" thickBot="1" x14ac:dyDescent="0.35">
      <c r="A56" s="28"/>
      <c r="B56" s="42">
        <v>37</v>
      </c>
      <c r="C56" s="44">
        <f t="shared" si="310"/>
        <v>564.73651636809382</v>
      </c>
      <c r="D56" s="44">
        <f t="shared" si="311"/>
        <v>803.98343998927646</v>
      </c>
      <c r="E56" s="44">
        <f t="shared" si="312"/>
        <v>269.06142949591111</v>
      </c>
      <c r="F56" s="45">
        <f t="shared" si="313"/>
        <v>69.3826036733915</v>
      </c>
      <c r="G56" s="45">
        <f t="shared" si="314"/>
        <v>18.57202047332505</v>
      </c>
      <c r="H56" s="44">
        <f t="shared" si="315"/>
        <v>72.081277536033681</v>
      </c>
      <c r="I56" s="44">
        <f t="shared" si="316"/>
        <v>138.31838407795811</v>
      </c>
      <c r="J56" s="44">
        <f t="shared" si="317"/>
        <v>68.216233127948271</v>
      </c>
      <c r="K56" s="45">
        <f t="shared" si="318"/>
        <v>27.726615149204473</v>
      </c>
      <c r="L56" s="45">
        <f t="shared" si="319"/>
        <v>14.955880108855057</v>
      </c>
      <c r="M56" s="44">
        <f t="shared" si="130"/>
        <v>157.02687254932334</v>
      </c>
      <c r="N56" s="44">
        <f t="shared" si="131"/>
        <v>310.15006889568087</v>
      </c>
      <c r="O56" s="44">
        <f t="shared" si="132"/>
        <v>155.34668930589146</v>
      </c>
      <c r="P56" s="45">
        <f t="shared" si="133"/>
        <v>63.845570935966613</v>
      </c>
      <c r="Q56" s="45">
        <f t="shared" si="134"/>
        <v>34.839098313137058</v>
      </c>
      <c r="R56" s="44">
        <f t="shared" si="135"/>
        <v>6.2275133506052915</v>
      </c>
      <c r="S56" s="44">
        <f t="shared" si="136"/>
        <v>12.097409159704888</v>
      </c>
      <c r="T56" s="44">
        <f t="shared" si="137"/>
        <v>6.0664995999029294</v>
      </c>
      <c r="U56" s="45">
        <f t="shared" si="138"/>
        <v>2.51719052033084</v>
      </c>
      <c r="V56" s="45">
        <f t="shared" si="139"/>
        <v>1.4097473694560105</v>
      </c>
      <c r="W56" s="44">
        <f t="shared" si="140"/>
        <v>22.922828550264288</v>
      </c>
      <c r="X56" s="44">
        <f t="shared" si="141"/>
        <v>44.493367560547227</v>
      </c>
      <c r="Y56" s="44">
        <f t="shared" si="142"/>
        <v>22.080190143357278</v>
      </c>
      <c r="Z56" s="45">
        <f t="shared" si="143"/>
        <v>9.0149419386380938</v>
      </c>
      <c r="AA56" s="45">
        <f t="shared" si="144"/>
        <v>4.8856718071930043</v>
      </c>
      <c r="AB56" s="44">
        <f t="shared" si="145"/>
        <v>44.055407909035488</v>
      </c>
      <c r="AC56" s="44">
        <f t="shared" si="146"/>
        <v>83.115328100099262</v>
      </c>
      <c r="AD56" s="44">
        <f t="shared" si="147"/>
        <v>39.654164902757699</v>
      </c>
      <c r="AE56" s="45">
        <f t="shared" si="148"/>
        <v>15.427836368531544</v>
      </c>
      <c r="AF56" s="45">
        <f t="shared" si="149"/>
        <v>7.6850157195756754</v>
      </c>
      <c r="AG56" s="44">
        <f t="shared" si="150"/>
        <v>65.259960163841185</v>
      </c>
      <c r="AH56" s="44">
        <f t="shared" si="151"/>
        <v>135.25152365160343</v>
      </c>
      <c r="AI56" s="44">
        <f t="shared" si="152"/>
        <v>70.962561355133516</v>
      </c>
      <c r="AJ56" s="45">
        <f t="shared" si="153"/>
        <v>30.683482370277837</v>
      </c>
      <c r="AK56" s="45">
        <f t="shared" si="154"/>
        <v>18.24077945914366</v>
      </c>
      <c r="AL56" s="44">
        <f t="shared" si="155"/>
        <v>69.028120888982428</v>
      </c>
      <c r="AM56" s="44">
        <f t="shared" si="156"/>
        <v>98.271431862122796</v>
      </c>
      <c r="AN56" s="44">
        <f t="shared" si="157"/>
        <v>32.887557902667069</v>
      </c>
      <c r="AO56" s="45">
        <f t="shared" si="158"/>
        <v>8.4806819023502591</v>
      </c>
      <c r="AP56" s="45">
        <f t="shared" si="159"/>
        <v>2.2700704438771218</v>
      </c>
      <c r="AQ56" s="44">
        <f t="shared" si="160"/>
        <v>50.257175033783469</v>
      </c>
      <c r="AR56" s="44">
        <f t="shared" si="161"/>
        <v>96.439623111853805</v>
      </c>
      <c r="AS56" s="44">
        <f t="shared" si="162"/>
        <v>47.562353022153701</v>
      </c>
      <c r="AT56" s="45">
        <f t="shared" si="163"/>
        <v>19.331807069475488</v>
      </c>
      <c r="AU56" s="45">
        <f t="shared" si="164"/>
        <v>10.427677062733263</v>
      </c>
      <c r="AV56" s="44">
        <f t="shared" si="165"/>
        <v>178.78133238795547</v>
      </c>
      <c r="AW56" s="44">
        <f t="shared" si="166"/>
        <v>353.11817434286002</v>
      </c>
      <c r="AX56" s="44">
        <f t="shared" si="167"/>
        <v>176.86837701897988</v>
      </c>
      <c r="AY56" s="45">
        <f t="shared" si="168"/>
        <v>72.690718815765038</v>
      </c>
      <c r="AZ56" s="45">
        <f t="shared" si="169"/>
        <v>39.665697434438641</v>
      </c>
      <c r="BA56" s="44">
        <f t="shared" si="170"/>
        <v>6.8898055280907426</v>
      </c>
      <c r="BB56" s="44">
        <f t="shared" si="171"/>
        <v>13.38396111122092</v>
      </c>
      <c r="BC56" s="44">
        <f t="shared" si="172"/>
        <v>6.7116680649924181</v>
      </c>
      <c r="BD56" s="45">
        <f t="shared" si="173"/>
        <v>2.7848921689661834</v>
      </c>
      <c r="BE56" s="45">
        <f t="shared" si="174"/>
        <v>1.5596731267296835</v>
      </c>
      <c r="BF56" s="44">
        <f t="shared" si="175"/>
        <v>144.20362872235222</v>
      </c>
      <c r="BG56" s="44">
        <f t="shared" si="176"/>
        <v>279.9002331775643</v>
      </c>
      <c r="BH56" s="44">
        <f t="shared" si="177"/>
        <v>138.9027333415589</v>
      </c>
      <c r="BI56" s="45">
        <f t="shared" si="178"/>
        <v>56.711471597947344</v>
      </c>
      <c r="BJ56" s="45">
        <f t="shared" si="179"/>
        <v>30.734933160576325</v>
      </c>
      <c r="BK56" s="44">
        <f t="shared" si="180"/>
        <v>42.640064681639757</v>
      </c>
      <c r="BL56" s="44">
        <f t="shared" si="181"/>
        <v>80.445128860039048</v>
      </c>
      <c r="BM56" s="44">
        <f t="shared" si="182"/>
        <v>38.38021792560032</v>
      </c>
      <c r="BN56" s="45">
        <f t="shared" si="183"/>
        <v>14.932194976159098</v>
      </c>
      <c r="BO56" s="45">
        <f t="shared" si="184"/>
        <v>7.4381235565615578</v>
      </c>
      <c r="BP56" s="44">
        <f t="shared" si="185"/>
        <v>141.11508553972214</v>
      </c>
      <c r="BQ56" s="44">
        <f t="shared" si="186"/>
        <v>292.46156880201147</v>
      </c>
      <c r="BR56" s="44">
        <f t="shared" si="187"/>
        <v>153.44612363548256</v>
      </c>
      <c r="BS56" s="45">
        <f t="shared" si="188"/>
        <v>66.348527159190581</v>
      </c>
      <c r="BT56" s="45">
        <f t="shared" si="189"/>
        <v>39.443008350386272</v>
      </c>
      <c r="BU56" s="44">
        <f t="shared" si="190"/>
        <v>66.110392570070417</v>
      </c>
      <c r="BV56" s="44">
        <f t="shared" si="191"/>
        <v>94.117627065012755</v>
      </c>
      <c r="BW56" s="44">
        <f t="shared" si="192"/>
        <v>31.497443876721078</v>
      </c>
      <c r="BX56" s="45">
        <f t="shared" si="193"/>
        <v>8.1222145787218523</v>
      </c>
      <c r="BY56" s="45">
        <f t="shared" si="194"/>
        <v>2.1741175375148316</v>
      </c>
      <c r="BZ56" s="44">
        <f t="shared" si="195"/>
        <v>80.941799452115589</v>
      </c>
      <c r="CA56" s="44">
        <f t="shared" si="196"/>
        <v>155.32103879515716</v>
      </c>
      <c r="CB56" s="44">
        <f t="shared" si="197"/>
        <v>76.601648166694986</v>
      </c>
      <c r="CC56" s="45">
        <f t="shared" si="198"/>
        <v>31.134882726946572</v>
      </c>
      <c r="CD56" s="45">
        <f t="shared" si="199"/>
        <v>16.794317328735872</v>
      </c>
      <c r="CE56" s="44">
        <f t="shared" si="200"/>
        <v>129.68204583943449</v>
      </c>
      <c r="CF56" s="44">
        <f t="shared" si="201"/>
        <v>256.14020580458157</v>
      </c>
      <c r="CG56" s="44">
        <f t="shared" si="202"/>
        <v>128.29445149423776</v>
      </c>
      <c r="CH56" s="45">
        <f t="shared" si="203"/>
        <v>52.727435262153641</v>
      </c>
      <c r="CI56" s="45">
        <f t="shared" si="204"/>
        <v>28.772180653535404</v>
      </c>
      <c r="CJ56" s="44">
        <f t="shared" si="205"/>
        <v>22.417837926497743</v>
      </c>
      <c r="CK56" s="44">
        <f t="shared" si="206"/>
        <v>42.116669879667519</v>
      </c>
      <c r="CL56" s="44">
        <f t="shared" si="207"/>
        <v>20.530145572343905</v>
      </c>
      <c r="CM56" s="45">
        <f t="shared" si="208"/>
        <v>8.2741643826733551</v>
      </c>
      <c r="CN56" s="45">
        <f t="shared" si="209"/>
        <v>4.4238895691148334</v>
      </c>
      <c r="CO56" s="44">
        <f t="shared" si="210"/>
        <v>167.10169494003532</v>
      </c>
      <c r="CP56" s="44">
        <f t="shared" si="211"/>
        <v>324.34553688060055</v>
      </c>
      <c r="CQ56" s="44">
        <f t="shared" si="212"/>
        <v>160.95907141052732</v>
      </c>
      <c r="CR56" s="45">
        <f t="shared" si="213"/>
        <v>65.71667516638415</v>
      </c>
      <c r="CS56" s="45">
        <f t="shared" si="214"/>
        <v>35.61532723208736</v>
      </c>
      <c r="CT56" s="44">
        <f t="shared" si="215"/>
        <v>37.163533853402505</v>
      </c>
      <c r="CU56" s="44">
        <f t="shared" si="216"/>
        <v>70.113056630016843</v>
      </c>
      <c r="CV56" s="44">
        <f t="shared" si="217"/>
        <v>33.450805922280374</v>
      </c>
      <c r="CW56" s="45">
        <f t="shared" si="218"/>
        <v>13.014359561725573</v>
      </c>
      <c r="CX56" s="45">
        <f t="shared" si="219"/>
        <v>6.4827987167451893</v>
      </c>
      <c r="CY56" s="44">
        <f t="shared" si="220"/>
        <v>70.458108428043488</v>
      </c>
      <c r="CZ56" s="44">
        <f t="shared" si="221"/>
        <v>132.07959328465435</v>
      </c>
      <c r="DA56" s="44">
        <f t="shared" si="222"/>
        <v>62.820116560575649</v>
      </c>
      <c r="DB56" s="45">
        <f t="shared" si="223"/>
        <v>24.391272999788391</v>
      </c>
      <c r="DC56" s="45">
        <f t="shared" si="224"/>
        <v>12.127600068849365</v>
      </c>
      <c r="DD56" s="44">
        <f t="shared" si="225"/>
        <v>267.34497080345147</v>
      </c>
      <c r="DE56" s="44">
        <f t="shared" si="226"/>
        <v>380.60391538466348</v>
      </c>
      <c r="DF56" s="44">
        <f t="shared" si="227"/>
        <v>127.37306323934268</v>
      </c>
      <c r="DG56" s="45">
        <f t="shared" si="228"/>
        <v>32.845565348991983</v>
      </c>
      <c r="DH56" s="45">
        <f t="shared" si="229"/>
        <v>8.7919518701105694</v>
      </c>
      <c r="DI56" s="44">
        <f t="shared" si="230"/>
        <v>18.798938355908689</v>
      </c>
      <c r="DJ56" s="44">
        <f t="shared" si="231"/>
        <v>36.073705470474842</v>
      </c>
      <c r="DK56" s="44">
        <f t="shared" si="232"/>
        <v>17.790927204412011</v>
      </c>
      <c r="DL56" s="45">
        <f t="shared" si="233"/>
        <v>7.2311555347688348</v>
      </c>
      <c r="DM56" s="45">
        <f t="shared" si="234"/>
        <v>3.9005228241713223</v>
      </c>
      <c r="DN56" s="44">
        <f t="shared" si="235"/>
        <v>62.814136353237402</v>
      </c>
      <c r="DO56" s="44">
        <f t="shared" si="236"/>
        <v>124.06671801643307</v>
      </c>
      <c r="DP56" s="44">
        <f t="shared" si="237"/>
        <v>62.142026811488698</v>
      </c>
      <c r="DQ56" s="45">
        <f t="shared" si="238"/>
        <v>25.53960563063751</v>
      </c>
      <c r="DR56" s="45">
        <f t="shared" si="239"/>
        <v>13.936390863148887</v>
      </c>
      <c r="DS56" s="44">
        <f t="shared" si="240"/>
        <v>153.29827838987981</v>
      </c>
      <c r="DT56" s="44">
        <f t="shared" si="241"/>
        <v>288.00337504610548</v>
      </c>
      <c r="DU56" s="44">
        <f t="shared" si="242"/>
        <v>140.38980840404423</v>
      </c>
      <c r="DV56" s="45">
        <f t="shared" si="243"/>
        <v>56.580619377189308</v>
      </c>
      <c r="DW56" s="45">
        <f t="shared" si="244"/>
        <v>30.25156381966044</v>
      </c>
      <c r="DX56" s="44">
        <f t="shared" si="245"/>
        <v>33.914822922396034</v>
      </c>
      <c r="DY56" s="44">
        <f t="shared" si="246"/>
        <v>65.828904086954026</v>
      </c>
      <c r="DZ56" s="44">
        <f t="shared" si="247"/>
        <v>32.668121089976168</v>
      </c>
      <c r="EA56" s="45">
        <f t="shared" si="248"/>
        <v>13.337802480796716</v>
      </c>
      <c r="EB56" s="45">
        <f t="shared" si="249"/>
        <v>7.2284575978291787</v>
      </c>
      <c r="EC56" s="44">
        <f t="shared" si="250"/>
        <v>59.192646235680861</v>
      </c>
      <c r="ED56" s="44">
        <f t="shared" si="251"/>
        <v>111.67337783252482</v>
      </c>
      <c r="EE56" s="44">
        <f t="shared" si="252"/>
        <v>53.279156096041646</v>
      </c>
      <c r="EF56" s="45">
        <f t="shared" si="253"/>
        <v>20.728770965644937</v>
      </c>
      <c r="EG56" s="45">
        <f t="shared" si="254"/>
        <v>10.325552262363528</v>
      </c>
      <c r="EH56" s="44">
        <f t="shared" si="255"/>
        <v>100.12260070518013</v>
      </c>
      <c r="EI56" s="44">
        <f t="shared" si="256"/>
        <v>200.50872418130029</v>
      </c>
      <c r="EJ56" s="44">
        <f t="shared" si="257"/>
        <v>102.26654795447493</v>
      </c>
      <c r="EK56" s="45">
        <f t="shared" si="258"/>
        <v>42.966381350344783</v>
      </c>
      <c r="EL56" s="45">
        <f t="shared" si="259"/>
        <v>24.389804253115155</v>
      </c>
      <c r="EM56" s="44">
        <f t="shared" si="260"/>
        <v>216.81032617238043</v>
      </c>
      <c r="EN56" s="44">
        <f t="shared" si="261"/>
        <v>327.53410432233522</v>
      </c>
      <c r="EO56" s="44">
        <f t="shared" si="262"/>
        <v>119.83210692363166</v>
      </c>
      <c r="EP56" s="45">
        <f t="shared" si="263"/>
        <v>34.364622926064492</v>
      </c>
      <c r="EQ56" s="45">
        <f t="shared" si="264"/>
        <v>10.722749610278184</v>
      </c>
      <c r="ER56" s="44">
        <f t="shared" si="265"/>
        <v>192.03892735469137</v>
      </c>
      <c r="ES56" s="44">
        <f t="shared" si="266"/>
        <v>344.41453156561636</v>
      </c>
      <c r="ET56" s="44">
        <f t="shared" si="267"/>
        <v>160.07899205700974</v>
      </c>
      <c r="EU56" s="45">
        <f t="shared" si="268"/>
        <v>61.162365331756881</v>
      </c>
      <c r="EV56" s="45">
        <f t="shared" si="269"/>
        <v>29.929971068699011</v>
      </c>
      <c r="EW56" s="44">
        <f t="shared" si="270"/>
        <v>24.657093265983431</v>
      </c>
      <c r="EX56" s="44">
        <f t="shared" si="271"/>
        <v>42.288200080442309</v>
      </c>
      <c r="EY56" s="44">
        <f t="shared" si="272"/>
        <v>18.375041289027056</v>
      </c>
      <c r="EZ56" s="45">
        <f t="shared" si="273"/>
        <v>6.4576072816049868</v>
      </c>
      <c r="FA56" s="45">
        <f t="shared" si="274"/>
        <v>2.7454636466451574</v>
      </c>
      <c r="FB56" s="44">
        <f t="shared" si="275"/>
        <v>138.53392086200807</v>
      </c>
      <c r="FC56" s="44">
        <f t="shared" si="276"/>
        <v>209.41704299845097</v>
      </c>
      <c r="FD56" s="44">
        <f t="shared" si="277"/>
        <v>83.973085681297832</v>
      </c>
      <c r="FE56" s="45">
        <f t="shared" si="278"/>
        <v>27.563110064500574</v>
      </c>
      <c r="FF56" s="45">
        <f t="shared" si="279"/>
        <v>10.766898838157823</v>
      </c>
      <c r="FG56" s="44">
        <f t="shared" si="280"/>
        <v>292.23500053117147</v>
      </c>
      <c r="FH56" s="44">
        <f t="shared" si="281"/>
        <v>343.46596215246166</v>
      </c>
      <c r="FI56" s="44">
        <f t="shared" si="282"/>
        <v>64.68622345342493</v>
      </c>
      <c r="FJ56" s="45">
        <f t="shared" si="283"/>
        <v>8.077700462158262</v>
      </c>
      <c r="FK56" s="45">
        <f t="shared" si="284"/>
        <v>0.79902335547354841</v>
      </c>
      <c r="FL56" s="44">
        <f t="shared" si="285"/>
        <v>81.537573972543001</v>
      </c>
      <c r="FM56" s="44">
        <f t="shared" si="286"/>
        <v>137.18169788759428</v>
      </c>
      <c r="FN56" s="44">
        <f t="shared" si="287"/>
        <v>59.057605622002669</v>
      </c>
      <c r="FO56" s="45">
        <f t="shared" si="288"/>
        <v>20.628048308239027</v>
      </c>
      <c r="FP56" s="45">
        <f t="shared" si="289"/>
        <v>8.7211241785420448</v>
      </c>
      <c r="FQ56" s="44">
        <f t="shared" si="290"/>
        <v>64.664258270179644</v>
      </c>
      <c r="FR56" s="44">
        <f t="shared" si="291"/>
        <v>124.12481703951116</v>
      </c>
      <c r="FS56" s="44">
        <f t="shared" si="292"/>
        <v>60.538320995610185</v>
      </c>
      <c r="FT56" s="45">
        <f t="shared" si="293"/>
        <v>24.179748770739394</v>
      </c>
      <c r="FU56" s="45">
        <f t="shared" si="294"/>
        <v>12.59617837781281</v>
      </c>
      <c r="FV56" s="44">
        <f t="shared" si="295"/>
        <v>224.53458371813349</v>
      </c>
      <c r="FW56" s="44">
        <f t="shared" si="296"/>
        <v>319.6571884092603</v>
      </c>
      <c r="FX56" s="44">
        <f t="shared" si="297"/>
        <v>106.97660646242481</v>
      </c>
      <c r="FY56" s="45">
        <f t="shared" si="298"/>
        <v>27.585951291541726</v>
      </c>
      <c r="FZ56" s="45">
        <f t="shared" si="299"/>
        <v>7.3840822488352362</v>
      </c>
      <c r="GA56" s="44">
        <f t="shared" si="300"/>
        <v>217.35403413972421</v>
      </c>
      <c r="GB56" s="44">
        <f t="shared" si="301"/>
        <v>397.67322926267974</v>
      </c>
      <c r="GC56" s="44">
        <f t="shared" si="302"/>
        <v>186.79221702322212</v>
      </c>
      <c r="GD56" s="45">
        <f t="shared" si="303"/>
        <v>71.899067726675369</v>
      </c>
      <c r="GE56" s="45">
        <f t="shared" si="304"/>
        <v>35.443176383850371</v>
      </c>
      <c r="GF56" s="44">
        <f t="shared" si="305"/>
        <v>130.31321921694354</v>
      </c>
      <c r="GG56" s="44">
        <f t="shared" si="306"/>
        <v>244.46244002858174</v>
      </c>
      <c r="GH56" s="44">
        <f t="shared" si="307"/>
        <v>116.3120154804938</v>
      </c>
      <c r="GI56" s="45">
        <f t="shared" si="308"/>
        <v>45.170384334016894</v>
      </c>
      <c r="GJ56" s="45">
        <f t="shared" si="309"/>
        <v>22.463212349205307</v>
      </c>
      <c r="GK56" s="43">
        <f t="shared" si="117"/>
        <v>4417.2663334888166</v>
      </c>
      <c r="GL56" s="43">
        <f t="shared" si="117"/>
        <v>7512.6413048076238</v>
      </c>
      <c r="GM56" s="43">
        <f t="shared" si="117"/>
        <v>3252.8323476336427</v>
      </c>
      <c r="GN56" s="43">
        <f t="shared" si="117"/>
        <v>1189.5780465102598</v>
      </c>
      <c r="GO56" s="43">
        <f t="shared" si="117"/>
        <v>578.91375104046972</v>
      </c>
      <c r="GP56" s="40">
        <f t="shared" si="118"/>
        <v>26.324590783604389</v>
      </c>
      <c r="GQ56" s="40">
        <f t="shared" si="118"/>
        <v>44.771402293251626</v>
      </c>
      <c r="GR56" s="40">
        <f t="shared" si="118"/>
        <v>19.385174896505617</v>
      </c>
      <c r="GS56" s="40">
        <f t="shared" si="118"/>
        <v>7.0892613022065536</v>
      </c>
      <c r="GT56" s="40">
        <f t="shared" si="118"/>
        <v>3.4500223542340271</v>
      </c>
      <c r="GW56" s="38">
        <f t="shared" si="119"/>
        <v>38</v>
      </c>
      <c r="GX56" s="39">
        <f t="shared" si="114"/>
        <v>34.403630932542711</v>
      </c>
      <c r="GY56" s="39">
        <f t="shared" si="115"/>
        <v>122.25077332357161</v>
      </c>
      <c r="GZ56" s="39">
        <f t="shared" si="116"/>
        <v>12.225077332357161</v>
      </c>
      <c r="HA56" s="39">
        <f t="shared" si="1"/>
        <v>11.071941085321125</v>
      </c>
      <c r="HB56" s="39">
        <f t="shared" si="2"/>
        <v>62.192580072899759</v>
      </c>
      <c r="HC56" s="39">
        <f t="shared" si="3"/>
        <v>6.2192580072899757</v>
      </c>
      <c r="HD56" s="39">
        <f t="shared" si="4"/>
        <v>25.386593736298003</v>
      </c>
      <c r="HE56" s="39">
        <f t="shared" si="5"/>
        <v>143.93437386411409</v>
      </c>
      <c r="HF56" s="39">
        <f t="shared" si="6"/>
        <v>14.393437386411408</v>
      </c>
      <c r="HG56" s="39">
        <f t="shared" si="7"/>
        <v>1.0036349531488091</v>
      </c>
      <c r="HH56" s="39">
        <f t="shared" si="8"/>
        <v>5.7445739107771168</v>
      </c>
      <c r="HI56" s="39">
        <f t="shared" si="9"/>
        <v>0.57445739107771165</v>
      </c>
      <c r="HJ56" s="39">
        <f t="shared" si="10"/>
        <v>3.5936693862871225</v>
      </c>
      <c r="HK56" s="39">
        <f t="shared" si="11"/>
        <v>20.262650667895556</v>
      </c>
      <c r="HL56" s="39">
        <f t="shared" si="12"/>
        <v>2.0262650667895556</v>
      </c>
      <c r="HM56" s="39">
        <f t="shared" si="13"/>
        <v>6.1930553528051133</v>
      </c>
      <c r="HN56" s="39">
        <f t="shared" si="14"/>
        <v>33.406609900042</v>
      </c>
      <c r="HO56" s="39">
        <f t="shared" si="15"/>
        <v>3.3406609900042001</v>
      </c>
      <c r="HP56" s="39">
        <f t="shared" si="16"/>
        <v>12.146928902130218</v>
      </c>
      <c r="HQ56" s="39">
        <f t="shared" si="17"/>
        <v>72.005669000926588</v>
      </c>
      <c r="HR56" s="39">
        <f t="shared" si="18"/>
        <v>7.2005669000926584</v>
      </c>
      <c r="HS56" s="39">
        <f t="shared" si="19"/>
        <v>4.2051787447787303</v>
      </c>
      <c r="HT56" s="39">
        <f t="shared" si="20"/>
        <v>14.942793524353467</v>
      </c>
      <c r="HU56" s="39">
        <f t="shared" si="21"/>
        <v>1.4942793524353468</v>
      </c>
      <c r="HV56" s="39">
        <f t="shared" si="22"/>
        <v>7.7196811725562622</v>
      </c>
      <c r="HW56" s="39">
        <f t="shared" si="23"/>
        <v>43.362485923807398</v>
      </c>
      <c r="HX56" s="39">
        <f t="shared" si="24"/>
        <v>4.3362485923807395</v>
      </c>
      <c r="HY56" s="39">
        <f t="shared" si="25"/>
        <v>28.903645467061427</v>
      </c>
      <c r="HZ56" s="39">
        <f t="shared" si="26"/>
        <v>163.87500252716029</v>
      </c>
      <c r="IA56" s="39">
        <f t="shared" si="27"/>
        <v>16.387500252716027</v>
      </c>
      <c r="IB56" s="39">
        <f t="shared" si="28"/>
        <v>1.1103709071483017</v>
      </c>
      <c r="IC56" s="39">
        <f t="shared" si="29"/>
        <v>6.3555057787473235</v>
      </c>
      <c r="ID56" s="39">
        <f t="shared" si="30"/>
        <v>0.63555057787473235</v>
      </c>
      <c r="IE56" s="39">
        <f t="shared" si="31"/>
        <v>22.607164940168637</v>
      </c>
      <c r="IF56" s="39">
        <f t="shared" si="32"/>
        <v>127.46890059561363</v>
      </c>
      <c r="IG56" s="39">
        <f t="shared" si="33"/>
        <v>12.746890059561363</v>
      </c>
      <c r="IH56" s="39">
        <f t="shared" si="34"/>
        <v>5.9940945585122103</v>
      </c>
      <c r="II56" s="39">
        <f t="shared" si="35"/>
        <v>32.333374596673536</v>
      </c>
      <c r="IJ56" s="39">
        <f t="shared" si="36"/>
        <v>3.2333374596673536</v>
      </c>
      <c r="IK56" s="39">
        <f t="shared" si="37"/>
        <v>26.265950925584136</v>
      </c>
      <c r="IL56" s="39">
        <f t="shared" si="38"/>
        <v>155.70169082083902</v>
      </c>
      <c r="IM56" s="39">
        <f t="shared" si="39"/>
        <v>15.570169082083904</v>
      </c>
      <c r="IN56" s="39">
        <f t="shared" si="40"/>
        <v>4.0274313434050093</v>
      </c>
      <c r="IO56" s="39">
        <f t="shared" si="41"/>
        <v>14.311181200735666</v>
      </c>
      <c r="IP56" s="39">
        <f t="shared" si="42"/>
        <v>1.4311181200735668</v>
      </c>
      <c r="IQ56" s="39">
        <f t="shared" si="43"/>
        <v>12.432948825382514</v>
      </c>
      <c r="IR56" s="39">
        <f t="shared" si="44"/>
        <v>69.837543336461891</v>
      </c>
      <c r="IS56" s="39">
        <f t="shared" si="45"/>
        <v>6.98375433364619</v>
      </c>
      <c r="IT56" s="39">
        <f t="shared" si="46"/>
        <v>20.965745284034746</v>
      </c>
      <c r="IU56" s="39">
        <f t="shared" si="47"/>
        <v>118.86948880965151</v>
      </c>
      <c r="IV56" s="39">
        <f t="shared" si="48"/>
        <v>11.88694888096515</v>
      </c>
      <c r="IW56" s="39">
        <f t="shared" si="49"/>
        <v>3.315143156439933</v>
      </c>
      <c r="IX56" s="39">
        <f t="shared" si="50"/>
        <v>18.488623131515858</v>
      </c>
      <c r="IY56" s="39">
        <f t="shared" si="51"/>
        <v>1.848862313151586</v>
      </c>
      <c r="IZ56" s="39">
        <v>25.386593736298003</v>
      </c>
      <c r="JA56" s="39">
        <v>143.93437386411409</v>
      </c>
      <c r="JB56" s="39">
        <v>14.393437386411408</v>
      </c>
      <c r="JC56" s="39">
        <f t="shared" si="52"/>
        <v>5.2242354158923803</v>
      </c>
      <c r="JD56" s="39">
        <f t="shared" si="53"/>
        <v>28.180596591252922</v>
      </c>
      <c r="JE56" s="39">
        <f t="shared" si="54"/>
        <v>2.818059659125292</v>
      </c>
      <c r="JF56" s="39">
        <f t="shared" si="55"/>
        <v>9.801307906968816</v>
      </c>
      <c r="JG56" s="39">
        <f t="shared" si="56"/>
        <v>52.77646955414059</v>
      </c>
      <c r="JH56" s="39">
        <f t="shared" si="57"/>
        <v>5.2776469554140597</v>
      </c>
      <c r="JI56" s="39">
        <f t="shared" si="58"/>
        <v>16.286599928661879</v>
      </c>
      <c r="JJ56" s="39">
        <f t="shared" si="59"/>
        <v>57.873235531287747</v>
      </c>
      <c r="JK56" s="39">
        <f t="shared" si="60"/>
        <v>5.7873235531287754</v>
      </c>
      <c r="JL56" s="39">
        <f t="shared" si="61"/>
        <v>2.8875839199597162</v>
      </c>
      <c r="JM56" s="39">
        <f t="shared" si="62"/>
        <v>16.219946690052662</v>
      </c>
      <c r="JN56" s="39">
        <f t="shared" si="63"/>
        <v>1.6219946690052662</v>
      </c>
      <c r="JO56" s="39">
        <f t="shared" si="64"/>
        <v>10.155185126005598</v>
      </c>
      <c r="JP56" s="39">
        <f t="shared" si="65"/>
        <v>57.576854451956493</v>
      </c>
      <c r="JQ56" s="39">
        <f t="shared" si="66"/>
        <v>5.7576854451956487</v>
      </c>
      <c r="JR56" s="39">
        <f t="shared" si="67"/>
        <v>22.669703481866001</v>
      </c>
      <c r="JS56" s="39">
        <f t="shared" si="68"/>
        <v>126.42941327141074</v>
      </c>
      <c r="JT56" s="39">
        <f t="shared" si="69"/>
        <v>12.642941327141074</v>
      </c>
      <c r="JU56" s="39">
        <f t="shared" si="70"/>
        <v>5.3169119426214202</v>
      </c>
      <c r="JV56" s="39">
        <f t="shared" si="71"/>
        <v>29.97903194333864</v>
      </c>
      <c r="JW56" s="39">
        <f t="shared" si="72"/>
        <v>2.9979031943338637</v>
      </c>
      <c r="JX56" s="39">
        <f t="shared" si="73"/>
        <v>8.3209610809527632</v>
      </c>
      <c r="JY56" s="39">
        <f t="shared" si="74"/>
        <v>44.884969532673942</v>
      </c>
      <c r="JZ56" s="39">
        <f t="shared" si="75"/>
        <v>4.4884969532673935</v>
      </c>
      <c r="KA56" s="39">
        <f t="shared" si="76"/>
        <v>17.059316877518377</v>
      </c>
      <c r="KB56" s="39">
        <f t="shared" si="77"/>
        <v>98.651835322191289</v>
      </c>
      <c r="KC56" s="39">
        <f t="shared" si="78"/>
        <v>9.865183532219131</v>
      </c>
      <c r="KD56" s="39">
        <f t="shared" si="79"/>
        <v>15.818671324733407</v>
      </c>
      <c r="KE56" s="39">
        <f t="shared" si="80"/>
        <v>63.007153735120255</v>
      </c>
      <c r="KF56" s="39">
        <f t="shared" si="81"/>
        <v>6.3007153735120252</v>
      </c>
      <c r="KG56" s="39">
        <f t="shared" si="82"/>
        <v>24.770356422245452</v>
      </c>
      <c r="KH56" s="39">
        <f t="shared" si="83"/>
        <v>131.49087557824171</v>
      </c>
      <c r="KI56" s="39">
        <f t="shared" si="84"/>
        <v>13.149087557824171</v>
      </c>
      <c r="KJ56" s="39">
        <f t="shared" si="85"/>
        <v>2.6780532314981524</v>
      </c>
      <c r="KK56" s="39">
        <f t="shared" si="86"/>
        <v>13.118662399382371</v>
      </c>
      <c r="KL56" s="39">
        <f t="shared" si="87"/>
        <v>1.311866239938237</v>
      </c>
      <c r="KM56" s="39">
        <f t="shared" si="88"/>
        <v>11.870618433208382</v>
      </c>
      <c r="KN56" s="39">
        <f t="shared" si="89"/>
        <v>54.335257674405355</v>
      </c>
      <c r="KO56" s="39">
        <f t="shared" si="90"/>
        <v>5.4335257674405355</v>
      </c>
      <c r="KP56" s="39">
        <f t="shared" si="91"/>
        <v>8.3923101574808872</v>
      </c>
      <c r="KQ56" s="39">
        <f t="shared" si="92"/>
        <v>12.974292230936918</v>
      </c>
      <c r="KR56" s="39">
        <f t="shared" si="93"/>
        <v>1.2974292230936917</v>
      </c>
      <c r="KS56" s="39">
        <f t="shared" si="94"/>
        <v>8.5886398352469726</v>
      </c>
      <c r="KT56" s="39">
        <f t="shared" si="95"/>
        <v>41.824002017952623</v>
      </c>
      <c r="KU56" s="39">
        <f t="shared" si="96"/>
        <v>4.1824002017952617</v>
      </c>
      <c r="KV56" s="39">
        <f t="shared" si="97"/>
        <v>9.6612977115680572</v>
      </c>
      <c r="KW56" s="39">
        <f t="shared" si="98"/>
        <v>53.389857581333267</v>
      </c>
      <c r="KX56" s="39">
        <f t="shared" si="99"/>
        <v>5.338985758133326</v>
      </c>
      <c r="KY56" s="39">
        <f t="shared" si="100"/>
        <v>13.678600065584863</v>
      </c>
      <c r="KZ56" s="39">
        <f t="shared" si="101"/>
        <v>48.605899745885225</v>
      </c>
      <c r="LA56" s="39">
        <f t="shared" si="102"/>
        <v>4.8605899745885228</v>
      </c>
      <c r="LB56" s="39">
        <f t="shared" si="103"/>
        <v>29.013120358423691</v>
      </c>
      <c r="LC56" s="39">
        <f t="shared" si="104"/>
        <v>155.0306258360917</v>
      </c>
      <c r="LD56" s="39">
        <f t="shared" si="105"/>
        <v>15.50306258360917</v>
      </c>
      <c r="LE56" s="39">
        <f t="shared" si="106"/>
        <v>18.148996403572877</v>
      </c>
      <c r="LF56" s="39">
        <f t="shared" si="107"/>
        <v>97.744079236274189</v>
      </c>
      <c r="LG56" s="39">
        <f t="shared" si="108"/>
        <v>9.7744079236274182</v>
      </c>
      <c r="LH56" s="39">
        <f t="shared" si="109"/>
        <v>497.07587303391279</v>
      </c>
      <c r="LI56" s="39">
        <f t="shared" si="110"/>
        <v>2553.3712537738293</v>
      </c>
      <c r="LJ56" s="39">
        <f t="shared" si="111"/>
        <v>255.33712537738296</v>
      </c>
    </row>
    <row r="57" spans="1:322" ht="15" thickBot="1" x14ac:dyDescent="0.35">
      <c r="A57" s="28"/>
      <c r="B57" s="42">
        <v>38</v>
      </c>
      <c r="C57" s="44">
        <f t="shared" si="310"/>
        <v>539.88810964789764</v>
      </c>
      <c r="D57" s="44">
        <f t="shared" si="311"/>
        <v>803.10437662981576</v>
      </c>
      <c r="E57" s="44">
        <f t="shared" si="312"/>
        <v>282.95019667774784</v>
      </c>
      <c r="F57" s="45">
        <f t="shared" si="313"/>
        <v>77.335880765501656</v>
      </c>
      <c r="G57" s="45">
        <f t="shared" si="314"/>
        <v>22.457446279034976</v>
      </c>
      <c r="H57" s="44">
        <f t="shared" si="315"/>
        <v>68.909701324448193</v>
      </c>
      <c r="I57" s="44">
        <f t="shared" si="316"/>
        <v>137.06377199904895</v>
      </c>
      <c r="J57" s="44">
        <f t="shared" si="317"/>
        <v>69.640907160813214</v>
      </c>
      <c r="K57" s="45">
        <f t="shared" si="318"/>
        <v>29.175438958478743</v>
      </c>
      <c r="L57" s="45">
        <f t="shared" si="319"/>
        <v>16.508570557210508</v>
      </c>
      <c r="M57" s="44">
        <f t="shared" si="130"/>
        <v>150.11769015715311</v>
      </c>
      <c r="N57" s="44">
        <f t="shared" si="131"/>
        <v>307.13444908318934</v>
      </c>
      <c r="O57" s="44">
        <f t="shared" si="132"/>
        <v>158.43623718109404</v>
      </c>
      <c r="P57" s="45">
        <f t="shared" si="133"/>
        <v>67.105473293011698</v>
      </c>
      <c r="Q57" s="45">
        <f t="shared" si="134"/>
        <v>38.41445028555119</v>
      </c>
      <c r="R57" s="44">
        <f t="shared" si="135"/>
        <v>5.9535027631786583</v>
      </c>
      <c r="S57" s="44">
        <f t="shared" si="136"/>
        <v>11.984302654020963</v>
      </c>
      <c r="T57" s="44">
        <f t="shared" si="137"/>
        <v>6.1866907106177571</v>
      </c>
      <c r="U57" s="45">
        <f t="shared" si="138"/>
        <v>2.6431538335880416</v>
      </c>
      <c r="V57" s="45">
        <f t="shared" si="139"/>
        <v>1.5507100385945376</v>
      </c>
      <c r="W57" s="44">
        <f t="shared" si="140"/>
        <v>21.91422409405266</v>
      </c>
      <c r="X57" s="44">
        <f t="shared" si="141"/>
        <v>44.078184254821345</v>
      </c>
      <c r="Y57" s="44">
        <f t="shared" si="142"/>
        <v>22.53244953898707</v>
      </c>
      <c r="Z57" s="45">
        <f t="shared" si="143"/>
        <v>9.4816335563820804</v>
      </c>
      <c r="AA57" s="45">
        <f t="shared" si="144"/>
        <v>5.3905085557567372</v>
      </c>
      <c r="AB57" s="44">
        <f t="shared" si="145"/>
        <v>42.116969961037924</v>
      </c>
      <c r="AC57" s="44">
        <f t="shared" si="146"/>
        <v>82.394075548893639</v>
      </c>
      <c r="AD57" s="44">
        <f t="shared" si="147"/>
        <v>40.569072146239542</v>
      </c>
      <c r="AE57" s="45">
        <f t="shared" si="148"/>
        <v>16.308660787615114</v>
      </c>
      <c r="AF57" s="45">
        <f t="shared" si="149"/>
        <v>8.5489745562134427</v>
      </c>
      <c r="AG57" s="44">
        <f t="shared" si="150"/>
        <v>62.388521916632172</v>
      </c>
      <c r="AH57" s="44">
        <f t="shared" si="151"/>
        <v>133.79491314196113</v>
      </c>
      <c r="AI57" s="44">
        <f t="shared" si="152"/>
        <v>72.168257412358955</v>
      </c>
      <c r="AJ57" s="45">
        <f t="shared" si="153"/>
        <v>32.087560057168147</v>
      </c>
      <c r="AK57" s="45">
        <f t="shared" si="154"/>
        <v>19.95905447187922</v>
      </c>
      <c r="AL57" s="44">
        <f t="shared" si="155"/>
        <v>65.990883569867194</v>
      </c>
      <c r="AM57" s="44">
        <f t="shared" si="156"/>
        <v>98.163983361650082</v>
      </c>
      <c r="AN57" s="44">
        <f t="shared" si="157"/>
        <v>34.585191174537648</v>
      </c>
      <c r="AO57" s="45">
        <f t="shared" si="158"/>
        <v>9.4528162635359951</v>
      </c>
      <c r="AP57" s="45">
        <f t="shared" si="159"/>
        <v>2.7449886304087361</v>
      </c>
      <c r="AQ57" s="44">
        <f t="shared" si="160"/>
        <v>48.045859332296992</v>
      </c>
      <c r="AR57" s="44">
        <f t="shared" si="161"/>
        <v>95.564870873760952</v>
      </c>
      <c r="AS57" s="44">
        <f t="shared" si="162"/>
        <v>48.555677428758258</v>
      </c>
      <c r="AT57" s="45">
        <f t="shared" si="163"/>
        <v>20.34196940655962</v>
      </c>
      <c r="AU57" s="45">
        <f t="shared" si="164"/>
        <v>11.510258258623891</v>
      </c>
      <c r="AV57" s="44">
        <f t="shared" si="165"/>
        <v>170.91495376288543</v>
      </c>
      <c r="AW57" s="44">
        <f t="shared" si="166"/>
        <v>349.6847713889585</v>
      </c>
      <c r="AX57" s="44">
        <f t="shared" si="167"/>
        <v>180.3859500091163</v>
      </c>
      <c r="AY57" s="45">
        <f t="shared" si="168"/>
        <v>76.402247150917304</v>
      </c>
      <c r="AZ57" s="45">
        <f t="shared" si="169"/>
        <v>43.736377688121486</v>
      </c>
      <c r="BA57" s="44">
        <f t="shared" si="170"/>
        <v>6.5866540848547501</v>
      </c>
      <c r="BB57" s="44">
        <f t="shared" si="171"/>
        <v>13.258825798897844</v>
      </c>
      <c r="BC57" s="44">
        <f t="shared" si="172"/>
        <v>6.8446414256918207</v>
      </c>
      <c r="BD57" s="45">
        <f t="shared" si="173"/>
        <v>2.9242516023637433</v>
      </c>
      <c r="BE57" s="45">
        <f t="shared" si="174"/>
        <v>1.7156270881917899</v>
      </c>
      <c r="BF57" s="44">
        <f t="shared" si="175"/>
        <v>137.85866905856872</v>
      </c>
      <c r="BG57" s="44">
        <f t="shared" si="176"/>
        <v>277.28838537966573</v>
      </c>
      <c r="BH57" s="44">
        <f t="shared" si="177"/>
        <v>141.74782053621234</v>
      </c>
      <c r="BI57" s="45">
        <f t="shared" si="178"/>
        <v>59.647349455490883</v>
      </c>
      <c r="BJ57" s="45">
        <f t="shared" si="179"/>
        <v>33.910775570061375</v>
      </c>
      <c r="BK57" s="44">
        <f t="shared" si="180"/>
        <v>40.763901835647609</v>
      </c>
      <c r="BL57" s="44">
        <f t="shared" si="181"/>
        <v>79.74704758250995</v>
      </c>
      <c r="BM57" s="44">
        <f t="shared" si="182"/>
        <v>39.265732460395149</v>
      </c>
      <c r="BN57" s="45">
        <f t="shared" si="183"/>
        <v>15.784721646220602</v>
      </c>
      <c r="BO57" s="45">
        <f t="shared" si="184"/>
        <v>8.2743264752264665</v>
      </c>
      <c r="BP57" s="44">
        <f t="shared" si="185"/>
        <v>134.90602177597435</v>
      </c>
      <c r="BQ57" s="44">
        <f t="shared" si="186"/>
        <v>289.31186236409491</v>
      </c>
      <c r="BR57" s="44">
        <f t="shared" si="187"/>
        <v>156.05326439718567</v>
      </c>
      <c r="BS57" s="45">
        <f t="shared" si="188"/>
        <v>69.384639078237143</v>
      </c>
      <c r="BT57" s="45">
        <f t="shared" si="189"/>
        <v>43.158525871300945</v>
      </c>
      <c r="BU57" s="44">
        <f t="shared" si="190"/>
        <v>63.201535296987316</v>
      </c>
      <c r="BV57" s="44">
        <f t="shared" si="191"/>
        <v>94.014720272015438</v>
      </c>
      <c r="BW57" s="44">
        <f t="shared" si="192"/>
        <v>33.123320412225759</v>
      </c>
      <c r="BX57" s="45">
        <f t="shared" si="193"/>
        <v>9.0532580928891555</v>
      </c>
      <c r="BY57" s="45">
        <f t="shared" si="194"/>
        <v>2.6289615539232551</v>
      </c>
      <c r="BZ57" s="44">
        <f t="shared" si="195"/>
        <v>77.380360276222504</v>
      </c>
      <c r="CA57" s="44">
        <f t="shared" si="196"/>
        <v>153.91220472960524</v>
      </c>
      <c r="CB57" s="44">
        <f t="shared" si="197"/>
        <v>78.20144888880543</v>
      </c>
      <c r="CC57" s="45">
        <f t="shared" si="198"/>
        <v>32.761801813572141</v>
      </c>
      <c r="CD57" s="45">
        <f t="shared" si="199"/>
        <v>18.537870761444879</v>
      </c>
      <c r="CE57" s="44">
        <f t="shared" si="200"/>
        <v>123.97603582249937</v>
      </c>
      <c r="CF57" s="44">
        <f t="shared" si="201"/>
        <v>253.64972923577008</v>
      </c>
      <c r="CG57" s="44">
        <f t="shared" si="202"/>
        <v>130.84598221423789</v>
      </c>
      <c r="CH57" s="45">
        <f t="shared" si="203"/>
        <v>55.419654753219497</v>
      </c>
      <c r="CI57" s="45">
        <f t="shared" si="204"/>
        <v>31.724917028216009</v>
      </c>
      <c r="CJ57" s="44">
        <f t="shared" si="205"/>
        <v>21.43145305773184</v>
      </c>
      <c r="CK57" s="44">
        <f t="shared" si="206"/>
        <v>41.75532131228406</v>
      </c>
      <c r="CL57" s="44">
        <f t="shared" si="207"/>
        <v>20.974552603310133</v>
      </c>
      <c r="CM57" s="45">
        <f t="shared" si="208"/>
        <v>8.7141375824267779</v>
      </c>
      <c r="CN57" s="45">
        <f t="shared" si="209"/>
        <v>4.887242774544541</v>
      </c>
      <c r="CO57" s="44">
        <f t="shared" si="210"/>
        <v>159.74922036267375</v>
      </c>
      <c r="CP57" s="44">
        <f t="shared" si="211"/>
        <v>321.31895427778284</v>
      </c>
      <c r="CQ57" s="44">
        <f t="shared" si="212"/>
        <v>164.25592944864331</v>
      </c>
      <c r="CR57" s="45">
        <f t="shared" si="213"/>
        <v>69.118740499129828</v>
      </c>
      <c r="CS57" s="45">
        <f t="shared" si="214"/>
        <v>39.29546104140487</v>
      </c>
      <c r="CT57" s="44">
        <f t="shared" si="215"/>
        <v>35.528338363852797</v>
      </c>
      <c r="CU57" s="44">
        <f t="shared" si="216"/>
        <v>69.504634307406022</v>
      </c>
      <c r="CV57" s="44">
        <f t="shared" si="217"/>
        <v>34.222588273860573</v>
      </c>
      <c r="CW57" s="45">
        <f t="shared" si="218"/>
        <v>13.757390886849278</v>
      </c>
      <c r="CX57" s="45">
        <f t="shared" si="219"/>
        <v>7.2116028522018212</v>
      </c>
      <c r="CY57" s="44">
        <f t="shared" si="220"/>
        <v>67.357951657209568</v>
      </c>
      <c r="CZ57" s="44">
        <f t="shared" si="221"/>
        <v>130.95320307037932</v>
      </c>
      <c r="DA57" s="44">
        <f t="shared" si="222"/>
        <v>64.282578417019266</v>
      </c>
      <c r="DB57" s="45">
        <f t="shared" si="223"/>
        <v>25.789446840465569</v>
      </c>
      <c r="DC57" s="45">
        <f t="shared" si="224"/>
        <v>13.493511356837514</v>
      </c>
      <c r="DD57" s="44">
        <f t="shared" si="225"/>
        <v>255.5817920880996</v>
      </c>
      <c r="DE57" s="44">
        <f t="shared" si="226"/>
        <v>380.18776880770611</v>
      </c>
      <c r="DF57" s="44">
        <f t="shared" si="227"/>
        <v>133.94797374912085</v>
      </c>
      <c r="DG57" s="45">
        <f t="shared" si="228"/>
        <v>36.61062847197951</v>
      </c>
      <c r="DH57" s="45">
        <f t="shared" si="229"/>
        <v>10.631303529654121</v>
      </c>
      <c r="DI57" s="44">
        <f t="shared" si="230"/>
        <v>17.971785068248707</v>
      </c>
      <c r="DJ57" s="44">
        <f t="shared" si="231"/>
        <v>35.746500183079625</v>
      </c>
      <c r="DK57" s="44">
        <f t="shared" si="232"/>
        <v>18.162484982473078</v>
      </c>
      <c r="DL57" s="45">
        <f t="shared" si="233"/>
        <v>7.6090116218159078</v>
      </c>
      <c r="DM57" s="45">
        <f t="shared" si="234"/>
        <v>4.3054675341183772</v>
      </c>
      <c r="DN57" s="44">
        <f t="shared" si="235"/>
        <v>60.050314353694951</v>
      </c>
      <c r="DO57" s="44">
        <f t="shared" si="236"/>
        <v>122.86040503944966</v>
      </c>
      <c r="DP57" s="44">
        <f t="shared" si="237"/>
        <v>63.377912608309046</v>
      </c>
      <c r="DQ57" s="45">
        <f t="shared" si="238"/>
        <v>26.843636895027313</v>
      </c>
      <c r="DR57" s="45">
        <f t="shared" si="239"/>
        <v>15.366608778464588</v>
      </c>
      <c r="DS57" s="44">
        <f t="shared" si="240"/>
        <v>146.5531541407251</v>
      </c>
      <c r="DT57" s="44">
        <f t="shared" si="241"/>
        <v>285.53239129378477</v>
      </c>
      <c r="DU57" s="44">
        <f t="shared" si="242"/>
        <v>143.42876483574165</v>
      </c>
      <c r="DV57" s="45">
        <f t="shared" si="243"/>
        <v>59.589256261844653</v>
      </c>
      <c r="DW57" s="45">
        <f t="shared" si="244"/>
        <v>33.420078504783042</v>
      </c>
      <c r="DX57" s="44">
        <f t="shared" si="245"/>
        <v>32.422570713810607</v>
      </c>
      <c r="DY57" s="44">
        <f t="shared" si="246"/>
        <v>65.214631364756912</v>
      </c>
      <c r="DZ57" s="44">
        <f t="shared" si="247"/>
        <v>33.337248692799747</v>
      </c>
      <c r="EA57" s="45">
        <f t="shared" si="248"/>
        <v>14.028282869831051</v>
      </c>
      <c r="EB57" s="45">
        <f t="shared" si="249"/>
        <v>7.9753745367537947</v>
      </c>
      <c r="EC57" s="44">
        <f t="shared" si="250"/>
        <v>56.588169801310904</v>
      </c>
      <c r="ED57" s="44">
        <f t="shared" si="251"/>
        <v>110.70430617625398</v>
      </c>
      <c r="EE57" s="44">
        <f t="shared" si="252"/>
        <v>54.508421318456605</v>
      </c>
      <c r="EF57" s="45">
        <f t="shared" si="253"/>
        <v>21.912242659794654</v>
      </c>
      <c r="EG57" s="45">
        <f t="shared" si="254"/>
        <v>11.486363436439644</v>
      </c>
      <c r="EH57" s="44">
        <f t="shared" si="255"/>
        <v>95.717206274152204</v>
      </c>
      <c r="EI57" s="44">
        <f t="shared" si="256"/>
        <v>198.4978394385266</v>
      </c>
      <c r="EJ57" s="44">
        <f t="shared" si="257"/>
        <v>104.18309901827965</v>
      </c>
      <c r="EK57" s="45">
        <f t="shared" si="258"/>
        <v>45.059992104722369</v>
      </c>
      <c r="EL57" s="45">
        <f t="shared" si="259"/>
        <v>26.795921608734464</v>
      </c>
      <c r="EM57" s="44">
        <f t="shared" si="260"/>
        <v>207.27067182079568</v>
      </c>
      <c r="EN57" s="44">
        <f t="shared" si="261"/>
        <v>326.5926673356052</v>
      </c>
      <c r="EO57" s="44">
        <f t="shared" si="262"/>
        <v>125.04058555730658</v>
      </c>
      <c r="EP57" s="45">
        <f t="shared" si="263"/>
        <v>37.712816746844666</v>
      </c>
      <c r="EQ57" s="45">
        <f t="shared" si="264"/>
        <v>12.647168494137794</v>
      </c>
      <c r="ER57" s="44">
        <f t="shared" si="265"/>
        <v>183.58921455108495</v>
      </c>
      <c r="ES57" s="44">
        <f t="shared" si="266"/>
        <v>341.84297935912304</v>
      </c>
      <c r="ET57" s="44">
        <f t="shared" si="267"/>
        <v>164.05678141660101</v>
      </c>
      <c r="EU57" s="45">
        <f t="shared" si="268"/>
        <v>64.780748523686924</v>
      </c>
      <c r="EV57" s="45">
        <f t="shared" si="269"/>
        <v>33.355063527277395</v>
      </c>
      <c r="EW57" s="44">
        <f t="shared" si="270"/>
        <v>23.57218116228016</v>
      </c>
      <c r="EX57" s="44">
        <f t="shared" si="271"/>
        <v>42.019889781571422</v>
      </c>
      <c r="EY57" s="44">
        <f t="shared" si="272"/>
        <v>18.919761874884021</v>
      </c>
      <c r="EZ57" s="45">
        <f t="shared" si="273"/>
        <v>6.904483090552298</v>
      </c>
      <c r="FA57" s="45">
        <f t="shared" si="274"/>
        <v>3.1070896544150366</v>
      </c>
      <c r="FB57" s="44">
        <f t="shared" si="275"/>
        <v>132.43842834407971</v>
      </c>
      <c r="FC57" s="44">
        <f t="shared" si="276"/>
        <v>208.81119014042889</v>
      </c>
      <c r="FD57" s="44">
        <f t="shared" si="277"/>
        <v>86.979615287271145</v>
      </c>
      <c r="FE57" s="45">
        <f t="shared" si="278"/>
        <v>29.714391670865645</v>
      </c>
      <c r="FF57" s="45">
        <f t="shared" si="279"/>
        <v>12.310433001769855</v>
      </c>
      <c r="FG57" s="44">
        <f t="shared" si="280"/>
        <v>279.3766605077999</v>
      </c>
      <c r="FH57" s="44">
        <f t="shared" si="281"/>
        <v>345.33339138695442</v>
      </c>
      <c r="FI57" s="44">
        <f t="shared" si="282"/>
        <v>72.830940410353008</v>
      </c>
      <c r="FJ57" s="45">
        <f t="shared" si="283"/>
        <v>10.471543068228096</v>
      </c>
      <c r="FK57" s="45">
        <f t="shared" si="284"/>
        <v>1.251374581354411</v>
      </c>
      <c r="FL57" s="44">
        <f t="shared" si="285"/>
        <v>77.949920717751112</v>
      </c>
      <c r="FM57" s="44">
        <f t="shared" si="286"/>
        <v>136.37953680998314</v>
      </c>
      <c r="FN57" s="44">
        <f t="shared" si="287"/>
        <v>60.84888530703757</v>
      </c>
      <c r="FO57" s="45">
        <f t="shared" si="288"/>
        <v>22.071412250345759</v>
      </c>
      <c r="FP57" s="45">
        <f t="shared" si="289"/>
        <v>9.8762948838034301</v>
      </c>
      <c r="FQ57" s="44">
        <f t="shared" si="290"/>
        <v>61.819030906291736</v>
      </c>
      <c r="FR57" s="44">
        <f t="shared" si="291"/>
        <v>122.9980502581347</v>
      </c>
      <c r="FS57" s="44">
        <f t="shared" si="292"/>
        <v>61.846629017067691</v>
      </c>
      <c r="FT57" s="45">
        <f t="shared" si="293"/>
        <v>25.489368963384834</v>
      </c>
      <c r="FU57" s="45">
        <f t="shared" si="294"/>
        <v>13.950244308974217</v>
      </c>
      <c r="FV57" s="44">
        <f t="shared" si="295"/>
        <v>214.6550620345356</v>
      </c>
      <c r="FW57" s="44">
        <f t="shared" si="296"/>
        <v>319.30768006376184</v>
      </c>
      <c r="FX57" s="44">
        <f t="shared" si="297"/>
        <v>112.49866580717445</v>
      </c>
      <c r="FY57" s="45">
        <f t="shared" si="298"/>
        <v>30.748108703562082</v>
      </c>
      <c r="FZ57" s="45">
        <f t="shared" si="299"/>
        <v>8.9288955211615733</v>
      </c>
      <c r="GA57" s="44">
        <f t="shared" si="300"/>
        <v>207.79045663757634</v>
      </c>
      <c r="GB57" s="44">
        <f t="shared" si="301"/>
        <v>394.5112634284219</v>
      </c>
      <c r="GC57" s="44">
        <f t="shared" si="302"/>
        <v>191.29890281060611</v>
      </c>
      <c r="GD57" s="45">
        <f t="shared" si="303"/>
        <v>76.09157748300332</v>
      </c>
      <c r="GE57" s="45">
        <f t="shared" si="304"/>
        <v>39.469524176544191</v>
      </c>
      <c r="GF57" s="44">
        <f t="shared" si="305"/>
        <v>124.57943757139802</v>
      </c>
      <c r="GG57" s="44">
        <f t="shared" si="306"/>
        <v>242.37342359321264</v>
      </c>
      <c r="GH57" s="44">
        <f t="shared" si="307"/>
        <v>119.01708488026668</v>
      </c>
      <c r="GI57" s="45">
        <f t="shared" si="308"/>
        <v>47.758571492453676</v>
      </c>
      <c r="GJ57" s="45">
        <f t="shared" si="309"/>
        <v>24.992753871910253</v>
      </c>
      <c r="GK57" s="43">
        <f t="shared" si="117"/>
        <v>4222.9066148153079</v>
      </c>
      <c r="GL57" s="43">
        <f t="shared" si="117"/>
        <v>7466.5965017272865</v>
      </c>
      <c r="GM57" s="43">
        <f t="shared" si="117"/>
        <v>3350.1122460916067</v>
      </c>
      <c r="GN57" s="43">
        <f t="shared" si="117"/>
        <v>1266.0862992015655</v>
      </c>
      <c r="GO57" s="43">
        <f t="shared" si="117"/>
        <v>645.53012164504446</v>
      </c>
      <c r="GP57" s="40">
        <f t="shared" si="118"/>
        <v>25.166308789125793</v>
      </c>
      <c r="GQ57" s="40">
        <f t="shared" si="118"/>
        <v>44.49699941434617</v>
      </c>
      <c r="GR57" s="40">
        <f t="shared" si="118"/>
        <v>19.964912074443426</v>
      </c>
      <c r="GS57" s="40">
        <f t="shared" si="118"/>
        <v>7.5452103647292335</v>
      </c>
      <c r="GT57" s="40">
        <f t="shared" si="118"/>
        <v>3.8470209871575953</v>
      </c>
      <c r="GW57" s="38">
        <f t="shared" si="119"/>
        <v>39</v>
      </c>
      <c r="GX57" s="39">
        <f t="shared" si="114"/>
        <v>36.724726667851797</v>
      </c>
      <c r="GY57" s="39">
        <f t="shared" si="115"/>
        <v>139.03139130026062</v>
      </c>
      <c r="GZ57" s="39">
        <f t="shared" si="116"/>
        <v>13.90313913002606</v>
      </c>
      <c r="HA57" s="39">
        <f t="shared" si="1"/>
        <v>11.594295435983934</v>
      </c>
      <c r="HB57" s="39">
        <f t="shared" si="2"/>
        <v>66.89060456965035</v>
      </c>
      <c r="HC57" s="39">
        <f t="shared" si="3"/>
        <v>6.6890604569650343</v>
      </c>
      <c r="HD57" s="39">
        <f t="shared" si="4"/>
        <v>26.570127987032905</v>
      </c>
      <c r="HE57" s="39">
        <f t="shared" si="5"/>
        <v>154.66347480449087</v>
      </c>
      <c r="HF57" s="39">
        <f t="shared" si="6"/>
        <v>15.466347480449086</v>
      </c>
      <c r="HG57" s="39">
        <f t="shared" si="7"/>
        <v>1.0500067827932067</v>
      </c>
      <c r="HH57" s="39">
        <f t="shared" si="8"/>
        <v>6.1648049167252283</v>
      </c>
      <c r="HI57" s="39">
        <f t="shared" si="9"/>
        <v>0.61648049167252283</v>
      </c>
      <c r="HJ57" s="39">
        <f t="shared" si="10"/>
        <v>3.7624002576361883</v>
      </c>
      <c r="HK57" s="39">
        <f t="shared" si="11"/>
        <v>21.78504992676838</v>
      </c>
      <c r="HL57" s="39">
        <f t="shared" si="12"/>
        <v>2.1785049926768383</v>
      </c>
      <c r="HM57" s="39">
        <f t="shared" si="13"/>
        <v>6.4976316954229247</v>
      </c>
      <c r="HN57" s="39">
        <f t="shared" si="14"/>
        <v>36.104934078582986</v>
      </c>
      <c r="HO57" s="39">
        <f t="shared" si="15"/>
        <v>3.6104934078582986</v>
      </c>
      <c r="HP57" s="39">
        <f t="shared" si="16"/>
        <v>12.684097843222577</v>
      </c>
      <c r="HQ57" s="39">
        <f t="shared" si="17"/>
        <v>76.977975690271791</v>
      </c>
      <c r="HR57" s="39">
        <f t="shared" si="18"/>
        <v>7.6977975690271787</v>
      </c>
      <c r="HS57" s="39">
        <f t="shared" si="19"/>
        <v>4.488887823912167</v>
      </c>
      <c r="HT57" s="39">
        <f t="shared" si="20"/>
        <v>16.993899646791139</v>
      </c>
      <c r="HU57" s="39">
        <f t="shared" si="21"/>
        <v>1.6993899646791137</v>
      </c>
      <c r="HV57" s="39">
        <f t="shared" si="22"/>
        <v>8.0838819044008901</v>
      </c>
      <c r="HW57" s="39">
        <f t="shared" si="23"/>
        <v>46.638086017440102</v>
      </c>
      <c r="HX57" s="39">
        <f t="shared" si="24"/>
        <v>4.6638086017440106</v>
      </c>
      <c r="HY57" s="39">
        <f t="shared" si="25"/>
        <v>30.251146228160156</v>
      </c>
      <c r="HZ57" s="39">
        <f t="shared" si="26"/>
        <v>176.09051016801277</v>
      </c>
      <c r="IA57" s="39">
        <f t="shared" si="27"/>
        <v>17.609051016801274</v>
      </c>
      <c r="IB57" s="39">
        <f t="shared" si="28"/>
        <v>1.161674352077986</v>
      </c>
      <c r="IC57" s="39">
        <f t="shared" si="29"/>
        <v>6.8204280912101325</v>
      </c>
      <c r="ID57" s="39">
        <f t="shared" si="30"/>
        <v>0.68204280912101323</v>
      </c>
      <c r="IE57" s="39">
        <f t="shared" si="31"/>
        <v>23.668622249970792</v>
      </c>
      <c r="IF57" s="39">
        <f t="shared" si="32"/>
        <v>137.04605626871444</v>
      </c>
      <c r="IG57" s="39">
        <f t="shared" si="33"/>
        <v>13.704605626871444</v>
      </c>
      <c r="IH57" s="39">
        <f t="shared" si="34"/>
        <v>6.2888859488572129</v>
      </c>
      <c r="II57" s="39">
        <f t="shared" si="35"/>
        <v>34.945011237119274</v>
      </c>
      <c r="IJ57" s="39">
        <f t="shared" si="36"/>
        <v>3.4945011237119274</v>
      </c>
      <c r="IK57" s="39">
        <f t="shared" si="37"/>
        <v>27.427499919503546</v>
      </c>
      <c r="IL57" s="39">
        <f t="shared" si="38"/>
        <v>166.45357424269648</v>
      </c>
      <c r="IM57" s="39">
        <f t="shared" si="39"/>
        <v>16.645357424269648</v>
      </c>
      <c r="IN57" s="39">
        <f t="shared" si="40"/>
        <v>4.2991484111109388</v>
      </c>
      <c r="IO57" s="39">
        <f t="shared" si="41"/>
        <v>16.27558975207539</v>
      </c>
      <c r="IP57" s="39">
        <f t="shared" si="42"/>
        <v>1.6275589752075392</v>
      </c>
      <c r="IQ57" s="39">
        <f t="shared" si="43"/>
        <v>13.01951308366932</v>
      </c>
      <c r="IR57" s="39">
        <f t="shared" si="44"/>
        <v>75.113067989129377</v>
      </c>
      <c r="IS57" s="39">
        <f t="shared" si="45"/>
        <v>7.511306798912937</v>
      </c>
      <c r="IT57" s="39">
        <f t="shared" si="46"/>
        <v>21.943177620707786</v>
      </c>
      <c r="IU57" s="39">
        <f t="shared" si="47"/>
        <v>127.73021269325827</v>
      </c>
      <c r="IV57" s="39">
        <f t="shared" si="48"/>
        <v>12.773021269325827</v>
      </c>
      <c r="IW57" s="39">
        <f t="shared" si="49"/>
        <v>3.4729629932539305</v>
      </c>
      <c r="IX57" s="39">
        <f t="shared" si="50"/>
        <v>19.899495150677403</v>
      </c>
      <c r="IY57" s="39">
        <f t="shared" si="51"/>
        <v>1.9899495150677406</v>
      </c>
      <c r="IZ57" s="39">
        <v>26.570127987032905</v>
      </c>
      <c r="JA57" s="39">
        <v>154.66347480449087</v>
      </c>
      <c r="JB57" s="39">
        <v>15.466347480449086</v>
      </c>
      <c r="JC57" s="39">
        <f t="shared" si="52"/>
        <v>5.4811648998548055</v>
      </c>
      <c r="JD57" s="39">
        <f t="shared" si="53"/>
        <v>30.456804364966345</v>
      </c>
      <c r="JE57" s="39">
        <f t="shared" si="54"/>
        <v>3.0456804364966343</v>
      </c>
      <c r="JF57" s="39">
        <f t="shared" si="55"/>
        <v>10.284408080452124</v>
      </c>
      <c r="JG57" s="39">
        <f t="shared" si="56"/>
        <v>57.049112027555516</v>
      </c>
      <c r="JH57" s="39">
        <f t="shared" si="57"/>
        <v>5.704911202755552</v>
      </c>
      <c r="JI57" s="39">
        <f t="shared" si="58"/>
        <v>17.385401322945654</v>
      </c>
      <c r="JJ57" s="39">
        <f t="shared" si="59"/>
        <v>65.817141570679922</v>
      </c>
      <c r="JK57" s="39">
        <f t="shared" si="60"/>
        <v>6.5817141570679922</v>
      </c>
      <c r="JL57" s="39">
        <f t="shared" si="61"/>
        <v>3.0238149576676978</v>
      </c>
      <c r="JM57" s="39">
        <f t="shared" si="62"/>
        <v>17.44520068010317</v>
      </c>
      <c r="JN57" s="39">
        <f t="shared" si="63"/>
        <v>1.744520068010317</v>
      </c>
      <c r="JO57" s="39">
        <f t="shared" si="64"/>
        <v>10.628624357122153</v>
      </c>
      <c r="JP57" s="39">
        <f t="shared" si="65"/>
        <v>61.868726272843617</v>
      </c>
      <c r="JQ57" s="39">
        <f t="shared" si="66"/>
        <v>6.1868726272843624</v>
      </c>
      <c r="JR57" s="39">
        <f t="shared" si="67"/>
        <v>23.748911448248926</v>
      </c>
      <c r="JS57" s="39">
        <f t="shared" si="68"/>
        <v>136.07727727484667</v>
      </c>
      <c r="JT57" s="39">
        <f t="shared" si="69"/>
        <v>13.607727727484669</v>
      </c>
      <c r="JU57" s="39">
        <f t="shared" si="70"/>
        <v>5.5665529330775989</v>
      </c>
      <c r="JV57" s="39">
        <f t="shared" si="71"/>
        <v>32.23145472653237</v>
      </c>
      <c r="JW57" s="39">
        <f t="shared" si="72"/>
        <v>3.2231454726532367</v>
      </c>
      <c r="JX57" s="39">
        <f t="shared" si="73"/>
        <v>8.7301884733664004</v>
      </c>
      <c r="JY57" s="39">
        <f t="shared" si="74"/>
        <v>48.510425659634535</v>
      </c>
      <c r="JZ57" s="39">
        <f t="shared" si="75"/>
        <v>4.8510425659634535</v>
      </c>
      <c r="KA57" s="39">
        <f t="shared" si="76"/>
        <v>17.837048456386981</v>
      </c>
      <c r="KB57" s="39">
        <f t="shared" si="77"/>
        <v>105.75925123686005</v>
      </c>
      <c r="KC57" s="39">
        <f t="shared" si="78"/>
        <v>10.575925123686005</v>
      </c>
      <c r="KD57" s="39">
        <f t="shared" si="79"/>
        <v>16.814190096532535</v>
      </c>
      <c r="KE57" s="39">
        <f t="shared" si="80"/>
        <v>70.620857237465032</v>
      </c>
      <c r="KF57" s="39">
        <f t="shared" si="81"/>
        <v>7.0620857237465042</v>
      </c>
      <c r="KG57" s="39">
        <f t="shared" si="82"/>
        <v>26.012391801076774</v>
      </c>
      <c r="KH57" s="39">
        <f t="shared" si="83"/>
        <v>142.33709587789861</v>
      </c>
      <c r="KI57" s="39">
        <f t="shared" si="84"/>
        <v>14.233709587789861</v>
      </c>
      <c r="KJ57" s="39">
        <f t="shared" si="85"/>
        <v>2.8224990315618044</v>
      </c>
      <c r="KK57" s="39">
        <f t="shared" si="86"/>
        <v>14.337782974948198</v>
      </c>
      <c r="KL57" s="39">
        <f t="shared" si="87"/>
        <v>1.4337782974948197</v>
      </c>
      <c r="KM57" s="39">
        <f t="shared" si="88"/>
        <v>12.553925412048368</v>
      </c>
      <c r="KN57" s="39">
        <f t="shared" si="89"/>
        <v>59.826366680613759</v>
      </c>
      <c r="KO57" s="39">
        <f t="shared" si="90"/>
        <v>5.9826366680613763</v>
      </c>
      <c r="KP57" s="39">
        <f t="shared" si="91"/>
        <v>9.1761313391644741</v>
      </c>
      <c r="KQ57" s="39">
        <f t="shared" si="92"/>
        <v>16.765260020813223</v>
      </c>
      <c r="KR57" s="39">
        <f t="shared" si="93"/>
        <v>1.6765260020813222</v>
      </c>
      <c r="KS57" s="39">
        <f t="shared" si="94"/>
        <v>9.0549710637569802</v>
      </c>
      <c r="KT57" s="39">
        <f t="shared" si="95"/>
        <v>45.73735205748163</v>
      </c>
      <c r="KU57" s="39">
        <f t="shared" si="96"/>
        <v>4.5737352057481635</v>
      </c>
      <c r="KV57" s="39">
        <f t="shared" si="97"/>
        <v>10.124738639529742</v>
      </c>
      <c r="KW57" s="39">
        <f t="shared" si="98"/>
        <v>57.538513920033793</v>
      </c>
      <c r="KX57" s="39">
        <f t="shared" si="99"/>
        <v>5.7538513920033791</v>
      </c>
      <c r="KY57" s="39">
        <f t="shared" si="100"/>
        <v>14.601448596877404</v>
      </c>
      <c r="KZ57" s="39">
        <f t="shared" si="101"/>
        <v>55.277735128800373</v>
      </c>
      <c r="LA57" s="39">
        <f t="shared" si="102"/>
        <v>5.5277735128800369</v>
      </c>
      <c r="LB57" s="39">
        <f t="shared" si="103"/>
        <v>30.45649299662076</v>
      </c>
      <c r="LC57" s="39">
        <f t="shared" si="104"/>
        <v>167.70890589880656</v>
      </c>
      <c r="LD57" s="39">
        <f t="shared" si="105"/>
        <v>16.770890589880654</v>
      </c>
      <c r="LE57" s="39">
        <f t="shared" si="106"/>
        <v>19.043334925397932</v>
      </c>
      <c r="LF57" s="39">
        <f t="shared" si="107"/>
        <v>105.65531097458333</v>
      </c>
      <c r="LG57" s="39">
        <f t="shared" si="108"/>
        <v>10.565531097458331</v>
      </c>
      <c r="LH57" s="39">
        <f t="shared" si="109"/>
        <v>522.90505402429028</v>
      </c>
      <c r="LI57" s="39">
        <f t="shared" si="110"/>
        <v>2771.3082159338328</v>
      </c>
      <c r="LJ57" s="39">
        <f t="shared" si="111"/>
        <v>277.1308215933833</v>
      </c>
    </row>
    <row r="58" spans="1:322" ht="15" thickBot="1" x14ac:dyDescent="0.35">
      <c r="A58" s="28"/>
      <c r="B58" s="42">
        <v>39</v>
      </c>
      <c r="C58" s="44">
        <f t="shared" si="310"/>
        <v>516.13303282339007</v>
      </c>
      <c r="D58" s="44">
        <f t="shared" si="311"/>
        <v>801.16011340216915</v>
      </c>
      <c r="E58" s="44">
        <f t="shared" si="312"/>
        <v>296.19972807608104</v>
      </c>
      <c r="F58" s="45">
        <f t="shared" si="313"/>
        <v>85.454880096454474</v>
      </c>
      <c r="G58" s="45">
        <f t="shared" si="314"/>
        <v>26.788255601903067</v>
      </c>
      <c r="H58" s="44">
        <f t="shared" si="315"/>
        <v>65.877674466172465</v>
      </c>
      <c r="I58" s="44">
        <f t="shared" si="316"/>
        <v>135.7097581533551</v>
      </c>
      <c r="J58" s="44">
        <f t="shared" si="317"/>
        <v>70.962747949706994</v>
      </c>
      <c r="K58" s="45">
        <f t="shared" si="318"/>
        <v>30.605814291879714</v>
      </c>
      <c r="L58" s="45">
        <f t="shared" si="319"/>
        <v>18.142395138885316</v>
      </c>
      <c r="M58" s="44">
        <f t="shared" si="130"/>
        <v>143.51251179023836</v>
      </c>
      <c r="N58" s="44">
        <f t="shared" si="131"/>
        <v>303.91132507944201</v>
      </c>
      <c r="O58" s="44">
        <f t="shared" si="132"/>
        <v>161.29334511578793</v>
      </c>
      <c r="P58" s="45">
        <f t="shared" si="133"/>
        <v>70.318761224571176</v>
      </c>
      <c r="Q58" s="45">
        <f t="shared" si="134"/>
        <v>42.172356789959842</v>
      </c>
      <c r="R58" s="44">
        <f t="shared" si="135"/>
        <v>5.6915486415987973</v>
      </c>
      <c r="S58" s="44">
        <f t="shared" si="136"/>
        <v>11.862759090672153</v>
      </c>
      <c r="T58" s="44">
        <f t="shared" si="137"/>
        <v>6.2979740042792463</v>
      </c>
      <c r="U58" s="45">
        <f t="shared" si="138"/>
        <v>2.7673516101742925</v>
      </c>
      <c r="V58" s="45">
        <f t="shared" si="139"/>
        <v>1.6987266532754679</v>
      </c>
      <c r="W58" s="44">
        <f t="shared" si="140"/>
        <v>20.949998233914343</v>
      </c>
      <c r="X58" s="44">
        <f t="shared" si="141"/>
        <v>43.631908218805378</v>
      </c>
      <c r="Y58" s="44">
        <f t="shared" si="142"/>
        <v>22.95152365542592</v>
      </c>
      <c r="Z58" s="45">
        <f t="shared" si="143"/>
        <v>9.9420898569401146</v>
      </c>
      <c r="AA58" s="45">
        <f t="shared" si="144"/>
        <v>5.9214800349141337</v>
      </c>
      <c r="AB58" s="44">
        <f t="shared" si="145"/>
        <v>40.263823282752256</v>
      </c>
      <c r="AC58" s="44">
        <f t="shared" si="146"/>
        <v>81.61061180961471</v>
      </c>
      <c r="AD58" s="44">
        <f t="shared" si="147"/>
        <v>41.420643389369594</v>
      </c>
      <c r="AE58" s="45">
        <f t="shared" si="148"/>
        <v>17.180414957943206</v>
      </c>
      <c r="AF58" s="45">
        <f t="shared" si="149"/>
        <v>9.4622595603198896</v>
      </c>
      <c r="AG58" s="44">
        <f t="shared" si="150"/>
        <v>59.643426952300352</v>
      </c>
      <c r="AH58" s="44">
        <f t="shared" si="151"/>
        <v>132.2585708857502</v>
      </c>
      <c r="AI58" s="44">
        <f t="shared" si="152"/>
        <v>73.274291306757917</v>
      </c>
      <c r="AJ58" s="45">
        <f t="shared" si="153"/>
        <v>33.466060020110518</v>
      </c>
      <c r="AK58" s="45">
        <f t="shared" si="154"/>
        <v>21.755957835080636</v>
      </c>
      <c r="AL58" s="44">
        <f t="shared" si="155"/>
        <v>63.087284692793034</v>
      </c>
      <c r="AM58" s="44">
        <f t="shared" si="156"/>
        <v>97.926334771151431</v>
      </c>
      <c r="AN58" s="44">
        <f t="shared" si="157"/>
        <v>36.204690230430792</v>
      </c>
      <c r="AO58" s="45">
        <f t="shared" si="158"/>
        <v>10.445206964457634</v>
      </c>
      <c r="AP58" s="45">
        <f t="shared" si="159"/>
        <v>3.2743463411667517</v>
      </c>
      <c r="AQ58" s="44">
        <f t="shared" si="160"/>
        <v>45.931841521675921</v>
      </c>
      <c r="AR58" s="44">
        <f t="shared" si="161"/>
        <v>94.620812816421662</v>
      </c>
      <c r="AS58" s="44">
        <f t="shared" si="162"/>
        <v>49.477303489853242</v>
      </c>
      <c r="AT58" s="45">
        <f t="shared" si="163"/>
        <v>21.339268926657645</v>
      </c>
      <c r="AU58" s="45">
        <f t="shared" si="164"/>
        <v>12.64940854539123</v>
      </c>
      <c r="AV58" s="44">
        <f t="shared" si="165"/>
        <v>163.39469579731846</v>
      </c>
      <c r="AW58" s="44">
        <f t="shared" si="166"/>
        <v>346.01511667007878</v>
      </c>
      <c r="AX58" s="44">
        <f t="shared" si="167"/>
        <v>183.63888089316185</v>
      </c>
      <c r="AY58" s="45">
        <f t="shared" si="168"/>
        <v>80.060703110867038</v>
      </c>
      <c r="AZ58" s="45">
        <f t="shared" si="169"/>
        <v>48.014903528572859</v>
      </c>
      <c r="BA58" s="44">
        <f t="shared" si="170"/>
        <v>6.2968413051211405</v>
      </c>
      <c r="BB58" s="44">
        <f t="shared" si="171"/>
        <v>13.124356153066721</v>
      </c>
      <c r="BC58" s="44">
        <f t="shared" si="172"/>
        <v>6.9677596285261112</v>
      </c>
      <c r="BD58" s="45">
        <f t="shared" si="173"/>
        <v>3.0616577353618135</v>
      </c>
      <c r="BE58" s="45">
        <f t="shared" si="174"/>
        <v>1.8793851779241595</v>
      </c>
      <c r="BF58" s="44">
        <f t="shared" si="175"/>
        <v>131.79288761999169</v>
      </c>
      <c r="BG58" s="44">
        <f t="shared" si="176"/>
        <v>274.48093848609341</v>
      </c>
      <c r="BH58" s="44">
        <f t="shared" si="177"/>
        <v>144.38414476476828</v>
      </c>
      <c r="BI58" s="45">
        <f t="shared" si="178"/>
        <v>62.544001989576728</v>
      </c>
      <c r="BJ58" s="45">
        <f t="shared" si="179"/>
        <v>37.251027139568862</v>
      </c>
      <c r="BK58" s="44">
        <f t="shared" si="180"/>
        <v>38.970290154879109</v>
      </c>
      <c r="BL58" s="44">
        <f t="shared" si="181"/>
        <v>78.988753740638117</v>
      </c>
      <c r="BM58" s="44">
        <f t="shared" si="182"/>
        <v>40.089945754778078</v>
      </c>
      <c r="BN58" s="45">
        <f t="shared" si="183"/>
        <v>16.628469462289633</v>
      </c>
      <c r="BO58" s="45">
        <f t="shared" si="184"/>
        <v>9.1582708874148206</v>
      </c>
      <c r="BP58" s="44">
        <f t="shared" si="185"/>
        <v>128.97015681783148</v>
      </c>
      <c r="BQ58" s="44">
        <f t="shared" si="186"/>
        <v>285.98974772658676</v>
      </c>
      <c r="BR58" s="44">
        <f t="shared" si="187"/>
        <v>158.44490035936053</v>
      </c>
      <c r="BS58" s="45">
        <f t="shared" si="188"/>
        <v>72.365442923332026</v>
      </c>
      <c r="BT58" s="45">
        <f t="shared" si="189"/>
        <v>47.044065659682225</v>
      </c>
      <c r="BU58" s="44">
        <f t="shared" si="190"/>
        <v>60.420667743919871</v>
      </c>
      <c r="BV58" s="44">
        <f t="shared" si="191"/>
        <v>93.787116776378383</v>
      </c>
      <c r="BW58" s="44">
        <f t="shared" si="192"/>
        <v>34.674365362792322</v>
      </c>
      <c r="BX58" s="45">
        <f t="shared" si="193"/>
        <v>10.003701737825295</v>
      </c>
      <c r="BY58" s="45">
        <f t="shared" si="194"/>
        <v>3.1359440071250479</v>
      </c>
      <c r="BZ58" s="44">
        <f t="shared" si="195"/>
        <v>73.975624424068712</v>
      </c>
      <c r="CA58" s="44">
        <f t="shared" si="196"/>
        <v>152.39175003041163</v>
      </c>
      <c r="CB58" s="44">
        <f t="shared" si="197"/>
        <v>79.685775689045357</v>
      </c>
      <c r="CC58" s="45">
        <f t="shared" si="198"/>
        <v>34.368004663119535</v>
      </c>
      <c r="CD58" s="45">
        <f t="shared" si="199"/>
        <v>20.372531663004917</v>
      </c>
      <c r="CE58" s="44">
        <f t="shared" si="200"/>
        <v>118.5210902463094</v>
      </c>
      <c r="CF58" s="44">
        <f t="shared" si="201"/>
        <v>250.98788347641539</v>
      </c>
      <c r="CG58" s="44">
        <f t="shared" si="202"/>
        <v>133.20555033235607</v>
      </c>
      <c r="CH58" s="45">
        <f t="shared" si="203"/>
        <v>58.073377304465666</v>
      </c>
      <c r="CI58" s="45">
        <f t="shared" si="204"/>
        <v>34.8284176943963</v>
      </c>
      <c r="CJ58" s="44">
        <f t="shared" si="205"/>
        <v>20.488469123191638</v>
      </c>
      <c r="CK58" s="44">
        <f t="shared" si="206"/>
        <v>41.362134964831171</v>
      </c>
      <c r="CL58" s="44">
        <f t="shared" si="207"/>
        <v>21.387842570757577</v>
      </c>
      <c r="CM58" s="45">
        <f t="shared" si="208"/>
        <v>9.1490261923565228</v>
      </c>
      <c r="CN58" s="45">
        <f t="shared" si="209"/>
        <v>5.3752344791604409</v>
      </c>
      <c r="CO58" s="44">
        <f t="shared" si="210"/>
        <v>152.7202546667161</v>
      </c>
      <c r="CP58" s="44">
        <f t="shared" si="211"/>
        <v>318.06571343685141</v>
      </c>
      <c r="CQ58" s="44">
        <f t="shared" si="212"/>
        <v>167.31087508979206</v>
      </c>
      <c r="CR58" s="45">
        <f t="shared" si="213"/>
        <v>72.475351926918862</v>
      </c>
      <c r="CS58" s="45">
        <f t="shared" si="214"/>
        <v>43.166110509356137</v>
      </c>
      <c r="CT58" s="44">
        <f t="shared" si="215"/>
        <v>33.965091475843273</v>
      </c>
      <c r="CU58" s="44">
        <f t="shared" si="216"/>
        <v>68.843732897578548</v>
      </c>
      <c r="CV58" s="44">
        <f t="shared" si="217"/>
        <v>34.940942687647699</v>
      </c>
      <c r="CW58" s="45">
        <f t="shared" si="218"/>
        <v>14.492770881235582</v>
      </c>
      <c r="CX58" s="45">
        <f t="shared" si="219"/>
        <v>7.9820167418653805</v>
      </c>
      <c r="CY58" s="44">
        <f t="shared" si="220"/>
        <v>64.394201784292349</v>
      </c>
      <c r="CZ58" s="44">
        <f t="shared" si="221"/>
        <v>129.72645044504441</v>
      </c>
      <c r="DA58" s="44">
        <f t="shared" si="222"/>
        <v>65.644647464922556</v>
      </c>
      <c r="DB58" s="45">
        <f t="shared" si="223"/>
        <v>27.173671267748343</v>
      </c>
      <c r="DC58" s="45">
        <f t="shared" si="224"/>
        <v>14.937720379903586</v>
      </c>
      <c r="DD58" s="44">
        <f t="shared" si="225"/>
        <v>244.33619323622321</v>
      </c>
      <c r="DE58" s="44">
        <f t="shared" si="226"/>
        <v>379.26735905773586</v>
      </c>
      <c r="DF58" s="44">
        <f t="shared" si="227"/>
        <v>140.2202715060061</v>
      </c>
      <c r="DG58" s="45">
        <f t="shared" si="228"/>
        <v>40.454144122509973</v>
      </c>
      <c r="DH58" s="45">
        <f t="shared" si="229"/>
        <v>12.681498724084973</v>
      </c>
      <c r="DI58" s="44">
        <f t="shared" si="230"/>
        <v>17.181026525245763</v>
      </c>
      <c r="DJ58" s="44">
        <f t="shared" si="231"/>
        <v>35.39337072022402</v>
      </c>
      <c r="DK58" s="44">
        <f t="shared" si="232"/>
        <v>18.507223649102812</v>
      </c>
      <c r="DL58" s="45">
        <f t="shared" si="233"/>
        <v>7.9820563102230322</v>
      </c>
      <c r="DM58" s="45">
        <f t="shared" si="234"/>
        <v>4.7315721849400685</v>
      </c>
      <c r="DN58" s="44">
        <f t="shared" si="235"/>
        <v>57.408100522132372</v>
      </c>
      <c r="DO58" s="44">
        <f t="shared" si="236"/>
        <v>121.57108590974984</v>
      </c>
      <c r="DP58" s="44">
        <f t="shared" si="237"/>
        <v>64.520817414805833</v>
      </c>
      <c r="DQ58" s="45">
        <f t="shared" si="238"/>
        <v>28.129021383671379</v>
      </c>
      <c r="DR58" s="45">
        <f t="shared" si="239"/>
        <v>16.869852444586119</v>
      </c>
      <c r="DS58" s="44">
        <f t="shared" si="240"/>
        <v>140.10481535853319</v>
      </c>
      <c r="DT58" s="44">
        <f t="shared" si="241"/>
        <v>282.84369355457557</v>
      </c>
      <c r="DU58" s="44">
        <f t="shared" si="242"/>
        <v>146.25493570437013</v>
      </c>
      <c r="DV58" s="45">
        <f t="shared" si="243"/>
        <v>62.563123563953987</v>
      </c>
      <c r="DW58" s="45">
        <f t="shared" si="244"/>
        <v>36.757076855446343</v>
      </c>
      <c r="DX58" s="44">
        <f t="shared" si="245"/>
        <v>30.995977602402938</v>
      </c>
      <c r="DY58" s="44">
        <f t="shared" si="246"/>
        <v>64.554356272492356</v>
      </c>
      <c r="DZ58" s="44">
        <f t="shared" si="247"/>
        <v>33.957277953988779</v>
      </c>
      <c r="EA58" s="45">
        <f t="shared" si="248"/>
        <v>14.7095379716037</v>
      </c>
      <c r="EB58" s="45">
        <f t="shared" si="249"/>
        <v>8.760958377464334</v>
      </c>
      <c r="EC58" s="44">
        <f t="shared" si="250"/>
        <v>54.098290330053224</v>
      </c>
      <c r="ED58" s="44">
        <f t="shared" si="251"/>
        <v>109.65164784987152</v>
      </c>
      <c r="EE58" s="44">
        <f t="shared" si="252"/>
        <v>55.652588578084639</v>
      </c>
      <c r="EF58" s="45">
        <f t="shared" si="253"/>
        <v>23.083527608858244</v>
      </c>
      <c r="EG58" s="45">
        <f t="shared" si="254"/>
        <v>12.713449025388146</v>
      </c>
      <c r="EH58" s="44">
        <f t="shared" si="255"/>
        <v>91.5056491980895</v>
      </c>
      <c r="EI58" s="44">
        <f t="shared" si="256"/>
        <v>196.35746565255644</v>
      </c>
      <c r="EJ58" s="44">
        <f t="shared" si="257"/>
        <v>105.9509735235082</v>
      </c>
      <c r="EK58" s="45">
        <f t="shared" si="258"/>
        <v>47.12068890366222</v>
      </c>
      <c r="EL58" s="45">
        <f t="shared" si="259"/>
        <v>29.319281166598916</v>
      </c>
      <c r="EM58" s="44">
        <f t="shared" si="260"/>
        <v>198.15076226068066</v>
      </c>
      <c r="EN58" s="44">
        <f t="shared" si="261"/>
        <v>325.26161154098082</v>
      </c>
      <c r="EO58" s="44">
        <f t="shared" si="262"/>
        <v>129.98976514752445</v>
      </c>
      <c r="EP58" s="45">
        <f t="shared" si="263"/>
        <v>41.102684773542848</v>
      </c>
      <c r="EQ58" s="45">
        <f t="shared" si="264"/>
        <v>14.759086231961096</v>
      </c>
      <c r="ER58" s="44">
        <f t="shared" si="265"/>
        <v>175.5112891108372</v>
      </c>
      <c r="ES58" s="44">
        <f t="shared" si="266"/>
        <v>338.98192945987881</v>
      </c>
      <c r="ET58" s="44">
        <f t="shared" si="267"/>
        <v>167.77725837376252</v>
      </c>
      <c r="EU58" s="45">
        <f t="shared" si="268"/>
        <v>68.371524988690894</v>
      </c>
      <c r="EV58" s="45">
        <f t="shared" si="269"/>
        <v>36.982785444603863</v>
      </c>
      <c r="EW58" s="44">
        <f t="shared" si="270"/>
        <v>22.535005191139831</v>
      </c>
      <c r="EX58" s="44">
        <f t="shared" si="271"/>
        <v>41.71242927970146</v>
      </c>
      <c r="EY58" s="44">
        <f t="shared" si="272"/>
        <v>19.43192882539941</v>
      </c>
      <c r="EZ58" s="45">
        <f t="shared" si="273"/>
        <v>7.3503015599762662</v>
      </c>
      <c r="FA58" s="45">
        <f t="shared" si="274"/>
        <v>3.4937407074859652</v>
      </c>
      <c r="FB58" s="44">
        <f t="shared" si="275"/>
        <v>126.6111374969402</v>
      </c>
      <c r="FC58" s="44">
        <f t="shared" si="276"/>
        <v>207.95652290307464</v>
      </c>
      <c r="FD58" s="44">
        <f t="shared" si="277"/>
        <v>89.834470299124945</v>
      </c>
      <c r="FE58" s="45">
        <f t="shared" si="278"/>
        <v>31.877488809937095</v>
      </c>
      <c r="FF58" s="45">
        <f t="shared" si="279"/>
        <v>13.97443893533833</v>
      </c>
      <c r="FG58" s="44">
        <f t="shared" si="280"/>
        <v>267.0840874454567</v>
      </c>
      <c r="FH58" s="44">
        <f t="shared" si="281"/>
        <v>346.57529592491505</v>
      </c>
      <c r="FI58" s="44">
        <f t="shared" si="282"/>
        <v>80.677047556680023</v>
      </c>
      <c r="FJ58" s="45">
        <f t="shared" si="283"/>
        <v>13.089698034462854</v>
      </c>
      <c r="FK58" s="45">
        <f t="shared" si="284"/>
        <v>1.8377809931751843</v>
      </c>
      <c r="FL58" s="44">
        <f t="shared" si="285"/>
        <v>74.520124206170067</v>
      </c>
      <c r="FM58" s="44">
        <f t="shared" si="286"/>
        <v>135.44518814364474</v>
      </c>
      <c r="FN58" s="44">
        <f t="shared" si="287"/>
        <v>62.535679531447379</v>
      </c>
      <c r="FO58" s="45">
        <f t="shared" si="288"/>
        <v>23.512764117836049</v>
      </c>
      <c r="FP58" s="45">
        <f t="shared" si="289"/>
        <v>11.112293969822792</v>
      </c>
      <c r="FQ58" s="44">
        <f t="shared" si="290"/>
        <v>59.098993546414896</v>
      </c>
      <c r="FR58" s="44">
        <f t="shared" si="291"/>
        <v>121.78215000975122</v>
      </c>
      <c r="FS58" s="44">
        <f t="shared" si="292"/>
        <v>63.061314948577021</v>
      </c>
      <c r="FT58" s="45">
        <f t="shared" si="293"/>
        <v>26.783215978186259</v>
      </c>
      <c r="FU58" s="45">
        <f t="shared" si="294"/>
        <v>15.377648970923767</v>
      </c>
      <c r="FV58" s="44">
        <f t="shared" si="295"/>
        <v>205.21023930501602</v>
      </c>
      <c r="FW58" s="44">
        <f t="shared" si="296"/>
        <v>318.53465703124101</v>
      </c>
      <c r="FX58" s="44">
        <f t="shared" si="297"/>
        <v>117.76657027369914</v>
      </c>
      <c r="FY58" s="45">
        <f t="shared" si="298"/>
        <v>33.976155911678276</v>
      </c>
      <c r="FZ58" s="45">
        <f t="shared" si="299"/>
        <v>10.65078960856105</v>
      </c>
      <c r="GA58" s="44">
        <f t="shared" si="300"/>
        <v>198.64767654552298</v>
      </c>
      <c r="GB58" s="44">
        <f t="shared" si="301"/>
        <v>391.02968309076579</v>
      </c>
      <c r="GC58" s="44">
        <f t="shared" si="302"/>
        <v>195.50611151664893</v>
      </c>
      <c r="GD58" s="45">
        <f t="shared" si="303"/>
        <v>80.247600867621799</v>
      </c>
      <c r="GE58" s="45">
        <f t="shared" si="304"/>
        <v>43.730652515592375</v>
      </c>
      <c r="GF58" s="44">
        <f t="shared" si="305"/>
        <v>119.0979423182565</v>
      </c>
      <c r="GG58" s="44">
        <f t="shared" si="306"/>
        <v>240.09896929137133</v>
      </c>
      <c r="GH58" s="44">
        <f t="shared" si="307"/>
        <v>121.53628270051775</v>
      </c>
      <c r="GI58" s="45">
        <f t="shared" si="308"/>
        <v>50.320843223608001</v>
      </c>
      <c r="GJ58" s="45">
        <f t="shared" si="309"/>
        <v>27.667233875487661</v>
      </c>
      <c r="GK58" s="43">
        <f t="shared" si="117"/>
        <v>4037.0987237634345</v>
      </c>
      <c r="GL58" s="43">
        <f t="shared" si="117"/>
        <v>7413.4733047238888</v>
      </c>
      <c r="GM58" s="43">
        <f t="shared" si="117"/>
        <v>3441.6383953188483</v>
      </c>
      <c r="GN58" s="43">
        <f t="shared" si="117"/>
        <v>1342.5904052743088</v>
      </c>
      <c r="GO58" s="43">
        <f t="shared" si="117"/>
        <v>716.43095440033198</v>
      </c>
      <c r="GP58" s="40">
        <f t="shared" si="118"/>
        <v>24.058991202404258</v>
      </c>
      <c r="GQ58" s="40">
        <f t="shared" si="118"/>
        <v>44.180413019808633</v>
      </c>
      <c r="GR58" s="40">
        <f t="shared" si="118"/>
        <v>20.510359924426986</v>
      </c>
      <c r="GS58" s="40">
        <f t="shared" si="118"/>
        <v>8.0011347155799104</v>
      </c>
      <c r="GT58" s="40">
        <f t="shared" si="118"/>
        <v>4.2695527675824314</v>
      </c>
      <c r="GW58" s="48" t="s">
        <v>5</v>
      </c>
      <c r="GX58" s="49">
        <f>SUM(GX19:GX57)</f>
        <v>3861.3418648938</v>
      </c>
      <c r="GY58" s="49">
        <f t="shared" ref="GY58:JJ58" si="320">SUM(GY19:GY57)</f>
        <v>10579.471984283033</v>
      </c>
      <c r="GZ58" s="49">
        <f t="shared" si="320"/>
        <v>1057.947198428303</v>
      </c>
      <c r="HA58" s="49">
        <f t="shared" si="320"/>
        <v>803.64375535497697</v>
      </c>
      <c r="HB58" s="49">
        <f t="shared" si="320"/>
        <v>2202.4441016876831</v>
      </c>
      <c r="HC58" s="49">
        <f t="shared" si="320"/>
        <v>220.24441016876833</v>
      </c>
      <c r="HD58" s="49">
        <f t="shared" si="320"/>
        <v>1845.6342522011757</v>
      </c>
      <c r="HE58" s="49">
        <f t="shared" si="320"/>
        <v>5041.2801087846301</v>
      </c>
      <c r="HF58" s="49">
        <f t="shared" si="320"/>
        <v>504.12801087846316</v>
      </c>
      <c r="HG58" s="49">
        <f t="shared" si="320"/>
        <v>74.776503206084314</v>
      </c>
      <c r="HH58" s="49">
        <f t="shared" si="320"/>
        <v>195.81718525617501</v>
      </c>
      <c r="HI58" s="49">
        <f t="shared" si="320"/>
        <v>19.581718525617489</v>
      </c>
      <c r="HJ58" s="49">
        <f t="shared" si="320"/>
        <v>261.01304266334046</v>
      </c>
      <c r="HK58" s="49">
        <f t="shared" si="320"/>
        <v>714.36094538229486</v>
      </c>
      <c r="HL58" s="49">
        <f t="shared" si="320"/>
        <v>71.436094538229469</v>
      </c>
      <c r="HM58" s="49">
        <f t="shared" si="320"/>
        <v>462.52771776603061</v>
      </c>
      <c r="HN58" s="49">
        <f t="shared" si="320"/>
        <v>1249.5850281397065</v>
      </c>
      <c r="HO58" s="49">
        <f t="shared" si="320"/>
        <v>124.95850281397063</v>
      </c>
      <c r="HP58" s="49">
        <f t="shared" si="320"/>
        <v>857.55601986883903</v>
      </c>
      <c r="HQ58" s="49">
        <f t="shared" si="320"/>
        <v>2325.5893849511313</v>
      </c>
      <c r="HR58" s="49">
        <f t="shared" si="320"/>
        <v>232.55893849511318</v>
      </c>
      <c r="HS58" s="49">
        <f t="shared" si="320"/>
        <v>471.97439038960124</v>
      </c>
      <c r="HT58" s="49">
        <f t="shared" si="320"/>
        <v>1293.1359136633139</v>
      </c>
      <c r="HU58" s="49">
        <f t="shared" si="320"/>
        <v>129.31359136633137</v>
      </c>
      <c r="HV58" s="49">
        <f t="shared" si="320"/>
        <v>560.32393234833546</v>
      </c>
      <c r="HW58" s="49">
        <f t="shared" si="320"/>
        <v>1535.6084479122646</v>
      </c>
      <c r="HX58" s="49">
        <f t="shared" si="320"/>
        <v>153.56084479122646</v>
      </c>
      <c r="HY58" s="49">
        <f t="shared" si="320"/>
        <v>2101.3279151040197</v>
      </c>
      <c r="HZ58" s="49">
        <f t="shared" si="320"/>
        <v>5739.6976718511205</v>
      </c>
      <c r="IA58" s="49">
        <f t="shared" si="320"/>
        <v>573.96976718511178</v>
      </c>
      <c r="IB58" s="49">
        <f t="shared" si="320"/>
        <v>82.728937885054833</v>
      </c>
      <c r="IC58" s="49">
        <f t="shared" si="320"/>
        <v>216.64222130363339</v>
      </c>
      <c r="ID58" s="49">
        <f t="shared" si="320"/>
        <v>21.664222130363342</v>
      </c>
      <c r="IE58" s="49">
        <f t="shared" si="320"/>
        <v>1641.988806633633</v>
      </c>
      <c r="IF58" s="49">
        <f t="shared" si="320"/>
        <v>4493.9236148703494</v>
      </c>
      <c r="IG58" s="49">
        <f t="shared" si="320"/>
        <v>449.39236148703503</v>
      </c>
      <c r="IH58" s="49">
        <f t="shared" si="320"/>
        <v>447.66835080307732</v>
      </c>
      <c r="II58" s="49">
        <f t="shared" si="320"/>
        <v>1209.4403151391061</v>
      </c>
      <c r="IJ58" s="49">
        <f t="shared" si="320"/>
        <v>120.94403151391057</v>
      </c>
      <c r="IK58" s="49">
        <f t="shared" si="320"/>
        <v>1854.3390280208218</v>
      </c>
      <c r="IL58" s="49">
        <f t="shared" si="320"/>
        <v>5028.7457142746198</v>
      </c>
      <c r="IM58" s="49">
        <f t="shared" si="320"/>
        <v>502.87457142746194</v>
      </c>
      <c r="IN58" s="49">
        <f t="shared" si="320"/>
        <v>452.02465067619175</v>
      </c>
      <c r="IO58" s="49">
        <f t="shared" si="320"/>
        <v>1238.4767511813202</v>
      </c>
      <c r="IP58" s="49">
        <f t="shared" si="320"/>
        <v>123.84767511813202</v>
      </c>
      <c r="IQ58" s="49">
        <f t="shared" si="320"/>
        <v>902.43089329777274</v>
      </c>
      <c r="IR58" s="49">
        <f t="shared" si="320"/>
        <v>2473.177430771555</v>
      </c>
      <c r="IS58" s="49">
        <f t="shared" si="320"/>
        <v>247.31774307715557</v>
      </c>
      <c r="IT58" s="49">
        <f t="shared" si="320"/>
        <v>1524.2335392090506</v>
      </c>
      <c r="IU58" s="49">
        <f t="shared" si="320"/>
        <v>4163.3862251920391</v>
      </c>
      <c r="IV58" s="49">
        <f t="shared" si="320"/>
        <v>416.33862251920385</v>
      </c>
      <c r="IW58" s="49">
        <f t="shared" si="320"/>
        <v>262.37934237827091</v>
      </c>
      <c r="IX58" s="49">
        <f t="shared" si="320"/>
        <v>695.83613713222087</v>
      </c>
      <c r="IY58" s="49">
        <f t="shared" si="320"/>
        <v>69.583613713222093</v>
      </c>
      <c r="IZ58" s="49">
        <f t="shared" si="320"/>
        <v>1845.6342522011757</v>
      </c>
      <c r="JA58" s="49">
        <f t="shared" si="320"/>
        <v>5041.2801087846301</v>
      </c>
      <c r="JB58" s="49">
        <f t="shared" si="320"/>
        <v>504.12801087846316</v>
      </c>
      <c r="JC58" s="49">
        <f t="shared" si="320"/>
        <v>390.17149796516799</v>
      </c>
      <c r="JD58" s="49">
        <f t="shared" si="320"/>
        <v>1054.1043131835484</v>
      </c>
      <c r="JE58" s="49">
        <f t="shared" si="320"/>
        <v>105.41043131835485</v>
      </c>
      <c r="JF58" s="49">
        <f t="shared" si="320"/>
        <v>792.34317826705092</v>
      </c>
      <c r="JG58" s="49">
        <f t="shared" si="320"/>
        <v>2133.9251869063201</v>
      </c>
      <c r="JH58" s="49">
        <f t="shared" si="320"/>
        <v>213.39251869063199</v>
      </c>
      <c r="JI58" s="49">
        <f t="shared" si="320"/>
        <v>1827.9503772327716</v>
      </c>
      <c r="JJ58" s="49">
        <f t="shared" si="320"/>
        <v>5008.2977579416129</v>
      </c>
      <c r="JK58" s="49">
        <f t="shared" ref="JK58:LJ58" si="321">SUM(JK19:JK57)</f>
        <v>500.82977579416104</v>
      </c>
      <c r="JL58" s="49">
        <f t="shared" si="321"/>
        <v>209.59186536998882</v>
      </c>
      <c r="JM58" s="49">
        <f t="shared" si="321"/>
        <v>574.40173530864001</v>
      </c>
      <c r="JN58" s="49">
        <f t="shared" si="321"/>
        <v>57.440173530863973</v>
      </c>
      <c r="JO58" s="49">
        <f t="shared" si="321"/>
        <v>738.29351431268515</v>
      </c>
      <c r="JP58" s="49">
        <f t="shared" si="321"/>
        <v>2016.6207923971408</v>
      </c>
      <c r="JQ58" s="49">
        <f t="shared" si="321"/>
        <v>201.66207923971413</v>
      </c>
      <c r="JR58" s="49">
        <f t="shared" si="321"/>
        <v>1794.2096648006923</v>
      </c>
      <c r="JS58" s="49">
        <f t="shared" si="321"/>
        <v>4758.2858888345309</v>
      </c>
      <c r="JT58" s="49">
        <f t="shared" si="321"/>
        <v>475.82858888345311</v>
      </c>
      <c r="JU58" s="49">
        <f t="shared" si="321"/>
        <v>386.17446808329998</v>
      </c>
      <c r="JV58" s="49">
        <f t="shared" si="321"/>
        <v>1056.9125407970923</v>
      </c>
      <c r="JW58" s="49">
        <f t="shared" si="321"/>
        <v>105.69125407970924</v>
      </c>
      <c r="JX58" s="49">
        <f t="shared" si="321"/>
        <v>621.45014361123208</v>
      </c>
      <c r="JY58" s="49">
        <f t="shared" si="321"/>
        <v>1678.9367758165054</v>
      </c>
      <c r="JZ58" s="49">
        <f t="shared" si="321"/>
        <v>167.89367758165048</v>
      </c>
      <c r="KA58" s="49">
        <f t="shared" si="321"/>
        <v>1268.3678531531723</v>
      </c>
      <c r="KB58" s="49">
        <f t="shared" si="321"/>
        <v>3319.855662219612</v>
      </c>
      <c r="KC58" s="49">
        <f t="shared" si="321"/>
        <v>331.98556622196122</v>
      </c>
      <c r="KD58" s="49">
        <f t="shared" si="321"/>
        <v>1599.2593651636744</v>
      </c>
      <c r="KE58" s="49">
        <f t="shared" si="321"/>
        <v>4236.1725325844891</v>
      </c>
      <c r="KF58" s="49">
        <f t="shared" si="321"/>
        <v>423.61725325844895</v>
      </c>
      <c r="KG58" s="49">
        <f t="shared" si="321"/>
        <v>2017.0321725244864</v>
      </c>
      <c r="KH58" s="49">
        <f t="shared" si="321"/>
        <v>5324.6057620088523</v>
      </c>
      <c r="KI58" s="49">
        <f t="shared" si="321"/>
        <v>532.46057620088527</v>
      </c>
      <c r="KJ58" s="49">
        <f t="shared" si="321"/>
        <v>246.56197412574096</v>
      </c>
      <c r="KK58" s="49">
        <f t="shared" si="321"/>
        <v>631.87684611706618</v>
      </c>
      <c r="KL58" s="49">
        <f t="shared" si="321"/>
        <v>63.187684611706594</v>
      </c>
      <c r="KM58" s="49">
        <f t="shared" si="321"/>
        <v>1448.8062286846953</v>
      </c>
      <c r="KN58" s="49">
        <f t="shared" si="321"/>
        <v>4297.2568461854453</v>
      </c>
      <c r="KO58" s="49">
        <f t="shared" si="321"/>
        <v>429.72568461854462</v>
      </c>
      <c r="KP58" s="49">
        <f t="shared" si="321"/>
        <v>1805.9301319467502</v>
      </c>
      <c r="KQ58" s="49">
        <f t="shared" si="321"/>
        <v>3200.9632834036056</v>
      </c>
      <c r="KR58" s="49">
        <f t="shared" si="321"/>
        <v>320.09632834036063</v>
      </c>
      <c r="KS58" s="49">
        <f t="shared" si="321"/>
        <v>781.30806228843164</v>
      </c>
      <c r="KT58" s="49">
        <f t="shared" si="321"/>
        <v>2017.4618567669686</v>
      </c>
      <c r="KU58" s="49">
        <f t="shared" si="321"/>
        <v>201.74618567669683</v>
      </c>
      <c r="KV58" s="49">
        <f t="shared" si="321"/>
        <v>771.44565739855057</v>
      </c>
      <c r="KW58" s="49">
        <f t="shared" si="321"/>
        <v>2026.6081675308819</v>
      </c>
      <c r="KX58" s="49">
        <f t="shared" si="321"/>
        <v>202.66081675308823</v>
      </c>
      <c r="KY58" s="49">
        <f t="shared" si="321"/>
        <v>1535.2376959846156</v>
      </c>
      <c r="KZ58" s="49">
        <f t="shared" si="321"/>
        <v>4206.3108531135404</v>
      </c>
      <c r="LA58" s="49">
        <f t="shared" si="321"/>
        <v>420.63108531135407</v>
      </c>
      <c r="LB58" s="49">
        <f t="shared" si="321"/>
        <v>2288.6546755251165</v>
      </c>
      <c r="LC58" s="49">
        <f t="shared" si="321"/>
        <v>6181.687379937347</v>
      </c>
      <c r="LD58" s="49">
        <f t="shared" si="321"/>
        <v>618.16873799373468</v>
      </c>
      <c r="LE58" s="49">
        <f t="shared" si="321"/>
        <v>1432.7340530845299</v>
      </c>
      <c r="LF58" s="49">
        <f t="shared" si="321"/>
        <v>3742.5344671117759</v>
      </c>
      <c r="LG58" s="49">
        <f t="shared" si="321"/>
        <v>374.25344671117762</v>
      </c>
      <c r="LH58" s="49">
        <f t="shared" si="321"/>
        <v>42269.069774423893</v>
      </c>
      <c r="LI58" s="49">
        <f t="shared" si="321"/>
        <v>112904.71793872582</v>
      </c>
      <c r="LJ58" s="49">
        <f t="shared" si="321"/>
        <v>11290.471793872579</v>
      </c>
    </row>
    <row r="59" spans="1:322" ht="15" thickBot="1" x14ac:dyDescent="0.35">
      <c r="A59" s="28"/>
      <c r="B59" s="50">
        <v>40</v>
      </c>
      <c r="C59" s="44">
        <f t="shared" si="310"/>
        <v>493.4231793791609</v>
      </c>
      <c r="D59" s="44">
        <f t="shared" si="311"/>
        <v>798.23284321752885</v>
      </c>
      <c r="E59" s="44">
        <f t="shared" si="312"/>
        <v>308.8040636696029</v>
      </c>
      <c r="F59" s="45">
        <f t="shared" si="313"/>
        <v>93.702194846400587</v>
      </c>
      <c r="G59" s="45">
        <f t="shared" si="314"/>
        <v>31.573728887304519</v>
      </c>
      <c r="H59" s="44">
        <f t="shared" si="315"/>
        <v>62.979056789660874</v>
      </c>
      <c r="I59" s="44">
        <f t="shared" si="316"/>
        <v>134.2656635689593</v>
      </c>
      <c r="J59" s="44">
        <f t="shared" si="317"/>
        <v>72.183099300827251</v>
      </c>
      <c r="K59" s="45">
        <f t="shared" si="318"/>
        <v>32.014249601321552</v>
      </c>
      <c r="L59" s="45">
        <f t="shared" si="319"/>
        <v>19.856320739230579</v>
      </c>
      <c r="M59" s="44">
        <f t="shared" si="130"/>
        <v>137.19796127146788</v>
      </c>
      <c r="N59" s="44">
        <f t="shared" si="131"/>
        <v>300.50071319567036</v>
      </c>
      <c r="O59" s="44">
        <f t="shared" si="132"/>
        <v>163.9216003332354</v>
      </c>
      <c r="P59" s="45">
        <f t="shared" si="133"/>
        <v>73.477817781089854</v>
      </c>
      <c r="Q59" s="45">
        <f t="shared" si="134"/>
        <v>46.110207418535829</v>
      </c>
      <c r="R59" s="44">
        <f t="shared" si="135"/>
        <v>5.4411205013684496</v>
      </c>
      <c r="S59" s="44">
        <f t="shared" si="136"/>
        <v>11.733578940000992</v>
      </c>
      <c r="T59" s="44">
        <f t="shared" si="137"/>
        <v>6.4004714389924686</v>
      </c>
      <c r="U59" s="45">
        <f t="shared" si="138"/>
        <v>2.8894907761928188</v>
      </c>
      <c r="V59" s="45">
        <f t="shared" si="139"/>
        <v>1.8536983434452283</v>
      </c>
      <c r="W59" s="44">
        <f t="shared" si="140"/>
        <v>20.028198311622113</v>
      </c>
      <c r="X59" s="44">
        <f t="shared" si="141"/>
        <v>43.157487078095834</v>
      </c>
      <c r="Y59" s="44">
        <f t="shared" si="142"/>
        <v>23.337877677588949</v>
      </c>
      <c r="Z59" s="45">
        <f t="shared" si="143"/>
        <v>10.395199865790207</v>
      </c>
      <c r="AA59" s="45">
        <f t="shared" si="144"/>
        <v>6.4782370669027802</v>
      </c>
      <c r="AB59" s="44">
        <f t="shared" si="145"/>
        <v>38.492215058311153</v>
      </c>
      <c r="AC59" s="44">
        <f t="shared" si="146"/>
        <v>80.770680456148128</v>
      </c>
      <c r="AD59" s="44">
        <f t="shared" si="147"/>
        <v>42.209674658145005</v>
      </c>
      <c r="AE59" s="45">
        <f t="shared" si="148"/>
        <v>18.040820029430648</v>
      </c>
      <c r="AF59" s="45">
        <f t="shared" si="149"/>
        <v>10.42436279796471</v>
      </c>
      <c r="AG59" s="44">
        <f t="shared" si="150"/>
        <v>57.019116166399137</v>
      </c>
      <c r="AH59" s="44">
        <f t="shared" si="151"/>
        <v>130.65060740330739</v>
      </c>
      <c r="AI59" s="44">
        <f t="shared" si="152"/>
        <v>74.282496757604576</v>
      </c>
      <c r="AJ59" s="45">
        <f t="shared" si="153"/>
        <v>34.816029476481674</v>
      </c>
      <c r="AK59" s="45">
        <f t="shared" si="154"/>
        <v>23.630057196206824</v>
      </c>
      <c r="AL59" s="44">
        <f t="shared" si="155"/>
        <v>60.311444166310139</v>
      </c>
      <c r="AM59" s="44">
        <f t="shared" si="156"/>
        <v>97.568532584957481</v>
      </c>
      <c r="AN59" s="44">
        <f t="shared" si="157"/>
        <v>37.745326572968679</v>
      </c>
      <c r="AO59" s="45">
        <f t="shared" si="158"/>
        <v>11.453281744586961</v>
      </c>
      <c r="AP59" s="45">
        <f t="shared" si="159"/>
        <v>3.8592779311763792</v>
      </c>
      <c r="AQ59" s="44">
        <f t="shared" si="160"/>
        <v>43.91084049472218</v>
      </c>
      <c r="AR59" s="44">
        <f t="shared" si="161"/>
        <v>93.61394783324991</v>
      </c>
      <c r="AS59" s="44">
        <f t="shared" si="162"/>
        <v>50.328168146425192</v>
      </c>
      <c r="AT59" s="45">
        <f t="shared" si="163"/>
        <v>22.321271220318359</v>
      </c>
      <c r="AU59" s="45">
        <f t="shared" si="164"/>
        <v>13.844407605284058</v>
      </c>
      <c r="AV59" s="44">
        <f t="shared" si="165"/>
        <v>156.20532918223645</v>
      </c>
      <c r="AW59" s="44">
        <f t="shared" si="166"/>
        <v>342.13199955171825</v>
      </c>
      <c r="AX59" s="44">
        <f t="shared" si="167"/>
        <v>186.63125386730525</v>
      </c>
      <c r="AY59" s="45">
        <f t="shared" si="168"/>
        <v>83.657414495957596</v>
      </c>
      <c r="AZ59" s="45">
        <f t="shared" si="169"/>
        <v>52.498302902781411</v>
      </c>
      <c r="BA59" s="44">
        <f t="shared" si="170"/>
        <v>6.0197802876958102</v>
      </c>
      <c r="BB59" s="44">
        <f t="shared" si="171"/>
        <v>12.981437773593916</v>
      </c>
      <c r="BC59" s="44">
        <f t="shared" si="172"/>
        <v>7.0811576017690978</v>
      </c>
      <c r="BD59" s="45">
        <f t="shared" si="173"/>
        <v>3.1967863258367006</v>
      </c>
      <c r="BE59" s="45">
        <f t="shared" si="174"/>
        <v>2.0508380111044211</v>
      </c>
      <c r="BF59" s="44">
        <f t="shared" si="175"/>
        <v>125.99400056471205</v>
      </c>
      <c r="BG59" s="44">
        <f t="shared" si="176"/>
        <v>271.49643550981807</v>
      </c>
      <c r="BH59" s="44">
        <f t="shared" si="177"/>
        <v>146.81463242667348</v>
      </c>
      <c r="BI59" s="45">
        <f t="shared" si="178"/>
        <v>65.394440247810223</v>
      </c>
      <c r="BJ59" s="45">
        <f t="shared" si="179"/>
        <v>40.753491250985157</v>
      </c>
      <c r="BK59" s="44">
        <f t="shared" si="180"/>
        <v>37.255597388064423</v>
      </c>
      <c r="BL59" s="44">
        <f t="shared" si="181"/>
        <v>78.175806387752374</v>
      </c>
      <c r="BM59" s="44">
        <f t="shared" si="182"/>
        <v>40.853628261268263</v>
      </c>
      <c r="BN59" s="45">
        <f t="shared" si="183"/>
        <v>17.461232785611649</v>
      </c>
      <c r="BO59" s="45">
        <f t="shared" si="184"/>
        <v>10.08946517730304</v>
      </c>
      <c r="BP59" s="44">
        <f t="shared" si="185"/>
        <v>123.29546991784689</v>
      </c>
      <c r="BQ59" s="44">
        <f t="shared" si="186"/>
        <v>282.51276269932055</v>
      </c>
      <c r="BR59" s="44">
        <f t="shared" si="187"/>
        <v>160.62499667079945</v>
      </c>
      <c r="BS59" s="45">
        <f t="shared" si="188"/>
        <v>75.284553735437285</v>
      </c>
      <c r="BT59" s="45">
        <f t="shared" si="189"/>
        <v>51.096530463388817</v>
      </c>
      <c r="BU59" s="44">
        <f t="shared" si="190"/>
        <v>57.762158363187396</v>
      </c>
      <c r="BV59" s="44">
        <f t="shared" si="191"/>
        <v>93.444438420266735</v>
      </c>
      <c r="BW59" s="44">
        <f t="shared" si="192"/>
        <v>36.149881023673565</v>
      </c>
      <c r="BX59" s="45">
        <f t="shared" si="193"/>
        <v>10.969166516469942</v>
      </c>
      <c r="BY59" s="45">
        <f t="shared" si="194"/>
        <v>3.6961513044432648</v>
      </c>
      <c r="BZ59" s="44">
        <f t="shared" si="195"/>
        <v>70.720696949409685</v>
      </c>
      <c r="CA59" s="44">
        <f t="shared" si="196"/>
        <v>150.77014150409747</v>
      </c>
      <c r="CB59" s="44">
        <f t="shared" si="197"/>
        <v>81.056137559700531</v>
      </c>
      <c r="CC59" s="45">
        <f t="shared" si="198"/>
        <v>35.949570532302836</v>
      </c>
      <c r="CD59" s="45">
        <f t="shared" si="199"/>
        <v>22.297139924139611</v>
      </c>
      <c r="CE59" s="44">
        <f t="shared" si="200"/>
        <v>113.30616227547178</v>
      </c>
      <c r="CF59" s="44">
        <f t="shared" si="201"/>
        <v>248.17119917600769</v>
      </c>
      <c r="CG59" s="44">
        <f t="shared" si="202"/>
        <v>135.37611838897769</v>
      </c>
      <c r="CH59" s="45">
        <f t="shared" si="203"/>
        <v>60.68231239003925</v>
      </c>
      <c r="CI59" s="45">
        <f t="shared" si="204"/>
        <v>38.080526823446377</v>
      </c>
      <c r="CJ59" s="44">
        <f t="shared" si="205"/>
        <v>19.586976481771206</v>
      </c>
      <c r="CK59" s="44">
        <f t="shared" si="206"/>
        <v>40.940039287377004</v>
      </c>
      <c r="CL59" s="44">
        <f t="shared" si="207"/>
        <v>21.77036581651884</v>
      </c>
      <c r="CM59" s="45">
        <f t="shared" si="208"/>
        <v>9.577745798697892</v>
      </c>
      <c r="CN59" s="45">
        <f t="shared" si="209"/>
        <v>5.8875799459324059</v>
      </c>
      <c r="CO59" s="44">
        <f t="shared" si="210"/>
        <v>146.00056346138058</v>
      </c>
      <c r="CP59" s="44">
        <f t="shared" si="211"/>
        <v>314.60730181220765</v>
      </c>
      <c r="CQ59" s="44">
        <f t="shared" si="212"/>
        <v>170.12729941582046</v>
      </c>
      <c r="CR59" s="45">
        <f t="shared" si="213"/>
        <v>75.778410722962263</v>
      </c>
      <c r="CS59" s="45">
        <f t="shared" si="214"/>
        <v>47.224730217263591</v>
      </c>
      <c r="CT59" s="44">
        <f t="shared" si="215"/>
        <v>32.470627450906171</v>
      </c>
      <c r="CU59" s="44">
        <f t="shared" si="216"/>
        <v>68.135197469793141</v>
      </c>
      <c r="CV59" s="44">
        <f t="shared" si="217"/>
        <v>35.606540662113716</v>
      </c>
      <c r="CW59" s="45">
        <f t="shared" si="218"/>
        <v>15.218577190142888</v>
      </c>
      <c r="CX59" s="45">
        <f t="shared" si="219"/>
        <v>8.7936119112145725</v>
      </c>
      <c r="CY59" s="44">
        <f t="shared" si="220"/>
        <v>61.560856905783481</v>
      </c>
      <c r="CZ59" s="44">
        <f t="shared" si="221"/>
        <v>128.40854890931183</v>
      </c>
      <c r="DA59" s="44">
        <f t="shared" si="222"/>
        <v>66.907529390707381</v>
      </c>
      <c r="DB59" s="45">
        <f t="shared" si="223"/>
        <v>28.540310165211025</v>
      </c>
      <c r="DC59" s="45">
        <f t="shared" si="224"/>
        <v>16.459445970897495</v>
      </c>
      <c r="DD59" s="44">
        <f t="shared" si="225"/>
        <v>233.58540073382937</v>
      </c>
      <c r="DE59" s="44">
        <f t="shared" si="226"/>
        <v>377.88159607028211</v>
      </c>
      <c r="DF59" s="44">
        <f t="shared" si="227"/>
        <v>146.18713504958939</v>
      </c>
      <c r="DG59" s="45">
        <f t="shared" si="228"/>
        <v>44.358403997913676</v>
      </c>
      <c r="DH59" s="45">
        <f t="shared" si="229"/>
        <v>14.946930794945532</v>
      </c>
      <c r="DI59" s="44">
        <f t="shared" si="230"/>
        <v>16.425061358134947</v>
      </c>
      <c r="DJ59" s="44">
        <f t="shared" si="231"/>
        <v>35.016748024287665</v>
      </c>
      <c r="DK59" s="44">
        <f t="shared" si="232"/>
        <v>18.825493671589456</v>
      </c>
      <c r="DL59" s="45">
        <f t="shared" si="233"/>
        <v>8.3493789974110655</v>
      </c>
      <c r="DM59" s="45">
        <f t="shared" si="234"/>
        <v>5.1785673383125586</v>
      </c>
      <c r="DN59" s="44">
        <f t="shared" si="235"/>
        <v>54.882144099158545</v>
      </c>
      <c r="DO59" s="44">
        <f t="shared" si="236"/>
        <v>120.20676758361166</v>
      </c>
      <c r="DP59" s="44">
        <f t="shared" si="237"/>
        <v>65.572176197666366</v>
      </c>
      <c r="DQ59" s="45">
        <f t="shared" si="238"/>
        <v>29.392712152437237</v>
      </c>
      <c r="DR59" s="45">
        <f t="shared" si="239"/>
        <v>18.445077642071716</v>
      </c>
      <c r="DS59" s="44">
        <f t="shared" si="240"/>
        <v>133.94020348275771</v>
      </c>
      <c r="DT59" s="44">
        <f t="shared" si="241"/>
        <v>279.95730723660461</v>
      </c>
      <c r="DU59" s="44">
        <f t="shared" si="242"/>
        <v>148.87071672712423</v>
      </c>
      <c r="DV59" s="45">
        <f t="shared" si="243"/>
        <v>65.494805815364842</v>
      </c>
      <c r="DW59" s="45">
        <f t="shared" si="244"/>
        <v>40.260611775027769</v>
      </c>
      <c r="DX59" s="44">
        <f t="shared" si="245"/>
        <v>29.632154587897208</v>
      </c>
      <c r="DY59" s="44">
        <f t="shared" si="246"/>
        <v>63.852439886278326</v>
      </c>
      <c r="DZ59" s="44">
        <f t="shared" si="247"/>
        <v>34.528897124733028</v>
      </c>
      <c r="EA59" s="45">
        <f t="shared" si="248"/>
        <v>15.379924075169397</v>
      </c>
      <c r="EB59" s="45">
        <f t="shared" si="249"/>
        <v>9.5846925038741411</v>
      </c>
      <c r="EC59" s="44">
        <f t="shared" si="250"/>
        <v>51.717965555530881</v>
      </c>
      <c r="ED59" s="44">
        <f t="shared" si="251"/>
        <v>108.52311989319797</v>
      </c>
      <c r="EE59" s="44">
        <f t="shared" si="252"/>
        <v>56.712727411844803</v>
      </c>
      <c r="EF59" s="45">
        <f t="shared" si="253"/>
        <v>24.239563960197906</v>
      </c>
      <c r="EG59" s="45">
        <f t="shared" si="254"/>
        <v>14.006126571484208</v>
      </c>
      <c r="EH59" s="44">
        <f t="shared" si="255"/>
        <v>87.479400633373558</v>
      </c>
      <c r="EI59" s="44">
        <f t="shared" si="256"/>
        <v>194.10027531639057</v>
      </c>
      <c r="EJ59" s="44">
        <f t="shared" si="257"/>
        <v>107.57256958935564</v>
      </c>
      <c r="EK59" s="45">
        <f t="shared" si="258"/>
        <v>49.143773160091499</v>
      </c>
      <c r="EL59" s="45">
        <f t="shared" si="259"/>
        <v>31.958039745204001</v>
      </c>
      <c r="EM59" s="44">
        <f t="shared" si="260"/>
        <v>189.43212872121072</v>
      </c>
      <c r="EN59" s="44">
        <f t="shared" si="261"/>
        <v>323.57187351113942</v>
      </c>
      <c r="EO59" s="44">
        <f t="shared" si="262"/>
        <v>134.67858705034476</v>
      </c>
      <c r="EP59" s="45">
        <f t="shared" si="263"/>
        <v>44.52048409271552</v>
      </c>
      <c r="EQ59" s="45">
        <f t="shared" si="264"/>
        <v>17.060836579279496</v>
      </c>
      <c r="ER59" s="44">
        <f t="shared" si="265"/>
        <v>167.78879238996035</v>
      </c>
      <c r="ES59" s="44">
        <f t="shared" si="266"/>
        <v>335.85700443803955</v>
      </c>
      <c r="ET59" s="44">
        <f t="shared" si="267"/>
        <v>171.24248074803307</v>
      </c>
      <c r="EU59" s="45">
        <f t="shared" si="268"/>
        <v>71.924918957769762</v>
      </c>
      <c r="EV59" s="45">
        <f t="shared" si="269"/>
        <v>40.811590843970549</v>
      </c>
      <c r="EW59" s="44">
        <f t="shared" si="270"/>
        <v>21.543464962729679</v>
      </c>
      <c r="EX59" s="44">
        <f t="shared" si="271"/>
        <v>41.369171771161163</v>
      </c>
      <c r="EY59" s="44">
        <f t="shared" si="272"/>
        <v>19.911721694032281</v>
      </c>
      <c r="EZ59" s="45">
        <f t="shared" si="273"/>
        <v>7.7936895409351692</v>
      </c>
      <c r="FA59" s="45">
        <f t="shared" si="274"/>
        <v>3.9053575948446362</v>
      </c>
      <c r="FB59" s="44">
        <f t="shared" si="275"/>
        <v>121.04024744707483</v>
      </c>
      <c r="FC59" s="44">
        <f t="shared" si="276"/>
        <v>206.87280422004162</v>
      </c>
      <c r="FD59" s="44">
        <f t="shared" si="277"/>
        <v>92.536362338861835</v>
      </c>
      <c r="FE59" s="45">
        <f t="shared" si="278"/>
        <v>34.045066129742111</v>
      </c>
      <c r="FF59" s="45">
        <f t="shared" si="279"/>
        <v>15.759578308694808</v>
      </c>
      <c r="FG59" s="44">
        <f t="shared" si="280"/>
        <v>255.33238759785661</v>
      </c>
      <c r="FH59" s="44">
        <f t="shared" si="281"/>
        <v>347.23658630291783</v>
      </c>
      <c r="FI59" s="44">
        <f t="shared" si="282"/>
        <v>88.217666933783377</v>
      </c>
      <c r="FJ59" s="45">
        <f t="shared" si="283"/>
        <v>15.906465037026855</v>
      </c>
      <c r="FK59" s="45">
        <f t="shared" si="284"/>
        <v>2.570804083105104</v>
      </c>
      <c r="FL59" s="44">
        <f t="shared" si="285"/>
        <v>71.241238741098584</v>
      </c>
      <c r="FM59" s="44">
        <f t="shared" si="286"/>
        <v>134.3898275881196</v>
      </c>
      <c r="FN59" s="44">
        <f t="shared" si="287"/>
        <v>64.118355652660327</v>
      </c>
      <c r="FO59" s="45">
        <f t="shared" si="288"/>
        <v>24.947619226620915</v>
      </c>
      <c r="FP59" s="45">
        <f t="shared" si="289"/>
        <v>12.429008760421612</v>
      </c>
      <c r="FQ59" s="44">
        <f t="shared" si="290"/>
        <v>56.498637830372637</v>
      </c>
      <c r="FR59" s="44">
        <f t="shared" si="291"/>
        <v>120.48547692548144</v>
      </c>
      <c r="FS59" s="44">
        <f t="shared" si="292"/>
        <v>64.18364589115167</v>
      </c>
      <c r="FT59" s="45">
        <f t="shared" si="293"/>
        <v>28.058053741145219</v>
      </c>
      <c r="FU59" s="45">
        <f t="shared" si="294"/>
        <v>16.877509065702199</v>
      </c>
      <c r="FV59" s="44">
        <f t="shared" si="295"/>
        <v>196.1809887755953</v>
      </c>
      <c r="FW59" s="44">
        <f t="shared" si="296"/>
        <v>317.370798535662</v>
      </c>
      <c r="FX59" s="44">
        <f t="shared" si="297"/>
        <v>122.77795020665609</v>
      </c>
      <c r="FY59" s="45">
        <f t="shared" si="298"/>
        <v>37.255220272667046</v>
      </c>
      <c r="FZ59" s="45">
        <f t="shared" si="299"/>
        <v>12.553454339615033</v>
      </c>
      <c r="GA59" s="44">
        <f t="shared" si="300"/>
        <v>189.90717877751996</v>
      </c>
      <c r="GB59" s="44">
        <f t="shared" si="301"/>
        <v>387.2572309998643</v>
      </c>
      <c r="GC59" s="44">
        <f t="shared" si="302"/>
        <v>199.41679246882089</v>
      </c>
      <c r="GD59" s="45">
        <f t="shared" si="303"/>
        <v>84.356004125767527</v>
      </c>
      <c r="GE59" s="45">
        <f t="shared" si="304"/>
        <v>48.224518164179194</v>
      </c>
      <c r="GF59" s="44">
        <f t="shared" si="305"/>
        <v>113.8576328562532</v>
      </c>
      <c r="GG59" s="44">
        <f t="shared" si="306"/>
        <v>237.65611173605075</v>
      </c>
      <c r="GH59" s="44">
        <f t="shared" si="307"/>
        <v>123.87185327901884</v>
      </c>
      <c r="GI59" s="45">
        <f t="shared" si="308"/>
        <v>52.850472441908735</v>
      </c>
      <c r="GJ59" s="45">
        <f t="shared" si="309"/>
        <v>30.48520109600971</v>
      </c>
      <c r="GK59" s="43">
        <f t="shared" si="117"/>
        <v>3859.4663799178429</v>
      </c>
      <c r="GL59" s="43">
        <f t="shared" si="117"/>
        <v>7353.8745028183139</v>
      </c>
      <c r="GM59" s="43">
        <f t="shared" si="117"/>
        <v>3527.4374516759835</v>
      </c>
      <c r="GN59" s="43">
        <f t="shared" si="117"/>
        <v>1418.8374319729767</v>
      </c>
      <c r="GO59" s="43">
        <f t="shared" si="117"/>
        <v>791.61601709569345</v>
      </c>
      <c r="GP59" s="40">
        <f t="shared" si="118"/>
        <v>23.000395589498471</v>
      </c>
      <c r="GQ59" s="40">
        <f t="shared" si="118"/>
        <v>43.825235416080538</v>
      </c>
      <c r="GR59" s="40">
        <f t="shared" si="118"/>
        <v>21.021677304386078</v>
      </c>
      <c r="GS59" s="40">
        <f t="shared" si="118"/>
        <v>8.4555270081822211</v>
      </c>
      <c r="GT59" s="40">
        <f t="shared" si="118"/>
        <v>4.7176163116549068</v>
      </c>
    </row>
    <row r="60" spans="1:322" x14ac:dyDescent="0.3">
      <c r="B60" s="51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2"/>
      <c r="DG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T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/>
      <c r="EG60" s="52"/>
      <c r="EH60" s="52"/>
      <c r="EI60" s="52"/>
      <c r="EJ60" s="52"/>
      <c r="EK60" s="52"/>
      <c r="EL60" s="52"/>
      <c r="EM60" s="52"/>
      <c r="EN60" s="52"/>
      <c r="EO60" s="52"/>
      <c r="EP60" s="52"/>
      <c r="EQ60" s="52"/>
      <c r="ER60" s="52"/>
      <c r="ES60" s="52"/>
      <c r="ET60" s="52"/>
      <c r="EU60" s="52"/>
      <c r="EV60" s="52"/>
      <c r="EW60" s="52"/>
      <c r="EX60" s="52"/>
      <c r="EY60" s="52"/>
      <c r="EZ60" s="52"/>
      <c r="FA60" s="52"/>
      <c r="FB60" s="52"/>
      <c r="FC60" s="52"/>
      <c r="FD60" s="52"/>
      <c r="FE60" s="52"/>
      <c r="FF60" s="52"/>
      <c r="FG60" s="52"/>
      <c r="FH60" s="52"/>
      <c r="FI60" s="52"/>
      <c r="FJ60" s="52"/>
      <c r="FK60" s="52"/>
      <c r="FL60" s="52"/>
      <c r="FM60" s="52"/>
      <c r="FN60" s="52"/>
      <c r="FO60" s="52"/>
      <c r="FP60" s="52"/>
      <c r="FQ60" s="52"/>
      <c r="FR60" s="52"/>
      <c r="FS60" s="52"/>
      <c r="FT60" s="52"/>
      <c r="FU60" s="52"/>
      <c r="FV60" s="52"/>
      <c r="FW60" s="52"/>
      <c r="FX60" s="52"/>
      <c r="FY60" s="52"/>
      <c r="FZ60" s="52"/>
      <c r="GA60" s="52"/>
      <c r="GB60" s="52"/>
      <c r="GC60" s="52"/>
      <c r="GD60" s="52"/>
      <c r="GE60" s="52"/>
      <c r="GF60" s="52"/>
      <c r="GG60" s="52"/>
      <c r="GH60" s="52"/>
      <c r="GI60" s="52"/>
      <c r="GJ60" s="52"/>
      <c r="GK60" s="52"/>
      <c r="GL60" s="52"/>
      <c r="GM60" s="52"/>
      <c r="GN60" s="52"/>
      <c r="GO60" s="52"/>
      <c r="GP60" s="52"/>
      <c r="GQ60" s="52"/>
      <c r="GR60" s="52"/>
      <c r="GS60" s="52"/>
      <c r="GT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  <c r="HH60" s="52"/>
      <c r="HI60" s="52"/>
      <c r="HJ60" s="52"/>
      <c r="HK60" s="52"/>
      <c r="HL60" s="52"/>
      <c r="HM60" s="52"/>
      <c r="HN60" s="52"/>
      <c r="HO60" s="52"/>
      <c r="HP60" s="52"/>
      <c r="HQ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/>
      <c r="IG60" s="52"/>
      <c r="IH60" s="52"/>
      <c r="II60" s="52"/>
      <c r="IJ60" s="52"/>
      <c r="IK60" s="52"/>
      <c r="IL60" s="52"/>
      <c r="IM60" s="52"/>
      <c r="IN60" s="52"/>
      <c r="IO60" s="52"/>
      <c r="IP60" s="52"/>
      <c r="IQ60" s="52"/>
      <c r="IR60" s="52"/>
      <c r="IS60" s="52"/>
      <c r="IT60" s="52"/>
      <c r="IU60" s="52"/>
      <c r="IV60" s="52"/>
      <c r="IW60" s="52"/>
      <c r="IX60" s="52"/>
      <c r="IY60" s="52"/>
      <c r="IZ60" s="52"/>
      <c r="JA60" s="52"/>
      <c r="JB60" s="52"/>
      <c r="JC60" s="52"/>
      <c r="JD60" s="52"/>
      <c r="JE60" s="52"/>
      <c r="JF60" s="52"/>
      <c r="JG60" s="52"/>
      <c r="JH60" s="52"/>
      <c r="JI60" s="52"/>
      <c r="JJ60" s="52"/>
      <c r="JK60" s="52"/>
      <c r="JL60" s="52"/>
      <c r="JM60" s="52"/>
      <c r="JN60" s="52"/>
      <c r="JO60" s="52"/>
      <c r="JP60" s="52"/>
      <c r="JQ60" s="52"/>
      <c r="JR60" s="52"/>
      <c r="JS60" s="52"/>
      <c r="JT60" s="52"/>
      <c r="JU60" s="52"/>
      <c r="JV60" s="52"/>
      <c r="JW60" s="52"/>
      <c r="JX60" s="52"/>
      <c r="JY60" s="52"/>
      <c r="JZ60" s="52"/>
      <c r="KA60" s="52"/>
      <c r="KB60" s="52"/>
      <c r="KC60" s="52"/>
      <c r="KD60" s="52"/>
      <c r="KE60" s="52"/>
      <c r="KF60" s="52"/>
      <c r="KG60" s="52"/>
      <c r="KH60" s="52"/>
      <c r="KI60" s="52"/>
      <c r="KJ60" s="52"/>
      <c r="KK60" s="52"/>
      <c r="KL60" s="52"/>
      <c r="KM60" s="52"/>
      <c r="KN60" s="52"/>
      <c r="KO60" s="52"/>
      <c r="KP60" s="52"/>
      <c r="KQ60" s="52"/>
      <c r="KR60" s="52"/>
      <c r="KS60" s="52"/>
      <c r="KT60" s="52"/>
      <c r="KU60" s="52"/>
      <c r="KV60" s="52"/>
      <c r="KW60" s="52"/>
      <c r="KX60" s="52"/>
      <c r="KY60" s="52"/>
      <c r="KZ60" s="52"/>
      <c r="LA60" s="52"/>
      <c r="LB60" s="52"/>
      <c r="LC60" s="52"/>
      <c r="LD60" s="52"/>
      <c r="LE60" s="52"/>
      <c r="LF60" s="52"/>
      <c r="LG60" s="52"/>
      <c r="LH60" s="52"/>
      <c r="LI60" s="52">
        <f>+SUM(LH58:LJ58)</f>
        <v>166464.25950702227</v>
      </c>
      <c r="LJ60" s="52"/>
    </row>
    <row r="61" spans="1:322" ht="20.100000000000001" customHeight="1" x14ac:dyDescent="0.3">
      <c r="B61" s="51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K61" s="52"/>
      <c r="EL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/>
      <c r="EW61" s="52"/>
      <c r="EX61" s="52"/>
      <c r="EY61" s="52"/>
      <c r="EZ61" s="52"/>
      <c r="FA61" s="52"/>
      <c r="FB61" s="52"/>
      <c r="FC61" s="52"/>
      <c r="FD61" s="52"/>
      <c r="FE61" s="52"/>
      <c r="FF61" s="52"/>
      <c r="FG61" s="52"/>
      <c r="FH61" s="52"/>
      <c r="FI61" s="52"/>
      <c r="FJ61" s="52"/>
      <c r="FK61" s="52"/>
      <c r="FL61" s="52"/>
      <c r="FM61" s="52"/>
      <c r="FN61" s="52"/>
      <c r="FO61" s="52"/>
      <c r="FP61" s="52"/>
      <c r="FQ61" s="52"/>
      <c r="FR61" s="52"/>
      <c r="FS61" s="52"/>
      <c r="FT61" s="52"/>
      <c r="FU61" s="52"/>
      <c r="FV61" s="52"/>
      <c r="FW61" s="52"/>
      <c r="FX61" s="52"/>
      <c r="FY61" s="52"/>
      <c r="FZ61" s="52"/>
      <c r="GA61" s="52"/>
      <c r="GB61" s="52"/>
      <c r="GC61" s="52"/>
      <c r="GD61" s="52"/>
      <c r="GE61" s="52"/>
      <c r="GF61" s="52"/>
      <c r="GG61" s="52"/>
      <c r="GH61" s="52"/>
      <c r="GI61" s="52"/>
      <c r="GJ61" s="52"/>
      <c r="GK61" s="52"/>
      <c r="GL61" s="52"/>
      <c r="GM61" s="52"/>
      <c r="GN61" s="52"/>
      <c r="GO61" s="52"/>
      <c r="GP61" s="52"/>
      <c r="GQ61" s="52"/>
      <c r="GR61" s="52"/>
      <c r="GS61" s="52"/>
      <c r="GT61" s="52"/>
      <c r="GW61" s="52"/>
      <c r="GX61" s="52"/>
      <c r="GY61" s="52"/>
      <c r="GZ61" s="52"/>
      <c r="HA61" s="52"/>
      <c r="HB61" s="52"/>
      <c r="HC61" s="52"/>
      <c r="HD61" s="52"/>
      <c r="HE61" s="52"/>
      <c r="HF61" s="52"/>
      <c r="HG61" s="52"/>
      <c r="HH61" s="52"/>
      <c r="HI61" s="52"/>
      <c r="HJ61" s="52"/>
      <c r="HK61" s="52"/>
      <c r="HL61" s="52"/>
      <c r="HM61" s="52"/>
      <c r="HN61" s="52"/>
      <c r="HO61" s="52"/>
      <c r="HP61" s="52"/>
      <c r="HQ61" s="52"/>
      <c r="HR61" s="52"/>
      <c r="HS61" s="52"/>
      <c r="HT61" s="52"/>
      <c r="HU61" s="52"/>
      <c r="HV61" s="52"/>
      <c r="HW61" s="52"/>
      <c r="HX61" s="52"/>
      <c r="HY61" s="52"/>
      <c r="HZ61" s="52"/>
      <c r="IA61" s="52"/>
      <c r="IB61" s="52"/>
      <c r="IC61" s="52"/>
      <c r="ID61" s="52"/>
      <c r="IE61" s="52"/>
      <c r="IF61" s="52"/>
      <c r="IG61" s="52"/>
      <c r="IH61" s="52"/>
      <c r="II61" s="52"/>
      <c r="IJ61" s="52"/>
      <c r="IK61" s="52"/>
      <c r="IL61" s="52"/>
      <c r="IM61" s="52"/>
      <c r="IN61" s="52"/>
      <c r="IO61" s="52"/>
      <c r="IP61" s="52"/>
      <c r="IQ61" s="52"/>
      <c r="IR61" s="52"/>
      <c r="IS61" s="52"/>
      <c r="IT61" s="52"/>
      <c r="IU61" s="52"/>
      <c r="IV61" s="52"/>
      <c r="IW61" s="52"/>
      <c r="IX61" s="52"/>
      <c r="IY61" s="52"/>
      <c r="IZ61" s="52"/>
      <c r="JA61" s="52"/>
      <c r="JB61" s="52"/>
      <c r="JC61" s="52"/>
      <c r="JD61" s="52"/>
      <c r="JE61" s="52"/>
      <c r="JF61" s="52"/>
      <c r="JG61" s="52"/>
      <c r="JH61" s="52"/>
      <c r="JI61" s="52"/>
      <c r="JJ61" s="52"/>
      <c r="JK61" s="52"/>
      <c r="JL61" s="52"/>
      <c r="JM61" s="52"/>
      <c r="JN61" s="52"/>
      <c r="JO61" s="52"/>
      <c r="JP61" s="52"/>
      <c r="JQ61" s="52"/>
      <c r="JR61" s="52"/>
      <c r="JS61" s="52"/>
      <c r="JT61" s="52"/>
      <c r="JU61" s="52"/>
      <c r="JV61" s="52"/>
      <c r="JW61" s="52"/>
      <c r="JX61" s="52"/>
      <c r="JY61" s="52"/>
      <c r="JZ61" s="52"/>
      <c r="KA61" s="52"/>
      <c r="KB61" s="52"/>
      <c r="KC61" s="52"/>
      <c r="KD61" s="52"/>
      <c r="KE61" s="52"/>
      <c r="KF61" s="52"/>
      <c r="KG61" s="52"/>
      <c r="KH61" s="52"/>
      <c r="KI61" s="52"/>
      <c r="KJ61" s="52"/>
      <c r="KK61" s="52"/>
      <c r="KL61" s="52"/>
      <c r="KM61" s="52"/>
      <c r="KN61" s="52"/>
      <c r="KO61" s="52"/>
      <c r="KP61" s="52"/>
      <c r="KQ61" s="52"/>
      <c r="KR61" s="52"/>
      <c r="KS61" s="52"/>
      <c r="KT61" s="52"/>
      <c r="KU61" s="52"/>
      <c r="KV61" s="52"/>
      <c r="KW61" s="52"/>
      <c r="KX61" s="52"/>
      <c r="KY61" s="52"/>
      <c r="KZ61" s="52"/>
      <c r="LA61" s="52"/>
      <c r="LB61" s="52"/>
      <c r="LC61" s="52"/>
      <c r="LD61" s="52"/>
      <c r="LE61" s="52"/>
      <c r="LF61" s="52"/>
      <c r="LG61" s="52"/>
      <c r="LH61" s="52"/>
      <c r="LI61" s="52"/>
      <c r="LJ61" s="52"/>
    </row>
    <row r="62" spans="1:322" x14ac:dyDescent="0.3">
      <c r="B62" s="51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2"/>
      <c r="FO62" s="52"/>
      <c r="FP62" s="52"/>
      <c r="FQ62" s="52"/>
      <c r="FR62" s="52"/>
      <c r="FS62" s="52"/>
      <c r="FT62" s="52"/>
      <c r="FU62" s="52"/>
      <c r="FV62" s="52"/>
      <c r="FW62" s="52"/>
      <c r="FX62" s="52"/>
      <c r="FY62" s="52"/>
      <c r="FZ62" s="52"/>
      <c r="GA62" s="52"/>
      <c r="GB62" s="52"/>
      <c r="GC62" s="52"/>
      <c r="GD62" s="52"/>
      <c r="GE62" s="52"/>
      <c r="GF62" s="52"/>
      <c r="GG62" s="52"/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</row>
    <row r="135" spans="192:197" x14ac:dyDescent="0.3">
      <c r="GJ135" s="53"/>
      <c r="GO135" s="53"/>
    </row>
    <row r="186" ht="15.75" customHeight="1" x14ac:dyDescent="0.3"/>
    <row r="230" ht="15.75" customHeight="1" x14ac:dyDescent="0.3"/>
  </sheetData>
  <mergeCells count="80">
    <mergeCell ref="B4:C4"/>
    <mergeCell ref="B7:B13"/>
    <mergeCell ref="C7:C8"/>
    <mergeCell ref="D7:H7"/>
    <mergeCell ref="I7:I8"/>
    <mergeCell ref="W7:W8"/>
    <mergeCell ref="M9:M10"/>
    <mergeCell ref="N9:N10"/>
    <mergeCell ref="M11:M12"/>
    <mergeCell ref="B16:GJ16"/>
    <mergeCell ref="K7:K8"/>
    <mergeCell ref="M7:M8"/>
    <mergeCell ref="N7:N8"/>
    <mergeCell ref="O7:T7"/>
    <mergeCell ref="U7:U8"/>
    <mergeCell ref="V7:V8"/>
    <mergeCell ref="J7:J8"/>
    <mergeCell ref="LH16:LJ16"/>
    <mergeCell ref="B17:B19"/>
    <mergeCell ref="C17:L17"/>
    <mergeCell ref="M17:V17"/>
    <mergeCell ref="W17:AF17"/>
    <mergeCell ref="AG17:AP17"/>
    <mergeCell ref="GK16:GO17"/>
    <mergeCell ref="AQ17:AZ17"/>
    <mergeCell ref="BA17:BJ17"/>
    <mergeCell ref="BK17:BT17"/>
    <mergeCell ref="BU17:CD17"/>
    <mergeCell ref="GX18:GZ18"/>
    <mergeCell ref="CE17:CN17"/>
    <mergeCell ref="CO17:CX17"/>
    <mergeCell ref="CY17:DH17"/>
    <mergeCell ref="DI17:DR17"/>
    <mergeCell ref="DS17:EB17"/>
    <mergeCell ref="EC17:EL17"/>
    <mergeCell ref="GP16:GT17"/>
    <mergeCell ref="GW16:GW18"/>
    <mergeCell ref="GX16:LG17"/>
    <mergeCell ref="EM17:EV17"/>
    <mergeCell ref="EW17:FF17"/>
    <mergeCell ref="FG17:FP17"/>
    <mergeCell ref="FQ17:FZ17"/>
    <mergeCell ref="GA17:GJ17"/>
    <mergeCell ref="IN18:IP18"/>
    <mergeCell ref="HA18:HC18"/>
    <mergeCell ref="LE18:LG18"/>
    <mergeCell ref="LB18:LD18"/>
    <mergeCell ref="HD18:HF18"/>
    <mergeCell ref="HG18:HI18"/>
    <mergeCell ref="HJ18:HL18"/>
    <mergeCell ref="HM18:HO18"/>
    <mergeCell ref="HP18:HR18"/>
    <mergeCell ref="HS18:HU18"/>
    <mergeCell ref="HV18:HX18"/>
    <mergeCell ref="HY18:IA18"/>
    <mergeCell ref="IB18:ID18"/>
    <mergeCell ref="IE18:IG18"/>
    <mergeCell ref="IH18:IJ18"/>
    <mergeCell ref="IK18:IM18"/>
    <mergeCell ref="JX18:JZ18"/>
    <mergeCell ref="IQ18:IS18"/>
    <mergeCell ref="IT18:IV18"/>
    <mergeCell ref="IW18:IY18"/>
    <mergeCell ref="IZ18:JB18"/>
    <mergeCell ref="JC18:JE18"/>
    <mergeCell ref="JF18:JH18"/>
    <mergeCell ref="JI18:JK18"/>
    <mergeCell ref="JL18:JN18"/>
    <mergeCell ref="JO18:JQ18"/>
    <mergeCell ref="JR18:JT18"/>
    <mergeCell ref="JU18:JW18"/>
    <mergeCell ref="KS18:KU18"/>
    <mergeCell ref="KV18:KX18"/>
    <mergeCell ref="KY18:LA18"/>
    <mergeCell ref="KA18:KC18"/>
    <mergeCell ref="KD18:KF18"/>
    <mergeCell ref="KG18:KI18"/>
    <mergeCell ref="KJ18:KL18"/>
    <mergeCell ref="KM18:KO18"/>
    <mergeCell ref="KP18:KR18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RL230"/>
  <sheetViews>
    <sheetView tabSelected="1" zoomScale="90" zoomScaleNormal="90" zoomScalePageLayoutView="120" workbookViewId="0">
      <selection activeCell="E21" sqref="E21"/>
    </sheetView>
  </sheetViews>
  <sheetFormatPr defaultColWidth="11.44140625" defaultRowHeight="14.4" x14ac:dyDescent="0.3"/>
  <cols>
    <col min="2" max="2" width="6" customWidth="1"/>
    <col min="3" max="23" width="8.44140625" customWidth="1"/>
    <col min="24" max="24" width="8.21875" customWidth="1"/>
    <col min="25" max="204" width="8.44140625" customWidth="1"/>
    <col min="205" max="205" width="9" customWidth="1"/>
    <col min="206" max="319" width="5" customWidth="1"/>
    <col min="320" max="322" width="8" customWidth="1"/>
    <col min="323" max="323" width="10" customWidth="1"/>
    <col min="324" max="324" width="12" customWidth="1"/>
    <col min="325" max="325" width="14.5546875" customWidth="1"/>
    <col min="326" max="328" width="13" customWidth="1"/>
    <col min="329" max="480" width="10.21875" customWidth="1"/>
  </cols>
  <sheetData>
    <row r="2" spans="2:480" x14ac:dyDescent="0.3">
      <c r="B2" s="2" t="s">
        <v>129</v>
      </c>
    </row>
    <row r="4" spans="2:480" x14ac:dyDescent="0.3">
      <c r="B4" s="201" t="s">
        <v>76</v>
      </c>
      <c r="C4" s="201"/>
      <c r="D4" s="23">
        <v>0.1</v>
      </c>
      <c r="E4" s="24"/>
      <c r="F4" s="24"/>
      <c r="G4" s="24"/>
      <c r="H4" s="24"/>
      <c r="I4" s="24"/>
      <c r="J4" s="24"/>
      <c r="K4" s="24"/>
    </row>
    <row r="5" spans="2:480" x14ac:dyDescent="0.3">
      <c r="B5" s="24"/>
      <c r="C5" s="24"/>
      <c r="D5" s="24"/>
      <c r="E5" s="24"/>
      <c r="F5" s="24"/>
      <c r="G5" s="24"/>
      <c r="H5" s="24"/>
      <c r="I5" s="24"/>
      <c r="J5" s="24"/>
      <c r="K5" s="24"/>
    </row>
    <row r="6" spans="2:480" x14ac:dyDescent="0.3">
      <c r="B6" s="25" t="s">
        <v>77</v>
      </c>
      <c r="C6" s="24"/>
      <c r="D6" s="24"/>
      <c r="E6" s="24"/>
      <c r="F6" s="24"/>
      <c r="G6" s="24"/>
      <c r="H6" s="24"/>
      <c r="I6" s="24"/>
      <c r="M6" s="25" t="s">
        <v>12</v>
      </c>
      <c r="N6" s="24"/>
    </row>
    <row r="7" spans="2:480" ht="26.25" customHeight="1" x14ac:dyDescent="0.3">
      <c r="B7" s="202" t="s">
        <v>78</v>
      </c>
      <c r="C7" s="203" t="s">
        <v>7</v>
      </c>
      <c r="D7" s="205" t="s">
        <v>79</v>
      </c>
      <c r="E7" s="205"/>
      <c r="F7" s="205"/>
      <c r="G7" s="205"/>
      <c r="H7" s="205"/>
      <c r="I7" s="199" t="s">
        <v>97</v>
      </c>
      <c r="J7" s="199" t="s">
        <v>98</v>
      </c>
      <c r="K7" s="199" t="s">
        <v>99</v>
      </c>
      <c r="M7" s="200" t="s">
        <v>80</v>
      </c>
      <c r="N7" s="200" t="s">
        <v>7</v>
      </c>
      <c r="O7" s="200" t="s">
        <v>81</v>
      </c>
      <c r="P7" s="200"/>
      <c r="Q7" s="200"/>
      <c r="R7" s="200"/>
      <c r="S7" s="200"/>
      <c r="T7" s="200"/>
      <c r="U7" s="199" t="s">
        <v>97</v>
      </c>
      <c r="V7" s="199" t="s">
        <v>63</v>
      </c>
      <c r="W7" s="199" t="s">
        <v>64</v>
      </c>
    </row>
    <row r="8" spans="2:480" ht="58.5" customHeight="1" x14ac:dyDescent="0.3">
      <c r="B8" s="202"/>
      <c r="C8" s="204"/>
      <c r="D8" s="55">
        <v>1</v>
      </c>
      <c r="E8" s="55">
        <v>2</v>
      </c>
      <c r="F8" s="55">
        <v>3</v>
      </c>
      <c r="G8" s="55">
        <v>4</v>
      </c>
      <c r="H8" s="55">
        <v>5</v>
      </c>
      <c r="I8" s="199"/>
      <c r="J8" s="199"/>
      <c r="K8" s="199"/>
      <c r="M8" s="200"/>
      <c r="N8" s="200"/>
      <c r="O8" s="54" t="s">
        <v>10</v>
      </c>
      <c r="P8" s="54">
        <v>1</v>
      </c>
      <c r="Q8" s="54">
        <v>2</v>
      </c>
      <c r="R8" s="54">
        <v>3</v>
      </c>
      <c r="S8" s="54">
        <v>4</v>
      </c>
      <c r="T8" s="54">
        <v>5</v>
      </c>
      <c r="U8" s="199"/>
      <c r="V8" s="199"/>
      <c r="W8" s="199"/>
    </row>
    <row r="9" spans="2:480" ht="26.4" x14ac:dyDescent="0.3">
      <c r="B9" s="202"/>
      <c r="C9" s="56">
        <v>1</v>
      </c>
      <c r="D9" s="56">
        <f>+'Strat-1'!C26</f>
        <v>0.95599999999999996</v>
      </c>
      <c r="E9" s="56">
        <f>+'Strat-1'!D26</f>
        <v>4.3999999999999997E-2</v>
      </c>
      <c r="F9" s="56">
        <f>+'Strat-1'!E26</f>
        <v>0</v>
      </c>
      <c r="G9" s="56">
        <f>+'Strat-1'!F26</f>
        <v>0</v>
      </c>
      <c r="H9" s="56">
        <f>+'Strat-1'!G26</f>
        <v>0</v>
      </c>
      <c r="I9" s="56">
        <f>+'Strat-1'!I16</f>
        <v>0</v>
      </c>
      <c r="J9" s="56">
        <f>+'Strat-1'!J16</f>
        <v>0</v>
      </c>
      <c r="K9" s="56">
        <f>+'Strat-1'!K16</f>
        <v>0</v>
      </c>
      <c r="M9" s="200" t="s">
        <v>100</v>
      </c>
      <c r="N9" s="200">
        <v>3</v>
      </c>
      <c r="O9" s="54" t="s">
        <v>1</v>
      </c>
      <c r="P9" s="57">
        <v>0.85</v>
      </c>
      <c r="Q9" s="57">
        <v>0.15</v>
      </c>
      <c r="R9" s="57">
        <v>0</v>
      </c>
      <c r="S9" s="57">
        <v>0</v>
      </c>
      <c r="T9" s="57">
        <v>0</v>
      </c>
      <c r="U9" s="57">
        <f t="shared" ref="U9:W10" si="0">+U11</f>
        <v>1000</v>
      </c>
      <c r="V9" s="57">
        <f t="shared" si="0"/>
        <v>2000</v>
      </c>
      <c r="W9" s="57">
        <f t="shared" si="0"/>
        <v>200</v>
      </c>
      <c r="LQ9" t="s">
        <v>107</v>
      </c>
    </row>
    <row r="10" spans="2:480" ht="26.4" x14ac:dyDescent="0.3">
      <c r="B10" s="202"/>
      <c r="C10" s="56">
        <v>2</v>
      </c>
      <c r="D10" s="56">
        <f>+'Strat-1'!C27</f>
        <v>0</v>
      </c>
      <c r="E10" s="56">
        <f>+'Strat-1'!D27</f>
        <v>0.96799999999999997</v>
      </c>
      <c r="F10" s="56">
        <f>+'Strat-1'!E27</f>
        <v>3.2000000000000001E-2</v>
      </c>
      <c r="G10" s="56">
        <f>+'Strat-1'!F27</f>
        <v>0</v>
      </c>
      <c r="H10" s="56">
        <f>+'Strat-1'!G27</f>
        <v>0</v>
      </c>
      <c r="I10" s="56">
        <f>+'Strat-1'!I17</f>
        <v>10</v>
      </c>
      <c r="J10" s="56">
        <f>+'Strat-1'!J17</f>
        <v>0</v>
      </c>
      <c r="K10" s="56">
        <f>+'Strat-1'!K17</f>
        <v>0</v>
      </c>
      <c r="M10" s="200"/>
      <c r="N10" s="200"/>
      <c r="O10" s="54" t="s">
        <v>2</v>
      </c>
      <c r="P10" s="57">
        <v>1</v>
      </c>
      <c r="Q10" s="57">
        <v>0</v>
      </c>
      <c r="R10" s="57">
        <v>0</v>
      </c>
      <c r="S10" s="57">
        <v>0</v>
      </c>
      <c r="T10" s="57">
        <v>0</v>
      </c>
      <c r="U10" s="57">
        <f t="shared" si="0"/>
        <v>3500</v>
      </c>
      <c r="V10" s="57">
        <f t="shared" si="0"/>
        <v>5000</v>
      </c>
      <c r="W10" s="57">
        <f t="shared" si="0"/>
        <v>500</v>
      </c>
      <c r="LQ10" s="3" t="str">
        <f>+C18</f>
        <v>B-001</v>
      </c>
      <c r="LR10" s="3"/>
      <c r="LS10" s="3"/>
      <c r="LT10" s="3"/>
      <c r="LU10" s="3" t="str">
        <f>+H18</f>
        <v>B-002</v>
      </c>
      <c r="LV10" s="3"/>
      <c r="LW10" s="3"/>
      <c r="LX10" s="3"/>
      <c r="LY10" s="3" t="str">
        <f>+M18</f>
        <v>B-003</v>
      </c>
      <c r="LZ10" s="3"/>
      <c r="MA10" s="3"/>
      <c r="MB10" s="3"/>
      <c r="MC10" s="3" t="str">
        <f>+R18</f>
        <v>B-004</v>
      </c>
      <c r="MD10" s="3"/>
      <c r="ME10" s="3"/>
      <c r="MF10" s="3"/>
      <c r="MG10" s="3" t="str">
        <f>+W18</f>
        <v>B-005</v>
      </c>
      <c r="MH10" s="3"/>
      <c r="MI10" s="3"/>
      <c r="MJ10" s="3"/>
      <c r="MK10" s="3" t="str">
        <f>+AB18</f>
        <v>B-006</v>
      </c>
      <c r="ML10" s="3"/>
      <c r="MM10" s="3"/>
      <c r="MN10" s="3"/>
      <c r="MO10" s="3" t="str">
        <f>+AG18</f>
        <v>B-007</v>
      </c>
      <c r="MP10" s="3"/>
      <c r="MQ10" s="3"/>
      <c r="MR10" s="3"/>
      <c r="MS10" s="3" t="str">
        <f>+AL18</f>
        <v>B-008</v>
      </c>
      <c r="MT10" s="3"/>
      <c r="MU10" s="3"/>
      <c r="MV10" s="3"/>
      <c r="MW10" s="3" t="str">
        <f>+AQ18</f>
        <v>B-009</v>
      </c>
      <c r="MX10" s="3"/>
      <c r="MY10" s="3"/>
      <c r="MZ10" s="3"/>
      <c r="NA10" s="3" t="str">
        <f>+AV18</f>
        <v>B-010</v>
      </c>
      <c r="NB10" s="3"/>
      <c r="NC10" s="3"/>
      <c r="ND10" s="3"/>
      <c r="NE10" s="3" t="str">
        <f>+BA18</f>
        <v>B-011</v>
      </c>
      <c r="NF10" s="3"/>
      <c r="NG10" s="3"/>
      <c r="NH10" s="3"/>
      <c r="NI10" s="3" t="str">
        <f>+BF18</f>
        <v>B-012</v>
      </c>
      <c r="NJ10" s="3"/>
      <c r="NK10" s="3"/>
      <c r="NL10" s="3"/>
      <c r="NM10" s="3" t="str">
        <f>+BK18</f>
        <v>B-013</v>
      </c>
      <c r="NN10" s="3"/>
      <c r="NO10" s="3"/>
      <c r="NP10" s="3"/>
      <c r="NQ10" s="3" t="str">
        <f>+BP18</f>
        <v>B-014</v>
      </c>
      <c r="NR10" s="3"/>
      <c r="NS10" s="3"/>
      <c r="NT10" s="3"/>
      <c r="NU10" s="3" t="str">
        <f>+BU18</f>
        <v>B-015</v>
      </c>
      <c r="NV10" s="3"/>
      <c r="NW10" s="3"/>
      <c r="NX10" s="3"/>
      <c r="NY10" s="3" t="str">
        <f>+BZ18</f>
        <v>B-016</v>
      </c>
      <c r="NZ10" s="3"/>
      <c r="OA10" s="3"/>
      <c r="OB10" s="3"/>
      <c r="OC10" s="3" t="str">
        <f>+CE18</f>
        <v>B-017</v>
      </c>
      <c r="OD10" s="3"/>
      <c r="OE10" s="3"/>
      <c r="OF10" s="3"/>
      <c r="OG10" s="3" t="str">
        <f>+CJ18</f>
        <v>B-018</v>
      </c>
      <c r="OH10" s="3"/>
      <c r="OI10" s="3"/>
      <c r="OJ10" s="3"/>
      <c r="OK10" s="3" t="str">
        <f>+CO18</f>
        <v>B-019</v>
      </c>
      <c r="OL10" s="3"/>
      <c r="OM10" s="3"/>
      <c r="ON10" s="3"/>
      <c r="OO10" s="3" t="str">
        <f>+CT18</f>
        <v>B-020</v>
      </c>
      <c r="OP10" s="3"/>
      <c r="OQ10" s="3"/>
      <c r="OR10" s="3"/>
      <c r="OS10" s="3" t="str">
        <f>+CY18</f>
        <v>B-021</v>
      </c>
      <c r="OT10" s="3"/>
      <c r="OU10" s="3"/>
      <c r="OV10" s="3"/>
      <c r="OW10" s="3" t="str">
        <f>+DD18</f>
        <v>B-022</v>
      </c>
      <c r="OX10" s="3"/>
      <c r="OY10" s="3"/>
      <c r="OZ10" s="3"/>
      <c r="PA10" s="3" t="str">
        <f>+DI18</f>
        <v>B-023</v>
      </c>
      <c r="PB10" s="3"/>
      <c r="PC10" s="3"/>
      <c r="PD10" s="3"/>
      <c r="PE10" s="3" t="str">
        <f>+DN18</f>
        <v>B-024</v>
      </c>
      <c r="PF10" s="3"/>
      <c r="PG10" s="3"/>
      <c r="PH10" s="3"/>
      <c r="PI10" s="3" t="str">
        <f>+DS18</f>
        <v>B-025</v>
      </c>
      <c r="PJ10" s="3"/>
      <c r="PK10" s="3"/>
      <c r="PL10" s="3"/>
      <c r="PM10" s="3" t="str">
        <f>+DX18</f>
        <v>B-026</v>
      </c>
      <c r="PN10" s="3"/>
      <c r="PO10" s="3"/>
      <c r="PP10" s="3"/>
      <c r="PQ10" s="3" t="str">
        <f>+EC18</f>
        <v>B-027</v>
      </c>
      <c r="PR10" s="3"/>
      <c r="PS10" s="3"/>
      <c r="PT10" s="3"/>
      <c r="PU10" s="3" t="str">
        <f>+EH18</f>
        <v>B-028</v>
      </c>
      <c r="PV10" s="3"/>
      <c r="PW10" s="3"/>
      <c r="PX10" s="3"/>
      <c r="PY10" s="3" t="str">
        <f>+EM18</f>
        <v>B-029</v>
      </c>
      <c r="PZ10" s="3"/>
      <c r="QA10" s="3"/>
      <c r="QB10" s="3"/>
      <c r="QC10" s="3" t="str">
        <f>+ER18</f>
        <v>B-030</v>
      </c>
      <c r="QD10" s="3"/>
      <c r="QE10" s="3"/>
      <c r="QF10" s="3"/>
      <c r="QG10" s="3" t="str">
        <f>+EW18</f>
        <v>B-031</v>
      </c>
      <c r="QH10" s="3"/>
      <c r="QI10" s="3"/>
      <c r="QJ10" s="3"/>
      <c r="QK10" s="3" t="str">
        <f>+FB18</f>
        <v>B-032</v>
      </c>
      <c r="QL10" s="3"/>
      <c r="QM10" s="3"/>
      <c r="QN10" s="3"/>
      <c r="QO10" s="3" t="str">
        <f>+FG18</f>
        <v>B-033</v>
      </c>
      <c r="QP10" s="3"/>
      <c r="QQ10" s="3"/>
      <c r="QR10" s="3"/>
      <c r="QS10" s="3" t="str">
        <f>+FL18</f>
        <v>B-034</v>
      </c>
      <c r="QT10" s="3"/>
      <c r="QU10" s="3"/>
      <c r="QV10" s="3"/>
      <c r="QW10" s="3" t="str">
        <f>+FQ18</f>
        <v>B-035</v>
      </c>
      <c r="QX10" s="3"/>
      <c r="QY10" s="3"/>
      <c r="QZ10" s="3"/>
      <c r="RA10" s="3" t="str">
        <f>+FV18</f>
        <v>B-036</v>
      </c>
      <c r="RB10" s="3"/>
      <c r="RC10" s="3"/>
      <c r="RD10" s="3"/>
      <c r="RE10" s="3" t="str">
        <f>+GA18</f>
        <v>B-037</v>
      </c>
      <c r="RF10" s="3"/>
      <c r="RG10" s="3"/>
      <c r="RH10" s="3"/>
      <c r="RI10" s="3" t="str">
        <f>+GF18</f>
        <v>B-038</v>
      </c>
      <c r="RJ10" s="3"/>
      <c r="RK10" s="3"/>
      <c r="RL10" s="3"/>
    </row>
    <row r="11" spans="2:480" ht="43.2" customHeight="1" x14ac:dyDescent="0.3">
      <c r="B11" s="202"/>
      <c r="C11" s="56">
        <v>3</v>
      </c>
      <c r="D11" s="56">
        <f>+'Strat-1'!C28</f>
        <v>0</v>
      </c>
      <c r="E11" s="56">
        <f>+'Strat-1'!D28</f>
        <v>0</v>
      </c>
      <c r="F11" s="56">
        <f>+'Strat-1'!E28</f>
        <v>0.95599999999999996</v>
      </c>
      <c r="G11" s="56">
        <f>+'Strat-1'!F28</f>
        <v>4.3999999999999997E-2</v>
      </c>
      <c r="H11" s="56">
        <f>+'Strat-1'!G28</f>
        <v>0</v>
      </c>
      <c r="I11" s="56">
        <f>+'Strat-1'!I18</f>
        <v>50</v>
      </c>
      <c r="J11" s="56">
        <f>+'Strat-1'!J18</f>
        <v>0</v>
      </c>
      <c r="K11" s="56">
        <f>+'Strat-1'!K18</f>
        <v>0</v>
      </c>
      <c r="M11" s="200">
        <v>1</v>
      </c>
      <c r="N11" s="215">
        <v>4</v>
      </c>
      <c r="O11" s="54" t="str">
        <f>+'Strat-1'!C20</f>
        <v>Rehabilitation</v>
      </c>
      <c r="P11" s="57">
        <f>+'Strat-1'!D20</f>
        <v>0.75</v>
      </c>
      <c r="Q11" s="57">
        <f>+'Strat-1'!E20</f>
        <v>0.25</v>
      </c>
      <c r="R11" s="57">
        <f>+'Strat-1'!F20</f>
        <v>0</v>
      </c>
      <c r="S11" s="57">
        <f>+'Strat-1'!G20</f>
        <v>0</v>
      </c>
      <c r="T11" s="57">
        <f>+'Strat-1'!H20</f>
        <v>0</v>
      </c>
      <c r="U11" s="58">
        <f>+'Strat-1'!I20</f>
        <v>1000</v>
      </c>
      <c r="V11" s="58">
        <f>+'Strat-1'!J20</f>
        <v>2000</v>
      </c>
      <c r="W11" s="58">
        <f>+'Strat-1'!K20</f>
        <v>200</v>
      </c>
      <c r="LL11" s="209" t="s">
        <v>104</v>
      </c>
      <c r="LM11" s="209"/>
      <c r="LN11" s="209"/>
      <c r="LO11" s="209"/>
      <c r="LP11" s="210"/>
      <c r="LQ11" s="3">
        <f>+F18*('Strat-2'!I35+'Strat-2'!I36+'Strat-2'!I37+'Strat-2'!I38+'Strat-2'!I39)</f>
        <v>121637.46475045015</v>
      </c>
      <c r="LR11" s="3"/>
      <c r="LS11" s="3"/>
      <c r="LT11" s="3"/>
      <c r="LU11" s="3">
        <f>+K18*('Strat-2'!I35+'Strat-2'!I36+'Strat-2'!I37+'Strat-2'!I38+'Strat-2'!I39)</f>
        <v>22622.031393334008</v>
      </c>
      <c r="LV11" s="3"/>
      <c r="LW11" s="3"/>
      <c r="LX11" s="3"/>
      <c r="LY11" s="3">
        <f>+P18*('Strat-2'!I35+'Strat-2'!I36+'Strat-2'!I37+'Strat-2'!I38+'Strat-2'!I39)</f>
        <v>50811.478612441802</v>
      </c>
      <c r="LZ11" s="3"/>
      <c r="MA11" s="3"/>
      <c r="MB11" s="3"/>
      <c r="MC11" s="3">
        <f>+U18*('Strat-2'!I35+'Strat-2'!I36+'Strat-2'!I37+'Strat-2'!I38+'Strat-2'!I39)</f>
        <v>1973.2613053375458</v>
      </c>
      <c r="MD11" s="3"/>
      <c r="ME11" s="3"/>
      <c r="MF11" s="3"/>
      <c r="MG11" s="3">
        <f>+Z18*('Strat-2'!I35+'Strat-2'!I36+'Strat-2'!I37+'Strat-2'!I38+'Strat-2'!I39)</f>
        <v>7258.7826589202577</v>
      </c>
      <c r="MH11" s="3"/>
      <c r="MI11" s="3"/>
      <c r="MJ11" s="3"/>
      <c r="MK11" s="3">
        <f>+AE18*('Strat-2'!I35+'Strat-2'!I36+'Strat-2'!I37+'Strat-2'!I38+'Strat-2'!I39)</f>
        <v>13389.987429076204</v>
      </c>
      <c r="ML11" s="3"/>
      <c r="MM11" s="3"/>
      <c r="MN11" s="3"/>
      <c r="MO11" s="3">
        <f>+AJ18*('Strat-2'!I35+'Strat-2'!I36+'Strat-2'!I37+'Strat-2'!I38+'Strat-2'!I39)</f>
        <v>22551.557775286237</v>
      </c>
      <c r="MP11" s="3"/>
      <c r="MQ11" s="3"/>
      <c r="MR11" s="3"/>
      <c r="MS11" s="3">
        <f>+AO18*('Strat-2'!I35+'Strat-2'!I36+'Strat-2'!I37+'Strat-2'!I38+'Strat-2'!I39)</f>
        <v>14869.933408079363</v>
      </c>
      <c r="MT11" s="3"/>
      <c r="MU11" s="3"/>
      <c r="MV11" s="3"/>
      <c r="MW11" s="3">
        <f>+AT18*('Strat-2'!I35+'Strat-2'!I36+'Strat-2'!I37+'Strat-2'!I38+'Strat-2'!I39)</f>
        <v>15786.090442700366</v>
      </c>
      <c r="MX11" s="3"/>
      <c r="MY11" s="3"/>
      <c r="MZ11" s="3"/>
      <c r="NA11" s="3">
        <f>+AY18*('Strat-2'!I35+'Strat-2'!I36+'Strat-2'!I37+'Strat-2'!I38+'Strat-2'!I39)</f>
        <v>57858.840417218751</v>
      </c>
      <c r="NB11" s="3"/>
      <c r="NC11" s="3"/>
      <c r="ND11" s="3"/>
      <c r="NE11" s="3">
        <f>+BD18*('Strat-2'!I35+'Strat-2'!I36+'Strat-2'!I37+'Strat-2'!I38+'Strat-2'!I39)</f>
        <v>2184.6821594808544</v>
      </c>
      <c r="NF11" s="3"/>
      <c r="NG11" s="3"/>
      <c r="NH11" s="3"/>
      <c r="NI11" s="3">
        <f>+BI18*('Strat-2'!I35+'Strat-2'!I36+'Strat-2'!I37+'Strat-2'!I38+'Strat-2'!I39)</f>
        <v>45807.85173105017</v>
      </c>
      <c r="NJ11" s="3"/>
      <c r="NK11" s="3"/>
      <c r="NL11" s="3"/>
      <c r="NM11" s="3">
        <f>+BN18*('Strat-2'!I35+'Strat-2'!I36+'Strat-2'!I37+'Strat-2'!I38+'Strat-2'!I39)</f>
        <v>12967.145720789587</v>
      </c>
      <c r="NN11" s="3"/>
      <c r="NO11" s="3"/>
      <c r="NP11" s="3"/>
      <c r="NQ11" s="3">
        <f>+BS18*('Strat-2'!I35+'Strat-2'!I36+'Strat-2'!I37+'Strat-2'!I38+'Strat-2'!I39)</f>
        <v>48838.217307104256</v>
      </c>
      <c r="NR11" s="3"/>
      <c r="NS11" s="3"/>
      <c r="NT11" s="3"/>
      <c r="NU11" s="3">
        <f>+BX18*('Strat-2'!I35+'Strat-2'!I36+'Strat-2'!I37+'Strat-2'!I38+'Strat-2'!I39)</f>
        <v>14235.670845649438</v>
      </c>
      <c r="NV11" s="3"/>
      <c r="NW11" s="3"/>
      <c r="NX11" s="3"/>
      <c r="NY11" s="3">
        <f>+CC18*('Strat-2'!I35+'Strat-2'!I36+'Strat-2'!I37+'Strat-2'!I38+'Strat-2'!I39)</f>
        <v>25440.976115244786</v>
      </c>
      <c r="NZ11" s="3"/>
      <c r="OA11" s="3"/>
      <c r="OB11" s="3"/>
      <c r="OC11" s="3">
        <f>+CH18*('Strat-2'!I35+'Strat-2'!I36+'Strat-2'!I37+'Strat-2'!I38+'Strat-2'!I39)</f>
        <v>42002.276356470618</v>
      </c>
      <c r="OD11" s="3"/>
      <c r="OE11" s="3"/>
      <c r="OF11" s="3"/>
      <c r="OG11" s="3">
        <f>+CM18*('Strat-2'!I35+'Strat-2'!I36+'Strat-2'!I37+'Strat-2'!I38+'Strat-2'!I39)</f>
        <v>6906.4145686814099</v>
      </c>
      <c r="OH11" s="3"/>
      <c r="OI11" s="3"/>
      <c r="OJ11" s="3"/>
      <c r="OK11" s="3">
        <f>+CR18*('Strat-2'!I35+'Strat-2'!I36+'Strat-2'!I37+'Strat-2'!I38+'Strat-2'!I39)</f>
        <v>53137.1080080182</v>
      </c>
      <c r="OL11" s="3"/>
      <c r="OM11" s="3"/>
      <c r="ON11" s="3"/>
      <c r="OO11" s="3">
        <f>+CW18*('Strat-2'!I35+'Strat-2'!I36+'Strat-2'!I37+'Strat-2'!I38+'Strat-2'!I39)</f>
        <v>11275.778887643119</v>
      </c>
      <c r="OP11" s="3"/>
      <c r="OQ11" s="3"/>
      <c r="OR11" s="3"/>
      <c r="OS11" s="3">
        <f>+DB18*('Strat-2'!I35+'Strat-2'!I36+'Strat-2'!I37+'Strat-2'!I38+'Strat-2'!I39)</f>
        <v>23608.662046002781</v>
      </c>
      <c r="OT11" s="3"/>
      <c r="OU11" s="3"/>
      <c r="OV11" s="3"/>
      <c r="OW11" s="3">
        <f>+DG18*('Strat-2'!I35+'Strat-2'!I36+'Strat-2'!I37+'Strat-2'!I38+'Strat-2'!I39)</f>
        <v>57576.945945027677</v>
      </c>
      <c r="OX11" s="3"/>
      <c r="OY11" s="3"/>
      <c r="OZ11" s="3"/>
      <c r="PA11" s="3">
        <f>+DL18*('Strat-2'!I35+'Strat-2'!I36+'Strat-2'!I37+'Strat-2'!I38+'Strat-2'!I39)</f>
        <v>5919.7839160126368</v>
      </c>
      <c r="PB11" s="3"/>
      <c r="PC11" s="3"/>
      <c r="PD11" s="3"/>
      <c r="PE11" s="3">
        <f>+DQ18*('Strat-2'!I35+'Strat-2'!I36+'Strat-2'!I37+'Strat-2'!I38+'Strat-2'!I39)</f>
        <v>20296.401997757614</v>
      </c>
      <c r="PF11" s="3"/>
      <c r="PG11" s="3"/>
      <c r="PH11" s="3"/>
      <c r="PI11" s="3">
        <f>+DV18*('Strat-2'!I35+'Strat-2'!I36+'Strat-2'!I37+'Strat-2'!I38+'Strat-2'!I39)</f>
        <v>47146.850473957791</v>
      </c>
      <c r="PJ11" s="3"/>
      <c r="PK11" s="3"/>
      <c r="PL11" s="3"/>
      <c r="PM11" s="3">
        <f>+EA18*('Strat-2'!I35+'Strat-2'!I36+'Strat-2'!I37+'Strat-2'!I38+'Strat-2'!I39)</f>
        <v>10782.463561308732</v>
      </c>
      <c r="PN11" s="3"/>
      <c r="PO11" s="3"/>
      <c r="PP11" s="3"/>
      <c r="PQ11" s="3">
        <f>+EF18*('Strat-2'!I35+'Strat-2'!I36+'Strat-2'!I37+'Strat-2'!I38+'Strat-2'!I39)</f>
        <v>17970.77260218122</v>
      </c>
      <c r="PR11" s="3"/>
      <c r="PS11" s="3"/>
      <c r="PT11" s="3"/>
      <c r="PU11" s="3">
        <f>+EK18*('Strat-2'!I35+'Strat-2'!I36+'Strat-2'!I37+'Strat-2'!I38+'Strat-2'!I39)</f>
        <v>33122.600482451664</v>
      </c>
      <c r="PV11" s="3"/>
      <c r="PW11" s="3"/>
      <c r="PX11" s="3"/>
      <c r="PY11" s="3">
        <f>+EP18*('Strat-2'!I35+'Strat-2'!I36+'Strat-2'!I37+'Strat-2'!I38+'Strat-2'!I39)</f>
        <v>47569.692182244406</v>
      </c>
      <c r="PZ11" s="3"/>
      <c r="QA11" s="3"/>
      <c r="QB11" s="3"/>
      <c r="QC11" s="3">
        <f>+EU18*('Strat-2'!I35+'Strat-2'!I36+'Strat-2'!I37+'Strat-2'!I38+'Strat-2'!I39)</f>
        <v>55533.211021642361</v>
      </c>
      <c r="QD11" s="3"/>
      <c r="QE11" s="3"/>
      <c r="QF11" s="3"/>
      <c r="QG11" s="3">
        <f>+EZ18*('Strat-2'!I35+'Strat-2'!I36+'Strat-2'!I37+'Strat-2'!I38+'Strat-2'!I39)</f>
        <v>6694.9937145381018</v>
      </c>
      <c r="QH11" s="3"/>
      <c r="QI11" s="3"/>
      <c r="QJ11" s="3"/>
      <c r="QK11" s="3">
        <f>+FE18*('Strat-2'!I35+'Strat-2'!I36+'Strat-2'!I37+'Strat-2'!I38+'Strat-2'!I39)</f>
        <v>55251.31654945128</v>
      </c>
      <c r="QL11" s="3"/>
      <c r="QM11" s="3"/>
      <c r="QN11" s="3"/>
      <c r="QO11" s="3">
        <f>+FJ18*('Strat-2'!I35+'Strat-2'!I36+'Strat-2'!I37+'Strat-2'!I38+'Strat-2'!I39)</f>
        <v>15927.037678795905</v>
      </c>
      <c r="QP11" s="3"/>
      <c r="QQ11" s="3"/>
      <c r="QR11" s="3"/>
      <c r="QS11" s="3">
        <f>+FO18*('Strat-2'!I35+'Strat-2'!I36+'Strat-2'!I37+'Strat-2'!I38+'Strat-2'!I39)</f>
        <v>21635.400740665234</v>
      </c>
      <c r="QT11" s="3"/>
      <c r="QU11" s="3"/>
      <c r="QV11" s="3"/>
      <c r="QW11" s="3">
        <f>+FT18*('Strat-2'!I35+'Strat-2'!I36+'Strat-2'!I37+'Strat-2'!I38+'Strat-2'!I39)</f>
        <v>20155.454761662073</v>
      </c>
      <c r="QX11" s="3"/>
      <c r="QY11" s="3"/>
      <c r="QZ11" s="3"/>
      <c r="RA11" s="3">
        <f>+FY18*('Strat-2'!I35+'Strat-2'!I36+'Strat-2'!I37+'Strat-2'!I38+'Strat-2'!I39)</f>
        <v>48344.901980769871</v>
      </c>
      <c r="RB11" s="3"/>
      <c r="RC11" s="3"/>
      <c r="RD11" s="3"/>
      <c r="RE11" s="3">
        <f>+GD18*('Strat-2'!I35+'Strat-2'!I36+'Strat-2'!I37+'Strat-2'!I38+'Strat-2'!I39)</f>
        <v>64060.518805422471</v>
      </c>
      <c r="RF11" s="3"/>
      <c r="RG11" s="3"/>
      <c r="RH11" s="3"/>
      <c r="RI11" s="3">
        <f>+GI18*('Strat-2'!I35+'Strat-2'!I36+'Strat-2'!I37+'Strat-2'!I38+'Strat-2'!I39)</f>
        <v>39394.752488703147</v>
      </c>
      <c r="RJ11" s="3"/>
      <c r="RK11" s="3"/>
      <c r="RL11" s="3"/>
    </row>
    <row r="12" spans="2:480" ht="28.2" customHeight="1" x14ac:dyDescent="0.3">
      <c r="B12" s="202"/>
      <c r="C12" s="56">
        <v>4</v>
      </c>
      <c r="D12" s="56">
        <v>0</v>
      </c>
      <c r="E12" s="56">
        <v>0</v>
      </c>
      <c r="F12" s="56">
        <v>0</v>
      </c>
      <c r="G12" s="56">
        <v>0.94399999999999995</v>
      </c>
      <c r="H12" s="56">
        <v>5.6000000000000001E-2</v>
      </c>
      <c r="I12" s="56">
        <f>+'Strat-1'!I19</f>
        <v>100</v>
      </c>
      <c r="J12" s="56">
        <f>+'Strat-1'!J19</f>
        <v>1000</v>
      </c>
      <c r="K12" s="56">
        <f>+'Strat-1'!K19</f>
        <v>100</v>
      </c>
      <c r="M12" s="200"/>
      <c r="N12" s="216"/>
      <c r="O12" s="54" t="str">
        <f>+'Strat-1'!C22</f>
        <v>Replacement</v>
      </c>
      <c r="P12" s="57">
        <f>+'Strat-1'!D21</f>
        <v>1</v>
      </c>
      <c r="Q12" s="57">
        <f>+'Strat-1'!E21</f>
        <v>0</v>
      </c>
      <c r="R12" s="57">
        <f>+'Strat-1'!F21</f>
        <v>0</v>
      </c>
      <c r="S12" s="57">
        <f>+'Strat-1'!G21</f>
        <v>0</v>
      </c>
      <c r="T12" s="57">
        <f>+'Strat-1'!H21</f>
        <v>0</v>
      </c>
      <c r="U12" s="58">
        <f>+'Strat-1'!I22</f>
        <v>3500</v>
      </c>
      <c r="V12" s="58">
        <f>+'Strat-1'!J22</f>
        <v>5000</v>
      </c>
      <c r="W12" s="58">
        <f>+'Strat-1'!K22</f>
        <v>500</v>
      </c>
      <c r="LL12" s="209" t="s">
        <v>105</v>
      </c>
      <c r="LM12" s="209"/>
      <c r="LN12" s="209"/>
      <c r="LO12" s="209"/>
      <c r="LP12" s="210"/>
      <c r="LQ12" s="3">
        <f>+F18*('Strat-1'!I35+'Strat-1'!I36+'Strat-1'!I37+'Strat-1'!I38+'Strat-1'!I39)</f>
        <v>58686.178605238245</v>
      </c>
      <c r="LR12" s="3"/>
      <c r="LS12" s="3"/>
      <c r="LT12" s="3"/>
      <c r="LU12" s="3">
        <f>+K18*('Strat-1'!I35+'Strat-1'!I36+'Strat-1'!I37+'Strat-1'!I38+'Strat-1'!I39)</f>
        <v>10914.40517513411</v>
      </c>
      <c r="LV12" s="3"/>
      <c r="LW12" s="3"/>
      <c r="LX12" s="3"/>
      <c r="LY12" s="3">
        <f>+P18*('Strat-1'!I35+'Strat-1'!I36+'Strat-1'!I37+'Strat-1'!I38+'Strat-1'!I39)</f>
        <v>24514.910066266959</v>
      </c>
      <c r="LZ12" s="3"/>
      <c r="MA12" s="3"/>
      <c r="MB12" s="3"/>
      <c r="MC12" s="3">
        <f>+U18*('Strat-1'!I35+'Strat-1'!I36+'Strat-1'!I37+'Strat-1'!I38+'Strat-1'!I39)</f>
        <v>952.03534237929944</v>
      </c>
      <c r="MD12" s="3"/>
      <c r="ME12" s="3"/>
      <c r="MF12" s="3"/>
      <c r="MG12" s="3">
        <f>+Z18*('Strat-1'!I35+'Strat-1'!I36+'Strat-1'!I37+'Strat-1'!I38+'Strat-1'!I39)</f>
        <v>3502.1300094667085</v>
      </c>
      <c r="MH12" s="3"/>
      <c r="MI12" s="3"/>
      <c r="MJ12" s="3"/>
      <c r="MK12" s="3">
        <f>+AE18*('Strat-1'!I35+'Strat-1'!I36+'Strat-1'!I37+'Strat-1'!I38+'Strat-1'!I39)</f>
        <v>6460.2398232881033</v>
      </c>
      <c r="ML12" s="3"/>
      <c r="MM12" s="3"/>
      <c r="MN12" s="3"/>
      <c r="MO12" s="3">
        <f>+AJ18*('Strat-1'!I35+'Strat-1'!I36+'Strat-1'!I37+'Strat-1'!I38+'Strat-1'!I39)</f>
        <v>10880.403912906278</v>
      </c>
      <c r="MP12" s="3"/>
      <c r="MQ12" s="3"/>
      <c r="MR12" s="3"/>
      <c r="MS12" s="3">
        <f>+AO18*('Strat-1'!I35+'Strat-1'!I36+'Strat-1'!I37+'Strat-1'!I38+'Strat-1'!I39)</f>
        <v>7174.2663300725781</v>
      </c>
      <c r="MT12" s="3"/>
      <c r="MU12" s="3"/>
      <c r="MV12" s="3"/>
      <c r="MW12" s="3">
        <f>+AT18*('Strat-1'!I35+'Strat-1'!I36+'Strat-1'!I37+'Strat-1'!I38+'Strat-1'!I39)</f>
        <v>7616.2827390343955</v>
      </c>
      <c r="MX12" s="3"/>
      <c r="MY12" s="3"/>
      <c r="MZ12" s="3"/>
      <c r="NA12" s="3">
        <f>+AY18*('Strat-1'!I35+'Strat-1'!I36+'Strat-1'!I37+'Strat-1'!I38+'Strat-1'!I39)</f>
        <v>27915.036289050171</v>
      </c>
      <c r="NB12" s="3"/>
      <c r="NC12" s="3"/>
      <c r="ND12" s="3"/>
      <c r="NE12" s="3">
        <f>+BD18*('Strat-1'!I35+'Strat-1'!I36+'Strat-1'!I37+'Strat-1'!I38+'Strat-1'!I39)</f>
        <v>1054.0391290627958</v>
      </c>
      <c r="NF12" s="3"/>
      <c r="NG12" s="3"/>
      <c r="NH12" s="3"/>
      <c r="NI12" s="3">
        <f>+BI18*('Strat-1'!I35+'Strat-1'!I36+'Strat-1'!I37+'Strat-1'!I38+'Strat-1'!I39)</f>
        <v>22100.820448090879</v>
      </c>
      <c r="NJ12" s="3"/>
      <c r="NK12" s="3"/>
      <c r="NL12" s="3"/>
      <c r="NM12" s="3">
        <f>+BN18*('Strat-1'!I35+'Strat-1'!I36+'Strat-1'!I37+'Strat-1'!I38+'Strat-1'!I39)</f>
        <v>6256.2322499211105</v>
      </c>
      <c r="NN12" s="3"/>
      <c r="NO12" s="3"/>
      <c r="NP12" s="3"/>
      <c r="NQ12" s="3">
        <f>+BS18*('Strat-1'!I35+'Strat-1'!I36+'Strat-1'!I37+'Strat-1'!I38+'Strat-1'!I39)</f>
        <v>23562.87472388766</v>
      </c>
      <c r="NR12" s="3"/>
      <c r="NS12" s="3"/>
      <c r="NT12" s="3"/>
      <c r="NU12" s="3">
        <f>+BX18*('Strat-1'!I35+'Strat-1'!I36+'Strat-1'!I37+'Strat-1'!I38+'Strat-1'!I39)</f>
        <v>6868.2549700220889</v>
      </c>
      <c r="NV12" s="3"/>
      <c r="NW12" s="3"/>
      <c r="NX12" s="3"/>
      <c r="NY12" s="3">
        <f>+CC18*('Strat-1'!I35+'Strat-1'!I36+'Strat-1'!I37+'Strat-1'!I38+'Strat-1'!I39)</f>
        <v>12274.455664247396</v>
      </c>
      <c r="NZ12" s="3"/>
      <c r="OA12" s="3"/>
      <c r="OB12" s="3"/>
      <c r="OC12" s="3">
        <f>+CH18*('Strat-1'!I35+'Strat-1'!I36+'Strat-1'!I37+'Strat-1'!I38+'Strat-1'!I39)</f>
        <v>20264.752287787946</v>
      </c>
      <c r="OD12" s="3"/>
      <c r="OE12" s="3"/>
      <c r="OF12" s="3"/>
      <c r="OG12" s="3">
        <f>+CM18*('Strat-1'!I35+'Strat-1'!I36+'Strat-1'!I37+'Strat-1'!I38+'Strat-1'!I39)</f>
        <v>3332.123698327548</v>
      </c>
      <c r="OH12" s="3"/>
      <c r="OI12" s="3"/>
      <c r="OJ12" s="3"/>
      <c r="OK12" s="3">
        <f>+CR18*('Strat-1'!I35+'Strat-1'!I36+'Strat-1'!I37+'Strat-1'!I38+'Strat-1'!I39)</f>
        <v>25636.951719785418</v>
      </c>
      <c r="OL12" s="3"/>
      <c r="OM12" s="3"/>
      <c r="ON12" s="3"/>
      <c r="OO12" s="3">
        <f>+CW18*('Strat-1'!I35+'Strat-1'!I36+'Strat-1'!I37+'Strat-1'!I38+'Strat-1'!I39)</f>
        <v>5440.2019564531392</v>
      </c>
      <c r="OP12" s="3"/>
      <c r="OQ12" s="3"/>
      <c r="OR12" s="3"/>
      <c r="OS12" s="3">
        <f>+DB18*('Strat-1'!I35+'Strat-1'!I36+'Strat-1'!I37+'Strat-1'!I38+'Strat-1'!I39)</f>
        <v>11390.422846323761</v>
      </c>
      <c r="OT12" s="3"/>
      <c r="OU12" s="3"/>
      <c r="OV12" s="3"/>
      <c r="OW12" s="3">
        <f>+DG18*('Strat-1'!I35+'Strat-1'!I36+'Strat-1'!I37+'Strat-1'!I38+'Strat-1'!I39)</f>
        <v>27779.031240138844</v>
      </c>
      <c r="OX12" s="3"/>
      <c r="OY12" s="3"/>
      <c r="OZ12" s="3"/>
      <c r="PA12" s="3">
        <f>+DL18*('Strat-1'!I35+'Strat-1'!I36+'Strat-1'!I37+'Strat-1'!I38+'Strat-1'!I39)</f>
        <v>2856.1060271378983</v>
      </c>
      <c r="PB12" s="3"/>
      <c r="PC12" s="3"/>
      <c r="PD12" s="3"/>
      <c r="PE12" s="3">
        <f>+DQ18*('Strat-1'!I35+'Strat-1'!I36+'Strat-1'!I37+'Strat-1'!I38+'Strat-1'!I39)</f>
        <v>9792.3635216156508</v>
      </c>
      <c r="PF12" s="3"/>
      <c r="PG12" s="3"/>
      <c r="PH12" s="3"/>
      <c r="PI12" s="3">
        <f>+DV18*('Strat-1'!I35+'Strat-1'!I36+'Strat-1'!I37+'Strat-1'!I38+'Strat-1'!I39)</f>
        <v>22746.844430419689</v>
      </c>
      <c r="PJ12" s="3"/>
      <c r="PK12" s="3"/>
      <c r="PL12" s="3"/>
      <c r="PM12" s="3">
        <f>+EA18*('Strat-1'!I35+'Strat-1'!I36+'Strat-1'!I37+'Strat-1'!I38+'Strat-1'!I39)</f>
        <v>5202.1931208583146</v>
      </c>
      <c r="PN12" s="3"/>
      <c r="PO12" s="3"/>
      <c r="PP12" s="3"/>
      <c r="PQ12" s="3">
        <f>+EF18*('Strat-1'!I35+'Strat-1'!I36+'Strat-1'!I37+'Strat-1'!I38+'Strat-1'!I39)</f>
        <v>8670.3218680971913</v>
      </c>
      <c r="PR12" s="3"/>
      <c r="PS12" s="3"/>
      <c r="PT12" s="3"/>
      <c r="PU12" s="3">
        <f>+EK18*('Strat-1'!I35+'Strat-1'!I36+'Strat-1'!I37+'Strat-1'!I38+'Strat-1'!I39)</f>
        <v>15980.593247081097</v>
      </c>
      <c r="PV12" s="3"/>
      <c r="PW12" s="3"/>
      <c r="PX12" s="3"/>
      <c r="PY12" s="3">
        <f>+EP18*('Strat-1'!I35+'Strat-1'!I36+'Strat-1'!I37+'Strat-1'!I38+'Strat-1'!I39)</f>
        <v>22950.852003786684</v>
      </c>
      <c r="PZ12" s="3"/>
      <c r="QA12" s="3"/>
      <c r="QB12" s="3"/>
      <c r="QC12" s="3">
        <f>+EU18*('Strat-1'!I35+'Strat-1'!I36+'Strat-1'!I37+'Strat-1'!I38+'Strat-1'!I39)</f>
        <v>26792.994635531712</v>
      </c>
      <c r="QD12" s="3"/>
      <c r="QE12" s="3"/>
      <c r="QF12" s="3"/>
      <c r="QG12" s="3">
        <f>+EZ18*('Strat-1'!I35+'Strat-1'!I36+'Strat-1'!I37+'Strat-1'!I38+'Strat-1'!I39)</f>
        <v>3230.1199116440516</v>
      </c>
      <c r="QH12" s="3"/>
      <c r="QI12" s="3"/>
      <c r="QJ12" s="3"/>
      <c r="QK12" s="3">
        <f>+FE18*('Strat-1'!I35+'Strat-1'!I36+'Strat-1'!I37+'Strat-1'!I38+'Strat-1'!I39)</f>
        <v>26656.989586620384</v>
      </c>
      <c r="QL12" s="3"/>
      <c r="QM12" s="3"/>
      <c r="QN12" s="3"/>
      <c r="QO12" s="3">
        <f>+FJ18*('Strat-1'!I35+'Strat-1'!I36+'Strat-1'!I37+'Strat-1'!I38+'Strat-1'!I39)</f>
        <v>7684.2852634900592</v>
      </c>
      <c r="QP12" s="3"/>
      <c r="QQ12" s="3"/>
      <c r="QR12" s="3"/>
      <c r="QS12" s="3">
        <f>+FO18*('Strat-1'!I35+'Strat-1'!I36+'Strat-1'!I37+'Strat-1'!I38+'Strat-1'!I39)</f>
        <v>10438.387503944461</v>
      </c>
      <c r="QT12" s="3"/>
      <c r="QU12" s="3"/>
      <c r="QV12" s="3"/>
      <c r="QW12" s="3">
        <f>+FT18*('Strat-1'!I35+'Strat-1'!I36+'Strat-1'!I37+'Strat-1'!I38+'Strat-1'!I39)</f>
        <v>9724.3609971599872</v>
      </c>
      <c r="QX12" s="3"/>
      <c r="QY12" s="3"/>
      <c r="QZ12" s="3"/>
      <c r="RA12" s="3">
        <f>+FY18*('Strat-1'!I35+'Strat-1'!I36+'Strat-1'!I37+'Strat-1'!I38+'Strat-1'!I39)</f>
        <v>23324.865888292836</v>
      </c>
      <c r="RB12" s="3"/>
      <c r="RC12" s="3"/>
      <c r="RD12" s="3"/>
      <c r="RE12" s="3">
        <f>+GD18*('Strat-1'!I35+'Strat-1'!I36+'Strat-1'!I37+'Strat-1'!I38+'Strat-1'!I39)</f>
        <v>30907.147365099398</v>
      </c>
      <c r="RF12" s="3"/>
      <c r="RG12" s="3"/>
      <c r="RH12" s="3"/>
      <c r="RI12" s="3">
        <f>+GI18*('Strat-1'!I35+'Strat-1'!I36+'Strat-1'!I37+'Strat-1'!I38+'Strat-1'!I39)</f>
        <v>19006.705585358155</v>
      </c>
      <c r="RJ12" s="3"/>
      <c r="RK12" s="3"/>
      <c r="RL12" s="3"/>
    </row>
    <row r="13" spans="2:480" ht="27" customHeight="1" x14ac:dyDescent="0.3">
      <c r="B13" s="202"/>
      <c r="C13" s="56">
        <v>5</v>
      </c>
      <c r="D13" s="56">
        <v>0</v>
      </c>
      <c r="E13" s="56">
        <v>0</v>
      </c>
      <c r="F13" s="56">
        <v>0</v>
      </c>
      <c r="G13" s="56">
        <v>0</v>
      </c>
      <c r="H13" s="56">
        <v>1</v>
      </c>
      <c r="I13" s="56">
        <v>200</v>
      </c>
      <c r="J13" s="56">
        <v>2000</v>
      </c>
      <c r="K13" s="56">
        <v>200</v>
      </c>
      <c r="M13" s="54">
        <v>2</v>
      </c>
      <c r="N13" s="54">
        <v>5</v>
      </c>
      <c r="O13" s="54" t="str">
        <f>+'Strat-1'!C22</f>
        <v>Replacement</v>
      </c>
      <c r="P13" s="57">
        <f>+'Strat-1'!D22</f>
        <v>1</v>
      </c>
      <c r="Q13" s="57">
        <f>+'Strat-1'!E22</f>
        <v>0</v>
      </c>
      <c r="R13" s="57">
        <f>+'Strat-1'!F22</f>
        <v>0</v>
      </c>
      <c r="S13" s="57">
        <f>+'Strat-1'!G22</f>
        <v>0</v>
      </c>
      <c r="T13" s="57">
        <f>+'Strat-1'!H22</f>
        <v>0</v>
      </c>
      <c r="U13" s="58">
        <f>+'Strat-1'!I22</f>
        <v>3500</v>
      </c>
      <c r="V13" s="58">
        <f>+'Strat-1'!J22</f>
        <v>5000</v>
      </c>
      <c r="W13" s="58">
        <f>+'Strat-1'!K22</f>
        <v>500</v>
      </c>
    </row>
    <row r="14" spans="2:480" ht="24" customHeight="1" x14ac:dyDescent="0.3">
      <c r="B14" s="29"/>
      <c r="C14" s="29"/>
      <c r="D14" s="29"/>
      <c r="E14" s="29"/>
      <c r="F14" s="29"/>
      <c r="G14" s="29"/>
      <c r="H14" s="29"/>
      <c r="J14" s="28"/>
    </row>
    <row r="15" spans="2:480" ht="15" thickBot="1" x14ac:dyDescent="0.35">
      <c r="B15" s="30" t="s">
        <v>111</v>
      </c>
      <c r="C15" s="29"/>
      <c r="D15" s="29"/>
      <c r="E15" s="29"/>
      <c r="F15" s="29"/>
      <c r="G15" s="29"/>
      <c r="H15" s="29"/>
      <c r="J15" s="28"/>
      <c r="V15" s="28"/>
      <c r="GW15" s="2" t="s">
        <v>88</v>
      </c>
      <c r="LL15" s="2" t="s">
        <v>112</v>
      </c>
    </row>
    <row r="16" spans="2:480" ht="15.75" customHeight="1" thickBot="1" x14ac:dyDescent="0.35">
      <c r="B16" s="177" t="s">
        <v>89</v>
      </c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  <c r="BW16" s="178"/>
      <c r="BX16" s="178"/>
      <c r="BY16" s="178"/>
      <c r="BZ16" s="178"/>
      <c r="CA16" s="178"/>
      <c r="CB16" s="178"/>
      <c r="CC16" s="178"/>
      <c r="CD16" s="178"/>
      <c r="CE16" s="178"/>
      <c r="CF16" s="178"/>
      <c r="CG16" s="178"/>
      <c r="CH16" s="178"/>
      <c r="CI16" s="178"/>
      <c r="CJ16" s="178"/>
      <c r="CK16" s="178"/>
      <c r="CL16" s="178"/>
      <c r="CM16" s="178"/>
      <c r="CN16" s="178"/>
      <c r="CO16" s="178"/>
      <c r="CP16" s="178"/>
      <c r="CQ16" s="178"/>
      <c r="CR16" s="178"/>
      <c r="CS16" s="178"/>
      <c r="CT16" s="178"/>
      <c r="CU16" s="178"/>
      <c r="CV16" s="178"/>
      <c r="CW16" s="178"/>
      <c r="CX16" s="178"/>
      <c r="CY16" s="178"/>
      <c r="CZ16" s="178"/>
      <c r="DA16" s="178"/>
      <c r="DB16" s="178"/>
      <c r="DC16" s="178"/>
      <c r="DD16" s="178"/>
      <c r="DE16" s="178"/>
      <c r="DF16" s="178"/>
      <c r="DG16" s="178"/>
      <c r="DH16" s="178"/>
      <c r="DI16" s="178"/>
      <c r="DJ16" s="178"/>
      <c r="DK16" s="178"/>
      <c r="DL16" s="178"/>
      <c r="DM16" s="178"/>
      <c r="DN16" s="178"/>
      <c r="DO16" s="178"/>
      <c r="DP16" s="178"/>
      <c r="DQ16" s="178"/>
      <c r="DR16" s="178"/>
      <c r="DS16" s="178"/>
      <c r="DT16" s="178"/>
      <c r="DU16" s="178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178"/>
      <c r="EM16" s="178"/>
      <c r="EN16" s="178"/>
      <c r="EO16" s="178"/>
      <c r="EP16" s="178"/>
      <c r="EQ16" s="178"/>
      <c r="ER16" s="178"/>
      <c r="ES16" s="178"/>
      <c r="ET16" s="178"/>
      <c r="EU16" s="178"/>
      <c r="EV16" s="178"/>
      <c r="EW16" s="178"/>
      <c r="EX16" s="178"/>
      <c r="EY16" s="178"/>
      <c r="EZ16" s="178"/>
      <c r="FA16" s="178"/>
      <c r="FB16" s="178"/>
      <c r="FC16" s="178"/>
      <c r="FD16" s="178"/>
      <c r="FE16" s="178"/>
      <c r="FF16" s="178"/>
      <c r="FG16" s="178"/>
      <c r="FH16" s="178"/>
      <c r="FI16" s="178"/>
      <c r="FJ16" s="178"/>
      <c r="FK16" s="178"/>
      <c r="FL16" s="178"/>
      <c r="FM16" s="178"/>
      <c r="FN16" s="178"/>
      <c r="FO16" s="178"/>
      <c r="FP16" s="178"/>
      <c r="FQ16" s="178"/>
      <c r="FR16" s="178"/>
      <c r="FS16" s="178"/>
      <c r="FT16" s="178"/>
      <c r="FU16" s="178"/>
      <c r="FV16" s="178"/>
      <c r="FW16" s="178"/>
      <c r="FX16" s="178"/>
      <c r="FY16" s="178"/>
      <c r="FZ16" s="178"/>
      <c r="GA16" s="178"/>
      <c r="GB16" s="178"/>
      <c r="GC16" s="178"/>
      <c r="GD16" s="178"/>
      <c r="GE16" s="178"/>
      <c r="GF16" s="178"/>
      <c r="GG16" s="178"/>
      <c r="GH16" s="178"/>
      <c r="GI16" s="178"/>
      <c r="GJ16" s="179"/>
      <c r="GK16" s="164" t="s">
        <v>5</v>
      </c>
      <c r="GL16" s="165"/>
      <c r="GM16" s="165"/>
      <c r="GN16" s="165"/>
      <c r="GO16" s="166"/>
      <c r="GP16" s="164" t="s">
        <v>90</v>
      </c>
      <c r="GQ16" s="165"/>
      <c r="GR16" s="165"/>
      <c r="GS16" s="165"/>
      <c r="GT16" s="166"/>
      <c r="GW16" s="188" t="s">
        <v>91</v>
      </c>
      <c r="GX16" s="188" t="s">
        <v>92</v>
      </c>
      <c r="GY16" s="191"/>
      <c r="GZ16" s="191"/>
      <c r="HA16" s="191"/>
      <c r="HB16" s="191"/>
      <c r="HC16" s="191"/>
      <c r="HD16" s="191"/>
      <c r="HE16" s="191"/>
      <c r="HF16" s="191"/>
      <c r="HG16" s="191"/>
      <c r="HH16" s="191"/>
      <c r="HI16" s="191"/>
      <c r="HJ16" s="191"/>
      <c r="HK16" s="191"/>
      <c r="HL16" s="191"/>
      <c r="HM16" s="191"/>
      <c r="HN16" s="191"/>
      <c r="HO16" s="191"/>
      <c r="HP16" s="191"/>
      <c r="HQ16" s="191"/>
      <c r="HR16" s="191"/>
      <c r="HS16" s="191"/>
      <c r="HT16" s="191"/>
      <c r="HU16" s="191"/>
      <c r="HV16" s="191"/>
      <c r="HW16" s="191"/>
      <c r="HX16" s="191"/>
      <c r="HY16" s="191"/>
      <c r="HZ16" s="191"/>
      <c r="IA16" s="191"/>
      <c r="IB16" s="191"/>
      <c r="IC16" s="191"/>
      <c r="ID16" s="191"/>
      <c r="IE16" s="191"/>
      <c r="IF16" s="191"/>
      <c r="IG16" s="191"/>
      <c r="IH16" s="191"/>
      <c r="II16" s="191"/>
      <c r="IJ16" s="191"/>
      <c r="IK16" s="191"/>
      <c r="IL16" s="191"/>
      <c r="IM16" s="191"/>
      <c r="IN16" s="191"/>
      <c r="IO16" s="191"/>
      <c r="IP16" s="191"/>
      <c r="IQ16" s="191"/>
      <c r="IR16" s="191"/>
      <c r="IS16" s="191"/>
      <c r="IT16" s="191"/>
      <c r="IU16" s="191"/>
      <c r="IV16" s="191"/>
      <c r="IW16" s="191"/>
      <c r="IX16" s="191"/>
      <c r="IY16" s="191"/>
      <c r="IZ16" s="191"/>
      <c r="JA16" s="191"/>
      <c r="JB16" s="191"/>
      <c r="JC16" s="191"/>
      <c r="JD16" s="191"/>
      <c r="JE16" s="191"/>
      <c r="JF16" s="191"/>
      <c r="JG16" s="191"/>
      <c r="JH16" s="191"/>
      <c r="JI16" s="191"/>
      <c r="JJ16" s="191"/>
      <c r="JK16" s="191"/>
      <c r="JL16" s="191"/>
      <c r="JM16" s="191"/>
      <c r="JN16" s="191"/>
      <c r="JO16" s="191"/>
      <c r="JP16" s="191"/>
      <c r="JQ16" s="191"/>
      <c r="JR16" s="191"/>
      <c r="JS16" s="191"/>
      <c r="JT16" s="191"/>
      <c r="JU16" s="191"/>
      <c r="JV16" s="191"/>
      <c r="JW16" s="191"/>
      <c r="JX16" s="191"/>
      <c r="JY16" s="191"/>
      <c r="JZ16" s="191"/>
      <c r="KA16" s="191"/>
      <c r="KB16" s="191"/>
      <c r="KC16" s="191"/>
      <c r="KD16" s="191"/>
      <c r="KE16" s="191"/>
      <c r="KF16" s="191"/>
      <c r="KG16" s="191"/>
      <c r="KH16" s="191"/>
      <c r="KI16" s="191"/>
      <c r="KJ16" s="191"/>
      <c r="KK16" s="191"/>
      <c r="KL16" s="191"/>
      <c r="KM16" s="191"/>
      <c r="KN16" s="191"/>
      <c r="KO16" s="191"/>
      <c r="KP16" s="191"/>
      <c r="KQ16" s="191"/>
      <c r="KR16" s="191"/>
      <c r="KS16" s="191"/>
      <c r="KT16" s="191"/>
      <c r="KU16" s="191"/>
      <c r="KV16" s="191"/>
      <c r="KW16" s="191"/>
      <c r="KX16" s="191"/>
      <c r="KY16" s="191"/>
      <c r="KZ16" s="191"/>
      <c r="LA16" s="191"/>
      <c r="LB16" s="191"/>
      <c r="LC16" s="191"/>
      <c r="LD16" s="191"/>
      <c r="LE16" s="191"/>
      <c r="LF16" s="191"/>
      <c r="LG16" s="192"/>
      <c r="LH16" s="188" t="s">
        <v>93</v>
      </c>
      <c r="LI16" s="191"/>
      <c r="LJ16" s="192"/>
    </row>
    <row r="17" spans="1:480" ht="16.2" customHeight="1" thickBot="1" x14ac:dyDescent="0.35">
      <c r="B17" s="196" t="s">
        <v>11</v>
      </c>
      <c r="C17" s="185" t="s">
        <v>94</v>
      </c>
      <c r="D17" s="186"/>
      <c r="E17" s="186"/>
      <c r="F17" s="186"/>
      <c r="G17" s="186"/>
      <c r="H17" s="186"/>
      <c r="I17" s="186"/>
      <c r="J17" s="186"/>
      <c r="K17" s="186"/>
      <c r="L17" s="187"/>
      <c r="M17" s="185" t="s">
        <v>94</v>
      </c>
      <c r="N17" s="186"/>
      <c r="O17" s="186"/>
      <c r="P17" s="186"/>
      <c r="Q17" s="186"/>
      <c r="R17" s="186"/>
      <c r="S17" s="186"/>
      <c r="T17" s="186"/>
      <c r="U17" s="186"/>
      <c r="V17" s="187"/>
      <c r="W17" s="185" t="s">
        <v>94</v>
      </c>
      <c r="X17" s="186"/>
      <c r="Y17" s="186"/>
      <c r="Z17" s="186"/>
      <c r="AA17" s="186"/>
      <c r="AB17" s="186"/>
      <c r="AC17" s="186"/>
      <c r="AD17" s="186"/>
      <c r="AE17" s="186"/>
      <c r="AF17" s="187"/>
      <c r="AG17" s="185" t="s">
        <v>94</v>
      </c>
      <c r="AH17" s="186"/>
      <c r="AI17" s="186"/>
      <c r="AJ17" s="186"/>
      <c r="AK17" s="186"/>
      <c r="AL17" s="186"/>
      <c r="AM17" s="186"/>
      <c r="AN17" s="186"/>
      <c r="AO17" s="186"/>
      <c r="AP17" s="187"/>
      <c r="AQ17" s="185" t="s">
        <v>94</v>
      </c>
      <c r="AR17" s="186"/>
      <c r="AS17" s="186"/>
      <c r="AT17" s="186"/>
      <c r="AU17" s="186"/>
      <c r="AV17" s="186"/>
      <c r="AW17" s="186"/>
      <c r="AX17" s="186"/>
      <c r="AY17" s="186"/>
      <c r="AZ17" s="187"/>
      <c r="BA17" s="185" t="s">
        <v>94</v>
      </c>
      <c r="BB17" s="186"/>
      <c r="BC17" s="186"/>
      <c r="BD17" s="186"/>
      <c r="BE17" s="186"/>
      <c r="BF17" s="186"/>
      <c r="BG17" s="186"/>
      <c r="BH17" s="186"/>
      <c r="BI17" s="186"/>
      <c r="BJ17" s="187"/>
      <c r="BK17" s="185" t="s">
        <v>94</v>
      </c>
      <c r="BL17" s="186"/>
      <c r="BM17" s="186"/>
      <c r="BN17" s="186"/>
      <c r="BO17" s="186"/>
      <c r="BP17" s="186"/>
      <c r="BQ17" s="186"/>
      <c r="BR17" s="186"/>
      <c r="BS17" s="186"/>
      <c r="BT17" s="187"/>
      <c r="BU17" s="185" t="s">
        <v>94</v>
      </c>
      <c r="BV17" s="186"/>
      <c r="BW17" s="186"/>
      <c r="BX17" s="186"/>
      <c r="BY17" s="186"/>
      <c r="BZ17" s="186"/>
      <c r="CA17" s="186"/>
      <c r="CB17" s="186"/>
      <c r="CC17" s="186"/>
      <c r="CD17" s="187"/>
      <c r="CE17" s="185" t="s">
        <v>94</v>
      </c>
      <c r="CF17" s="186"/>
      <c r="CG17" s="186"/>
      <c r="CH17" s="186"/>
      <c r="CI17" s="186"/>
      <c r="CJ17" s="186"/>
      <c r="CK17" s="186"/>
      <c r="CL17" s="186"/>
      <c r="CM17" s="186"/>
      <c r="CN17" s="187"/>
      <c r="CO17" s="185" t="s">
        <v>94</v>
      </c>
      <c r="CP17" s="186"/>
      <c r="CQ17" s="186"/>
      <c r="CR17" s="186"/>
      <c r="CS17" s="186"/>
      <c r="CT17" s="186"/>
      <c r="CU17" s="186"/>
      <c r="CV17" s="186"/>
      <c r="CW17" s="186"/>
      <c r="CX17" s="187"/>
      <c r="CY17" s="185" t="s">
        <v>94</v>
      </c>
      <c r="CZ17" s="186"/>
      <c r="DA17" s="186"/>
      <c r="DB17" s="186"/>
      <c r="DC17" s="186"/>
      <c r="DD17" s="186"/>
      <c r="DE17" s="186"/>
      <c r="DF17" s="186"/>
      <c r="DG17" s="186"/>
      <c r="DH17" s="187"/>
      <c r="DI17" s="185" t="s">
        <v>94</v>
      </c>
      <c r="DJ17" s="186"/>
      <c r="DK17" s="186"/>
      <c r="DL17" s="186"/>
      <c r="DM17" s="186"/>
      <c r="DN17" s="186"/>
      <c r="DO17" s="186"/>
      <c r="DP17" s="186"/>
      <c r="DQ17" s="186"/>
      <c r="DR17" s="187"/>
      <c r="DS17" s="185" t="s">
        <v>94</v>
      </c>
      <c r="DT17" s="186"/>
      <c r="DU17" s="186"/>
      <c r="DV17" s="186"/>
      <c r="DW17" s="186"/>
      <c r="DX17" s="186"/>
      <c r="DY17" s="186"/>
      <c r="DZ17" s="186"/>
      <c r="EA17" s="186"/>
      <c r="EB17" s="187"/>
      <c r="EC17" s="185" t="s">
        <v>94</v>
      </c>
      <c r="ED17" s="186"/>
      <c r="EE17" s="186"/>
      <c r="EF17" s="186"/>
      <c r="EG17" s="186"/>
      <c r="EH17" s="186"/>
      <c r="EI17" s="186"/>
      <c r="EJ17" s="186"/>
      <c r="EK17" s="186"/>
      <c r="EL17" s="187"/>
      <c r="EM17" s="185" t="s">
        <v>94</v>
      </c>
      <c r="EN17" s="186"/>
      <c r="EO17" s="186"/>
      <c r="EP17" s="186"/>
      <c r="EQ17" s="186"/>
      <c r="ER17" s="186"/>
      <c r="ES17" s="186"/>
      <c r="ET17" s="186"/>
      <c r="EU17" s="186"/>
      <c r="EV17" s="187"/>
      <c r="EW17" s="185" t="s">
        <v>94</v>
      </c>
      <c r="EX17" s="186"/>
      <c r="EY17" s="186"/>
      <c r="EZ17" s="186"/>
      <c r="FA17" s="186"/>
      <c r="FB17" s="186"/>
      <c r="FC17" s="186"/>
      <c r="FD17" s="186"/>
      <c r="FE17" s="186"/>
      <c r="FF17" s="187"/>
      <c r="FG17" s="185" t="s">
        <v>94</v>
      </c>
      <c r="FH17" s="186"/>
      <c r="FI17" s="186"/>
      <c r="FJ17" s="186"/>
      <c r="FK17" s="186"/>
      <c r="FL17" s="186"/>
      <c r="FM17" s="186"/>
      <c r="FN17" s="186"/>
      <c r="FO17" s="186"/>
      <c r="FP17" s="187"/>
      <c r="FQ17" s="185" t="s">
        <v>94</v>
      </c>
      <c r="FR17" s="186"/>
      <c r="FS17" s="186"/>
      <c r="FT17" s="186"/>
      <c r="FU17" s="186"/>
      <c r="FV17" s="186"/>
      <c r="FW17" s="186"/>
      <c r="FX17" s="186"/>
      <c r="FY17" s="186"/>
      <c r="FZ17" s="187"/>
      <c r="GA17" s="185" t="s">
        <v>94</v>
      </c>
      <c r="GB17" s="186"/>
      <c r="GC17" s="186"/>
      <c r="GD17" s="186"/>
      <c r="GE17" s="186"/>
      <c r="GF17" s="186"/>
      <c r="GG17" s="186"/>
      <c r="GH17" s="186"/>
      <c r="GI17" s="186"/>
      <c r="GJ17" s="187"/>
      <c r="GK17" s="167"/>
      <c r="GL17" s="168"/>
      <c r="GM17" s="168"/>
      <c r="GN17" s="168"/>
      <c r="GO17" s="169"/>
      <c r="GP17" s="167"/>
      <c r="GQ17" s="168"/>
      <c r="GR17" s="168"/>
      <c r="GS17" s="168"/>
      <c r="GT17" s="169"/>
      <c r="GW17" s="189"/>
      <c r="GX17" s="193"/>
      <c r="GY17" s="194"/>
      <c r="GZ17" s="194"/>
      <c r="HA17" s="194"/>
      <c r="HB17" s="194"/>
      <c r="HC17" s="194"/>
      <c r="HD17" s="194"/>
      <c r="HE17" s="194"/>
      <c r="HF17" s="194"/>
      <c r="HG17" s="194"/>
      <c r="HH17" s="194"/>
      <c r="HI17" s="194"/>
      <c r="HJ17" s="194"/>
      <c r="HK17" s="194"/>
      <c r="HL17" s="194"/>
      <c r="HM17" s="194"/>
      <c r="HN17" s="194"/>
      <c r="HO17" s="194"/>
      <c r="HP17" s="194"/>
      <c r="HQ17" s="194"/>
      <c r="HR17" s="194"/>
      <c r="HS17" s="194"/>
      <c r="HT17" s="194"/>
      <c r="HU17" s="194"/>
      <c r="HV17" s="194"/>
      <c r="HW17" s="194"/>
      <c r="HX17" s="194"/>
      <c r="HY17" s="194"/>
      <c r="HZ17" s="194"/>
      <c r="IA17" s="194"/>
      <c r="IB17" s="194"/>
      <c r="IC17" s="194"/>
      <c r="ID17" s="194"/>
      <c r="IE17" s="194"/>
      <c r="IF17" s="194"/>
      <c r="IG17" s="194"/>
      <c r="IH17" s="194"/>
      <c r="II17" s="194"/>
      <c r="IJ17" s="194"/>
      <c r="IK17" s="194"/>
      <c r="IL17" s="194"/>
      <c r="IM17" s="194"/>
      <c r="IN17" s="194"/>
      <c r="IO17" s="194"/>
      <c r="IP17" s="194"/>
      <c r="IQ17" s="194"/>
      <c r="IR17" s="194"/>
      <c r="IS17" s="194"/>
      <c r="IT17" s="194"/>
      <c r="IU17" s="194"/>
      <c r="IV17" s="194"/>
      <c r="IW17" s="194"/>
      <c r="IX17" s="194"/>
      <c r="IY17" s="194"/>
      <c r="IZ17" s="194"/>
      <c r="JA17" s="194"/>
      <c r="JB17" s="194"/>
      <c r="JC17" s="194"/>
      <c r="JD17" s="194"/>
      <c r="JE17" s="194"/>
      <c r="JF17" s="194"/>
      <c r="JG17" s="194"/>
      <c r="JH17" s="194"/>
      <c r="JI17" s="194"/>
      <c r="JJ17" s="194"/>
      <c r="JK17" s="194"/>
      <c r="JL17" s="194"/>
      <c r="JM17" s="194"/>
      <c r="JN17" s="194"/>
      <c r="JO17" s="194"/>
      <c r="JP17" s="194"/>
      <c r="JQ17" s="194"/>
      <c r="JR17" s="194"/>
      <c r="JS17" s="194"/>
      <c r="JT17" s="194"/>
      <c r="JU17" s="194"/>
      <c r="JV17" s="194"/>
      <c r="JW17" s="194"/>
      <c r="JX17" s="194"/>
      <c r="JY17" s="194"/>
      <c r="JZ17" s="194"/>
      <c r="KA17" s="194"/>
      <c r="KB17" s="194"/>
      <c r="KC17" s="194"/>
      <c r="KD17" s="194"/>
      <c r="KE17" s="194"/>
      <c r="KF17" s="194"/>
      <c r="KG17" s="194"/>
      <c r="KH17" s="194"/>
      <c r="KI17" s="194"/>
      <c r="KJ17" s="194"/>
      <c r="KK17" s="194"/>
      <c r="KL17" s="194"/>
      <c r="KM17" s="194"/>
      <c r="KN17" s="194"/>
      <c r="KO17" s="194"/>
      <c r="KP17" s="194"/>
      <c r="KQ17" s="194"/>
      <c r="KR17" s="194"/>
      <c r="KS17" s="194"/>
      <c r="KT17" s="194"/>
      <c r="KU17" s="194"/>
      <c r="KV17" s="194"/>
      <c r="KW17" s="194"/>
      <c r="KX17" s="194"/>
      <c r="KY17" s="194"/>
      <c r="KZ17" s="194"/>
      <c r="LA17" s="194"/>
      <c r="LB17" s="194"/>
      <c r="LC17" s="194"/>
      <c r="LD17" s="194"/>
      <c r="LE17" s="194"/>
      <c r="LF17" s="194"/>
      <c r="LG17" s="195"/>
      <c r="LH17" s="34" t="s">
        <v>101</v>
      </c>
      <c r="LI17" s="34" t="s">
        <v>102</v>
      </c>
      <c r="LJ17" s="34" t="s">
        <v>103</v>
      </c>
      <c r="LL17" s="214" t="s">
        <v>11</v>
      </c>
      <c r="LM17" s="211" t="s">
        <v>109</v>
      </c>
      <c r="LN17" s="211" t="s">
        <v>115</v>
      </c>
      <c r="LO17" s="206" t="s">
        <v>116</v>
      </c>
      <c r="LP17" s="206" t="s">
        <v>114</v>
      </c>
      <c r="LQ17" s="213" t="str">
        <f>+LQ10</f>
        <v>B-001</v>
      </c>
      <c r="LR17" s="213"/>
      <c r="LS17" s="213"/>
      <c r="LT17" s="213"/>
      <c r="LU17" s="213" t="str">
        <f>+HA18</f>
        <v>B-002</v>
      </c>
      <c r="LV17" s="213"/>
      <c r="LW17" s="213"/>
      <c r="LX17" s="213"/>
      <c r="LY17" s="213" t="str">
        <f>+HD18</f>
        <v>B-003</v>
      </c>
      <c r="LZ17" s="213"/>
      <c r="MA17" s="213"/>
      <c r="MB17" s="213"/>
      <c r="MC17" s="213" t="str">
        <f>+HG18</f>
        <v>B-004</v>
      </c>
      <c r="MD17" s="213"/>
      <c r="ME17" s="213"/>
      <c r="MF17" s="213"/>
      <c r="MG17" s="213" t="str">
        <f>+HJ18</f>
        <v>B-005</v>
      </c>
      <c r="MH17" s="213"/>
      <c r="MI17" s="213"/>
      <c r="MJ17" s="213"/>
      <c r="MK17" s="213" t="str">
        <f t="shared" ref="MK17" si="1">+HM18</f>
        <v>B-006</v>
      </c>
      <c r="ML17" s="213"/>
      <c r="MM17" s="213"/>
      <c r="MN17" s="213"/>
      <c r="MO17" s="213" t="str">
        <f t="shared" ref="MO17" si="2">+HP18</f>
        <v>B-007</v>
      </c>
      <c r="MP17" s="213"/>
      <c r="MQ17" s="213"/>
      <c r="MR17" s="213"/>
      <c r="MS17" s="213" t="str">
        <f t="shared" ref="MS17" si="3">+HS18</f>
        <v>B-008</v>
      </c>
      <c r="MT17" s="213"/>
      <c r="MU17" s="213"/>
      <c r="MV17" s="213"/>
      <c r="MW17" s="213" t="str">
        <f t="shared" ref="MW17" si="4">+HV18</f>
        <v>B-009</v>
      </c>
      <c r="MX17" s="213"/>
      <c r="MY17" s="213"/>
      <c r="MZ17" s="213"/>
      <c r="NA17" s="213" t="str">
        <f t="shared" ref="NA17" si="5">+HY18</f>
        <v>B-010</v>
      </c>
      <c r="NB17" s="213"/>
      <c r="NC17" s="213"/>
      <c r="ND17" s="213"/>
      <c r="NE17" s="213" t="str">
        <f t="shared" ref="NE17" si="6">+IB18</f>
        <v>B-011</v>
      </c>
      <c r="NF17" s="213"/>
      <c r="NG17" s="213"/>
      <c r="NH17" s="213"/>
      <c r="NI17" s="213" t="str">
        <f t="shared" ref="NI17" si="7">+IE18</f>
        <v>B-012</v>
      </c>
      <c r="NJ17" s="213"/>
      <c r="NK17" s="213"/>
      <c r="NL17" s="213"/>
      <c r="NM17" s="213" t="str">
        <f t="shared" ref="NM17" si="8">+IH18</f>
        <v>B-013</v>
      </c>
      <c r="NN17" s="213"/>
      <c r="NO17" s="213"/>
      <c r="NP17" s="213"/>
      <c r="NQ17" s="213" t="str">
        <f t="shared" ref="NQ17" si="9">+IK18</f>
        <v>B-014</v>
      </c>
      <c r="NR17" s="213"/>
      <c r="NS17" s="213"/>
      <c r="NT17" s="213"/>
      <c r="NU17" s="213" t="str">
        <f t="shared" ref="NU17" si="10">+IN18</f>
        <v>B-015</v>
      </c>
      <c r="NV17" s="213"/>
      <c r="NW17" s="213"/>
      <c r="NX17" s="213"/>
      <c r="NY17" s="213" t="str">
        <f t="shared" ref="NY17" si="11">+IQ18</f>
        <v>B-016</v>
      </c>
      <c r="NZ17" s="213"/>
      <c r="OA17" s="213"/>
      <c r="OB17" s="213"/>
      <c r="OC17" s="213" t="str">
        <f t="shared" ref="OC17" si="12">+IT18</f>
        <v>B-017</v>
      </c>
      <c r="OD17" s="213"/>
      <c r="OE17" s="213"/>
      <c r="OF17" s="213"/>
      <c r="OG17" s="213" t="str">
        <f t="shared" ref="OG17" si="13">+IW18</f>
        <v>B-018</v>
      </c>
      <c r="OH17" s="213"/>
      <c r="OI17" s="213"/>
      <c r="OJ17" s="213"/>
      <c r="OK17" s="213" t="str">
        <f t="shared" ref="OK17" si="14">+IZ18</f>
        <v>B-019</v>
      </c>
      <c r="OL17" s="213"/>
      <c r="OM17" s="213"/>
      <c r="ON17" s="213"/>
      <c r="OO17" s="213" t="str">
        <f t="shared" ref="OO17" si="15">+JC18</f>
        <v>B-020</v>
      </c>
      <c r="OP17" s="213"/>
      <c r="OQ17" s="213"/>
      <c r="OR17" s="213"/>
      <c r="OS17" s="213" t="str">
        <f t="shared" ref="OS17" si="16">+JF18</f>
        <v>B-021</v>
      </c>
      <c r="OT17" s="213"/>
      <c r="OU17" s="213"/>
      <c r="OV17" s="213"/>
      <c r="OW17" s="213" t="str">
        <f t="shared" ref="OW17" si="17">+JI18</f>
        <v>B-022</v>
      </c>
      <c r="OX17" s="213"/>
      <c r="OY17" s="213"/>
      <c r="OZ17" s="213"/>
      <c r="PA17" s="213" t="str">
        <f t="shared" ref="PA17" si="18">+JL18</f>
        <v>B-023</v>
      </c>
      <c r="PB17" s="213"/>
      <c r="PC17" s="213"/>
      <c r="PD17" s="213"/>
      <c r="PE17" s="213" t="str">
        <f t="shared" ref="PE17" si="19">+JO18</f>
        <v>B-024</v>
      </c>
      <c r="PF17" s="213"/>
      <c r="PG17" s="213"/>
      <c r="PH17" s="213"/>
      <c r="PI17" s="213" t="str">
        <f t="shared" ref="PI17" si="20">+JR18</f>
        <v>B-025</v>
      </c>
      <c r="PJ17" s="213"/>
      <c r="PK17" s="213"/>
      <c r="PL17" s="213"/>
      <c r="PM17" s="213" t="str">
        <f t="shared" ref="PM17" si="21">+JU18</f>
        <v>B-026</v>
      </c>
      <c r="PN17" s="213"/>
      <c r="PO17" s="213"/>
      <c r="PP17" s="213"/>
      <c r="PQ17" s="213" t="str">
        <f t="shared" ref="PQ17" si="22">+JX18</f>
        <v>B-027</v>
      </c>
      <c r="PR17" s="213"/>
      <c r="PS17" s="213"/>
      <c r="PT17" s="213"/>
      <c r="PU17" s="213" t="str">
        <f t="shared" ref="PU17" si="23">+KA18</f>
        <v>B-028</v>
      </c>
      <c r="PV17" s="213"/>
      <c r="PW17" s="213"/>
      <c r="PX17" s="213"/>
      <c r="PY17" s="213" t="str">
        <f t="shared" ref="PY17" si="24">+KD18</f>
        <v>B-029</v>
      </c>
      <c r="PZ17" s="213"/>
      <c r="QA17" s="213"/>
      <c r="QB17" s="213"/>
      <c r="QC17" s="213" t="str">
        <f t="shared" ref="QC17" si="25">+KG18</f>
        <v>B-030</v>
      </c>
      <c r="QD17" s="213"/>
      <c r="QE17" s="213"/>
      <c r="QF17" s="213"/>
      <c r="QG17" s="213" t="str">
        <f t="shared" ref="QG17" si="26">+KJ18</f>
        <v>B-031</v>
      </c>
      <c r="QH17" s="213"/>
      <c r="QI17" s="213"/>
      <c r="QJ17" s="213"/>
      <c r="QK17" s="213" t="str">
        <f t="shared" ref="QK17" si="27">+KM18</f>
        <v>B-032</v>
      </c>
      <c r="QL17" s="213"/>
      <c r="QM17" s="213"/>
      <c r="QN17" s="213"/>
      <c r="QO17" s="213" t="str">
        <f t="shared" ref="QO17" si="28">+KP18</f>
        <v>B-033</v>
      </c>
      <c r="QP17" s="213"/>
      <c r="QQ17" s="213"/>
      <c r="QR17" s="213"/>
      <c r="QS17" s="213" t="str">
        <f t="shared" ref="QS17" si="29">+KS18</f>
        <v>B-034</v>
      </c>
      <c r="QT17" s="213"/>
      <c r="QU17" s="213"/>
      <c r="QV17" s="213"/>
      <c r="QW17" s="213" t="str">
        <f t="shared" ref="QW17" si="30">+KV18</f>
        <v>B-035</v>
      </c>
      <c r="QX17" s="213"/>
      <c r="QY17" s="213"/>
      <c r="QZ17" s="213"/>
      <c r="RA17" s="213" t="str">
        <f t="shared" ref="RA17" si="31">+KY18</f>
        <v>B-036</v>
      </c>
      <c r="RB17" s="213"/>
      <c r="RC17" s="213"/>
      <c r="RD17" s="213"/>
      <c r="RE17" s="213" t="str">
        <f t="shared" ref="RE17" si="32">+LB18</f>
        <v>B-037</v>
      </c>
      <c r="RF17" s="213"/>
      <c r="RG17" s="213"/>
      <c r="RH17" s="213"/>
      <c r="RI17" s="213" t="str">
        <f t="shared" ref="RI17" si="33">+LE18</f>
        <v>B-038</v>
      </c>
      <c r="RJ17" s="213"/>
      <c r="RK17" s="213"/>
      <c r="RL17" s="213"/>
    </row>
    <row r="18" spans="1:480" ht="15.75" customHeight="1" thickBot="1" x14ac:dyDescent="0.35">
      <c r="B18" s="197"/>
      <c r="C18" s="31" t="s">
        <v>21</v>
      </c>
      <c r="D18" s="32"/>
      <c r="E18" s="32" t="s">
        <v>95</v>
      </c>
      <c r="F18" s="32">
        <v>1726</v>
      </c>
      <c r="G18" s="33"/>
      <c r="H18" s="31" t="s">
        <v>22</v>
      </c>
      <c r="I18" s="32"/>
      <c r="J18" s="32" t="s">
        <v>95</v>
      </c>
      <c r="K18" s="32">
        <v>321</v>
      </c>
      <c r="L18" s="33"/>
      <c r="M18" s="31" t="s">
        <v>23</v>
      </c>
      <c r="N18" s="32"/>
      <c r="O18" s="32" t="s">
        <v>95</v>
      </c>
      <c r="P18" s="32">
        <v>721</v>
      </c>
      <c r="Q18" s="33"/>
      <c r="R18" s="31" t="s">
        <v>24</v>
      </c>
      <c r="S18" s="32"/>
      <c r="T18" s="32" t="s">
        <v>95</v>
      </c>
      <c r="U18" s="32">
        <v>28</v>
      </c>
      <c r="V18" s="33"/>
      <c r="W18" s="31" t="s">
        <v>25</v>
      </c>
      <c r="X18" s="32"/>
      <c r="Y18" s="32" t="s">
        <v>95</v>
      </c>
      <c r="Z18" s="32">
        <v>103</v>
      </c>
      <c r="AA18" s="33"/>
      <c r="AB18" s="31" t="s">
        <v>19</v>
      </c>
      <c r="AC18" s="32"/>
      <c r="AD18" s="32" t="s">
        <v>95</v>
      </c>
      <c r="AE18" s="32">
        <v>190</v>
      </c>
      <c r="AF18" s="33"/>
      <c r="AG18" s="31" t="s">
        <v>26</v>
      </c>
      <c r="AH18" s="32"/>
      <c r="AI18" s="32" t="s">
        <v>95</v>
      </c>
      <c r="AJ18" s="32">
        <v>320</v>
      </c>
      <c r="AK18" s="33"/>
      <c r="AL18" s="31" t="s">
        <v>27</v>
      </c>
      <c r="AM18" s="32"/>
      <c r="AN18" s="32" t="s">
        <v>95</v>
      </c>
      <c r="AO18" s="32">
        <v>211</v>
      </c>
      <c r="AP18" s="33"/>
      <c r="AQ18" s="31" t="s">
        <v>28</v>
      </c>
      <c r="AR18" s="32"/>
      <c r="AS18" s="32" t="s">
        <v>95</v>
      </c>
      <c r="AT18" s="32">
        <v>224</v>
      </c>
      <c r="AU18" s="33"/>
      <c r="AV18" s="31" t="s">
        <v>29</v>
      </c>
      <c r="AW18" s="32"/>
      <c r="AX18" s="32" t="s">
        <v>95</v>
      </c>
      <c r="AY18" s="32">
        <v>821</v>
      </c>
      <c r="AZ18" s="33"/>
      <c r="BA18" s="31" t="s">
        <v>30</v>
      </c>
      <c r="BB18" s="32"/>
      <c r="BC18" s="32" t="s">
        <v>95</v>
      </c>
      <c r="BD18" s="32">
        <v>31</v>
      </c>
      <c r="BE18" s="33"/>
      <c r="BF18" s="31" t="s">
        <v>31</v>
      </c>
      <c r="BG18" s="32"/>
      <c r="BH18" s="32" t="s">
        <v>95</v>
      </c>
      <c r="BI18" s="32">
        <v>650</v>
      </c>
      <c r="BJ18" s="33"/>
      <c r="BK18" s="31" t="s">
        <v>32</v>
      </c>
      <c r="BL18" s="32"/>
      <c r="BM18" s="32" t="s">
        <v>95</v>
      </c>
      <c r="BN18" s="32">
        <v>184</v>
      </c>
      <c r="BO18" s="33"/>
      <c r="BP18" s="31" t="s">
        <v>33</v>
      </c>
      <c r="BQ18" s="32"/>
      <c r="BR18" s="32" t="s">
        <v>95</v>
      </c>
      <c r="BS18" s="32">
        <v>693</v>
      </c>
      <c r="BT18" s="33"/>
      <c r="BU18" s="31" t="s">
        <v>34</v>
      </c>
      <c r="BV18" s="32"/>
      <c r="BW18" s="32" t="s">
        <v>95</v>
      </c>
      <c r="BX18" s="32">
        <v>202</v>
      </c>
      <c r="BY18" s="33"/>
      <c r="BZ18" s="31" t="s">
        <v>35</v>
      </c>
      <c r="CA18" s="32"/>
      <c r="CB18" s="32" t="s">
        <v>95</v>
      </c>
      <c r="CC18" s="32">
        <v>361</v>
      </c>
      <c r="CD18" s="33"/>
      <c r="CE18" s="31" t="s">
        <v>36</v>
      </c>
      <c r="CF18" s="32"/>
      <c r="CG18" s="32" t="s">
        <v>95</v>
      </c>
      <c r="CH18" s="32">
        <v>596</v>
      </c>
      <c r="CI18" s="33"/>
      <c r="CJ18" s="31" t="s">
        <v>37</v>
      </c>
      <c r="CK18" s="32"/>
      <c r="CL18" s="32" t="s">
        <v>95</v>
      </c>
      <c r="CM18" s="32">
        <v>98</v>
      </c>
      <c r="CN18" s="33"/>
      <c r="CO18" s="31" t="s">
        <v>38</v>
      </c>
      <c r="CP18" s="32"/>
      <c r="CQ18" s="32" t="s">
        <v>95</v>
      </c>
      <c r="CR18" s="32">
        <v>754</v>
      </c>
      <c r="CS18" s="33"/>
      <c r="CT18" s="31" t="s">
        <v>39</v>
      </c>
      <c r="CU18" s="32"/>
      <c r="CV18" s="32" t="s">
        <v>95</v>
      </c>
      <c r="CW18" s="32">
        <v>160</v>
      </c>
      <c r="CX18" s="33"/>
      <c r="CY18" s="31" t="s">
        <v>40</v>
      </c>
      <c r="CZ18" s="32"/>
      <c r="DA18" s="32" t="s">
        <v>95</v>
      </c>
      <c r="DB18" s="32">
        <v>335</v>
      </c>
      <c r="DC18" s="33"/>
      <c r="DD18" s="31" t="s">
        <v>41</v>
      </c>
      <c r="DE18" s="32"/>
      <c r="DF18" s="32" t="s">
        <v>95</v>
      </c>
      <c r="DG18" s="32">
        <v>817</v>
      </c>
      <c r="DH18" s="33"/>
      <c r="DI18" s="31" t="s">
        <v>18</v>
      </c>
      <c r="DJ18" s="32"/>
      <c r="DK18" s="32" t="s">
        <v>95</v>
      </c>
      <c r="DL18" s="32">
        <v>84</v>
      </c>
      <c r="DM18" s="33"/>
      <c r="DN18" s="31" t="s">
        <v>42</v>
      </c>
      <c r="DO18" s="32"/>
      <c r="DP18" s="32" t="s">
        <v>95</v>
      </c>
      <c r="DQ18" s="32">
        <v>288</v>
      </c>
      <c r="DR18" s="33"/>
      <c r="DS18" s="31" t="s">
        <v>43</v>
      </c>
      <c r="DT18" s="32"/>
      <c r="DU18" s="32" t="s">
        <v>95</v>
      </c>
      <c r="DV18" s="32">
        <v>669</v>
      </c>
      <c r="DW18" s="33"/>
      <c r="DX18" s="31" t="s">
        <v>44</v>
      </c>
      <c r="DY18" s="32"/>
      <c r="DZ18" s="32" t="s">
        <v>95</v>
      </c>
      <c r="EA18" s="32">
        <v>153</v>
      </c>
      <c r="EB18" s="33"/>
      <c r="EC18" s="31" t="s">
        <v>45</v>
      </c>
      <c r="ED18" s="32"/>
      <c r="EE18" s="32" t="s">
        <v>95</v>
      </c>
      <c r="EF18" s="32">
        <v>255</v>
      </c>
      <c r="EG18" s="33"/>
      <c r="EH18" s="31" t="s">
        <v>46</v>
      </c>
      <c r="EI18" s="32"/>
      <c r="EJ18" s="32" t="s">
        <v>95</v>
      </c>
      <c r="EK18" s="32">
        <v>470</v>
      </c>
      <c r="EL18" s="33"/>
      <c r="EM18" s="31" t="s">
        <v>47</v>
      </c>
      <c r="EN18" s="32"/>
      <c r="EO18" s="32" t="s">
        <v>95</v>
      </c>
      <c r="EP18" s="32">
        <v>675</v>
      </c>
      <c r="EQ18" s="33"/>
      <c r="ER18" s="31" t="s">
        <v>48</v>
      </c>
      <c r="ES18" s="32"/>
      <c r="ET18" s="32" t="s">
        <v>95</v>
      </c>
      <c r="EU18" s="32">
        <v>788</v>
      </c>
      <c r="EV18" s="33"/>
      <c r="EW18" s="31" t="s">
        <v>49</v>
      </c>
      <c r="EX18" s="32"/>
      <c r="EY18" s="32" t="s">
        <v>95</v>
      </c>
      <c r="EZ18" s="32">
        <v>95</v>
      </c>
      <c r="FA18" s="33"/>
      <c r="FB18" s="31" t="s">
        <v>50</v>
      </c>
      <c r="FC18" s="32"/>
      <c r="FD18" s="32" t="s">
        <v>95</v>
      </c>
      <c r="FE18" s="32">
        <v>784</v>
      </c>
      <c r="FF18" s="33"/>
      <c r="FG18" s="31" t="s">
        <v>51</v>
      </c>
      <c r="FH18" s="32"/>
      <c r="FI18" s="32" t="s">
        <v>95</v>
      </c>
      <c r="FJ18" s="32">
        <v>226</v>
      </c>
      <c r="FK18" s="33"/>
      <c r="FL18" s="31" t="s">
        <v>52</v>
      </c>
      <c r="FM18" s="32"/>
      <c r="FN18" s="32" t="s">
        <v>95</v>
      </c>
      <c r="FO18" s="32">
        <v>307</v>
      </c>
      <c r="FP18" s="33"/>
      <c r="FQ18" s="31" t="s">
        <v>53</v>
      </c>
      <c r="FR18" s="32"/>
      <c r="FS18" s="32" t="s">
        <v>95</v>
      </c>
      <c r="FT18" s="32">
        <v>286</v>
      </c>
      <c r="FU18" s="33"/>
      <c r="FV18" s="31" t="s">
        <v>54</v>
      </c>
      <c r="FW18" s="32"/>
      <c r="FX18" s="32" t="s">
        <v>95</v>
      </c>
      <c r="FY18" s="32">
        <v>686</v>
      </c>
      <c r="FZ18" s="33"/>
      <c r="GA18" s="31" t="s">
        <v>55</v>
      </c>
      <c r="GB18" s="32"/>
      <c r="GC18" s="32" t="s">
        <v>95</v>
      </c>
      <c r="GD18" s="32">
        <v>909</v>
      </c>
      <c r="GE18" s="33"/>
      <c r="GF18" s="31" t="s">
        <v>56</v>
      </c>
      <c r="GG18" s="32"/>
      <c r="GH18" s="32" t="s">
        <v>95</v>
      </c>
      <c r="GI18" s="32">
        <v>559</v>
      </c>
      <c r="GJ18" s="33"/>
      <c r="GK18" s="31"/>
      <c r="GL18" s="32"/>
      <c r="GM18" s="32" t="s">
        <v>95</v>
      </c>
      <c r="GN18" s="32">
        <f>SUM(GI18+GD18+FY18+FT18+FO18+FJ18+FE18+EZ18+EU18+EP18+EK18+EF18+EA18+DV18+DQ18+DL18+DG18+DB18+CW18+CR18+CM18+CH18+CC18+BX18+BS18+BN18+BI18+BD18+AY18+AT18+AO18+AJ18+AE18+Z18+U18+P18+K18+F18)</f>
        <v>16780</v>
      </c>
      <c r="GO18" s="33"/>
      <c r="GP18" s="31"/>
      <c r="GQ18" s="32"/>
      <c r="GR18" s="32" t="s">
        <v>95</v>
      </c>
      <c r="GS18" s="32">
        <f>SUM(GN18+GI18+GD18+FY18+FT18+FO18+FJ18+FE18+EZ18+EU18+EP18+EK18+EF18+EA18+DV18+DQ18+DL18+DG18+DB18+CW18+CR18+CM18+CH18+CC18+BX18+BS18+BN18+BI18+BD18+AY18+AT18+AO18+AJ18+AE18+Z18+U18+P18+K18)</f>
        <v>31834</v>
      </c>
      <c r="GT18" s="33"/>
      <c r="GW18" s="190"/>
      <c r="GX18" s="182" t="s">
        <v>21</v>
      </c>
      <c r="GY18" s="183"/>
      <c r="GZ18" s="184"/>
      <c r="HA18" s="182" t="s">
        <v>22</v>
      </c>
      <c r="HB18" s="183"/>
      <c r="HC18" s="184"/>
      <c r="HD18" s="182" t="s">
        <v>23</v>
      </c>
      <c r="HE18" s="183"/>
      <c r="HF18" s="184"/>
      <c r="HG18" s="182" t="s">
        <v>24</v>
      </c>
      <c r="HH18" s="183"/>
      <c r="HI18" s="184"/>
      <c r="HJ18" s="182" t="s">
        <v>25</v>
      </c>
      <c r="HK18" s="183"/>
      <c r="HL18" s="184"/>
      <c r="HM18" s="182" t="s">
        <v>19</v>
      </c>
      <c r="HN18" s="183"/>
      <c r="HO18" s="184"/>
      <c r="HP18" s="182" t="s">
        <v>26</v>
      </c>
      <c r="HQ18" s="183"/>
      <c r="HR18" s="184"/>
      <c r="HS18" s="182" t="s">
        <v>27</v>
      </c>
      <c r="HT18" s="183"/>
      <c r="HU18" s="184"/>
      <c r="HV18" s="182" t="s">
        <v>28</v>
      </c>
      <c r="HW18" s="183"/>
      <c r="HX18" s="184"/>
      <c r="HY18" s="182" t="s">
        <v>29</v>
      </c>
      <c r="HZ18" s="183"/>
      <c r="IA18" s="184"/>
      <c r="IB18" s="182" t="s">
        <v>30</v>
      </c>
      <c r="IC18" s="183"/>
      <c r="ID18" s="184"/>
      <c r="IE18" s="182" t="s">
        <v>31</v>
      </c>
      <c r="IF18" s="183"/>
      <c r="IG18" s="184"/>
      <c r="IH18" s="182" t="s">
        <v>32</v>
      </c>
      <c r="II18" s="183"/>
      <c r="IJ18" s="184"/>
      <c r="IK18" s="182" t="s">
        <v>33</v>
      </c>
      <c r="IL18" s="183"/>
      <c r="IM18" s="184"/>
      <c r="IN18" s="182" t="s">
        <v>34</v>
      </c>
      <c r="IO18" s="183"/>
      <c r="IP18" s="184"/>
      <c r="IQ18" s="182" t="s">
        <v>35</v>
      </c>
      <c r="IR18" s="183"/>
      <c r="IS18" s="184"/>
      <c r="IT18" s="182" t="s">
        <v>36</v>
      </c>
      <c r="IU18" s="183"/>
      <c r="IV18" s="184"/>
      <c r="IW18" s="182" t="s">
        <v>37</v>
      </c>
      <c r="IX18" s="183"/>
      <c r="IY18" s="184"/>
      <c r="IZ18" s="182" t="s">
        <v>38</v>
      </c>
      <c r="JA18" s="183"/>
      <c r="JB18" s="184"/>
      <c r="JC18" s="182" t="s">
        <v>39</v>
      </c>
      <c r="JD18" s="183"/>
      <c r="JE18" s="184"/>
      <c r="JF18" s="182" t="s">
        <v>40</v>
      </c>
      <c r="JG18" s="183"/>
      <c r="JH18" s="184"/>
      <c r="JI18" s="182" t="s">
        <v>41</v>
      </c>
      <c r="JJ18" s="183"/>
      <c r="JK18" s="184"/>
      <c r="JL18" s="182" t="s">
        <v>18</v>
      </c>
      <c r="JM18" s="183"/>
      <c r="JN18" s="184"/>
      <c r="JO18" s="182" t="s">
        <v>42</v>
      </c>
      <c r="JP18" s="183"/>
      <c r="JQ18" s="184"/>
      <c r="JR18" s="182" t="s">
        <v>43</v>
      </c>
      <c r="JS18" s="183"/>
      <c r="JT18" s="184"/>
      <c r="JU18" s="182" t="s">
        <v>44</v>
      </c>
      <c r="JV18" s="183"/>
      <c r="JW18" s="184"/>
      <c r="JX18" s="182" t="s">
        <v>45</v>
      </c>
      <c r="JY18" s="183"/>
      <c r="JZ18" s="184"/>
      <c r="KA18" s="182" t="s">
        <v>46</v>
      </c>
      <c r="KB18" s="183"/>
      <c r="KC18" s="184"/>
      <c r="KD18" s="182" t="s">
        <v>47</v>
      </c>
      <c r="KE18" s="183"/>
      <c r="KF18" s="184"/>
      <c r="KG18" s="182" t="s">
        <v>48</v>
      </c>
      <c r="KH18" s="183"/>
      <c r="KI18" s="184"/>
      <c r="KJ18" s="182" t="s">
        <v>49</v>
      </c>
      <c r="KK18" s="183"/>
      <c r="KL18" s="184"/>
      <c r="KM18" s="182" t="s">
        <v>50</v>
      </c>
      <c r="KN18" s="183"/>
      <c r="KO18" s="184"/>
      <c r="KP18" s="182" t="s">
        <v>51</v>
      </c>
      <c r="KQ18" s="183"/>
      <c r="KR18" s="184"/>
      <c r="KS18" s="182" t="s">
        <v>52</v>
      </c>
      <c r="KT18" s="183"/>
      <c r="KU18" s="184"/>
      <c r="KV18" s="182" t="s">
        <v>53</v>
      </c>
      <c r="KW18" s="183"/>
      <c r="KX18" s="184"/>
      <c r="KY18" s="182" t="s">
        <v>54</v>
      </c>
      <c r="KZ18" s="183"/>
      <c r="LA18" s="184"/>
      <c r="LB18" s="182" t="s">
        <v>55</v>
      </c>
      <c r="LC18" s="183"/>
      <c r="LD18" s="184"/>
      <c r="LE18" s="182" t="s">
        <v>56</v>
      </c>
      <c r="LF18" s="183"/>
      <c r="LG18" s="184"/>
      <c r="LH18" s="34" t="s">
        <v>96</v>
      </c>
      <c r="LI18" s="34" t="s">
        <v>96</v>
      </c>
      <c r="LJ18" s="34" t="s">
        <v>96</v>
      </c>
      <c r="LL18" s="214"/>
      <c r="LM18" s="211"/>
      <c r="LN18" s="211"/>
      <c r="LO18" s="208"/>
      <c r="LP18" s="208"/>
      <c r="LQ18" s="211" t="s">
        <v>110</v>
      </c>
      <c r="LR18" s="211" t="s">
        <v>106</v>
      </c>
      <c r="LS18" s="206" t="s">
        <v>113</v>
      </c>
      <c r="LT18" s="212" t="s">
        <v>108</v>
      </c>
      <c r="LU18" s="211" t="s">
        <v>110</v>
      </c>
      <c r="LV18" s="211" t="s">
        <v>106</v>
      </c>
      <c r="LW18" s="206" t="s">
        <v>113</v>
      </c>
      <c r="LX18" s="212" t="s">
        <v>108</v>
      </c>
      <c r="LY18" s="211" t="s">
        <v>110</v>
      </c>
      <c r="LZ18" s="211" t="s">
        <v>106</v>
      </c>
      <c r="MA18" s="206" t="s">
        <v>113</v>
      </c>
      <c r="MB18" s="212" t="s">
        <v>108</v>
      </c>
      <c r="MC18" s="211" t="s">
        <v>110</v>
      </c>
      <c r="MD18" s="211" t="s">
        <v>106</v>
      </c>
      <c r="ME18" s="206" t="s">
        <v>113</v>
      </c>
      <c r="MF18" s="212" t="s">
        <v>108</v>
      </c>
      <c r="MG18" s="211" t="s">
        <v>110</v>
      </c>
      <c r="MH18" s="211" t="s">
        <v>106</v>
      </c>
      <c r="MI18" s="206" t="s">
        <v>113</v>
      </c>
      <c r="MJ18" s="212" t="s">
        <v>108</v>
      </c>
      <c r="MK18" s="211" t="s">
        <v>110</v>
      </c>
      <c r="ML18" s="211" t="s">
        <v>106</v>
      </c>
      <c r="MM18" s="206" t="s">
        <v>113</v>
      </c>
      <c r="MN18" s="212" t="s">
        <v>108</v>
      </c>
      <c r="MO18" s="211" t="s">
        <v>110</v>
      </c>
      <c r="MP18" s="211" t="s">
        <v>106</v>
      </c>
      <c r="MQ18" s="206" t="s">
        <v>113</v>
      </c>
      <c r="MR18" s="212" t="s">
        <v>108</v>
      </c>
      <c r="MS18" s="211" t="s">
        <v>110</v>
      </c>
      <c r="MT18" s="211" t="s">
        <v>106</v>
      </c>
      <c r="MU18" s="206" t="s">
        <v>113</v>
      </c>
      <c r="MV18" s="212" t="s">
        <v>108</v>
      </c>
      <c r="MW18" s="211" t="s">
        <v>110</v>
      </c>
      <c r="MX18" s="211" t="s">
        <v>106</v>
      </c>
      <c r="MY18" s="206" t="s">
        <v>113</v>
      </c>
      <c r="MZ18" s="212" t="s">
        <v>108</v>
      </c>
      <c r="NA18" s="211" t="s">
        <v>110</v>
      </c>
      <c r="NB18" s="211" t="s">
        <v>106</v>
      </c>
      <c r="NC18" s="206" t="s">
        <v>113</v>
      </c>
      <c r="ND18" s="212" t="s">
        <v>108</v>
      </c>
      <c r="NE18" s="211" t="s">
        <v>110</v>
      </c>
      <c r="NF18" s="211" t="s">
        <v>106</v>
      </c>
      <c r="NG18" s="206" t="s">
        <v>113</v>
      </c>
      <c r="NH18" s="212" t="s">
        <v>108</v>
      </c>
      <c r="NI18" s="211" t="s">
        <v>110</v>
      </c>
      <c r="NJ18" s="211" t="s">
        <v>106</v>
      </c>
      <c r="NK18" s="206" t="s">
        <v>113</v>
      </c>
      <c r="NL18" s="212" t="s">
        <v>108</v>
      </c>
      <c r="NM18" s="211" t="s">
        <v>110</v>
      </c>
      <c r="NN18" s="211" t="s">
        <v>106</v>
      </c>
      <c r="NO18" s="206" t="s">
        <v>113</v>
      </c>
      <c r="NP18" s="212" t="s">
        <v>108</v>
      </c>
      <c r="NQ18" s="211" t="s">
        <v>110</v>
      </c>
      <c r="NR18" s="211" t="s">
        <v>106</v>
      </c>
      <c r="NS18" s="206" t="s">
        <v>113</v>
      </c>
      <c r="NT18" s="212" t="s">
        <v>108</v>
      </c>
      <c r="NU18" s="211" t="s">
        <v>110</v>
      </c>
      <c r="NV18" s="211" t="s">
        <v>106</v>
      </c>
      <c r="NW18" s="206" t="s">
        <v>113</v>
      </c>
      <c r="NX18" s="212" t="s">
        <v>108</v>
      </c>
      <c r="NY18" s="211" t="s">
        <v>110</v>
      </c>
      <c r="NZ18" s="211" t="s">
        <v>106</v>
      </c>
      <c r="OA18" s="206" t="s">
        <v>113</v>
      </c>
      <c r="OB18" s="212" t="s">
        <v>108</v>
      </c>
      <c r="OC18" s="211" t="s">
        <v>110</v>
      </c>
      <c r="OD18" s="211" t="s">
        <v>106</v>
      </c>
      <c r="OE18" s="206" t="s">
        <v>113</v>
      </c>
      <c r="OF18" s="212" t="s">
        <v>108</v>
      </c>
      <c r="OG18" s="211" t="s">
        <v>110</v>
      </c>
      <c r="OH18" s="211" t="s">
        <v>106</v>
      </c>
      <c r="OI18" s="206" t="s">
        <v>113</v>
      </c>
      <c r="OJ18" s="212" t="s">
        <v>108</v>
      </c>
      <c r="OK18" s="211" t="s">
        <v>110</v>
      </c>
      <c r="OL18" s="211" t="s">
        <v>106</v>
      </c>
      <c r="OM18" s="206" t="s">
        <v>113</v>
      </c>
      <c r="ON18" s="212" t="s">
        <v>108</v>
      </c>
      <c r="OO18" s="211" t="s">
        <v>110</v>
      </c>
      <c r="OP18" s="211" t="s">
        <v>106</v>
      </c>
      <c r="OQ18" s="206" t="s">
        <v>113</v>
      </c>
      <c r="OR18" s="212" t="s">
        <v>108</v>
      </c>
      <c r="OS18" s="211" t="s">
        <v>110</v>
      </c>
      <c r="OT18" s="211" t="s">
        <v>106</v>
      </c>
      <c r="OU18" s="206" t="s">
        <v>113</v>
      </c>
      <c r="OV18" s="212" t="s">
        <v>108</v>
      </c>
      <c r="OW18" s="211" t="s">
        <v>110</v>
      </c>
      <c r="OX18" s="211" t="s">
        <v>106</v>
      </c>
      <c r="OY18" s="206" t="s">
        <v>113</v>
      </c>
      <c r="OZ18" s="212" t="s">
        <v>108</v>
      </c>
      <c r="PA18" s="211" t="s">
        <v>110</v>
      </c>
      <c r="PB18" s="211" t="s">
        <v>106</v>
      </c>
      <c r="PC18" s="206" t="s">
        <v>113</v>
      </c>
      <c r="PD18" s="212" t="s">
        <v>108</v>
      </c>
      <c r="PE18" s="211" t="s">
        <v>110</v>
      </c>
      <c r="PF18" s="211" t="s">
        <v>106</v>
      </c>
      <c r="PG18" s="206" t="s">
        <v>113</v>
      </c>
      <c r="PH18" s="212" t="s">
        <v>108</v>
      </c>
      <c r="PI18" s="211" t="s">
        <v>110</v>
      </c>
      <c r="PJ18" s="211" t="s">
        <v>106</v>
      </c>
      <c r="PK18" s="206" t="s">
        <v>113</v>
      </c>
      <c r="PL18" s="212" t="s">
        <v>108</v>
      </c>
      <c r="PM18" s="211" t="s">
        <v>110</v>
      </c>
      <c r="PN18" s="211" t="s">
        <v>106</v>
      </c>
      <c r="PO18" s="206" t="s">
        <v>113</v>
      </c>
      <c r="PP18" s="212" t="s">
        <v>108</v>
      </c>
      <c r="PQ18" s="211" t="s">
        <v>110</v>
      </c>
      <c r="PR18" s="211" t="s">
        <v>106</v>
      </c>
      <c r="PS18" s="206" t="s">
        <v>113</v>
      </c>
      <c r="PT18" s="212" t="s">
        <v>108</v>
      </c>
      <c r="PU18" s="211" t="s">
        <v>110</v>
      </c>
      <c r="PV18" s="211" t="s">
        <v>106</v>
      </c>
      <c r="PW18" s="206" t="s">
        <v>113</v>
      </c>
      <c r="PX18" s="212" t="s">
        <v>108</v>
      </c>
      <c r="PY18" s="211" t="s">
        <v>110</v>
      </c>
      <c r="PZ18" s="211" t="s">
        <v>106</v>
      </c>
      <c r="QA18" s="206" t="s">
        <v>113</v>
      </c>
      <c r="QB18" s="212" t="s">
        <v>108</v>
      </c>
      <c r="QC18" s="211" t="s">
        <v>110</v>
      </c>
      <c r="QD18" s="211" t="s">
        <v>106</v>
      </c>
      <c r="QE18" s="206" t="s">
        <v>113</v>
      </c>
      <c r="QF18" s="212" t="s">
        <v>108</v>
      </c>
      <c r="QG18" s="211" t="s">
        <v>110</v>
      </c>
      <c r="QH18" s="211" t="s">
        <v>106</v>
      </c>
      <c r="QI18" s="206" t="s">
        <v>113</v>
      </c>
      <c r="QJ18" s="212" t="s">
        <v>108</v>
      </c>
      <c r="QK18" s="211" t="s">
        <v>110</v>
      </c>
      <c r="QL18" s="211" t="s">
        <v>106</v>
      </c>
      <c r="QM18" s="206" t="s">
        <v>113</v>
      </c>
      <c r="QN18" s="212" t="s">
        <v>108</v>
      </c>
      <c r="QO18" s="211" t="s">
        <v>110</v>
      </c>
      <c r="QP18" s="211" t="s">
        <v>106</v>
      </c>
      <c r="QQ18" s="206" t="s">
        <v>113</v>
      </c>
      <c r="QR18" s="212" t="s">
        <v>108</v>
      </c>
      <c r="QS18" s="211" t="s">
        <v>110</v>
      </c>
      <c r="QT18" s="211" t="s">
        <v>106</v>
      </c>
      <c r="QU18" s="206" t="s">
        <v>113</v>
      </c>
      <c r="QV18" s="212" t="s">
        <v>108</v>
      </c>
      <c r="QW18" s="211" t="s">
        <v>110</v>
      </c>
      <c r="QX18" s="211" t="s">
        <v>106</v>
      </c>
      <c r="QY18" s="206" t="s">
        <v>113</v>
      </c>
      <c r="QZ18" s="212" t="s">
        <v>108</v>
      </c>
      <c r="RA18" s="211" t="s">
        <v>110</v>
      </c>
      <c r="RB18" s="211" t="s">
        <v>106</v>
      </c>
      <c r="RC18" s="206" t="s">
        <v>113</v>
      </c>
      <c r="RD18" s="212" t="s">
        <v>108</v>
      </c>
      <c r="RE18" s="211" t="s">
        <v>110</v>
      </c>
      <c r="RF18" s="211" t="s">
        <v>106</v>
      </c>
      <c r="RG18" s="206" t="s">
        <v>113</v>
      </c>
      <c r="RH18" s="212" t="s">
        <v>108</v>
      </c>
      <c r="RI18" s="211" t="s">
        <v>110</v>
      </c>
      <c r="RJ18" s="211" t="s">
        <v>106</v>
      </c>
      <c r="RK18" s="206" t="s">
        <v>113</v>
      </c>
      <c r="RL18" s="212" t="s">
        <v>108</v>
      </c>
    </row>
    <row r="19" spans="1:480" ht="15" thickBot="1" x14ac:dyDescent="0.35">
      <c r="B19" s="198"/>
      <c r="C19" s="27" t="s">
        <v>82</v>
      </c>
      <c r="D19" s="26" t="s">
        <v>83</v>
      </c>
      <c r="E19" s="26" t="s">
        <v>84</v>
      </c>
      <c r="F19" s="35" t="s">
        <v>85</v>
      </c>
      <c r="G19" s="35" t="s">
        <v>86</v>
      </c>
      <c r="H19" s="26" t="s">
        <v>82</v>
      </c>
      <c r="I19" s="27" t="s">
        <v>83</v>
      </c>
      <c r="J19" s="27" t="s">
        <v>84</v>
      </c>
      <c r="K19" s="36" t="s">
        <v>85</v>
      </c>
      <c r="L19" s="36" t="s">
        <v>86</v>
      </c>
      <c r="M19" s="27" t="s">
        <v>82</v>
      </c>
      <c r="N19" s="26" t="s">
        <v>83</v>
      </c>
      <c r="O19" s="26" t="s">
        <v>84</v>
      </c>
      <c r="P19" s="35" t="s">
        <v>85</v>
      </c>
      <c r="Q19" s="35" t="s">
        <v>86</v>
      </c>
      <c r="R19" s="26" t="s">
        <v>82</v>
      </c>
      <c r="S19" s="27" t="s">
        <v>83</v>
      </c>
      <c r="T19" s="27" t="s">
        <v>84</v>
      </c>
      <c r="U19" s="36" t="s">
        <v>85</v>
      </c>
      <c r="V19" s="36" t="s">
        <v>86</v>
      </c>
      <c r="W19" s="27" t="s">
        <v>82</v>
      </c>
      <c r="X19" s="26" t="s">
        <v>83</v>
      </c>
      <c r="Y19" s="26" t="s">
        <v>84</v>
      </c>
      <c r="Z19" s="35" t="s">
        <v>85</v>
      </c>
      <c r="AA19" s="35" t="s">
        <v>86</v>
      </c>
      <c r="AB19" s="27" t="s">
        <v>82</v>
      </c>
      <c r="AC19" s="26" t="s">
        <v>83</v>
      </c>
      <c r="AD19" s="26" t="s">
        <v>84</v>
      </c>
      <c r="AE19" s="37" t="s">
        <v>85</v>
      </c>
      <c r="AF19" s="37" t="s">
        <v>86</v>
      </c>
      <c r="AG19" s="27" t="s">
        <v>82</v>
      </c>
      <c r="AH19" s="26" t="s">
        <v>83</v>
      </c>
      <c r="AI19" s="26" t="s">
        <v>84</v>
      </c>
      <c r="AJ19" s="35" t="s">
        <v>85</v>
      </c>
      <c r="AK19" s="35" t="s">
        <v>86</v>
      </c>
      <c r="AL19" s="27" t="s">
        <v>82</v>
      </c>
      <c r="AM19" s="26" t="s">
        <v>83</v>
      </c>
      <c r="AN19" s="26" t="s">
        <v>84</v>
      </c>
      <c r="AO19" s="37" t="s">
        <v>85</v>
      </c>
      <c r="AP19" s="37" t="s">
        <v>86</v>
      </c>
      <c r="AQ19" s="27" t="s">
        <v>82</v>
      </c>
      <c r="AR19" s="26" t="s">
        <v>83</v>
      </c>
      <c r="AS19" s="26" t="s">
        <v>84</v>
      </c>
      <c r="AT19" s="35" t="s">
        <v>85</v>
      </c>
      <c r="AU19" s="35" t="s">
        <v>86</v>
      </c>
      <c r="AV19" s="27" t="s">
        <v>82</v>
      </c>
      <c r="AW19" s="26" t="s">
        <v>83</v>
      </c>
      <c r="AX19" s="26" t="s">
        <v>84</v>
      </c>
      <c r="AY19" s="37" t="s">
        <v>85</v>
      </c>
      <c r="AZ19" s="37" t="s">
        <v>86</v>
      </c>
      <c r="BA19" s="27" t="s">
        <v>82</v>
      </c>
      <c r="BB19" s="26" t="s">
        <v>83</v>
      </c>
      <c r="BC19" s="26" t="s">
        <v>84</v>
      </c>
      <c r="BD19" s="35" t="s">
        <v>85</v>
      </c>
      <c r="BE19" s="35" t="s">
        <v>86</v>
      </c>
      <c r="BF19" s="26" t="s">
        <v>82</v>
      </c>
      <c r="BG19" s="27" t="s">
        <v>83</v>
      </c>
      <c r="BH19" s="27" t="s">
        <v>84</v>
      </c>
      <c r="BI19" s="36" t="s">
        <v>85</v>
      </c>
      <c r="BJ19" s="36" t="s">
        <v>86</v>
      </c>
      <c r="BK19" s="27" t="s">
        <v>82</v>
      </c>
      <c r="BL19" s="26" t="s">
        <v>83</v>
      </c>
      <c r="BM19" s="26" t="s">
        <v>84</v>
      </c>
      <c r="BN19" s="35" t="s">
        <v>85</v>
      </c>
      <c r="BO19" s="35" t="s">
        <v>86</v>
      </c>
      <c r="BP19" s="26" t="s">
        <v>82</v>
      </c>
      <c r="BQ19" s="27" t="s">
        <v>83</v>
      </c>
      <c r="BR19" s="27" t="s">
        <v>84</v>
      </c>
      <c r="BS19" s="36" t="s">
        <v>85</v>
      </c>
      <c r="BT19" s="36" t="s">
        <v>86</v>
      </c>
      <c r="BU19" s="27" t="s">
        <v>82</v>
      </c>
      <c r="BV19" s="26" t="s">
        <v>83</v>
      </c>
      <c r="BW19" s="26" t="s">
        <v>84</v>
      </c>
      <c r="BX19" s="35" t="s">
        <v>85</v>
      </c>
      <c r="BY19" s="35" t="s">
        <v>86</v>
      </c>
      <c r="BZ19" s="26" t="s">
        <v>82</v>
      </c>
      <c r="CA19" s="27" t="s">
        <v>83</v>
      </c>
      <c r="CB19" s="27" t="s">
        <v>84</v>
      </c>
      <c r="CC19" s="36" t="s">
        <v>85</v>
      </c>
      <c r="CD19" s="36" t="s">
        <v>86</v>
      </c>
      <c r="CE19" s="27" t="s">
        <v>82</v>
      </c>
      <c r="CF19" s="26" t="s">
        <v>83</v>
      </c>
      <c r="CG19" s="26" t="s">
        <v>84</v>
      </c>
      <c r="CH19" s="35" t="s">
        <v>85</v>
      </c>
      <c r="CI19" s="35" t="s">
        <v>86</v>
      </c>
      <c r="CJ19" s="26" t="s">
        <v>82</v>
      </c>
      <c r="CK19" s="27" t="s">
        <v>83</v>
      </c>
      <c r="CL19" s="27" t="s">
        <v>84</v>
      </c>
      <c r="CM19" s="36" t="s">
        <v>85</v>
      </c>
      <c r="CN19" s="36" t="s">
        <v>86</v>
      </c>
      <c r="CO19" s="27" t="s">
        <v>82</v>
      </c>
      <c r="CP19" s="26" t="s">
        <v>83</v>
      </c>
      <c r="CQ19" s="26" t="s">
        <v>84</v>
      </c>
      <c r="CR19" s="35" t="s">
        <v>85</v>
      </c>
      <c r="CS19" s="35" t="s">
        <v>86</v>
      </c>
      <c r="CT19" s="27" t="s">
        <v>82</v>
      </c>
      <c r="CU19" s="26" t="s">
        <v>83</v>
      </c>
      <c r="CV19" s="26" t="s">
        <v>84</v>
      </c>
      <c r="CW19" s="37" t="s">
        <v>85</v>
      </c>
      <c r="CX19" s="37" t="s">
        <v>86</v>
      </c>
      <c r="CY19" s="27" t="s">
        <v>82</v>
      </c>
      <c r="CZ19" s="26" t="s">
        <v>83</v>
      </c>
      <c r="DA19" s="26" t="s">
        <v>84</v>
      </c>
      <c r="DB19" s="35" t="s">
        <v>85</v>
      </c>
      <c r="DC19" s="35" t="s">
        <v>86</v>
      </c>
      <c r="DD19" s="27" t="s">
        <v>82</v>
      </c>
      <c r="DE19" s="26" t="s">
        <v>83</v>
      </c>
      <c r="DF19" s="26" t="s">
        <v>84</v>
      </c>
      <c r="DG19" s="37" t="s">
        <v>85</v>
      </c>
      <c r="DH19" s="37" t="s">
        <v>86</v>
      </c>
      <c r="DI19" s="27" t="s">
        <v>82</v>
      </c>
      <c r="DJ19" s="26" t="s">
        <v>83</v>
      </c>
      <c r="DK19" s="26" t="s">
        <v>84</v>
      </c>
      <c r="DL19" s="35" t="s">
        <v>85</v>
      </c>
      <c r="DM19" s="35" t="s">
        <v>86</v>
      </c>
      <c r="DN19" s="27" t="s">
        <v>82</v>
      </c>
      <c r="DO19" s="26" t="s">
        <v>83</v>
      </c>
      <c r="DP19" s="26" t="s">
        <v>84</v>
      </c>
      <c r="DQ19" s="37" t="s">
        <v>85</v>
      </c>
      <c r="DR19" s="37" t="s">
        <v>86</v>
      </c>
      <c r="DS19" s="27" t="s">
        <v>82</v>
      </c>
      <c r="DT19" s="26" t="s">
        <v>83</v>
      </c>
      <c r="DU19" s="26" t="s">
        <v>84</v>
      </c>
      <c r="DV19" s="35" t="s">
        <v>85</v>
      </c>
      <c r="DW19" s="35" t="s">
        <v>86</v>
      </c>
      <c r="DX19" s="26" t="s">
        <v>82</v>
      </c>
      <c r="DY19" s="27" t="s">
        <v>83</v>
      </c>
      <c r="DZ19" s="27" t="s">
        <v>84</v>
      </c>
      <c r="EA19" s="36" t="s">
        <v>85</v>
      </c>
      <c r="EB19" s="36" t="s">
        <v>86</v>
      </c>
      <c r="EC19" s="27" t="s">
        <v>82</v>
      </c>
      <c r="ED19" s="26" t="s">
        <v>83</v>
      </c>
      <c r="EE19" s="26" t="s">
        <v>84</v>
      </c>
      <c r="EF19" s="35" t="s">
        <v>85</v>
      </c>
      <c r="EG19" s="35" t="s">
        <v>86</v>
      </c>
      <c r="EH19" s="26" t="s">
        <v>82</v>
      </c>
      <c r="EI19" s="27" t="s">
        <v>83</v>
      </c>
      <c r="EJ19" s="27" t="s">
        <v>84</v>
      </c>
      <c r="EK19" s="36" t="s">
        <v>85</v>
      </c>
      <c r="EL19" s="36" t="s">
        <v>86</v>
      </c>
      <c r="EM19" s="27" t="s">
        <v>82</v>
      </c>
      <c r="EN19" s="26" t="s">
        <v>83</v>
      </c>
      <c r="EO19" s="26" t="s">
        <v>84</v>
      </c>
      <c r="EP19" s="35" t="s">
        <v>85</v>
      </c>
      <c r="EQ19" s="35" t="s">
        <v>86</v>
      </c>
      <c r="ER19" s="26" t="s">
        <v>82</v>
      </c>
      <c r="ES19" s="27" t="s">
        <v>83</v>
      </c>
      <c r="ET19" s="27" t="s">
        <v>84</v>
      </c>
      <c r="EU19" s="36" t="s">
        <v>85</v>
      </c>
      <c r="EV19" s="36" t="s">
        <v>86</v>
      </c>
      <c r="EW19" s="27" t="s">
        <v>82</v>
      </c>
      <c r="EX19" s="26" t="s">
        <v>83</v>
      </c>
      <c r="EY19" s="26" t="s">
        <v>84</v>
      </c>
      <c r="EZ19" s="35" t="s">
        <v>85</v>
      </c>
      <c r="FA19" s="35" t="s">
        <v>86</v>
      </c>
      <c r="FB19" s="26" t="s">
        <v>82</v>
      </c>
      <c r="FC19" s="27" t="s">
        <v>83</v>
      </c>
      <c r="FD19" s="27" t="s">
        <v>84</v>
      </c>
      <c r="FE19" s="36" t="s">
        <v>85</v>
      </c>
      <c r="FF19" s="36" t="s">
        <v>86</v>
      </c>
      <c r="FG19" s="27" t="s">
        <v>82</v>
      </c>
      <c r="FH19" s="26" t="s">
        <v>83</v>
      </c>
      <c r="FI19" s="26" t="s">
        <v>84</v>
      </c>
      <c r="FJ19" s="35" t="s">
        <v>85</v>
      </c>
      <c r="FK19" s="35" t="s">
        <v>86</v>
      </c>
      <c r="FL19" s="26" t="s">
        <v>82</v>
      </c>
      <c r="FM19" s="27" t="s">
        <v>83</v>
      </c>
      <c r="FN19" s="27" t="s">
        <v>84</v>
      </c>
      <c r="FO19" s="36" t="s">
        <v>85</v>
      </c>
      <c r="FP19" s="36" t="s">
        <v>86</v>
      </c>
      <c r="FQ19" s="27" t="s">
        <v>82</v>
      </c>
      <c r="FR19" s="26" t="s">
        <v>83</v>
      </c>
      <c r="FS19" s="26" t="s">
        <v>84</v>
      </c>
      <c r="FT19" s="35" t="s">
        <v>85</v>
      </c>
      <c r="FU19" s="35" t="s">
        <v>86</v>
      </c>
      <c r="FV19" s="26" t="s">
        <v>82</v>
      </c>
      <c r="FW19" s="27" t="s">
        <v>83</v>
      </c>
      <c r="FX19" s="27" t="s">
        <v>84</v>
      </c>
      <c r="FY19" s="36" t="s">
        <v>85</v>
      </c>
      <c r="FZ19" s="36" t="s">
        <v>86</v>
      </c>
      <c r="GA19" s="27" t="s">
        <v>82</v>
      </c>
      <c r="GB19" s="26" t="s">
        <v>83</v>
      </c>
      <c r="GC19" s="26" t="s">
        <v>84</v>
      </c>
      <c r="GD19" s="35" t="s">
        <v>85</v>
      </c>
      <c r="GE19" s="35" t="s">
        <v>86</v>
      </c>
      <c r="GF19" s="26" t="s">
        <v>82</v>
      </c>
      <c r="GG19" s="27" t="s">
        <v>83</v>
      </c>
      <c r="GH19" s="27" t="s">
        <v>84</v>
      </c>
      <c r="GI19" s="36" t="s">
        <v>85</v>
      </c>
      <c r="GJ19" s="36" t="s">
        <v>86</v>
      </c>
      <c r="GK19" s="26" t="s">
        <v>82</v>
      </c>
      <c r="GL19" s="27" t="s">
        <v>83</v>
      </c>
      <c r="GM19" s="27" t="s">
        <v>84</v>
      </c>
      <c r="GN19" s="27" t="s">
        <v>85</v>
      </c>
      <c r="GO19" s="27" t="s">
        <v>86</v>
      </c>
      <c r="GP19" s="26" t="s">
        <v>82</v>
      </c>
      <c r="GQ19" s="27" t="s">
        <v>83</v>
      </c>
      <c r="GR19" s="27" t="s">
        <v>84</v>
      </c>
      <c r="GS19" s="27" t="s">
        <v>85</v>
      </c>
      <c r="GT19" s="27" t="s">
        <v>86</v>
      </c>
      <c r="GW19" s="38">
        <v>1</v>
      </c>
      <c r="GX19" s="39">
        <f>IF((F20+G20+E20*$G$11)&gt;F$18*$D$4,C20*$I$9/1000+D20*$I$10/1000+E20*$U$9/1000+F20*$U$11/1000+G20*$U$12/1000,C20*$I$9/1000+D20*$I$10/1000+E20*$I$11/1000+F20*$I$12/1000+G20*$I$13/1000)</f>
        <v>25.540892948</v>
      </c>
      <c r="GY19" s="39">
        <f>IF((F20+G20+E20*$G$11)&gt;F$18*$D$4,C20*$J$9/1000+D20*$J$10/1000+E20*$V$9/1000+F20*$V$11/1000+G20*$V$12/1000,C20*$J$9/1000+D20*$J$10/1000+E20*$J$11/1000+F20*$J$12/1000+G20*$J$13/1000)</f>
        <v>120.8015207</v>
      </c>
      <c r="GZ19" s="39">
        <f>IF((F20+G20+E20*$G$11)&gt;F$18*$D$4,C20*$K$9/1000+D20*$K$10/1000+E20*$W$9/1000+F20*$W$11/1000+G20*$W$12/1000,C20*$K$9/1000+D20*$K$10/1000+E20*$K$11/1000+F20*$K$12/1000+G20*$K$13/1000)</f>
        <v>12.08015207</v>
      </c>
      <c r="HA19" s="39">
        <f t="shared" ref="HA19:HA57" si="34">IF((K20+L20+J20*$G$11)&gt;K$18*$D$4,H20*$I$9/1000+I20*$I$10/1000+J20*$U$9/1000+K20*$U$11/1000+L20*$U$12/1000,H20*$I$9/1000+I20*$I$10/1000+J20*$I$11/1000+K20*$I$12/1000+L20*$I$13/1000)</f>
        <v>129.16195277999998</v>
      </c>
      <c r="HB19" s="39">
        <f t="shared" ref="HB19:HB57" si="35">IF((K20+L20+J20*$G$11)&gt;K$18*$D$4,H20*$J$9/1000+I20*$J$10/1000+J20*$V$9/1000+K20*$V$11/1000+L20*$V$12/1000,H20*$J$9/1000+I20*$J$10/1000+J20*$J$11/1000+K20*$J$12/1000+L20*$J$13/1000)</f>
        <v>257.03871199999998</v>
      </c>
      <c r="HC19" s="39">
        <f t="shared" ref="HC19:HC57" si="36">IF((K20+L20+J20*$G$11)&gt;K$18*$D$4,H20*$K$9/1000+I20*$K$10/1000+J20*$W$9/1000+K20*$W$11/1000+L20*$W$12/1000,H20*$K$9/1000+I20*$K$10/1000+J20*$K$11/1000+K20*$K$12/1000+L20*$K$13/1000)</f>
        <v>25.703871199999998</v>
      </c>
      <c r="HD19" s="39">
        <f t="shared" ref="HD19:HD57" si="37">IF((P20+Q20+O20*$G$11)&gt;P$18*$D$4,M20*$I$9/1000+N20*$I$10/1000+O20*$U$9/1000+P20*$U$11/1000+Q20*$U$12/1000,M20*$I$9/1000+N20*$I$10/1000+O20*$I$11/1000+P20*$I$12/1000+Q20*$I$13/1000)</f>
        <v>290.28634075000002</v>
      </c>
      <c r="HE19" s="39">
        <f t="shared" ref="HE19:HE57" si="38">IF((P20+Q20+O20*$G$11)&gt;P$18*$D$4,M20*$J$9/1000+N20*$J$10/1000+O20*$V$9/1000+P20*$V$11/1000+Q20*$V$12/1000,M20*$J$9/1000+N20*$J$10/1000+O20*$J$11/1000+P20*$J$12/1000+Q20*$J$13/1000)</f>
        <v>576.9666400000001</v>
      </c>
      <c r="HF19" s="39">
        <f t="shared" ref="HF19:HF57" si="39">IF((P20+Q20+O20*$G$11)&gt;P$18*$D$4,M20*$K$9/1000+N20*$K$10/1000+O20*$W$9/1000+P20*$W$11/1000+Q20*$W$12/1000,M20*$K$9/1000+N20*$K$10/1000+O20*$K$11/1000+P20*$K$12/1000+Q20*$K$13/1000)</f>
        <v>57.696664000000013</v>
      </c>
      <c r="HG19" s="39">
        <f t="shared" ref="HG19:HG57" si="40">IF((U20+V20+T20*$G$11)&gt;U$18*$D$4,R20*$I$9/1000+S20*$I$10/1000+T20*$U$9/1000+U20*$U$11/1000+V20*$U$12/1000,R20*$I$9/1000+S20*$I$10/1000+T20*$I$11/1000+U20*$I$12/1000+V20*$I$13/1000)</f>
        <v>12.799898719999998</v>
      </c>
      <c r="HH19" s="39">
        <f t="shared" ref="HH19:HH57" si="41">IF((U20+V20+T20*$G$11)&gt;U$18*$D$4,R20*$J$9/1000+S20*$J$10/1000+T20*$V$9/1000+U20*$V$11/1000+V20*$V$12/1000,R20*$J$9/1000+S20*$J$10/1000+T20*$J$11/1000+U20*$J$12/1000+V20*$J$13/1000)</f>
        <v>25.486523999999996</v>
      </c>
      <c r="HI19" s="39">
        <f t="shared" ref="HI19:HI57" si="42">IF((U20+V20+T20*$G$11)&gt;U$18*$D$4,R20*$K$9/1000+S20*$K$10/1000+T20*$W$9/1000+U20*$W$11/1000+V20*$W$12/1000,R20*$K$9/1000+S20*$K$10/1000+T20*$K$11/1000+U20*$K$12/1000+V20*$K$13/1000)</f>
        <v>2.5486523999999999</v>
      </c>
      <c r="HJ19" s="39">
        <v>129.16195277999998</v>
      </c>
      <c r="HK19" s="39">
        <v>257.03871199999998</v>
      </c>
      <c r="HL19" s="39">
        <v>25.703871199999998</v>
      </c>
      <c r="HM19" s="39">
        <f t="shared" ref="HM19:HM57" si="43">IF((AE20+AF20+AD20*$G$11)&gt;AE$18*$D$4,AB20*$I$9/1000+AC20*$I$10/1000+AD20*$U$9/1000+AE20*$U$11/1000+AF20*$U$12/1000,AB20*$I$9/1000+AC20*$I$10/1000+AD20*$I$11/1000+AE20*$I$12/1000+AF20*$I$13/1000)</f>
        <v>66.953057932499988</v>
      </c>
      <c r="HN19" s="39">
        <f t="shared" ref="HN19:HN57" si="44">IF((AE20+AF20+AD20*$G$11)&gt;AE$18*$D$4,AB20*$J$9/1000+AC20*$J$10/1000+AD20*$V$9/1000+AE20*$V$11/1000+AF20*$V$12/1000,AB20*$J$9/1000+AC20*$J$10/1000+AD20*$J$11/1000+AE20*$J$12/1000+AF20*$J$13/1000)</f>
        <v>132.95642709999998</v>
      </c>
      <c r="HO19" s="39">
        <f t="shared" ref="HO19:HO57" si="45">IF((AE20+AF20+AD20*$G$11)&gt;AE$18*$D$4,AB20*$K$9/1000+AC20*$K$10/1000+AD20*$W$9/1000+AE20*$W$11/1000+AF20*$W$12/1000,AB20*$K$9/1000+AC20*$K$10/1000+AD20*$K$11/1000+AE20*$K$12/1000+AF20*$K$13/1000)</f>
        <v>13.295642709999997</v>
      </c>
      <c r="HP19" s="39">
        <f t="shared" ref="HP19:HP57" si="46">IF((AJ20+AK20+AI20*$G$11)&gt;AJ$18*$D$4,AG20*$I$9/1000+AH20*$I$10/1000+AI20*$U$9/1000+AJ20*$U$11/1000+AK20*$U$12/1000,AG20*$I$9/1000+AH20*$I$10/1000+AI20*$I$11/1000+AJ20*$I$12/1000+AK20*$I$13/1000)</f>
        <v>144.98023391749999</v>
      </c>
      <c r="HQ19" s="39">
        <f t="shared" ref="HQ19:HQ57" si="47">IF((AJ20+AK20+AI20*$G$11)&gt;AJ$18*$D$4,AG20*$J$9/1000+AH20*$J$10/1000+AI20*$V$9/1000+AJ20*$V$11/1000+AK20*$V$12/1000,AG20*$J$9/1000+AH20*$J$10/1000+AI20*$J$11/1000+AJ20*$J$12/1000+AK20*$J$13/1000)</f>
        <v>288.35847630000001</v>
      </c>
      <c r="HR19" s="39">
        <f t="shared" ref="HR19:HR57" si="48">IF((AJ20+AK20+AI20*$G$11)&gt;AJ$18*$D$4,AG20*$K$9/1000+AH20*$K$10/1000+AI20*$W$9/1000+AJ20*$W$11/1000+AK20*$W$12/1000,AG20*$K$9/1000+AH20*$K$10/1000+AI20*$K$11/1000+AJ20*$K$12/1000+AK20*$K$13/1000)</f>
        <v>28.835847629999996</v>
      </c>
      <c r="HS19" s="39">
        <f t="shared" ref="HS19:HS57" si="49">IF((AO20+AP20+AN20*$G$11)&gt;AO$18*$D$4,AL20*$I$9/1000+AM20*$I$10/1000+AN20*$U$9/1000+AO20*$U$11/1000+AP20*$U$12/1000,AL20*$I$9/1000+AM20*$I$10/1000+AN20*$I$11/1000+AO20*$I$12/1000+AP20*$I$13/1000)</f>
        <v>3.1218803723999997</v>
      </c>
      <c r="HT19" s="39">
        <f t="shared" ref="HT19:HT57" si="50">IF((AO20+AP20+AN20*$G$11)&gt;AO$18*$D$4,AL20*$J$9/1000+AM20*$J$10/1000+AN20*$V$9/1000+AO20*$V$11/1000+AP20*$V$12/1000,AL20*$J$9/1000+AM20*$J$10/1000+AN20*$J$11/1000+AO20*$J$12/1000+AP20*$J$13/1000)</f>
        <v>14.765650409999999</v>
      </c>
      <c r="HU19" s="39">
        <f t="shared" ref="HU19:HU57" si="51">IF((AO20+AP20+AN20*$G$11)&gt;AO$18*$D$4,AL20*$K$9/1000+AM20*$K$10/1000+AN20*$W$9/1000+AO20*$W$11/1000+AP20*$W$12/1000,AL20*$K$9/1000+AM20*$K$10/1000+AN20*$K$11/1000+AO20*$K$12/1000+AP20*$K$13/1000)</f>
        <v>1.4765650409999997</v>
      </c>
      <c r="HV19" s="39">
        <f t="shared" ref="HV19:HV57" si="52">IF((AT20+AU20+AS20*$G$11)&gt;AT$18*$D$4,AQ20*$I$9/1000+AR20*$I$10/1000+AS20*$U$9/1000+AT20*$U$11/1000+AU20*$U$12/1000,AQ20*$I$9/1000+AR20*$I$10/1000+AS20*$I$11/1000+AT20*$I$12/1000+AU20*$I$13/1000)</f>
        <v>90.055491390599997</v>
      </c>
      <c r="HW19" s="39">
        <f t="shared" ref="HW19:HW57" si="53">IF((AT20+AU20+AS20*$G$11)&gt;AT$18*$D$4,AQ20*$J$9/1000+AR20*$J$10/1000+AS20*$V$9/1000+AT20*$V$11/1000+AU20*$V$12/1000,AQ20*$J$9/1000+AR20*$J$10/1000+AS20*$J$11/1000+AT20*$J$12/1000+AU20*$J$13/1000)</f>
        <v>179.21490824</v>
      </c>
      <c r="HX19" s="39">
        <f t="shared" ref="HX19:HX57" si="54">IF((AT20+AU20+AS20*$G$11)&gt;AT$18*$D$4,AQ20*$K$9/1000+AR20*$K$10/1000+AS20*$W$9/1000+AT20*$W$11/1000+AU20*$W$12/1000,AQ20*$K$9/1000+AR20*$K$10/1000+AS20*$K$11/1000+AT20*$K$12/1000+AU20*$K$13/1000)</f>
        <v>17.921490823999999</v>
      </c>
      <c r="HY19" s="39">
        <f t="shared" ref="HY19:HY57" si="55">IF((AY20+AZ20+AX20*$G$11)&gt;AY$18*$D$4,AV20*$I$9/1000+AW20*$I$10/1000+AX20*$U$9/1000+AY20*$U$11/1000+AZ20*$U$12/1000,AV20*$I$9/1000+AW20*$I$10/1000+AX20*$I$11/1000+AY20*$I$12/1000+AZ20*$I$13/1000)</f>
        <v>330.50253074999995</v>
      </c>
      <c r="HZ19" s="39">
        <f t="shared" ref="HZ19:HZ57" si="56">IF((AY20+AZ20+AX20*$G$11)&gt;AY$18*$D$4,AV20*$J$9/1000+AW20*$J$10/1000+AX20*$V$9/1000+AY20*$V$11/1000+AZ20*$V$12/1000,AV20*$J$9/1000+AW20*$J$10/1000+AX20*$J$11/1000+AY20*$J$12/1000+AZ20*$J$13/1000)</f>
        <v>656.89943999999991</v>
      </c>
      <c r="IA19" s="39">
        <f t="shared" ref="IA19:IA57" si="57">IF((AY20+AZ20+AX20*$G$11)&gt;AY$18*$D$4,AV20*$K$9/1000+AW20*$K$10/1000+AX20*$W$9/1000+AY20*$W$11/1000+AZ20*$W$12/1000,AV20*$K$9/1000+AW20*$K$10/1000+AX20*$K$11/1000+AY20*$K$12/1000+AZ20*$K$13/1000)</f>
        <v>65.689943999999983</v>
      </c>
      <c r="IB19" s="39">
        <f t="shared" ref="IB19:IB57" si="58">IF((BD20+BE20+BC20*$G$11)&gt;BD$18*$D$4,BA20*$I$9/1000+BB20*$I$10/1000+BC20*$U$9/1000+BD20*$U$11/1000+BE20*$U$12/1000,BA20*$I$9/1000+BB20*$I$10/1000+BC20*$I$11/1000+BD20*$I$12/1000+BE20*$I$13/1000)</f>
        <v>14.161159999999999</v>
      </c>
      <c r="IC19" s="39">
        <f t="shared" ref="IC19:IC57" si="59">IF((BD20+BE20+BC20*$G$11)&gt;BD$18*$D$4,BA20*$J$9/1000+BB20*$J$10/1000+BC20*$V$9/1000+BD20*$V$11/1000+BE20*$V$12/1000,BA20*$J$9/1000+BB20*$J$10/1000+BC20*$J$11/1000+BD20*$J$12/1000+BE20*$J$13/1000)</f>
        <v>28.196999999999996</v>
      </c>
      <c r="ID19" s="39">
        <f t="shared" ref="ID19:ID57" si="60">IF((BD20+BE20+BC20*$G$11)&gt;BD$18*$D$4,BA20*$K$9/1000+BB20*$K$10/1000+BC20*$W$9/1000+BD20*$W$11/1000+BE20*$W$12/1000,BA20*$K$9/1000+BB20*$K$10/1000+BC20*$K$11/1000+BD20*$K$12/1000+BE20*$K$13/1000)</f>
        <v>2.8197000000000001</v>
      </c>
      <c r="IE19" s="39">
        <f t="shared" ref="IE19:IE57" si="61">IF((BI20+BJ20+BH20*$G$11)&gt;BI$18*$D$4,BF20*$I$9/1000+BG20*$I$10/1000+BH20*$U$9/1000+BI20*$U$11/1000+BJ20*$U$12/1000,BF20*$I$9/1000+BG20*$I$10/1000+BH20*$I$11/1000+BI20*$I$12/1000+BJ20*$I$13/1000)</f>
        <v>261.61219659999995</v>
      </c>
      <c r="IF19" s="39">
        <f t="shared" ref="IF19:IF57" si="62">IF((BI20+BJ20+BH20*$G$11)&gt;BI$18*$D$4,BF20*$J$9/1000+BG20*$J$10/1000+BH20*$V$9/1000+BI20*$V$11/1000+BJ20*$V$12/1000,BF20*$J$9/1000+BG20*$J$10/1000+BH20*$J$11/1000+BI20*$J$12/1000+BJ20*$J$13/1000)</f>
        <v>520.36239999999998</v>
      </c>
      <c r="IG19" s="39">
        <f t="shared" ref="IG19:IG57" si="63">IF((BI20+BJ20+BH20*$G$11)&gt;BI$18*$D$4,BF20*$K$9/1000+BG20*$K$10/1000+BH20*$W$9/1000+BI20*$W$11/1000+BJ20*$W$12/1000,BF20*$K$9/1000+BG20*$K$10/1000+BH20*$K$11/1000+BI20*$K$12/1000+BJ20*$K$13/1000)</f>
        <v>52.036239999999999</v>
      </c>
      <c r="IH19" s="39">
        <f t="shared" ref="IH19:IH57" si="64">IF((BN20+BO20+BM20*$G$11)&gt;BN$18*$D$4,BK20*$I$9/1000+BL20*$I$10/1000+BM20*$U$9/1000+BN20*$U$11/1000+BO20*$U$12/1000,BK20*$I$9/1000+BL20*$I$10/1000+BM20*$I$11/1000+BN20*$I$12/1000+BO20*$I$13/1000)</f>
        <v>64.802094825000012</v>
      </c>
      <c r="II19" s="39">
        <f t="shared" ref="II19:II57" si="65">IF((BN20+BO20+BM20*$G$11)&gt;BN$18*$D$4,BK20*$J$9/1000+BL20*$J$10/1000+BM20*$V$9/1000+BN20*$V$11/1000+BO20*$V$12/1000,BK20*$J$9/1000+BL20*$J$10/1000+BM20*$J$11/1000+BN20*$J$12/1000+BO20*$J$13/1000)</f>
        <v>128.68501100000003</v>
      </c>
      <c r="IJ19" s="39">
        <f t="shared" ref="IJ19:IJ57" si="66">IF((BN20+BO20+BM20*$G$11)&gt;BN$18*$D$4,BK20*$K$9/1000+BL20*$K$10/1000+BM20*$W$9/1000+BN20*$W$11/1000+BO20*$W$12/1000,BK20*$K$9/1000+BL20*$K$10/1000+BM20*$K$11/1000+BN20*$K$12/1000+BO20*$K$13/1000)</f>
        <v>12.868501100000001</v>
      </c>
      <c r="IK19" s="39">
        <f t="shared" ref="IK19:IK57" si="67">IF((BS20+BT20+BR20*$G$11)&gt;BS$18*$D$4,BP20*$I$9/1000+BQ20*$I$10/1000+BR20*$U$9/1000+BS20*$U$11/1000+BT20*$U$12/1000,BP20*$I$9/1000+BQ20*$I$10/1000+BR20*$I$11/1000+BS20*$I$12/1000+BT20*$I$13/1000)</f>
        <v>313.49847685277427</v>
      </c>
      <c r="IL19" s="39">
        <f t="shared" ref="IL19:IL57" si="68">IF((BS20+BT20+BR20*$G$11)&gt;BS$18*$D$4,BP20*$J$9/1000+BQ20*$J$10/1000+BR20*$V$9/1000+BS20*$V$11/1000+BT20*$V$12/1000,BP20*$J$9/1000+BQ20*$J$10/1000+BR20*$J$11/1000+BS20*$J$12/1000+BT20*$J$13/1000)</f>
        <v>623.53288213811459</v>
      </c>
      <c r="IM19" s="39">
        <f t="shared" ref="IM19:IM57" si="69">IF((BS20+BT20+BR20*$G$11)&gt;BS$18*$D$4,BP20*$K$9/1000+BQ20*$K$10/1000+BR20*$W$9/1000+BS20*$W$11/1000+BT20*$W$12/1000,BP20*$K$9/1000+BQ20*$K$10/1000+BR20*$K$11/1000+BS20*$K$12/1000+BT20*$K$13/1000)</f>
        <v>62.353288213811467</v>
      </c>
      <c r="IN19" s="39">
        <f t="shared" ref="IN19:IN57" si="70">IF((BX20+BY20+BW20*$G$11)&gt;BX$18*$D$4,BU20*$I$9/1000+BV20*$I$10/1000+BW20*$U$9/1000+BX20*$U$11/1000+BY20*$U$12/1000,BU20*$I$9/1000+BV20*$I$10/1000+BW20*$I$11/1000+BX20*$I$12/1000+BY20*$I$13/1000)</f>
        <v>2.9899225752950107</v>
      </c>
      <c r="IO19" s="39">
        <f t="shared" ref="IO19:IO57" si="71">IF((BX20+BY20+BW20*$G$11)&gt;BX$18*$D$4,BU20*$J$9/1000+BV20*$J$10/1000+BW20*$V$9/1000+BX20*$V$11/1000+BY20*$V$12/1000,BU20*$J$9/1000+BV20*$J$10/1000+BW20*$J$11/1000+BX20*$J$12/1000+BY20*$J$13/1000)</f>
        <v>14.141525693962887</v>
      </c>
      <c r="IP19" s="39">
        <f t="shared" ref="IP19:IP57" si="72">IF((BX20+BY20+BW20*$G$11)&gt;BX$18*$D$4,BU20*$K$9/1000+BV20*$K$10/1000+BW20*$W$9/1000+BX20*$W$11/1000+BY20*$W$12/1000,BU20*$K$9/1000+BV20*$K$10/1000+BW20*$K$11/1000+BX20*$K$12/1000+BY20*$K$13/1000)</f>
        <v>1.4141525693962889</v>
      </c>
      <c r="IQ19" s="39">
        <f t="shared" ref="IQ19:IQ57" si="73">IF((CC20+CD20+CB20*$G$11)&gt;CC$18*$D$4,BZ20*$I$9/1000+CA20*$I$10/1000+CB20*$U$9/1000+CC20*$U$11/1000+CD20*$U$12/1000,BZ20*$I$9/1000+CA20*$I$10/1000+CB20*$I$11/1000+CC20*$I$12/1000+CD20*$I$13/1000)</f>
        <v>145.03906196079953</v>
      </c>
      <c r="IR19" s="39">
        <f t="shared" ref="IR19:IR57" si="74">IF((CC20+CD20+CB20*$G$11)&gt;CC$18*$D$4,BZ20*$J$9/1000+CA20*$J$10/1000+CB20*$V$9/1000+CC20*$V$11/1000+CD20*$V$12/1000,BZ20*$J$9/1000+CA20*$J$10/1000+CB20*$J$11/1000+CC20*$J$12/1000+CD20*$J$13/1000)</f>
        <v>288.63494917572046</v>
      </c>
      <c r="IS19" s="39">
        <f t="shared" ref="IS19:IS57" si="75">IF((CC20+CD20+CB20*$G$11)&gt;CC$18*$D$4,BZ20*$K$9/1000+CA20*$K$10/1000+CB20*$W$9/1000+CC20*$W$11/1000+CD20*$W$12/1000,BZ20*$K$9/1000+CA20*$K$10/1000+CB20*$K$11/1000+CC20*$K$12/1000+CD20*$K$13/1000)</f>
        <v>28.863494917572048</v>
      </c>
      <c r="IT19" s="39">
        <f t="shared" ref="IT19:IT57" si="76">IF((CH20+CI20+CG20*$G$11)&gt;CH$18*$D$4,CE20*$I$9/1000+CF20*$I$10/1000+CG20*$U$9/1000+CH20*$U$11/1000+CI20*$U$12/1000,CE20*$I$9/1000+CF20*$I$10/1000+CG20*$I$11/1000+CH20*$I$12/1000+CI20*$I$13/1000)</f>
        <v>239.7355684192124</v>
      </c>
      <c r="IU19" s="39">
        <f t="shared" ref="IU19:IU57" si="77">IF((CH20+CI20+CG20*$G$11)&gt;CH$18*$D$4,CE20*$J$9/1000+CF20*$J$10/1000+CG20*$V$9/1000+CH20*$V$11/1000+CI20*$V$12/1000,CE20*$J$9/1000+CF20*$J$10/1000+CG20*$J$11/1000+CH20*$J$12/1000+CI20*$J$13/1000)</f>
        <v>476.49305524315508</v>
      </c>
      <c r="IV19" s="39">
        <f t="shared" ref="IV19:IV57" si="78">IF((CH20+CI20+CG20*$G$11)&gt;CH$18*$D$4,CE20*$K$9/1000+CF20*$K$10/1000+CG20*$W$9/1000+CH20*$W$11/1000+CI20*$W$12/1000,CE20*$K$9/1000+CF20*$K$10/1000+CG20*$K$11/1000+CH20*$K$12/1000+CI20*$K$13/1000)</f>
        <v>47.649305524315508</v>
      </c>
      <c r="IW19" s="39">
        <f t="shared" ref="IW19:IW57" si="79">IF((CM20+CN20+CL20*$G$11)&gt;CM$18*$D$4,CJ20*$I$9/1000+CK20*$I$10/1000+CL20*$U$9/1000+CM20*$U$11/1000+CN20*$U$12/1000,CJ20*$I$9/1000+CK20*$I$10/1000+CL20*$I$11/1000+CM20*$I$12/1000+CN20*$I$13/1000)</f>
        <v>44.18874371329445</v>
      </c>
      <c r="IX19" s="39">
        <f t="shared" ref="IX19:IX57" si="80">IF((CM20+CN20+CL20*$G$11)&gt;CM$18*$D$4,CJ20*$J$9/1000+CK20*$J$10/1000+CL20*$V$9/1000+CM20*$V$11/1000+CN20*$V$12/1000,CJ20*$J$9/1000+CK20*$J$10/1000+CL20*$J$11/1000+CM20*$J$12/1000+CN20*$J$13/1000)</f>
        <v>87.986436597267712</v>
      </c>
      <c r="IY19" s="39">
        <f t="shared" ref="IY19:IY57" si="81">IF((CM20+CN20+CL20*$G$11)&gt;CM$18*$D$4,CJ20*$K$9/1000+CK20*$K$10/1000+CL20*$W$9/1000+CM20*$W$11/1000+CN20*$W$12/1000,CJ20*$K$9/1000+CK20*$K$10/1000+CL20*$K$11/1000+CM20*$K$12/1000+CN20*$K$13/1000)</f>
        <v>8.7986436597267712</v>
      </c>
      <c r="IZ19" s="39">
        <f t="shared" ref="IZ19:IZ57" si="82">IF((CR20+CS20+CQ20*$G$11)&gt;CR$18*$D$4,CO20*$I$9/1000+CP20*$I$10/1000+CQ20*$U$9/1000+CR20*$U$11/1000+CS20*$U$12/1000,CO20*$I$9/1000+CP20*$I$10/1000+CQ20*$I$11/1000+CR20*$I$12/1000+CS20*$I$13/1000)</f>
        <v>303.15354652423946</v>
      </c>
      <c r="JA19" s="39">
        <f t="shared" ref="JA19:JA57" si="83">IF((CR20+CS20+CQ20*$G$11)&gt;CR$18*$D$4,CO20*$J$9/1000+CP20*$J$10/1000+CQ20*$V$9/1000+CR20*$V$11/1000+CS20*$V$12/1000,CO20*$J$9/1000+CP20*$J$10/1000+CQ20*$J$11/1000+CR20*$J$12/1000+CS20*$J$13/1000)</f>
        <v>602.99064450370849</v>
      </c>
      <c r="JB19" s="39">
        <f t="shared" ref="JB19:JB57" si="84">IF((CR20+CS20+CQ20*$G$11)&gt;CR$18*$D$4,CO20*$K$9/1000+CP20*$K$10/1000+CQ20*$W$9/1000+CR20*$W$11/1000+CS20*$W$12/1000,CO20*$K$9/1000+CP20*$K$10/1000+CQ20*$K$11/1000+CR20*$K$12/1000+CS20*$K$13/1000)</f>
        <v>60.299064450370849</v>
      </c>
      <c r="JC19" s="39">
        <f t="shared" ref="JC19:JC57" si="85">IF((CW20+CX20+CV20*$G$11)&gt;CW$18*$D$4,CT20*$I$9/1000+CU20*$I$10/1000+CV20*$U$9/1000+CW20*$U$11/1000+CX20*$U$12/1000,CT20*$I$9/1000+CU20*$I$10/1000+CV20*$I$11/1000+CW20*$I$12/1000+CX20*$I$13/1000)</f>
        <v>56.479155526170175</v>
      </c>
      <c r="JD19" s="39">
        <f t="shared" ref="JD19:JD57" si="86">IF((CW20+CX20+CV20*$G$11)&gt;CW$18*$D$4,CT20*$J$9/1000+CU20*$J$10/1000+CV20*$V$9/1000+CW20*$V$11/1000+CX20*$V$12/1000,CT20*$J$9/1000+CU20*$J$10/1000+CV20*$J$11/1000+CW20*$J$12/1000+CX20*$J$13/1000)</f>
        <v>112.15718827891951</v>
      </c>
      <c r="JE19" s="39">
        <f t="shared" ref="JE19:JE57" si="87">IF((CW20+CX20+CV20*$G$11)&gt;CW$18*$D$4,CT20*$K$9/1000+CU20*$K$10/1000+CV20*$W$9/1000+CW20*$W$11/1000+CX20*$W$12/1000,CT20*$K$9/1000+CU20*$K$10/1000+CV20*$K$11/1000+CW20*$K$12/1000+CX20*$K$13/1000)</f>
        <v>11.215718827891951</v>
      </c>
      <c r="JF19" s="39">
        <f t="shared" ref="JF19:JF57" si="88">IF((DB20+DC20+DA20*$G$11)&gt;DB$18*$D$4,CY20*$I$9/1000+CZ20*$I$10/1000+DA20*$U$9/1000+DB20*$U$11/1000+DC20*$U$12/1000,CY20*$I$9/1000+CZ20*$I$10/1000+DA20*$I$11/1000+DB20*$I$12/1000+DC20*$I$13/1000)</f>
        <v>118.23503744224877</v>
      </c>
      <c r="JG19" s="39">
        <f t="shared" ref="JG19:JG57" si="89">IF((DB20+DC20+DA20*$G$11)&gt;DB$18*$D$4,CY20*$J$9/1000+CZ20*$J$10/1000+DA20*$V$9/1000+DB20*$V$11/1000+DC20*$V$12/1000,CY20*$J$9/1000+CZ20*$J$10/1000+DA20*$J$11/1000+DB20*$J$12/1000+DC20*$J$13/1000)</f>
        <v>234.79298215482024</v>
      </c>
      <c r="JH19" s="39">
        <f t="shared" ref="JH19:JH57" si="90">IF((DB20+DC20+DA20*$G$11)&gt;DB$18*$D$4,CY20*$K$9/1000+CZ20*$K$10/1000+DA20*$W$9/1000+DB20*$W$11/1000+DC20*$W$12/1000,CY20*$K$9/1000+CZ20*$K$10/1000+DA20*$K$11/1000+DB20*$K$12/1000+DC20*$K$13/1000)</f>
        <v>23.479298215482025</v>
      </c>
      <c r="JI19" s="39">
        <f t="shared" ref="JI19:JI57" si="91">IF((DG20+DH20+DF20*$G$11)&gt;DG$18*$D$4,DD20*$I$9/1000+DE20*$I$10/1000+DF20*$U$9/1000+DG20*$U$11/1000+DH20*$U$12/1000,DD20*$I$9/1000+DE20*$I$10/1000+DF20*$I$11/1000+DG20*$I$12/1000+DH20*$I$13/1000)</f>
        <v>12.091000106369105</v>
      </c>
      <c r="JJ19" s="39">
        <f t="shared" ref="JJ19:JJ57" si="92">IF((DG20+DH20+DF20*$G$11)&gt;DG$18*$D$4,DD20*$J$9/1000+DE20*$J$10/1000+DF20*$V$9/1000+DG20*$V$11/1000+DH20*$V$12/1000,DD20*$J$9/1000+DE20*$J$10/1000+DF20*$J$11/1000+DG20*$J$12/1000+DH20*$J$13/1000)</f>
        <v>57.187162665259287</v>
      </c>
      <c r="JK19" s="39">
        <f t="shared" ref="JK19:JK57" si="93">IF((DG20+DH20+DF20*$G$11)&gt;DG$18*$D$4,DD20*$K$9/1000+DE20*$K$10/1000+DF20*$W$9/1000+DG20*$W$11/1000+DH20*$W$12/1000,DD20*$K$9/1000+DE20*$K$10/1000+DF20*$K$11/1000+DG20*$K$12/1000+DH20*$K$13/1000)</f>
        <v>5.7187162665259281</v>
      </c>
      <c r="JL19" s="39">
        <f t="shared" ref="JL19:JL57" si="94">IF((DL20+DM20+DK20*$G$11)&gt;DL$18*$D$4,DI20*$I$9/1000+DJ20*$I$10/1000+DK20*$U$9/1000+DL20*$U$11/1000+DM20*$U$12/1000,DI20*$I$9/1000+DJ20*$I$10/1000+DK20*$I$11/1000+DL20*$I$12/1000+DM20*$I$13/1000)</f>
        <v>33.685690254673801</v>
      </c>
      <c r="JM19" s="39">
        <f t="shared" ref="JM19:JM57" si="95">IF((DL20+DM20+DK20*$G$11)&gt;DL$18*$D$4,DI20*$J$9/1000+DJ20*$J$10/1000+DK20*$V$9/1000+DL20*$V$11/1000+DM20*$V$12/1000,DI20*$J$9/1000+DJ20*$J$10/1000+DK20*$J$11/1000+DL20*$J$12/1000+DM20*$J$13/1000)</f>
        <v>67.036199511788652</v>
      </c>
      <c r="JN19" s="39">
        <f t="shared" ref="JN19:JN57" si="96">IF((DL20+DM20+DK20*$G$11)&gt;DL$18*$D$4,DI20*$K$9/1000+DJ20*$K$10/1000+DK20*$W$9/1000+DL20*$W$11/1000+DM20*$W$12/1000,DI20*$K$9/1000+DJ20*$K$10/1000+DK20*$K$11/1000+DL20*$K$12/1000+DM20*$K$13/1000)</f>
        <v>6.7036199511788652</v>
      </c>
      <c r="JO19" s="39">
        <f t="shared" ref="JO19:JO57" si="97">IF((DQ20+DR20+DP20*$G$11)&gt;DQ$18*$D$4,DN20*$I$9/1000+DO20*$I$10/1000+DP20*$U$9/1000+DQ20*$U$11/1000+DR20*$U$12/1000,DN20*$I$9/1000+DO20*$I$10/1000+DP20*$I$11/1000+DQ20*$I$12/1000+DR20*$I$13/1000)</f>
        <v>116.12079826416576</v>
      </c>
      <c r="JP19" s="39">
        <f t="shared" ref="JP19:JP57" si="98">IF((DQ20+DR20+DP20*$G$11)&gt;DQ$18*$D$4,DN20*$J$9/1000+DO20*$J$10/1000+DP20*$V$9/1000+DQ20*$V$11/1000+DR20*$V$12/1000,DN20*$J$9/1000+DO20*$J$10/1000+DP20*$J$11/1000+DQ20*$J$12/1000+DR20*$J$13/1000)</f>
        <v>230.79910213995677</v>
      </c>
      <c r="JQ19" s="39">
        <f t="shared" ref="JQ19:JQ57" si="99">IF((DQ20+DR20+DP20*$G$11)&gt;DQ$18*$D$4,DN20*$K$9/1000+DO20*$K$10/1000+DP20*$W$9/1000+DQ20*$W$11/1000+DR20*$W$12/1000,DN20*$K$9/1000+DO20*$K$10/1000+DP20*$K$11/1000+DQ20*$K$12/1000+DR20*$K$13/1000)</f>
        <v>23.079910213995678</v>
      </c>
      <c r="JR19" s="39">
        <f t="shared" ref="JR19:JR57" si="100">IF((DV20+DW20+DU20*$G$11)&gt;DV$18*$D$4,DS20*$I$9/1000+DT20*$I$10/1000+DU20*$U$9/1000+DV20*$U$11/1000+DW20*$U$12/1000,DS20*$I$9/1000+DT20*$I$10/1000+DU20*$I$11/1000+DV20*$I$12/1000+DW20*$I$13/1000)</f>
        <v>302.17268755666964</v>
      </c>
      <c r="JS19" s="39">
        <f t="shared" ref="JS19:JS57" si="101">IF((DV20+DW20+DU20*$G$11)&gt;DV$18*$D$4,DS20*$J$9/1000+DT20*$J$10/1000+DU20*$V$9/1000+DV20*$V$11/1000+DW20*$V$12/1000,DS20*$J$9/1000+DT20*$J$10/1000+DU20*$J$11/1000+DV20*$J$12/1000+DW20*$J$13/1000)</f>
        <v>601.67128053319175</v>
      </c>
      <c r="JT19" s="39">
        <f t="shared" ref="JT19:JT57" si="102">IF((DV20+DW20+DU20*$G$11)&gt;DV$18*$D$4,DS20*$K$9/1000+DT20*$K$10/1000+DU20*$W$9/1000+DV20*$W$11/1000+DW20*$W$12/1000,DS20*$K$9/1000+DT20*$K$10/1000+DU20*$K$11/1000+DV20*$K$12/1000+DW20*$K$13/1000)</f>
        <v>60.167128053319182</v>
      </c>
      <c r="JU19" s="39">
        <f t="shared" ref="JU19:JU57" si="103">IF((EA20+EB20+DZ20*$G$11)&gt;EA$18*$D$4,DX20*$I$9/1000+DY20*$I$10/1000+DZ20*$U$9/1000+EA20*$U$11/1000+EB20*$U$12/1000,DX20*$I$9/1000+DY20*$I$10/1000+DZ20*$I$11/1000+EA20*$I$12/1000+EB20*$I$13/1000)</f>
        <v>61.52779510917243</v>
      </c>
      <c r="JV19" s="39">
        <f t="shared" ref="JV19:JV57" si="104">IF((EA20+EB20+DZ20*$G$11)&gt;EA$18*$D$4,DX20*$J$9/1000+DY20*$J$10/1000+DZ20*$V$9/1000+EA20*$V$11/1000+EB20*$V$12/1000,DX20*$J$9/1000+DY20*$J$10/1000+DZ20*$J$11/1000+EA20*$J$12/1000+EB20*$J$13/1000)</f>
        <v>122.38248654236186</v>
      </c>
      <c r="JW19" s="39">
        <f t="shared" ref="JW19:JW57" si="105">IF((EA20+EB20+DZ20*$G$11)&gt;EA$18*$D$4,DX20*$K$9/1000+DY20*$K$10/1000+DZ20*$W$9/1000+EA20*$W$11/1000+EB20*$W$12/1000,DX20*$K$9/1000+DY20*$K$10/1000+DZ20*$K$11/1000+EA20*$K$12/1000+EB20*$K$13/1000)</f>
        <v>12.238248654236186</v>
      </c>
      <c r="JX19" s="39">
        <f t="shared" ref="JX19:JX57" si="106">IF((EF20+EG20+EE20*$G$11)&gt;EF$18*$D$4,EC20*$I$9/1000+ED20*$I$10/1000+EE20*$U$9/1000+EF20*$U$11/1000+EG20*$U$12/1000,EC20*$I$9/1000+ED20*$I$10/1000+EE20*$I$11/1000+EF20*$I$12/1000+EG20*$I$13/1000)</f>
        <v>89.957824945770298</v>
      </c>
      <c r="JY19" s="39">
        <f t="shared" ref="JY19:JY57" si="107">IF((EF20+EG20+EE20*$G$11)&gt;EF$18*$D$4,EC20*$J$9/1000+ED20*$J$10/1000+EE20*$V$9/1000+EF20*$V$11/1000+EG20*$V$12/1000,EC20*$J$9/1000+ED20*$J$10/1000+EE20*$J$11/1000+EF20*$J$12/1000+EG20*$J$13/1000)</f>
        <v>178.63965237457933</v>
      </c>
      <c r="JZ19" s="39">
        <f t="shared" ref="JZ19:JZ57" si="108">IF((EF20+EG20+EE20*$G$11)&gt;EF$18*$D$4,EC20*$K$9/1000+ED20*$K$10/1000+EE20*$W$9/1000+EF20*$W$11/1000+EG20*$W$12/1000,EC20*$K$9/1000+ED20*$K$10/1000+EE20*$K$11/1000+EF20*$K$12/1000+EG20*$K$13/1000)</f>
        <v>17.863965237457929</v>
      </c>
      <c r="KA19" s="39">
        <f t="shared" ref="KA19:KA57" si="109">IF((EK20+EL20+EJ20*$G$11)&gt;EK$18*$D$4,EH20*$I$9/1000+EI20*$I$10/1000+EJ20*$U$9/1000+EK20*$U$11/1000+EL20*$U$12/1000,EH20*$I$9/1000+EI20*$I$10/1000+EJ20*$I$11/1000+EK20*$I$12/1000+EL20*$I$13/1000)</f>
        <v>212.7899614460982</v>
      </c>
      <c r="KB19" s="39">
        <f t="shared" ref="KB19:KB57" si="110">IF((EK20+EL20+EJ20*$G$11)&gt;EK$18*$D$4,EH20*$J$9/1000+EI20*$J$10/1000+EJ20*$V$9/1000+EK20*$V$11/1000+EL20*$V$12/1000,EH20*$J$9/1000+EI20*$J$10/1000+EJ20*$J$11/1000+EK20*$J$12/1000+EL20*$J$13/1000)</f>
        <v>423.22865259997434</v>
      </c>
      <c r="KC19" s="39">
        <f t="shared" ref="KC19:KC57" si="111">IF((EK20+EL20+EJ20*$G$11)&gt;EK$18*$D$4,EH20*$K$9/1000+EI20*$K$10/1000+EJ20*$W$9/1000+EK20*$W$11/1000+EL20*$W$12/1000,EH20*$K$9/1000+EI20*$K$10/1000+EJ20*$K$11/1000+EK20*$K$12/1000+EL20*$K$13/1000)</f>
        <v>42.322865259997435</v>
      </c>
      <c r="KD19" s="39">
        <f t="shared" ref="KD19:KD57" si="112">IF((EP20+EQ20+EO20*$G$11)&gt;EP$18*$D$4,EM20*$I$9/1000+EN20*$I$10/1000+EO20*$U$9/1000+EP20*$U$11/1000+EQ20*$U$12/1000,EM20*$I$9/1000+EN20*$I$10/1000+EO20*$I$11/1000+EP20*$I$12/1000+EQ20*$I$13/1000)</f>
        <v>11.685967278301096</v>
      </c>
      <c r="KE19" s="39">
        <f t="shared" ref="KE19:KE57" si="113">IF((EP20+EQ20+EO20*$G$11)&gt;EP$18*$D$4,EM20*$J$9/1000+EN20*$J$10/1000+EO20*$V$9/1000+EP20*$V$11/1000+EQ20*$V$12/1000,EM20*$J$9/1000+EN20*$J$10/1000+EO20*$J$11/1000+EP20*$J$12/1000+EQ20*$J$13/1000)</f>
        <v>47.284260663646052</v>
      </c>
      <c r="KF19" s="39">
        <f t="shared" ref="KF19:KF57" si="114">IF((EP20+EQ20+EO20*$G$11)&gt;EP$18*$D$4,EM20*$K$9/1000+EN20*$K$10/1000+EO20*$W$9/1000+EP20*$W$11/1000+EQ20*$W$12/1000,EM20*$K$9/1000+EN20*$K$10/1000+EO20*$K$11/1000+EP20*$K$12/1000+EQ20*$K$13/1000)</f>
        <v>4.7284260663646052</v>
      </c>
      <c r="KG19" s="39">
        <f t="shared" ref="KG19:KG57" si="115">IF((EU20+EV20+ET20*$G$11)&gt;EU$18*$D$4,ER20*$I$9/1000+ES20*$I$10/1000+ET20*$U$9/1000+EU20*$U$11/1000+EV20*$U$12/1000,ER20*$I$9/1000+ES20*$I$10/1000+ET20*$I$11/1000+EU20*$I$12/1000+EV20*$I$13/1000)</f>
        <v>316.62516452586539</v>
      </c>
      <c r="KH19" s="39">
        <f t="shared" ref="KH19:KH57" si="116">IF((EU20+EV20+ET20*$G$11)&gt;EU$18*$D$4,ER20*$J$9/1000+ES20*$J$10/1000+ET20*$V$9/1000+EU20*$V$11/1000+EV20*$V$12/1000,ER20*$J$9/1000+ES20*$J$10/1000+ET20*$J$11/1000+EU20*$J$12/1000+EV20*$J$13/1000)</f>
        <v>630.09982990221965</v>
      </c>
      <c r="KI19" s="39">
        <f t="shared" ref="KI19:KI57" si="117">IF((EU20+EV20+ET20*$G$11)&gt;EU$18*$D$4,ER20*$K$9/1000+ES20*$K$10/1000+ET20*$W$9/1000+EU20*$W$11/1000+EV20*$W$12/1000,ER20*$K$9/1000+ES20*$K$10/1000+ET20*$K$11/1000+EU20*$K$12/1000+EV20*$K$13/1000)</f>
        <v>63.009982990221957</v>
      </c>
      <c r="KJ19" s="39">
        <f t="shared" ref="KJ19:KJ57" si="118">IF((EZ20+FA20+EY20*$G$11)&gt;EZ$18*$D$4,EW20*$I$9/1000+EX20*$I$10/1000+EY20*$U$9/1000+EZ20*$U$11/1000+FA20*$U$12/1000,EW20*$I$9/1000+EX20*$I$10/1000+EY20*$I$11/1000+EZ20*$I$12/1000+FA20*$I$13/1000)</f>
        <v>33.36676216398719</v>
      </c>
      <c r="KK19" s="39">
        <f t="shared" ref="KK19:KK57" si="119">IF((EZ20+FA20+EY20*$G$11)&gt;EZ$18*$D$4,EW20*$J$9/1000+EX20*$J$10/1000+EY20*$V$9/1000+EZ20*$V$11/1000+FA20*$V$12/1000,EW20*$J$9/1000+EX20*$J$10/1000+EY20*$J$11/1000+EZ20*$J$12/1000+FA20*$J$13/1000)</f>
        <v>66.166383894592173</v>
      </c>
      <c r="KL19" s="39">
        <f t="shared" ref="KL19:KL57" si="120">IF((EZ20+FA20+EY20*$G$11)&gt;EZ$18*$D$4,EW20*$K$9/1000+EX20*$K$10/1000+EY20*$W$9/1000+EZ20*$W$11/1000+FA20*$W$12/1000,EW20*$K$9/1000+EX20*$K$10/1000+EY20*$K$11/1000+EZ20*$K$12/1000+FA20*$K$13/1000)</f>
        <v>6.6166383894592169</v>
      </c>
      <c r="KM19" s="39">
        <f t="shared" ref="KM19:KM57" si="121">IF((FE20+FF20+FD20*$G$11)&gt;FE$18*$D$4,FB20*$I$9/1000+FC20*$I$10/1000+FD20*$U$9/1000+FE20*$U$11/1000+FF20*$U$12/1000,FB20*$I$9/1000+FC20*$I$10/1000+FD20*$I$11/1000+FE20*$I$12/1000+FF20*$I$13/1000)</f>
        <v>212.7899614460982</v>
      </c>
      <c r="KN19" s="39">
        <f t="shared" ref="KN19:KN57" si="122">IF((FE20+FF20+FD20*$G$11)&gt;FE$18*$D$4,FB20*$J$9/1000+FC20*$J$10/1000+FD20*$V$9/1000+FE20*$V$11/1000+FF20*$V$12/1000,FB20*$J$9/1000+FC20*$J$10/1000+FD20*$J$11/1000+FE20*$J$12/1000+FF20*$J$13/1000)</f>
        <v>423.22865259997434</v>
      </c>
      <c r="KO19" s="39">
        <f t="shared" ref="KO19:KO57" si="123">IF((FE20+FF20+FD20*$G$11)&gt;FE$18*$D$4,FB20*$K$9/1000+FC20*$K$10/1000+FD20*$W$9/1000+FE20*$W$11/1000+FF20*$W$12/1000,FB20*$K$9/1000+FC20*$K$10/1000+FD20*$K$11/1000+FE20*$K$12/1000+FF20*$K$13/1000)</f>
        <v>42.322865259997435</v>
      </c>
      <c r="KP19" s="39">
        <f t="shared" ref="KP19:KP57" si="124">IF((FJ20+FK20+FI20*$G$11)&gt;FJ$18*$D$4,FG20*$I$9/1000+FH20*$I$10/1000+FI20*$U$9/1000+FJ20*$U$11/1000+FK20*$U$12/1000,FG20*$I$9/1000+FH20*$I$10/1000+FI20*$I$11/1000+FJ20*$I$12/1000+FK20*$I$13/1000)</f>
        <v>150.49904679800488</v>
      </c>
      <c r="KQ19" s="39">
        <f t="shared" ref="KQ19:KQ57" si="125">IF((FJ20+FK20+FI20*$G$11)&gt;FJ$18*$D$4,FG20*$J$9/1000+FH20*$J$10/1000+FI20*$V$9/1000+FJ20*$V$11/1000+FK20*$V$12/1000,FG20*$J$9/1000+FH20*$J$10/1000+FI20*$J$11/1000+FJ20*$J$12/1000+FK20*$J$13/1000)</f>
        <v>297.21535274291807</v>
      </c>
      <c r="KR19" s="39">
        <f t="shared" ref="KR19:KR57" si="126">IF((FJ20+FK20+FI20*$G$11)&gt;FJ$18*$D$4,FG20*$K$9/1000+FH20*$K$10/1000+FI20*$W$9/1000+FJ20*$W$11/1000+FK20*$W$12/1000,FG20*$K$9/1000+FH20*$K$10/1000+FI20*$K$11/1000+FJ20*$K$12/1000+FK20*$K$13/1000)</f>
        <v>29.721535274291803</v>
      </c>
      <c r="KS19" s="39">
        <f t="shared" ref="KS19:KS57" si="127">IF((FO20+FP20+FN20*$G$11)&gt;FO$18*$D$4,FL20*$I$9/1000+FM20*$I$10/1000+FN20*$U$9/1000+FO20*$U$11/1000+FP20*$U$12/1000,FL20*$I$9/1000+FM20*$I$10/1000+FN20*$I$11/1000+FO20*$I$12/1000+FP20*$I$13/1000)</f>
        <v>108.26193261404485</v>
      </c>
      <c r="KT19" s="39">
        <f t="shared" ref="KT19:KT57" si="128">IF((FO20+FP20+FN20*$G$11)&gt;FO$18*$D$4,FL20*$J$9/1000+FM20*$J$10/1000+FN20*$V$9/1000+FO20*$V$11/1000+FP20*$V$12/1000,FL20*$J$9/1000+FM20*$J$10/1000+FN20*$J$11/1000+FO20*$J$12/1000+FP20*$J$13/1000)</f>
        <v>214.98823497824509</v>
      </c>
      <c r="KU19" s="39">
        <f t="shared" ref="KU19:KU57" si="129">IF((FO20+FP20+FN20*$G$11)&gt;FO$18*$D$4,FL20*$K$9/1000+FM20*$K$10/1000+FN20*$W$9/1000+FO20*$W$11/1000+FP20*$W$12/1000,FL20*$K$9/1000+FM20*$K$10/1000+FN20*$K$11/1000+FO20*$K$12/1000+FP20*$K$13/1000)</f>
        <v>21.49882349782451</v>
      </c>
      <c r="KV19" s="39">
        <f t="shared" ref="KV19:KV57" si="130">IF((FT20+FU20+FS20*$G$11)&gt;FT$18*$D$4,FQ20*$I$9/1000+FR20*$I$10/1000+FS20*$U$9/1000+FT20*$U$11/1000+FU20*$U$12/1000,FQ20*$I$9/1000+FR20*$I$10/1000+FS20*$I$11/1000+FT20*$I$12/1000+FU20*$I$13/1000)</f>
        <v>120.9644851562893</v>
      </c>
      <c r="KW19" s="39">
        <f t="shared" ref="KW19:KW57" si="131">IF((FT20+FU20+FS20*$G$11)&gt;FT$18*$D$4,FQ20*$J$9/1000+FR20*$J$10/1000+FS20*$V$9/1000+FT20*$V$11/1000+FU20*$V$12/1000,FQ20*$J$9/1000+FR20*$J$10/1000+FS20*$J$11/1000+FT20*$J$12/1000+FU20*$J$13/1000)</f>
        <v>240.32679170123703</v>
      </c>
      <c r="KX19" s="39">
        <f t="shared" ref="KX19:KX57" si="132">IF((FT20+FU20+FS20*$G$11)&gt;FT$18*$D$4,FQ20*$K$9/1000+FR20*$K$10/1000+FS20*$W$9/1000+FT20*$W$11/1000+FU20*$W$12/1000,FQ20*$K$9/1000+FR20*$K$10/1000+FS20*$K$11/1000+FT20*$K$12/1000+FU20*$K$13/1000)</f>
        <v>24.0326791701237</v>
      </c>
      <c r="KY19" s="39">
        <f t="shared" ref="KY19:KY57" si="133">IF((FY20+FZ20+FX20*$G$11)&gt;FY$18*$D$4,FV20*$I$9/1000+FW20*$I$10/1000+FX20*$U$9/1000+FY20*$U$11/1000+FZ20*$U$12/1000,FV20*$I$9/1000+FW20*$I$10/1000+FX20*$I$11/1000+FY20*$I$12/1000+FZ20*$I$13/1000)</f>
        <v>10.154848499526906</v>
      </c>
      <c r="KZ19" s="39">
        <f t="shared" ref="KZ19:KZ57" si="134">IF((FY20+FZ20+FX20*$G$11)&gt;FY$18*$D$4,FV20*$J$9/1000+FW20*$J$10/1000+FX20*$V$9/1000+FY20*$V$11/1000+FZ20*$V$12/1000,FV20*$J$9/1000+FW20*$J$10/1000+FX20*$J$11/1000+FY20*$J$12/1000+FZ20*$J$13/1000)</f>
        <v>48.029688849113754</v>
      </c>
      <c r="LA19" s="39">
        <f t="shared" ref="LA19:LA57" si="135">IF((FY20+FZ20+FX20*$G$11)&gt;FY$18*$D$4,FV20*$K$9/1000+FW20*$K$10/1000+FX20*$W$9/1000+FY20*$W$11/1000+FZ20*$W$12/1000,FV20*$K$9/1000+FW20*$K$10/1000+FX20*$K$11/1000+FY20*$K$12/1000+FZ20*$K$13/1000)</f>
        <v>4.8029688849113752</v>
      </c>
      <c r="LB19" s="39">
        <f t="shared" ref="LB19:LB57" si="136">IF((GD20+GE20+GC20*$G$11)&gt;GD$18*$D$4,GA20*$I$9/1000+GB20*$I$10/1000+GC20*$U$9/1000+GD20*$U$11/1000+GE20*$U$12/1000,GA20*$I$9/1000+GB20*$I$10/1000+GC20*$I$11/1000+GD20*$I$12/1000+GE20*$I$13/1000)</f>
        <v>347.48161111771759</v>
      </c>
      <c r="LC19" s="39">
        <f t="shared" ref="LC19:LC57" si="137">IF((GD20+GE20+GC20*$G$11)&gt;GD$18*$D$4,GA20*$J$9/1000+GB20*$J$10/1000+GC20*$V$9/1000+GD20*$V$11/1000+GE20*$V$12/1000,GA20*$J$9/1000+GB20*$J$10/1000+GC20*$J$11/1000+GD20*$J$12/1000+GE20*$J$13/1000)</f>
        <v>690.96291064747606</v>
      </c>
      <c r="LD19" s="39">
        <f t="shared" ref="LD19:LD57" si="138">IF((GD20+GE20+GC20*$G$11)&gt;GD$18*$D$4,GA20*$K$9/1000+GB20*$K$10/1000+GC20*$W$9/1000+GD20*$W$11/1000+GE20*$W$12/1000,GA20*$K$9/1000+GB20*$K$10/1000+GC20*$K$11/1000+GD20*$K$12/1000+GE20*$K$13/1000)</f>
        <v>69.096291064747618</v>
      </c>
      <c r="LE19" s="39">
        <f t="shared" ref="LE19:LE57" si="139">IF((GI20+GJ20+GH20*$G$11)&gt;GI$18*$D$4,GF20*$I$9/1000+GG20*$I$10/1000+GH20*$U$9/1000+GI20*$U$11/1000+GJ20*$U$12/1000,GF20*$I$9/1000+GG20*$I$10/1000+GH20*$I$11/1000+GI20*$I$12/1000+GJ20*$I$13/1000)</f>
        <v>213.82263056831701</v>
      </c>
      <c r="LF19" s="39">
        <f t="shared" ref="LF19:LF57" si="140">IF((GI20+GJ20+GH20*$G$11)&gt;GI$18*$D$4,GF20*$J$9/1000+GG20*$J$10/1000+GH20*$V$9/1000+GI20*$V$11/1000+GJ20*$V$12/1000,GF20*$J$9/1000+GG20*$J$10/1000+GH20*$J$11/1000+GI20*$J$12/1000+GJ20*$J$13/1000)</f>
        <v>424.6281662710241</v>
      </c>
      <c r="LG19" s="39">
        <f t="shared" ref="LG19:LG57" si="141">IF((GI20+GJ20+GH20*$G$11)&gt;GI$18*$D$4,GF20*$K$9/1000+GG20*$K$10/1000+GH20*$W$9/1000+GI20*$W$11/1000+GJ20*$W$12/1000,GF20*$K$9/1000+GG20*$K$10/1000+GH20*$K$11/1000+GI20*$K$12/1000+GJ20*$K$13/1000)</f>
        <v>42.462816627102413</v>
      </c>
      <c r="LH19" s="39">
        <f t="shared" ref="LH19:LJ57" si="142">+GX19+HA19+HD19+HG19+HJ19+HP19+HM19+HS19+HV19+HY19+IB19+IE19+IH19+IK19+IQ19+IN19+IT19+IW19+IZ19+JC19+JF19+JI19+JL19+JO19+JR19+JU19+JX19+KA19+KD19+KG19+KJ19+KM19+KP19+KS19+KV19+KY19+LB19+LE19</f>
        <v>5140.4573646311055</v>
      </c>
      <c r="LI19" s="39">
        <f t="shared" si="142"/>
        <v>10391.375894153229</v>
      </c>
      <c r="LJ19" s="39">
        <f t="shared" si="142"/>
        <v>1039.137589415323</v>
      </c>
      <c r="LL19" s="214"/>
      <c r="LM19" s="211"/>
      <c r="LN19" s="211"/>
      <c r="LO19" s="207"/>
      <c r="LP19" s="207"/>
      <c r="LQ19" s="211"/>
      <c r="LR19" s="211"/>
      <c r="LS19" s="207"/>
      <c r="LT19" s="212"/>
      <c r="LU19" s="211"/>
      <c r="LV19" s="211"/>
      <c r="LW19" s="207"/>
      <c r="LX19" s="212"/>
      <c r="LY19" s="211"/>
      <c r="LZ19" s="211"/>
      <c r="MA19" s="207"/>
      <c r="MB19" s="212"/>
      <c r="MC19" s="211"/>
      <c r="MD19" s="211"/>
      <c r="ME19" s="207"/>
      <c r="MF19" s="212"/>
      <c r="MG19" s="211"/>
      <c r="MH19" s="211"/>
      <c r="MI19" s="207"/>
      <c r="MJ19" s="212"/>
      <c r="MK19" s="211"/>
      <c r="ML19" s="211"/>
      <c r="MM19" s="207"/>
      <c r="MN19" s="212"/>
      <c r="MO19" s="211"/>
      <c r="MP19" s="211"/>
      <c r="MQ19" s="207"/>
      <c r="MR19" s="212"/>
      <c r="MS19" s="211"/>
      <c r="MT19" s="211"/>
      <c r="MU19" s="207"/>
      <c r="MV19" s="212"/>
      <c r="MW19" s="211"/>
      <c r="MX19" s="211"/>
      <c r="MY19" s="207"/>
      <c r="MZ19" s="212"/>
      <c r="NA19" s="211"/>
      <c r="NB19" s="211"/>
      <c r="NC19" s="207"/>
      <c r="ND19" s="212"/>
      <c r="NE19" s="211"/>
      <c r="NF19" s="211"/>
      <c r="NG19" s="207"/>
      <c r="NH19" s="212"/>
      <c r="NI19" s="211"/>
      <c r="NJ19" s="211"/>
      <c r="NK19" s="207"/>
      <c r="NL19" s="212"/>
      <c r="NM19" s="211"/>
      <c r="NN19" s="211"/>
      <c r="NO19" s="207"/>
      <c r="NP19" s="212"/>
      <c r="NQ19" s="211"/>
      <c r="NR19" s="211"/>
      <c r="NS19" s="207"/>
      <c r="NT19" s="212"/>
      <c r="NU19" s="211"/>
      <c r="NV19" s="211"/>
      <c r="NW19" s="207"/>
      <c r="NX19" s="212"/>
      <c r="NY19" s="211"/>
      <c r="NZ19" s="211"/>
      <c r="OA19" s="207"/>
      <c r="OB19" s="212"/>
      <c r="OC19" s="211"/>
      <c r="OD19" s="211"/>
      <c r="OE19" s="207"/>
      <c r="OF19" s="212"/>
      <c r="OG19" s="211"/>
      <c r="OH19" s="211"/>
      <c r="OI19" s="207"/>
      <c r="OJ19" s="212"/>
      <c r="OK19" s="211"/>
      <c r="OL19" s="211"/>
      <c r="OM19" s="207"/>
      <c r="ON19" s="212"/>
      <c r="OO19" s="211"/>
      <c r="OP19" s="211"/>
      <c r="OQ19" s="207"/>
      <c r="OR19" s="212"/>
      <c r="OS19" s="211"/>
      <c r="OT19" s="211"/>
      <c r="OU19" s="207"/>
      <c r="OV19" s="212"/>
      <c r="OW19" s="211"/>
      <c r="OX19" s="211"/>
      <c r="OY19" s="207"/>
      <c r="OZ19" s="212"/>
      <c r="PA19" s="211"/>
      <c r="PB19" s="211"/>
      <c r="PC19" s="207"/>
      <c r="PD19" s="212"/>
      <c r="PE19" s="211"/>
      <c r="PF19" s="211"/>
      <c r="PG19" s="207"/>
      <c r="PH19" s="212"/>
      <c r="PI19" s="211"/>
      <c r="PJ19" s="211"/>
      <c r="PK19" s="207"/>
      <c r="PL19" s="212"/>
      <c r="PM19" s="211"/>
      <c r="PN19" s="211"/>
      <c r="PO19" s="207"/>
      <c r="PP19" s="212"/>
      <c r="PQ19" s="211"/>
      <c r="PR19" s="211"/>
      <c r="PS19" s="207"/>
      <c r="PT19" s="212"/>
      <c r="PU19" s="211"/>
      <c r="PV19" s="211"/>
      <c r="PW19" s="207"/>
      <c r="PX19" s="212"/>
      <c r="PY19" s="211"/>
      <c r="PZ19" s="211"/>
      <c r="QA19" s="207"/>
      <c r="QB19" s="212"/>
      <c r="QC19" s="211"/>
      <c r="QD19" s="211"/>
      <c r="QE19" s="207"/>
      <c r="QF19" s="212"/>
      <c r="QG19" s="211"/>
      <c r="QH19" s="211"/>
      <c r="QI19" s="207"/>
      <c r="QJ19" s="212"/>
      <c r="QK19" s="211"/>
      <c r="QL19" s="211"/>
      <c r="QM19" s="207"/>
      <c r="QN19" s="212"/>
      <c r="QO19" s="211"/>
      <c r="QP19" s="211"/>
      <c r="QQ19" s="207"/>
      <c r="QR19" s="212"/>
      <c r="QS19" s="211"/>
      <c r="QT19" s="211"/>
      <c r="QU19" s="207"/>
      <c r="QV19" s="212"/>
      <c r="QW19" s="211"/>
      <c r="QX19" s="211"/>
      <c r="QY19" s="207"/>
      <c r="QZ19" s="212"/>
      <c r="RA19" s="211"/>
      <c r="RB19" s="211"/>
      <c r="RC19" s="207"/>
      <c r="RD19" s="212"/>
      <c r="RE19" s="211"/>
      <c r="RF19" s="211"/>
      <c r="RG19" s="207"/>
      <c r="RH19" s="212"/>
      <c r="RI19" s="211"/>
      <c r="RJ19" s="211"/>
      <c r="RK19" s="207"/>
      <c r="RL19" s="212"/>
    </row>
    <row r="20" spans="1:480" ht="15" thickBot="1" x14ac:dyDescent="0.35">
      <c r="A20" s="28"/>
      <c r="B20" s="42">
        <v>1</v>
      </c>
      <c r="C20" s="40">
        <f>+Bridges!C5</f>
        <v>949.15480550000007</v>
      </c>
      <c r="D20" s="40">
        <f>+Bridges!D5</f>
        <v>483.20608279999999</v>
      </c>
      <c r="E20" s="40">
        <f>+Bridges!E5</f>
        <v>172.57360100000002</v>
      </c>
      <c r="F20" s="40">
        <f>+Bridges!F5</f>
        <v>120.8015207</v>
      </c>
      <c r="G20" s="40">
        <f>+Bridges!G5</f>
        <v>0</v>
      </c>
      <c r="H20" s="40">
        <f>+Bridges!C6</f>
        <v>128.51935599999999</v>
      </c>
      <c r="I20" s="40">
        <f>+Bridges!D6</f>
        <v>64.259677999999994</v>
      </c>
      <c r="J20" s="40">
        <f>+Bridges!E6</f>
        <v>64.259677999999994</v>
      </c>
      <c r="K20" s="40">
        <f>+Bridges!F6</f>
        <v>64.259677999999994</v>
      </c>
      <c r="L20" s="40">
        <f>+Bridges!G6</f>
        <v>0</v>
      </c>
      <c r="M20" s="40">
        <f>+Bridges!C7</f>
        <v>252.42290499999999</v>
      </c>
      <c r="N20" s="40">
        <f>+Bridges!D7</f>
        <v>180.302075</v>
      </c>
      <c r="O20" s="40">
        <f>+Bridges!E7</f>
        <v>144.24166000000002</v>
      </c>
      <c r="P20" s="40">
        <f>+Bridges!F7</f>
        <v>144.24166000000002</v>
      </c>
      <c r="Q20" s="40">
        <f>+Bridges!G7</f>
        <v>0</v>
      </c>
      <c r="R20" s="40">
        <f>+Bridges!C8</f>
        <v>9.9114259999999987</v>
      </c>
      <c r="S20" s="40">
        <f>+Bridges!D8</f>
        <v>5.6636719999999992</v>
      </c>
      <c r="T20" s="40">
        <f>+Bridges!E8</f>
        <v>7.0795899999999996</v>
      </c>
      <c r="U20" s="40">
        <f>+Bridges!F8</f>
        <v>5.6636719999999992</v>
      </c>
      <c r="V20" s="40">
        <f>+Bridges!G8</f>
        <v>0</v>
      </c>
      <c r="W20" s="40">
        <f>+Bridges!C9</f>
        <v>39.290860000000002</v>
      </c>
      <c r="X20" s="40">
        <f>+Bridges!D9</f>
        <v>22.747339999999998</v>
      </c>
      <c r="Y20" s="40">
        <f>+Bridges!E9</f>
        <v>20.679400000000001</v>
      </c>
      <c r="Z20" s="40">
        <f>+Bridges!F9</f>
        <v>20.679400000000001</v>
      </c>
      <c r="AA20" s="40">
        <f>+Bridges!G9</f>
        <v>0</v>
      </c>
      <c r="AB20" s="40">
        <f>+Bridges!C10</f>
        <v>75.975101199999983</v>
      </c>
      <c r="AC20" s="40">
        <f>+Bridges!D10</f>
        <v>47.484438249999997</v>
      </c>
      <c r="AD20" s="40">
        <f>+Bridges!E10</f>
        <v>37.987550599999992</v>
      </c>
      <c r="AE20" s="40">
        <f>+Bridges!F10</f>
        <v>28.490662949999997</v>
      </c>
      <c r="AF20" s="40">
        <f>+Bridges!G10</f>
        <v>0</v>
      </c>
      <c r="AG20" s="40">
        <f>+Bridges!C11</f>
        <v>96.119492099999988</v>
      </c>
      <c r="AH20" s="40">
        <f>+Bridges!D11</f>
        <v>80.099576749999997</v>
      </c>
      <c r="AI20" s="40">
        <f>+Bridges!E11</f>
        <v>64.079661399999992</v>
      </c>
      <c r="AJ20" s="40">
        <f>+Bridges!F11</f>
        <v>80.099576749999997</v>
      </c>
      <c r="AK20" s="40">
        <f>+Bridges!G11</f>
        <v>0</v>
      </c>
      <c r="AL20" s="40">
        <f>+Bridges!C12</f>
        <v>116.01582465</v>
      </c>
      <c r="AM20" s="40">
        <f>+Bridges!D12</f>
        <v>59.062601639999997</v>
      </c>
      <c r="AN20" s="40">
        <f>+Bridges!E12</f>
        <v>21.093786300000001</v>
      </c>
      <c r="AO20" s="40">
        <f>+Bridges!F12</f>
        <v>14.765650409999999</v>
      </c>
      <c r="AP20" s="40">
        <f>+Bridges!G12</f>
        <v>0</v>
      </c>
      <c r="AQ20" s="40">
        <f>+Bridges!C13</f>
        <v>89.60745412</v>
      </c>
      <c r="AR20" s="40">
        <f>+Bridges!D13</f>
        <v>44.80372706</v>
      </c>
      <c r="AS20" s="40">
        <f>+Bridges!E13</f>
        <v>44.80372706</v>
      </c>
      <c r="AT20" s="40">
        <f>+Bridges!F13</f>
        <v>44.80372706</v>
      </c>
      <c r="AU20" s="40">
        <f>+Bridges!G13</f>
        <v>0</v>
      </c>
      <c r="AV20" s="40">
        <f>+Bridges!C14</f>
        <v>287.39350499999995</v>
      </c>
      <c r="AW20" s="40">
        <f>+Bridges!D14</f>
        <v>205.28107499999999</v>
      </c>
      <c r="AX20" s="40">
        <f>+Bridges!E14</f>
        <v>164.22485999999998</v>
      </c>
      <c r="AY20" s="40">
        <f>+Bridges!F14</f>
        <v>164.22485999999998</v>
      </c>
      <c r="AZ20" s="40">
        <f>+Bridges!G14</f>
        <v>0</v>
      </c>
      <c r="BA20" s="40">
        <f>+Bridges!C15</f>
        <v>10.965499999999999</v>
      </c>
      <c r="BB20" s="40">
        <f>+Bridges!D15</f>
        <v>6.2659999999999991</v>
      </c>
      <c r="BC20" s="40">
        <f>+Bridges!E15</f>
        <v>7.8324999999999996</v>
      </c>
      <c r="BD20" s="40">
        <f>+Bridges!F15</f>
        <v>6.2659999999999991</v>
      </c>
      <c r="BE20" s="40">
        <f>+Bridges!G15</f>
        <v>0</v>
      </c>
      <c r="BF20" s="40">
        <f>+Bridges!C16</f>
        <v>247.17214000000001</v>
      </c>
      <c r="BG20" s="40">
        <f>+Bridges!D16</f>
        <v>143.09966</v>
      </c>
      <c r="BH20" s="40">
        <f>+Bridges!E16</f>
        <v>130.09059999999999</v>
      </c>
      <c r="BI20" s="40">
        <f>+Bridges!F16</f>
        <v>130.09059999999999</v>
      </c>
      <c r="BJ20" s="40">
        <f>+Bridges!G16</f>
        <v>0</v>
      </c>
      <c r="BK20" s="40">
        <f>+Bridges!C17</f>
        <v>73.534292000000008</v>
      </c>
      <c r="BL20" s="40">
        <f>+Bridges!D17</f>
        <v>45.958932500000003</v>
      </c>
      <c r="BM20" s="40">
        <f>+Bridges!E17</f>
        <v>36.767146000000004</v>
      </c>
      <c r="BN20" s="40">
        <f>+Bridges!F17</f>
        <v>27.575359500000005</v>
      </c>
      <c r="BO20" s="40">
        <f>+Bridges!G17</f>
        <v>0</v>
      </c>
      <c r="BP20" s="40">
        <f>+Bridges!C18</f>
        <v>207.84429404603824</v>
      </c>
      <c r="BQ20" s="40">
        <f>+Bridges!D18</f>
        <v>173.20357837169848</v>
      </c>
      <c r="BR20" s="40">
        <f>+Bridges!E18</f>
        <v>138.56286269735881</v>
      </c>
      <c r="BS20" s="40">
        <f>+Bridges!F18</f>
        <v>173.20357837169848</v>
      </c>
      <c r="BT20" s="40">
        <f>+Bridges!G18</f>
        <v>0</v>
      </c>
      <c r="BU20" s="40">
        <f>+Bridges!C19</f>
        <v>111.11198759542269</v>
      </c>
      <c r="BV20" s="40">
        <f>+Bridges!D19</f>
        <v>56.566102775851547</v>
      </c>
      <c r="BW20" s="40">
        <f>+Bridges!E19</f>
        <v>20.202179562804123</v>
      </c>
      <c r="BX20" s="40">
        <f>+Bridges!F19</f>
        <v>14.141525693962887</v>
      </c>
      <c r="BY20" s="40">
        <f>+Bridges!G19</f>
        <v>0</v>
      </c>
      <c r="BZ20" s="40">
        <f>+Bridges!C20</f>
        <v>144.31747458786023</v>
      </c>
      <c r="CA20" s="40">
        <f>+Bridges!D20</f>
        <v>72.158737293930116</v>
      </c>
      <c r="CB20" s="40">
        <f>+Bridges!E20</f>
        <v>72.158737293930116</v>
      </c>
      <c r="CC20" s="40">
        <f>+Bridges!F20</f>
        <v>72.158737293930116</v>
      </c>
      <c r="CD20" s="40">
        <f>+Bridges!G20</f>
        <v>0</v>
      </c>
      <c r="CE20" s="40">
        <f>+Bridges!C21</f>
        <v>208.46571166888035</v>
      </c>
      <c r="CF20" s="40">
        <f>+Bridges!D21</f>
        <v>148.90407976348598</v>
      </c>
      <c r="CG20" s="40">
        <f>+Bridges!E21</f>
        <v>119.12326381078877</v>
      </c>
      <c r="CH20" s="40">
        <f>+Bridges!F21</f>
        <v>119.12326381078877</v>
      </c>
      <c r="CI20" s="40">
        <f>+Bridges!G21</f>
        <v>0</v>
      </c>
      <c r="CJ20" s="40">
        <f>+Bridges!C22</f>
        <v>34.216947565604109</v>
      </c>
      <c r="CK20" s="40">
        <f>+Bridges!D22</f>
        <v>19.552541466059491</v>
      </c>
      <c r="CL20" s="40">
        <f>+Bridges!E22</f>
        <v>24.440676832574365</v>
      </c>
      <c r="CM20" s="40">
        <f>+Bridges!F22</f>
        <v>19.552541466059491</v>
      </c>
      <c r="CN20" s="40">
        <f>+Bridges!G22</f>
        <v>0</v>
      </c>
      <c r="CO20" s="40">
        <f>+Bridges!C23</f>
        <v>286.42055613926152</v>
      </c>
      <c r="CP20" s="40">
        <f>+Bridges!D23</f>
        <v>165.82242723851985</v>
      </c>
      <c r="CQ20" s="40">
        <f>+Bridges!E23</f>
        <v>150.74766112592712</v>
      </c>
      <c r="CR20" s="40">
        <f>+Bridges!F23</f>
        <v>150.74766112592712</v>
      </c>
      <c r="CS20" s="40">
        <f>+Bridges!G23</f>
        <v>0</v>
      </c>
      <c r="CT20" s="40">
        <f>+Bridges!C24</f>
        <v>64.089821873668285</v>
      </c>
      <c r="CU20" s="40">
        <f>+Bridges!D24</f>
        <v>40.056138671042682</v>
      </c>
      <c r="CV20" s="40">
        <f>+Bridges!E24</f>
        <v>32.044910936834142</v>
      </c>
      <c r="CW20" s="40">
        <f>+Bridges!F24</f>
        <v>24.033683202625607</v>
      </c>
      <c r="CX20" s="40">
        <f>+Bridges!G24</f>
        <v>0</v>
      </c>
      <c r="CY20" s="40">
        <f>+Bridges!C25</f>
        <v>100.62556378063724</v>
      </c>
      <c r="CZ20" s="40">
        <f>+Bridges!D25</f>
        <v>83.854636483864354</v>
      </c>
      <c r="DA20" s="40">
        <f>+Bridges!E25</f>
        <v>67.0837091870915</v>
      </c>
      <c r="DB20" s="40">
        <f>+Bridges!F25</f>
        <v>50.312781890318618</v>
      </c>
      <c r="DC20" s="40">
        <f>+Bridges!G25</f>
        <v>0</v>
      </c>
      <c r="DD20" s="40">
        <f>+Bridges!C26</f>
        <v>449.32770665560861</v>
      </c>
      <c r="DE20" s="40">
        <f>+Bridges!D26</f>
        <v>228.74865066103715</v>
      </c>
      <c r="DF20" s="40">
        <f>+Bridges!E26</f>
        <v>81.695946664656105</v>
      </c>
      <c r="DG20" s="40">
        <f>+Bridges!F26</f>
        <v>57.187162665259287</v>
      </c>
      <c r="DH20" s="40">
        <f>+Bridges!G26</f>
        <v>0</v>
      </c>
      <c r="DI20" s="40">
        <f>+Bridges!C27</f>
        <v>33.518099755894326</v>
      </c>
      <c r="DJ20" s="40">
        <f>+Bridges!D27</f>
        <v>16.759049877947163</v>
      </c>
      <c r="DK20" s="40">
        <f>+Bridges!E27</f>
        <v>16.759049877947163</v>
      </c>
      <c r="DL20" s="40">
        <f>+Bridges!F27</f>
        <v>16.759049877947163</v>
      </c>
      <c r="DM20" s="40">
        <f>+Bridges!G27</f>
        <v>0</v>
      </c>
      <c r="DN20" s="40">
        <f>+Bridges!C28</f>
        <v>100.97460718623108</v>
      </c>
      <c r="DO20" s="40">
        <f>+Bridges!D28</f>
        <v>72.12471941873649</v>
      </c>
      <c r="DP20" s="40">
        <f>+Bridges!E28</f>
        <v>57.699775534989193</v>
      </c>
      <c r="DQ20" s="40">
        <f>+Bridges!F28</f>
        <v>57.699775534989193</v>
      </c>
      <c r="DR20" s="40">
        <f>+Bridges!G28</f>
        <v>0</v>
      </c>
      <c r="DS20" s="40">
        <f>+Bridges!C29</f>
        <v>233.98327576290791</v>
      </c>
      <c r="DT20" s="40">
        <f>+Bridges!D29</f>
        <v>133.70472900737596</v>
      </c>
      <c r="DU20" s="40">
        <f>+Bridges!E29</f>
        <v>167.13091125921994</v>
      </c>
      <c r="DV20" s="40">
        <f>+Bridges!F29</f>
        <v>133.70472900737596</v>
      </c>
      <c r="DW20" s="40">
        <f>+Bridges!G29</f>
        <v>0</v>
      </c>
      <c r="DX20" s="40">
        <f>+Bridges!C30</f>
        <v>58.13168110762188</v>
      </c>
      <c r="DY20" s="40">
        <f>+Bridges!D30</f>
        <v>33.655183799149512</v>
      </c>
      <c r="DZ20" s="40">
        <f>+Bridges!E30</f>
        <v>30.595621635590465</v>
      </c>
      <c r="EA20" s="40">
        <f>+Bridges!F30</f>
        <v>30.595621635590465</v>
      </c>
      <c r="EB20" s="40">
        <f>+Bridges!G30</f>
        <v>0</v>
      </c>
      <c r="EC20" s="40">
        <f>+Bridges!C31</f>
        <v>102.07980135690246</v>
      </c>
      <c r="ED20" s="40">
        <f>+Bridges!D31</f>
        <v>63.79987584806404</v>
      </c>
      <c r="EE20" s="40">
        <f>+Bridges!E31</f>
        <v>51.039900678451232</v>
      </c>
      <c r="EF20" s="40">
        <f>+Bridges!F31</f>
        <v>38.279925508838424</v>
      </c>
      <c r="EG20" s="40">
        <f>+Bridges!G31</f>
        <v>0</v>
      </c>
      <c r="EH20" s="40">
        <f>+Bridges!C32</f>
        <v>141.07621753332478</v>
      </c>
      <c r="EI20" s="40">
        <f>+Bridges!D32</f>
        <v>117.56351461110398</v>
      </c>
      <c r="EJ20" s="40">
        <f>+Bridges!E32</f>
        <v>117.56351461110398</v>
      </c>
      <c r="EK20" s="40">
        <f>+Bridges!F32</f>
        <v>94.050811688883186</v>
      </c>
      <c r="EL20" s="40">
        <f>+Bridges!G32</f>
        <v>0</v>
      </c>
      <c r="EM20" s="40">
        <f>+Bridges!C33</f>
        <v>371.51919092864756</v>
      </c>
      <c r="EN20" s="40">
        <f>+Bridges!D33</f>
        <v>189.13704265458421</v>
      </c>
      <c r="EO20" s="40">
        <f>+Bridges!E33</f>
        <v>101.32341570781297</v>
      </c>
      <c r="EP20" s="40">
        <f>+Bridges!F33</f>
        <v>47.284260663646052</v>
      </c>
      <c r="EQ20" s="40">
        <f>+Bridges!G33</f>
        <v>0</v>
      </c>
      <c r="ER20" s="40">
        <f>+Bridges!C34</f>
        <v>315.04991495110983</v>
      </c>
      <c r="ES20" s="40">
        <f>+Bridges!D34</f>
        <v>157.52495747555491</v>
      </c>
      <c r="ET20" s="40">
        <f>+Bridges!E34</f>
        <v>196.90619684444363</v>
      </c>
      <c r="EU20" s="40">
        <f>+Bridges!F34</f>
        <v>118.14371810666619</v>
      </c>
      <c r="EV20" s="40">
        <f>+Bridges!G34</f>
        <v>0</v>
      </c>
      <c r="EW20" s="40">
        <f>+Bridges!C35</f>
        <v>33.083191947296079</v>
      </c>
      <c r="EX20" s="40">
        <f>+Bridges!D35</f>
        <v>28.357021669110928</v>
      </c>
      <c r="EY20" s="40">
        <f>+Bridges!E35</f>
        <v>23.630851390925773</v>
      </c>
      <c r="EZ20" s="40">
        <f>+Bridges!F35</f>
        <v>9.4523405563703093</v>
      </c>
      <c r="FA20" s="40">
        <f>+Bridges!G35</f>
        <v>0</v>
      </c>
      <c r="FB20" s="40">
        <f>+Bridges!C32</f>
        <v>141.07621753332478</v>
      </c>
      <c r="FC20" s="40">
        <f>+Bridges!D32</f>
        <v>117.56351461110398</v>
      </c>
      <c r="FD20" s="40">
        <f>+Bridges!E32</f>
        <v>117.56351461110398</v>
      </c>
      <c r="FE20" s="40">
        <f>+Bridges!F32</f>
        <v>94.050811688883186</v>
      </c>
      <c r="FF20" s="40">
        <f>+Bridges!G32</f>
        <v>0</v>
      </c>
      <c r="FG20" s="40">
        <f>+Bridges!C33</f>
        <v>371.51919092864756</v>
      </c>
      <c r="FH20" s="40">
        <f>+Bridges!D33</f>
        <v>189.13704265458421</v>
      </c>
      <c r="FI20" s="40">
        <f>+Bridges!E33</f>
        <v>101.32341570781297</v>
      </c>
      <c r="FJ20" s="40">
        <f>+Bridges!F33</f>
        <v>47.284260663646052</v>
      </c>
      <c r="FK20" s="40">
        <f>+Bridges!G33</f>
        <v>0</v>
      </c>
      <c r="FL20" s="40">
        <f>+Bridges!C38</f>
        <v>122.85041998756861</v>
      </c>
      <c r="FM20" s="40">
        <f>+Bridges!D38</f>
        <v>76.781512492230391</v>
      </c>
      <c r="FN20" s="40">
        <f>+Bridges!E38</f>
        <v>76.781512492230391</v>
      </c>
      <c r="FO20" s="40">
        <f>+Bridges!F38</f>
        <v>30.712604996892154</v>
      </c>
      <c r="FP20" s="40">
        <f>+Bridges!G38</f>
        <v>0</v>
      </c>
      <c r="FQ20" s="40">
        <f>+Bridges!C39</f>
        <v>85.830997036156077</v>
      </c>
      <c r="FR20" s="40">
        <f>+Bridges!D39</f>
        <v>80.108930567079</v>
      </c>
      <c r="FS20" s="40">
        <f>+Bridges!E39</f>
        <v>71.525830863463398</v>
      </c>
      <c r="FT20" s="40">
        <f>+Bridges!F39</f>
        <v>48.637564987155109</v>
      </c>
      <c r="FU20" s="40">
        <f>+Bridges!G39</f>
        <v>0</v>
      </c>
      <c r="FV20" s="40">
        <f>+Bridges!C40</f>
        <v>377.37612667160806</v>
      </c>
      <c r="FW20" s="40">
        <f>+Bridges!D40</f>
        <v>192.11875539645501</v>
      </c>
      <c r="FX20" s="40">
        <f>+Bridges!E40</f>
        <v>68.61384121301964</v>
      </c>
      <c r="FY20" s="40">
        <f>+Bridges!F40</f>
        <v>48.029688849113754</v>
      </c>
      <c r="FZ20" s="40">
        <f>+Bridges!G40</f>
        <v>0</v>
      </c>
      <c r="GA20" s="40">
        <f>+Bridges!C41</f>
        <v>363.66468981446116</v>
      </c>
      <c r="GB20" s="40">
        <f>+Bridges!D41</f>
        <v>200.01557939795362</v>
      </c>
      <c r="GC20" s="40">
        <f>+Bridges!E41</f>
        <v>200.01557939795362</v>
      </c>
      <c r="GD20" s="40">
        <f>+Bridges!F41</f>
        <v>145.46587592578445</v>
      </c>
      <c r="GE20" s="40">
        <f>+Bridges!G41</f>
        <v>0</v>
      </c>
      <c r="GF20" s="40">
        <f>+Bridges!C42</f>
        <v>195.55244499323479</v>
      </c>
      <c r="GG20" s="40">
        <f>+Bridges!D42</f>
        <v>150.8547432804954</v>
      </c>
      <c r="GH20" s="40">
        <f>+Bridges!E42</f>
        <v>134.09310513821814</v>
      </c>
      <c r="GI20" s="40">
        <f>+Bridges!F42</f>
        <v>78.220977997293915</v>
      </c>
      <c r="GJ20" s="40">
        <f>+Bridges!G42</f>
        <v>0</v>
      </c>
      <c r="GK20" s="43">
        <f>SUM(GF20+GA20+FV20+FQ20+FL20+FG20+FB20+EW20+ER20+EM20+EH20+EC20+DX20+DS20+DN20+DI20+DD20+CY20+CT20+CO20+CJ20+CE20+BZ20+BU20+BP20+BK20+BF20+BA20+AV20+AQ20+AL20+AG20+AB20+W20+R20+M20+H20+C20)</f>
        <v>7029.7887929779172</v>
      </c>
      <c r="GL20" s="43">
        <f>SUM(GG20+GB20+FW20+FR20+FM20+FH20+FC20+EX20+ES20+EN20+EI20+ED20+DY20+DT20+DO20+DJ20+DE20+CZ20+CU20+CP20+CK20+CF20+CA20+BV20+BQ20+BL20+BG20+BB20+AW20+AR20+AM20+AH20+AC20+X20+S20+N20+I20+D20)</f>
        <v>4196.3079244870187</v>
      </c>
      <c r="GM20" s="43">
        <f t="shared" ref="GM20:GO35" si="143">SUM(GH20+GC20+FX20+FS20+FN20+FI20+FD20+EY20+ET20+EO20+EJ20+EE20+DZ20+DU20+DP20+DK20+DF20+DA20+CV20+CQ20+CL20+CG20+CB20+BW20+BR20+BM20+BH20+BC20+AX20+AS20+AN20+AI20+AD20+Y20+T20+O20+J20+E20)</f>
        <v>3154.3397454362512</v>
      </c>
      <c r="GN20" s="43">
        <f t="shared" si="143"/>
        <v>2570.7953205796457</v>
      </c>
      <c r="GO20" s="43">
        <f t="shared" si="143"/>
        <v>0</v>
      </c>
      <c r="GP20" s="40">
        <f>(GK20*100)/$GN$18</f>
        <v>41.893854546948255</v>
      </c>
      <c r="GQ20" s="40">
        <f t="shared" ref="GQ20:GT35" si="144">(GL20*100)/$GN$18</f>
        <v>25.007794544022758</v>
      </c>
      <c r="GR20" s="40">
        <f t="shared" si="144"/>
        <v>18.798210640263715</v>
      </c>
      <c r="GS20" s="40">
        <f t="shared" si="144"/>
        <v>15.320591898567613</v>
      </c>
      <c r="GT20" s="40">
        <f t="shared" si="144"/>
        <v>0</v>
      </c>
      <c r="GW20" s="38">
        <f>+GW19+1</f>
        <v>2</v>
      </c>
      <c r="GX20" s="39">
        <f t="shared" ref="GX20:GX57" si="145">IF((F21+G21+E21*$G$11)&gt;F$18*$D$4,C21*$I$9/1000+D21*$I$10/1000+E21*$U$9/1000+F21*$U$11/1000+G21*$U$12/1000,C21*$I$9/1000+D21*$I$10/1000+E21*$I$11/1000+F21*$I$12/1000+G21*$I$13/1000)</f>
        <v>27.633175286524001</v>
      </c>
      <c r="GY20" s="39">
        <f t="shared" ref="GY20:GY57" si="146">IF((F21+G21+E21*$G$11)&gt;F$18*$D$4,C21*$J$9/1000+D21*$J$10/1000+E21*$V$9/1000+F21*$V$11/1000+G21*$V$12/1000,C21*$J$9/1000+D21*$J$10/1000+E21*$J$11/1000+F21*$J$12/1000+G21*$J$13/1000)</f>
        <v>135.1596443032</v>
      </c>
      <c r="GZ20" s="39">
        <f t="shared" ref="GZ20:GZ57" si="147">IF((F21+G21+E21*$G$11)&gt;F$18*$D$4,C21*$K$9/1000+D21*$K$10/1000+E21*$W$9/1000+F21*$W$11/1000+G21*$W$12/1000,C21*$K$9/1000+D21*$K$10/1000+E21*$K$11/1000+F21*$K$12/1000+G21*$K$13/1000)</f>
        <v>13.515964430319999</v>
      </c>
      <c r="HA20" s="39">
        <f t="shared" si="34"/>
        <v>1.0384363964799999</v>
      </c>
      <c r="HB20" s="39">
        <f t="shared" si="35"/>
        <v>0</v>
      </c>
      <c r="HC20" s="39">
        <f t="shared" si="36"/>
        <v>0</v>
      </c>
      <c r="HD20" s="39">
        <f t="shared" si="37"/>
        <v>2.7218401242000003</v>
      </c>
      <c r="HE20" s="39">
        <f t="shared" si="38"/>
        <v>0</v>
      </c>
      <c r="HF20" s="39">
        <f t="shared" si="39"/>
        <v>0</v>
      </c>
      <c r="HG20" s="39">
        <f t="shared" si="40"/>
        <v>9.3025812599999994E-2</v>
      </c>
      <c r="HH20" s="39">
        <f t="shared" si="41"/>
        <v>0</v>
      </c>
      <c r="HI20" s="39">
        <f t="shared" si="42"/>
        <v>0</v>
      </c>
      <c r="HJ20" s="39">
        <v>1.0384363964799999</v>
      </c>
      <c r="HK20" s="39">
        <v>0</v>
      </c>
      <c r="HL20" s="39">
        <v>0</v>
      </c>
      <c r="HM20" s="39">
        <f t="shared" si="43"/>
        <v>0.69726149126299986</v>
      </c>
      <c r="HN20" s="39">
        <f t="shared" si="44"/>
        <v>0</v>
      </c>
      <c r="HO20" s="39">
        <f t="shared" si="45"/>
        <v>0</v>
      </c>
      <c r="HP20" s="39">
        <f t="shared" si="46"/>
        <v>1.2421842362389999</v>
      </c>
      <c r="HQ20" s="39">
        <f t="shared" si="47"/>
        <v>0</v>
      </c>
      <c r="HR20" s="39">
        <f t="shared" si="48"/>
        <v>0</v>
      </c>
      <c r="HS20" s="39">
        <f t="shared" si="49"/>
        <v>3.3776214375011993</v>
      </c>
      <c r="HT20" s="39">
        <f t="shared" si="50"/>
        <v>16.520653430159999</v>
      </c>
      <c r="HU20" s="39">
        <f t="shared" si="51"/>
        <v>1.6520653430159999</v>
      </c>
      <c r="HV20" s="39">
        <f t="shared" si="52"/>
        <v>0.72402822928959998</v>
      </c>
      <c r="HW20" s="39">
        <f t="shared" si="53"/>
        <v>0</v>
      </c>
      <c r="HX20" s="39">
        <f t="shared" si="54"/>
        <v>0</v>
      </c>
      <c r="HY20" s="39">
        <f t="shared" si="55"/>
        <v>3.0989231081999993</v>
      </c>
      <c r="HZ20" s="39">
        <f t="shared" si="56"/>
        <v>0</v>
      </c>
      <c r="IA20" s="39">
        <f t="shared" si="57"/>
        <v>0</v>
      </c>
      <c r="IB20" s="39">
        <f t="shared" si="58"/>
        <v>0.10291904999999998</v>
      </c>
      <c r="IC20" s="39">
        <f t="shared" si="59"/>
        <v>0</v>
      </c>
      <c r="ID20" s="39">
        <f t="shared" si="60"/>
        <v>0</v>
      </c>
      <c r="IE20" s="39">
        <f t="shared" si="61"/>
        <v>2.2432823063999998</v>
      </c>
      <c r="IF20" s="39">
        <f t="shared" si="62"/>
        <v>0</v>
      </c>
      <c r="IG20" s="39">
        <f t="shared" si="63"/>
        <v>0</v>
      </c>
      <c r="IH20" s="39">
        <f t="shared" si="64"/>
        <v>0.67486096482999991</v>
      </c>
      <c r="II20" s="39">
        <f t="shared" si="65"/>
        <v>0</v>
      </c>
      <c r="IJ20" s="39">
        <f t="shared" si="66"/>
        <v>0</v>
      </c>
      <c r="IK20" s="39">
        <f t="shared" si="67"/>
        <v>2.6860410933882997</v>
      </c>
      <c r="IL20" s="39">
        <f t="shared" si="68"/>
        <v>0</v>
      </c>
      <c r="IM20" s="39">
        <f t="shared" si="69"/>
        <v>0</v>
      </c>
      <c r="IN20" s="39">
        <f t="shared" si="70"/>
        <v>3.2348538003144474</v>
      </c>
      <c r="IO20" s="39">
        <f t="shared" si="71"/>
        <v>15.822347033588191</v>
      </c>
      <c r="IP20" s="39">
        <f t="shared" si="72"/>
        <v>1.5822347033588191</v>
      </c>
      <c r="IQ20" s="39">
        <f t="shared" si="73"/>
        <v>1.1660851946699107</v>
      </c>
      <c r="IR20" s="39">
        <f t="shared" si="74"/>
        <v>0</v>
      </c>
      <c r="IS20" s="39">
        <f t="shared" si="75"/>
        <v>0</v>
      </c>
      <c r="IT20" s="39">
        <f t="shared" si="76"/>
        <v>2.2478559881095843</v>
      </c>
      <c r="IU20" s="39">
        <f t="shared" si="77"/>
        <v>0</v>
      </c>
      <c r="IV20" s="39">
        <f t="shared" si="78"/>
        <v>0</v>
      </c>
      <c r="IW20" s="39">
        <f t="shared" si="79"/>
        <v>0.32115049358002712</v>
      </c>
      <c r="IX20" s="39">
        <f t="shared" si="80"/>
        <v>0</v>
      </c>
      <c r="IY20" s="39">
        <f t="shared" si="81"/>
        <v>0</v>
      </c>
      <c r="IZ20" s="39">
        <f t="shared" si="82"/>
        <v>2.5994926684554875</v>
      </c>
      <c r="JA20" s="39">
        <f t="shared" si="83"/>
        <v>0</v>
      </c>
      <c r="JB20" s="39">
        <f t="shared" si="84"/>
        <v>0</v>
      </c>
      <c r="JC20" s="39">
        <f t="shared" si="85"/>
        <v>0.58818434024559063</v>
      </c>
      <c r="JD20" s="39">
        <f t="shared" si="86"/>
        <v>0</v>
      </c>
      <c r="JE20" s="39">
        <f t="shared" si="87"/>
        <v>0</v>
      </c>
      <c r="JF20" s="39">
        <f t="shared" si="88"/>
        <v>1.2165630661079041</v>
      </c>
      <c r="JG20" s="39">
        <f t="shared" si="89"/>
        <v>0</v>
      </c>
      <c r="JH20" s="39">
        <f t="shared" si="90"/>
        <v>0</v>
      </c>
      <c r="JI20" s="39">
        <f t="shared" si="91"/>
        <v>13.081481763731395</v>
      </c>
      <c r="JJ20" s="39">
        <f t="shared" si="92"/>
        <v>63.984265427758679</v>
      </c>
      <c r="JK20" s="39">
        <f t="shared" si="93"/>
        <v>6.3984265427758675</v>
      </c>
      <c r="JL20" s="39">
        <f t="shared" si="94"/>
        <v>0.27082624602762617</v>
      </c>
      <c r="JM20" s="39">
        <f t="shared" si="95"/>
        <v>0</v>
      </c>
      <c r="JN20" s="39">
        <f t="shared" si="96"/>
        <v>0</v>
      </c>
      <c r="JO20" s="39">
        <f t="shared" si="97"/>
        <v>1.088794764345246</v>
      </c>
      <c r="JP20" s="39">
        <f t="shared" si="98"/>
        <v>0</v>
      </c>
      <c r="JQ20" s="39">
        <f t="shared" si="99"/>
        <v>0</v>
      </c>
      <c r="JR20" s="39">
        <f t="shared" si="100"/>
        <v>2.1961001739461503</v>
      </c>
      <c r="JS20" s="39">
        <f t="shared" si="101"/>
        <v>0</v>
      </c>
      <c r="JT20" s="39">
        <f t="shared" si="102"/>
        <v>0</v>
      </c>
      <c r="JU20" s="39">
        <f t="shared" si="103"/>
        <v>0.52759089948412208</v>
      </c>
      <c r="JV20" s="39">
        <f t="shared" si="104"/>
        <v>0</v>
      </c>
      <c r="JW20" s="39">
        <f t="shared" si="105"/>
        <v>0</v>
      </c>
      <c r="JX20" s="39">
        <f t="shared" si="106"/>
        <v>0.93683737695297242</v>
      </c>
      <c r="JY20" s="39">
        <f t="shared" si="107"/>
        <v>0</v>
      </c>
      <c r="JZ20" s="39">
        <f t="shared" si="108"/>
        <v>0</v>
      </c>
      <c r="KA20" s="39">
        <f t="shared" si="109"/>
        <v>1.7996622816667796</v>
      </c>
      <c r="KB20" s="39">
        <f t="shared" si="110"/>
        <v>0</v>
      </c>
      <c r="KC20" s="39">
        <f t="shared" si="111"/>
        <v>0</v>
      </c>
      <c r="KD20" s="39">
        <f t="shared" si="112"/>
        <v>12.579234511181173</v>
      </c>
      <c r="KE20" s="39">
        <f t="shared" si="113"/>
        <v>54.390409551954001</v>
      </c>
      <c r="KF20" s="39">
        <f t="shared" si="114"/>
        <v>5.4390409551954004</v>
      </c>
      <c r="KG20" s="39">
        <f t="shared" si="115"/>
        <v>2.5062220734360783</v>
      </c>
      <c r="KH20" s="39">
        <f t="shared" si="116"/>
        <v>0</v>
      </c>
      <c r="KI20" s="39">
        <f t="shared" si="117"/>
        <v>0</v>
      </c>
      <c r="KJ20" s="39">
        <f t="shared" si="118"/>
        <v>0.39350093736169595</v>
      </c>
      <c r="KK20" s="39">
        <f t="shared" si="119"/>
        <v>0</v>
      </c>
      <c r="KL20" s="39">
        <f t="shared" si="120"/>
        <v>0</v>
      </c>
      <c r="KM20" s="39">
        <f t="shared" si="121"/>
        <v>1.7996622816667796</v>
      </c>
      <c r="KN20" s="39">
        <f t="shared" si="122"/>
        <v>0</v>
      </c>
      <c r="KO20" s="39">
        <f t="shared" si="123"/>
        <v>0</v>
      </c>
      <c r="KP20" s="39">
        <f t="shared" si="124"/>
        <v>2.5671300603731497</v>
      </c>
      <c r="KQ20" s="39">
        <f t="shared" si="125"/>
        <v>0</v>
      </c>
      <c r="KR20" s="39">
        <f t="shared" si="126"/>
        <v>0</v>
      </c>
      <c r="KS20" s="39">
        <f t="shared" si="127"/>
        <v>1.1121034269374648</v>
      </c>
      <c r="KT20" s="39">
        <f t="shared" si="128"/>
        <v>0</v>
      </c>
      <c r="KU20" s="39">
        <f t="shared" si="129"/>
        <v>0</v>
      </c>
      <c r="KV20" s="39">
        <f t="shared" si="130"/>
        <v>1.1702770342556423</v>
      </c>
      <c r="KW20" s="39">
        <f t="shared" si="131"/>
        <v>0</v>
      </c>
      <c r="KX20" s="39">
        <f t="shared" si="132"/>
        <v>0</v>
      </c>
      <c r="KY20" s="39">
        <f t="shared" si="133"/>
        <v>10.986722710393556</v>
      </c>
      <c r="KZ20" s="39">
        <f t="shared" si="134"/>
        <v>53.738360438036992</v>
      </c>
      <c r="LA20" s="39">
        <f t="shared" si="135"/>
        <v>5.3738360438036992</v>
      </c>
      <c r="LB20" s="39">
        <f t="shared" si="136"/>
        <v>3.0798762580386709</v>
      </c>
      <c r="LC20" s="39">
        <f t="shared" si="137"/>
        <v>0</v>
      </c>
      <c r="LD20" s="39">
        <f t="shared" si="138"/>
        <v>0</v>
      </c>
      <c r="LE20" s="39">
        <f t="shared" si="139"/>
        <v>2.1843766827015734</v>
      </c>
      <c r="LF20" s="39">
        <f t="shared" si="140"/>
        <v>0</v>
      </c>
      <c r="LG20" s="39">
        <f t="shared" si="141"/>
        <v>0</v>
      </c>
      <c r="LH20" s="39">
        <f t="shared" si="142"/>
        <v>117.02662096737811</v>
      </c>
      <c r="LI20" s="39">
        <f t="shared" si="142"/>
        <v>339.61568018469785</v>
      </c>
      <c r="LJ20" s="39">
        <f t="shared" si="142"/>
        <v>33.961568018469784</v>
      </c>
      <c r="LL20" s="60">
        <f>+B20</f>
        <v>1</v>
      </c>
      <c r="LM20" s="61">
        <f>+LH19</f>
        <v>5140.4573646311055</v>
      </c>
      <c r="LN20" s="62">
        <v>3000</v>
      </c>
      <c r="LO20" s="61">
        <f>+IF(LM20-LN20&lt;0,0,LM20-LN20)</f>
        <v>2140.4573646311055</v>
      </c>
      <c r="LP20" s="61">
        <f>+LQ20*LS20+LU20*LW20+LY20*MA20+MC20*ME20+MG20*MI20+MK20*MM20+MO20*MQ20+MS20*MU20+MW20*MY20+NA20*NC20+NE20*NG20+NI20*NK20+NM20*NO20+NQ20*NS20+NU20*NW20+NY20*OA20+OC20*OE20+OG20*OI20+OK20*OM20+OO20*OQ20+OS20*OU20+OW20*OY20+PA20*PC20+PE20*PG20+PI20*PK20+PM20*PO20+PQ20*PS20+PU20*PW20+PY20*QA20+QC20*QE20+QG20*QI20+QK20*QM20+QO20*QQ20+QS20*QU20+QW20*QY20+RA20*RC20+RE20*RG20+RI20*RK20</f>
        <v>5074.8728528512138</v>
      </c>
      <c r="LQ20" s="62">
        <f>+IF(C21&gt;C20,1,0)</f>
        <v>0</v>
      </c>
      <c r="LR20" s="61">
        <f>+IF(LQ20&gt;0,($LQ$11-$LQ$12)+GX19,0)</f>
        <v>0</v>
      </c>
      <c r="LS20" s="61">
        <f>+GX19</f>
        <v>25.540892948</v>
      </c>
      <c r="LT20" s="63">
        <f>+LR20/GX19</f>
        <v>0</v>
      </c>
      <c r="LU20" s="62">
        <f>+IF(H21&gt;H20,1,0)</f>
        <v>1</v>
      </c>
      <c r="LV20" s="61">
        <f>+IF(LU20&gt;0,($LU$11-$LU$12)+HA19,0)</f>
        <v>11836.788170979897</v>
      </c>
      <c r="LW20" s="61">
        <f>+HA19</f>
        <v>129.16195277999998</v>
      </c>
      <c r="LX20" s="63">
        <f>+LV20/HA19</f>
        <v>91.642994831003818</v>
      </c>
      <c r="LY20" s="62">
        <f>+IF(M21&gt;M20,1,0)</f>
        <v>1</v>
      </c>
      <c r="LZ20" s="61">
        <f>+IF(LY20&gt;0,(LY$11-LY$12)+HD19,0)</f>
        <v>26586.854886924844</v>
      </c>
      <c r="MA20" s="61">
        <f>+HD19</f>
        <v>290.28634075000002</v>
      </c>
      <c r="MB20" s="63">
        <f>+LZ20/HD19</f>
        <v>91.588377249282757</v>
      </c>
      <c r="MC20" s="62">
        <f>+IF(R21&gt;R20,1,0)</f>
        <v>1</v>
      </c>
      <c r="MD20" s="61">
        <f>+IF(MC20&gt;0,(MC$11-MC$12)+HG19,0)</f>
        <v>1034.0258616782464</v>
      </c>
      <c r="ME20" s="61">
        <f>+HG19</f>
        <v>12.799898719999998</v>
      </c>
      <c r="MF20" s="63">
        <f>+MD20/HG19</f>
        <v>80.783909646298085</v>
      </c>
      <c r="MG20" s="62">
        <f>+IF(W21&gt;W20,1,0)</f>
        <v>1</v>
      </c>
      <c r="MH20" s="61">
        <f>+IF(MG20&gt;0,(MG$11-MG$12)+HJ19,0)</f>
        <v>3885.8146022335491</v>
      </c>
      <c r="MI20" s="61">
        <f>+HJ19</f>
        <v>129.16195277999998</v>
      </c>
      <c r="MJ20" s="63">
        <f>+MH20/HJ19</f>
        <v>30.084823886583777</v>
      </c>
      <c r="MK20" s="62">
        <f>+IF(AB21&gt;AB20,1,0)</f>
        <v>1</v>
      </c>
      <c r="ML20" s="61">
        <f>+IF(MK20&gt;0,(MK$11-MK$12)+HM19,0)</f>
        <v>6996.7006637206005</v>
      </c>
      <c r="MM20" s="61">
        <f>+HM19</f>
        <v>66.953057932499988</v>
      </c>
      <c r="MN20" s="63">
        <f>+ML20/HM19</f>
        <v>104.50158483835733</v>
      </c>
      <c r="MO20" s="62">
        <f>+IF(AG21&gt;AG20,1,0)</f>
        <v>1</v>
      </c>
      <c r="MP20" s="61">
        <f>+IF(MO20&gt;0,(MO$11-MO$12)+HP19,0)</f>
        <v>11816.134096297459</v>
      </c>
      <c r="MQ20" s="61">
        <f>+HP19</f>
        <v>144.98023391749999</v>
      </c>
      <c r="MR20" s="63">
        <f>+MP20/HP19</f>
        <v>81.501690106399948</v>
      </c>
      <c r="MS20" s="62">
        <f>+IF(AL21&gt;AL20,1,0)</f>
        <v>0</v>
      </c>
      <c r="MT20" s="61">
        <f>+IF(MS20&gt;0,(MS$11-MS$12)+HS19,0)</f>
        <v>0</v>
      </c>
      <c r="MU20" s="61">
        <f>+HS19</f>
        <v>3.1218803723999997</v>
      </c>
      <c r="MV20" s="63">
        <f>+MT20/HS19</f>
        <v>0</v>
      </c>
      <c r="MW20" s="62">
        <f>+IF(AQ21&gt;AQ20,1,0)</f>
        <v>1</v>
      </c>
      <c r="MX20" s="61">
        <f>+IF(MW20&gt;0,(MW$11-MW$12)+HV19,0)</f>
        <v>8259.8631950565705</v>
      </c>
      <c r="MY20" s="61">
        <f>+HV19</f>
        <v>90.055491390599997</v>
      </c>
      <c r="MZ20" s="63">
        <f>+MX20/HV19</f>
        <v>91.719706011384176</v>
      </c>
      <c r="NA20" s="62">
        <f>+IF(AV21&gt;AV20,1,0)</f>
        <v>1</v>
      </c>
      <c r="NB20" s="61">
        <f>+IF(NA20&gt;0,(NA$11-NA$12)+HY19,0)</f>
        <v>30274.30665891858</v>
      </c>
      <c r="NC20" s="61">
        <f>+HY19</f>
        <v>330.50253074999995</v>
      </c>
      <c r="ND20" s="63">
        <f>+NB20/HY19</f>
        <v>91.600831588847328</v>
      </c>
      <c r="NE20" s="62">
        <f>+IF(BA21&gt;BA20,1,0)</f>
        <v>1</v>
      </c>
      <c r="NF20" s="61">
        <f>+IF(NE20&gt;0,(NE$11-NE$12)+IB19,0)</f>
        <v>1144.8041904180586</v>
      </c>
      <c r="NG20" s="61">
        <f>+IB19</f>
        <v>14.161159999999999</v>
      </c>
      <c r="NH20" s="63">
        <f>+NF20/IB19</f>
        <v>80.841130982070581</v>
      </c>
      <c r="NI20" s="62">
        <f>+IF(BF21&gt;BF20,1,0)</f>
        <v>1</v>
      </c>
      <c r="NJ20" s="61">
        <f>+IF(NI20&gt;0,(NI$11-NI$12)+IE19,0)</f>
        <v>23968.64347955929</v>
      </c>
      <c r="NK20" s="61">
        <f>+IE19</f>
        <v>261.61219659999995</v>
      </c>
      <c r="NL20" s="63">
        <f>+NJ20/IE19</f>
        <v>91.618983331296619</v>
      </c>
      <c r="NM20" s="62">
        <f>+IF(BK21&gt;BK20,1,0)</f>
        <v>1</v>
      </c>
      <c r="NN20" s="61">
        <f>+IF(NM20&gt;0,(NM$11-NM$12)+IH19,0)</f>
        <v>6775.7155656934765</v>
      </c>
      <c r="NO20" s="61">
        <f>+IH19</f>
        <v>64.802094825000012</v>
      </c>
      <c r="NP20" s="63">
        <f>+NN20/IH19</f>
        <v>104.56013164376087</v>
      </c>
      <c r="NQ20" s="62">
        <f>+IF(BP21&gt;BP20,1,0)</f>
        <v>1</v>
      </c>
      <c r="NR20" s="61">
        <f>+IF(NQ20&gt;0,(NQ$11-NQ$12)+IK19,0)</f>
        <v>25588.841060069371</v>
      </c>
      <c r="NS20" s="61">
        <f>+IK19</f>
        <v>313.49847685277427</v>
      </c>
      <c r="NT20" s="63">
        <f>+NR20/IK19</f>
        <v>81.62349404997731</v>
      </c>
      <c r="NU20" s="62">
        <f>+IF(BU21&gt;BU20,1,0)</f>
        <v>0</v>
      </c>
      <c r="NV20" s="61">
        <f>+IF(NU20&gt;0,(NU$11-NU$12)+IN19,0)</f>
        <v>0</v>
      </c>
      <c r="NW20" s="61">
        <f>+IN19</f>
        <v>2.9899225752950107</v>
      </c>
      <c r="NX20" s="63">
        <f>+NV20/IN19</f>
        <v>0</v>
      </c>
      <c r="NY20" s="62">
        <f>+IF(BZ21&gt;BZ20,1,0)</f>
        <v>1</v>
      </c>
      <c r="NZ20" s="61">
        <f>+IF(NY20&gt;0,(NY$11-NY$12)+IQ19,0)</f>
        <v>13311.559512958189</v>
      </c>
      <c r="OA20" s="61">
        <f>+IQ19</f>
        <v>145.03906196079953</v>
      </c>
      <c r="OB20" s="63">
        <f>+NZ20/IQ19</f>
        <v>91.779134069110114</v>
      </c>
      <c r="OC20" s="62">
        <f>+IF(CE21&gt;CE20,1,0)</f>
        <v>1</v>
      </c>
      <c r="OD20" s="61">
        <f>+IF(OC20&gt;0,(OC$11-OC$12)+IT19,0)</f>
        <v>21977.259637101884</v>
      </c>
      <c r="OE20" s="61">
        <f>+IT19</f>
        <v>239.7355684192124</v>
      </c>
      <c r="OF20" s="63">
        <f>+OD20/IT19</f>
        <v>91.672920217960566</v>
      </c>
      <c r="OG20" s="62">
        <f>+IF(CJ21&gt;CJ20,1,0)</f>
        <v>1</v>
      </c>
      <c r="OH20" s="61">
        <f>+IF(OG20&gt;0,(OG$11-OG$12)+IW19,0)</f>
        <v>3618.4796140671565</v>
      </c>
      <c r="OI20" s="61">
        <f>+IW19</f>
        <v>44.18874371329445</v>
      </c>
      <c r="OJ20" s="63">
        <f>+OH20/IW19</f>
        <v>81.886908520065376</v>
      </c>
      <c r="OK20" s="62">
        <f>+IF(CO21&gt;CO20,1,0)</f>
        <v>1</v>
      </c>
      <c r="OL20" s="61">
        <f>+IF(OK20&gt;0,(OK$11-OK$12)+IZ19,0)</f>
        <v>27803.309834757019</v>
      </c>
      <c r="OM20" s="61">
        <f>+IZ19</f>
        <v>303.15354652423946</v>
      </c>
      <c r="ON20" s="63">
        <f>+OL20/IZ19</f>
        <v>91.713622200800913</v>
      </c>
      <c r="OO20" s="62">
        <f>+IF(CT21&gt;CT20,1,0)</f>
        <v>1</v>
      </c>
      <c r="OP20" s="61">
        <f>+IF(OO20&gt;0,(OO$11-OO$12)+JC19,0)</f>
        <v>5892.0560867161494</v>
      </c>
      <c r="OQ20" s="61">
        <f>+JC19</f>
        <v>56.479155526170175</v>
      </c>
      <c r="OR20" s="63">
        <f>+OP20/JC19</f>
        <v>104.32266615576444</v>
      </c>
      <c r="OS20" s="62">
        <f>+IF(CY21&gt;CY20,1,0)</f>
        <v>1</v>
      </c>
      <c r="OT20" s="61">
        <f>+IF(OS20&gt;0,(OS$11-OS$12)+JF19,0)</f>
        <v>12336.474237121269</v>
      </c>
      <c r="OU20" s="61">
        <f>+JF19</f>
        <v>118.23503744224877</v>
      </c>
      <c r="OV20" s="63">
        <f>+OT20/JF19</f>
        <v>104.3385658261152</v>
      </c>
      <c r="OW20" s="62">
        <f>+IF(DD21&gt;DD20,1,0)</f>
        <v>0</v>
      </c>
      <c r="OX20" s="61">
        <f>+IF(OW20&gt;0,(OW$11-OW$12)+JI19,0)</f>
        <v>0</v>
      </c>
      <c r="OY20" s="61">
        <f>+JI19</f>
        <v>12.091000106369105</v>
      </c>
      <c r="OZ20" s="63">
        <f>+OX20/JI19</f>
        <v>0</v>
      </c>
      <c r="PA20" s="62">
        <f>+IF(DI21&gt;DI20,1,0)</f>
        <v>1</v>
      </c>
      <c r="PB20" s="61">
        <f>+IF(PA20&gt;0,(PA$11-PA$12)+JL19,0)</f>
        <v>3097.3635791294123</v>
      </c>
      <c r="PC20" s="61">
        <f>+JL19</f>
        <v>33.685690254673801</v>
      </c>
      <c r="PD20" s="63">
        <f>+PB20/JL19</f>
        <v>91.948941990276154</v>
      </c>
      <c r="PE20" s="62">
        <f>+IF(DN21&gt;DN20,1,0)</f>
        <v>1</v>
      </c>
      <c r="PF20" s="61">
        <f>+IF(PE20&gt;0,(PE$11-PE$12)+JO19,0)</f>
        <v>10620.159274406129</v>
      </c>
      <c r="PG20" s="61">
        <f>+JO19</f>
        <v>116.12079826416576</v>
      </c>
      <c r="PH20" s="63">
        <f>+PF20/JO19</f>
        <v>91.457856242480318</v>
      </c>
      <c r="PI20" s="62">
        <f>+IF(DS21&gt;DS20,1,0)</f>
        <v>1</v>
      </c>
      <c r="PJ20" s="61">
        <f>+IF(PI20&gt;0,(PI$11-PI$12)+JR19,0)</f>
        <v>24702.178731094773</v>
      </c>
      <c r="PK20" s="61">
        <f>+JR19</f>
        <v>302.17268755666964</v>
      </c>
      <c r="PL20" s="63">
        <f>+PJ20/JR19</f>
        <v>81.748548920266373</v>
      </c>
      <c r="PM20" s="62">
        <f>+IF(DX21&gt;DX20,1,0)</f>
        <v>1</v>
      </c>
      <c r="PN20" s="61">
        <f>+IF(PM20&gt;0,(PM$11-PM$12)+JU19,0)</f>
        <v>5641.7982355595896</v>
      </c>
      <c r="PO20" s="61">
        <f>+JU19</f>
        <v>61.52779510917243</v>
      </c>
      <c r="PP20" s="63">
        <f>+PN20/JU19</f>
        <v>91.695114794037579</v>
      </c>
      <c r="PQ20" s="62">
        <f>+IF(EC21&gt;EC20,1,0)</f>
        <v>1</v>
      </c>
      <c r="PR20" s="61">
        <f>+IF(PQ20&gt;0,(PQ$11-PQ$12)+JX19,0)</f>
        <v>9390.4085590297982</v>
      </c>
      <c r="PS20" s="61">
        <f>+JX19</f>
        <v>89.957824945770298</v>
      </c>
      <c r="PT20" s="63">
        <f>+PR20/JX19</f>
        <v>104.38678975053769</v>
      </c>
      <c r="PU20" s="62">
        <f>+IF(EH21&gt;EH20,1,0)</f>
        <v>1</v>
      </c>
      <c r="PV20" s="61">
        <f>+IF(PU20&gt;0,(PU$11-PU$12)+KA19,0)</f>
        <v>17354.797196816668</v>
      </c>
      <c r="PW20" s="61">
        <f>+KA19</f>
        <v>212.7899614460982</v>
      </c>
      <c r="PX20" s="63">
        <f>+PV20/KA19</f>
        <v>81.558345510640123</v>
      </c>
      <c r="PY20" s="62">
        <f>+IF(EM21&gt;EM20,1,0)</f>
        <v>0</v>
      </c>
      <c r="PZ20" s="61">
        <f>+IF(PY20&gt;0,(PY$11-PY$12)+KD19,0)</f>
        <v>0</v>
      </c>
      <c r="QA20" s="61">
        <f>+KD19</f>
        <v>11.685967278301096</v>
      </c>
      <c r="QB20" s="63">
        <f>+PZ20/KD19</f>
        <v>0</v>
      </c>
      <c r="QC20" s="62">
        <f>+IF(ER21&gt;ER20,1,0)</f>
        <v>1</v>
      </c>
      <c r="QD20" s="61">
        <f>+IF(QC20&gt;0,(QC$11-QC$12)+KG19,0)</f>
        <v>29056.841550636516</v>
      </c>
      <c r="QE20" s="61">
        <f>+KG19</f>
        <v>316.62516452586539</v>
      </c>
      <c r="QF20" s="63">
        <f>+QD20/KG19</f>
        <v>91.770474384586819</v>
      </c>
      <c r="QG20" s="62">
        <f>+IF(EW21&gt;EW20,1,0)</f>
        <v>1</v>
      </c>
      <c r="QH20" s="61">
        <f>+IF(QG20&gt;0,(QG$11-QG$12)+KJ19,0)</f>
        <v>3498.2405650580372</v>
      </c>
      <c r="QI20" s="61">
        <f>+KJ19</f>
        <v>33.36676216398719</v>
      </c>
      <c r="QJ20" s="63">
        <f>+QH20/KJ19</f>
        <v>104.84207451311218</v>
      </c>
      <c r="QK20" s="62">
        <f>+IF(FB21&gt;FB20,1,0)</f>
        <v>1</v>
      </c>
      <c r="QL20" s="61">
        <f>+IF(QK20&gt;0,(QK$11-QK$12)+KM19,0)</f>
        <v>28807.116924276994</v>
      </c>
      <c r="QM20" s="61">
        <f>+KM19</f>
        <v>212.7899614460982</v>
      </c>
      <c r="QN20" s="63">
        <f>+QL20/KM19</f>
        <v>135.37817634115282</v>
      </c>
      <c r="QO20" s="62">
        <f>+IF(FG21&gt;FG20,1,0)</f>
        <v>1</v>
      </c>
      <c r="QP20" s="61">
        <f>+IF(QO20&gt;0,(QO$11-QO$12)+KP19,0)</f>
        <v>8393.2514621038499</v>
      </c>
      <c r="QQ20" s="61">
        <f>+KP19</f>
        <v>150.49904679800488</v>
      </c>
      <c r="QR20" s="63">
        <f>+QP20/KP19</f>
        <v>55.769465924717849</v>
      </c>
      <c r="QS20" s="62">
        <f>+IF(FL21&gt;FL20,1,0)</f>
        <v>1</v>
      </c>
      <c r="QT20" s="61">
        <f>+IF(QS20&gt;0,(QS$11-QS$12)+KS19,0)</f>
        <v>11305.275169334818</v>
      </c>
      <c r="QU20" s="61">
        <f>+KS19</f>
        <v>108.26193261404485</v>
      </c>
      <c r="QV20" s="63">
        <f>+QT20/KS19</f>
        <v>104.42521111865115</v>
      </c>
      <c r="QW20" s="62">
        <f>+IF(FQ21&gt;FQ20,1,0)</f>
        <v>1</v>
      </c>
      <c r="QX20" s="61">
        <f>+IF(QW20&gt;0,(QW$11-QW$12)+KV19,0)</f>
        <v>10552.058249658376</v>
      </c>
      <c r="QY20" s="61">
        <f>+KV19</f>
        <v>120.9644851562893</v>
      </c>
      <c r="QZ20" s="63">
        <f>+QX20/KV19</f>
        <v>87.232696737598957</v>
      </c>
      <c r="RA20" s="62">
        <f>+IF(FV21&gt;FV20,1,0)</f>
        <v>0</v>
      </c>
      <c r="RB20" s="61">
        <f>+IF(RA20&gt;0,(RA$11-RA$12)+KY19,0)</f>
        <v>0</v>
      </c>
      <c r="RC20" s="61">
        <f>+KY19</f>
        <v>10.154848499526906</v>
      </c>
      <c r="RD20" s="63">
        <f>+RB20/KY19</f>
        <v>0</v>
      </c>
      <c r="RE20" s="62">
        <f>+IF(GA21&gt;GA20,1,0)</f>
        <v>1</v>
      </c>
      <c r="RF20" s="61">
        <f>+IF(RE20&gt;0,(RE$11-RE$12)+LB19,0)</f>
        <v>33500.85305144079</v>
      </c>
      <c r="RG20" s="61">
        <f>+LB19</f>
        <v>347.48161111771759</v>
      </c>
      <c r="RH20" s="63">
        <f>+RF20/LB19</f>
        <v>96.410434335449153</v>
      </c>
      <c r="RI20" s="62">
        <f>+IF(GF21&gt;GF20,1,0)</f>
        <v>1</v>
      </c>
      <c r="RJ20" s="61">
        <f>+IF(RI20&gt;0,(RI$11-RI$12)+LE19,0)</f>
        <v>20601.869533913308</v>
      </c>
      <c r="RK20" s="61">
        <f>+LE19</f>
        <v>213.82263056831701</v>
      </c>
      <c r="RL20" s="63">
        <f>+RJ20/LE19</f>
        <v>96.350276297489216</v>
      </c>
    </row>
    <row r="21" spans="1:480" ht="15" thickBot="1" x14ac:dyDescent="0.35">
      <c r="A21" s="28"/>
      <c r="B21" s="42">
        <v>2</v>
      </c>
      <c r="C21" s="44">
        <f>+(C20*$D$9)+(IF(F20+G20+C20*(SUM($G$9:$H$9))+D20*(SUM($G$10:$H$10))+E20*(SUM($G$11:$H$11))&gt;(F$18*$D$4),(E20*$P$9+F20*$P$11+G20*$P$12),0))</f>
        <v>907.39199405800002</v>
      </c>
      <c r="D21" s="44">
        <f>C20*$E$9+D20*$E$10+(IF((F20+G20+C20*SUM($G$9:$H$9)+D20*SUM($G$10:$H$10)+E20*SUM($G$11:$H$11))&gt;(F$18*$D$4),(E20*$Q$9+F20*$Q$11+G20*$Q$12),0))</f>
        <v>509.50629959239996</v>
      </c>
      <c r="E21" s="44">
        <f>IF(F20+G20+(E20*$G$11)&gt;(F$18*$D$4),C20*$F$9+D20*$F$10,C20*$F$9+D20*$F$10+E20*$F$11)</f>
        <v>180.44295720560001</v>
      </c>
      <c r="F21" s="45">
        <f>IF(F20+G20+(E20*$G$11)&gt;(F$18*$D$4),0,((C20*$G$9+D20*$G$10+F20*$G$12)+(E20*$G$11)))</f>
        <v>121.62987398479999</v>
      </c>
      <c r="G21" s="45">
        <f>IF(F20+G20+(E20*$G$11)&gt;(F$18*$D$4),C20*$H$9+D20*$H$10+E20*$H$11,C20*$H$9+D20*$H$10+E20*$H$11+F20*$H$12+G20)</f>
        <v>6.7648851592000003</v>
      </c>
      <c r="H21" s="44">
        <f>+(H20*$D$9)+(IF(K20+L20+H20*(SUM($G$9:$H$9))+I20*(SUM($G$10:$H$10))+J20*(SUM($G$11:$H$11))&gt;(K$18*$D$4),(J20*$P$9+K20*$P$11+L20*$P$12),0))</f>
        <v>225.67998913599996</v>
      </c>
      <c r="I21" s="44">
        <f>H20*$E$9+I20*$E$10+(IF((K20+L20+H20*SUM($G$9:$H$9)+I20*SUM($G$10:$H$10)+J20*SUM($G$11:$H$11))&gt;(K$18*$D$4),(J20*$Q$9+K20*$Q$11+L20*$Q$12),0))</f>
        <v>93.562091167999981</v>
      </c>
      <c r="J21" s="44">
        <f>IF(K20+L20+(J20*$G$11)&gt;(K$18*$D$4),H20*$F$9+I20*$F$10,H20*$F$9+I20*$F$10+J20*$F$11)</f>
        <v>2.056309696</v>
      </c>
      <c r="K21" s="45">
        <f>IF(K20+L20+(J20*$G$11)&gt;(K$18*$D$4),0,((H20*$G$9+I20*$G$10+K20*$G$12)+(J20*$G$11)))</f>
        <v>0</v>
      </c>
      <c r="L21" s="45">
        <f>IF(K20+L20+(J20*$G$11)&gt;(K$18*$D$4),H20*$H$9+I20*$H$10+J20*$H$11,H20*$H$9+I20*$H$10+J20*$H$11+K20*$H$12+L20)</f>
        <v>0</v>
      </c>
      <c r="M21" s="44">
        <f>+(M20*$D$9)+(IF(P20+Q20+M20*(SUM($G$9:$H$9))+N20*(SUM($G$10:$H$10))+O20*(SUM($G$11:$H$11))&gt;(P$18*$D$4),(O20*$P$9+P20*$P$11+Q20*$P$12),0))</f>
        <v>472.10295317999999</v>
      </c>
      <c r="N21" s="44">
        <f>M20*$E$9+N20*$E$10+(IF((P20+Q20+M20*SUM($G$9:$H$9)+N20*SUM($G$10:$H$10)+O20*SUM($G$11:$H$11))&gt;(P$18*$D$4),(O20*$Q$9+P20*$Q$11+Q20*$Q$12),0))</f>
        <v>243.33568042000002</v>
      </c>
      <c r="O21" s="44">
        <f>IF(P20+Q20+(O20*$G$11)&gt;(P$18*$D$4),M20*$F$9+N20*$F$10,M20*$F$9+N20*$F$10+O20*$F$11)</f>
        <v>5.7696664000000002</v>
      </c>
      <c r="P21" s="45">
        <f>IF(P20+Q20+(O20*$G$11)&gt;(P$18*$D$4),0,((M20*$G$9+N20*$G$10+P20*$G$12)+(O20*$G$11)))</f>
        <v>0</v>
      </c>
      <c r="Q21" s="45">
        <f>IF(P20+Q20+(O20*$G$11)&gt;(P$18*$D$4),M20*$H$9+N20*$H$10+O20*$H$11,M20*$H$9+N20*$H$10+O20*$H$11+P20*$H$12+Q20)</f>
        <v>0</v>
      </c>
      <c r="R21" s="44">
        <f>+(R20*$D$9)+(IF(U20+V20+R20*(SUM($G$9:$H$9))+S20*(SUM($G$10:$H$10))+T20*(SUM($G$11:$H$11))&gt;(U$18*$D$4),(T20*$P$9+U20*$P$11+V20*$P$12),0))</f>
        <v>19.740728755999996</v>
      </c>
      <c r="S21" s="44">
        <f>R20*$E$9+S20*$E$10+(IF((U20+V20+R20*SUM($G$9:$H$9)+S20*SUM($G$10:$H$10)+T20*SUM($G$11:$H$11))&gt;(U$18*$D$4),(T20*$Q$9+U20*$Q$11+V20*$Q$12),0))</f>
        <v>8.3963937399999988</v>
      </c>
      <c r="T21" s="44">
        <f>IF(U20+V20+(T20*$G$11)&gt;(U$18*$D$4),R20*$F$9+S20*$F$10,R20*$F$9+S20*$F$10+T20*$F$11)</f>
        <v>0.18123750399999997</v>
      </c>
      <c r="U21" s="45">
        <f>IF(U20+V20+(T20*$G$11)&gt;(U$18*$D$4),0,((R20*$G$9+S20*$G$10+U20*$G$12)+(T20*$G$11)))</f>
        <v>0</v>
      </c>
      <c r="V21" s="45">
        <f>IF(U20+V20+(T20*$G$11)&gt;(U$18*$D$4),R20*$H$9+S20*$H$10+T20*$H$11,R20*$H$9+S20*$H$10+T20*$H$11+U20*$H$12+V20)</f>
        <v>0</v>
      </c>
      <c r="W21" s="44">
        <f>+(W20*$D$9)+(IF(Z20+AA20+W20*(SUM($G$9:$H$9))+X20*(SUM($G$10:$H$10))+Y20*(SUM($G$11:$H$11))&gt;(Z$18*$D$4),(Y20*$P$9+Z20*$P$11+AA20*$P$12),0))</f>
        <v>70.649102160000012</v>
      </c>
      <c r="X21" s="44">
        <f>W20*$E$9+X20*$E$10+(IF((Z20+AA20+W20*SUM($G$9:$H$9)+X20*SUM($G$10:$H$10)+Y20*SUM($G$11:$H$11))&gt;(Z$18*$D$4),(Y20*$Q$9+Z20*$Q$11+AA20*$Q$12),0))</f>
        <v>32.019982959999993</v>
      </c>
      <c r="Y21" s="44">
        <f>IF(Z20+AA20+(Y20*$G$11)&gt;(Z$18*$D$4),W20*$F$9+X20*$F$10,W20*$F$9+X20*$F$10+Y20*$F$11)</f>
        <v>0.72791487999999993</v>
      </c>
      <c r="Z21" s="45">
        <f>IF(Z20+AA20+(Y20*$G$11)&gt;(Z$18*$D$4),0,((W20*$G$9+X20*$G$10+Z20*$G$12)+(Y20*$G$11)))</f>
        <v>0</v>
      </c>
      <c r="AA21" s="45">
        <f>IF(Z20+AA20+(Y20*$G$11)&gt;(Z$18*$D$4),W20*$H$9+X20*$H$10+Y20*$H$11,W20*$H$9+X20*$H$10+Y20*$H$11+Z20*$H$12+AA20)</f>
        <v>0</v>
      </c>
      <c r="AB21" s="44">
        <f>+(AB20*$D$9)+(IF(AE20+AF20+AB20*(SUM($G$9:$H$9))+AC20*(SUM($G$10:$H$10))+AD20*(SUM($G$11:$H$11))&gt;(AE$18*$D$4),(AD20*$P$9+AE20*$P$11+AF20*$P$12),0))</f>
        <v>126.28961196969998</v>
      </c>
      <c r="AC21" s="44">
        <f>AB20*$E$9+AC20*$E$10+(IF((AE20+AF20+AB20*SUM($G$9:$H$9)+AC20*SUM($G$10:$H$10)+AD20*SUM($G$11:$H$11))&gt;(AE$18*$D$4),(AD20*$Q$9+AE20*$Q$11+AF20*$Q$12),0))</f>
        <v>62.128639006299991</v>
      </c>
      <c r="AD21" s="44">
        <f>IF(AE20+AF20+(AD20*$G$11)&gt;(AE$18*$D$4),AB20*$F$9+AC20*$F$10,AB20*$F$9+AC20*$F$10+AD20*$F$11)</f>
        <v>1.5195020239999999</v>
      </c>
      <c r="AE21" s="45">
        <f>IF(AE20+AF20+(AD20*$G$11)&gt;(AE$18*$D$4),0,((AB20*$G$9+AC20*$G$10+AE20*$G$12)+(AD20*$G$11)))</f>
        <v>0</v>
      </c>
      <c r="AF21" s="45">
        <f>IF(AE20+AF20+(AD20*$G$11)&gt;(AE$18*$D$4),AB20*$H$9+AC20*$H$10+AD20*$H$11,AB20*$H$9+AC20*$H$10+AD20*$H$11+AE20*$H$12+AF20)</f>
        <v>0</v>
      </c>
      <c r="AG21" s="44">
        <f>+(AG20*$D$9)+(IF(AJ20+AK20+AG20*(SUM($G$9:$H$9))+AH20*(SUM($G$10:$H$10))+AI20*(SUM($G$11:$H$11))&gt;(AJ$18*$D$4),(AI20*$P$9+AJ20*$P$11+AK20*$P$12),0))</f>
        <v>206.4326292001</v>
      </c>
      <c r="AH21" s="44">
        <f>AG20*$E$9+AH20*$E$10+(IF((AJ20+AK20+AG20*SUM($G$9:$H$9)+AH20*SUM($G$10:$H$10)+AI20*SUM($G$11:$H$11))&gt;(AJ$18*$D$4),(AI20*$Q$9+AJ20*$Q$11+AK20*$Q$12),0))</f>
        <v>111.4024913439</v>
      </c>
      <c r="AI21" s="44">
        <f>IF(AJ20+AK20+(AI20*$G$11)&gt;(AJ$18*$D$4),AG20*$F$9+AH20*$F$10,AG20*$F$9+AH20*$F$10+AI20*$F$11)</f>
        <v>2.5631864559999999</v>
      </c>
      <c r="AJ21" s="45">
        <f>IF(AJ20+AK20+(AI20*$G$11)&gt;(AJ$18*$D$4),0,((AG20*$G$9+AH20*$G$10+AJ20*$G$12)+(AI20*$G$11)))</f>
        <v>0</v>
      </c>
      <c r="AK21" s="45">
        <f>IF(AJ20+AK20+(AI20*$G$11)&gt;(AJ$18*$D$4),AG20*$H$9+AH20*$H$10+AI20*$H$11,AG20*$H$9+AH20*$H$10+AI20*$H$11+AJ20*$H$12+AK20)</f>
        <v>0</v>
      </c>
      <c r="AL21" s="44">
        <f>+(AL20*$D$9)+(IF(AO20+AP20+AL20*(SUM($G$9:$H$9))+AM20*(SUM($G$10:$H$10))+AN20*(SUM($G$11:$H$11))&gt;(AO$18*$D$4),(AN20*$P$9+AO20*$P$11+AP20*$P$12),0))</f>
        <v>110.91112836539999</v>
      </c>
      <c r="AM21" s="44">
        <f>AL20*$E$9+AM20*$E$10+(IF((AO20+AP20+AL20*SUM($G$9:$H$9)+AM20*SUM($G$10:$H$10)+AN20*SUM($G$11:$H$11))&gt;(AO$18*$D$4),(AN20*$Q$9+AO20*$Q$11+AP20*$Q$12),0))</f>
        <v>62.277294672119993</v>
      </c>
      <c r="AN21" s="44">
        <f>IF(AO20+AP20+(AN20*$G$11)&gt;(AO$18*$D$4),AL20*$F$9+AM20*$F$10,AL20*$F$9+AM20*$F$10+AN20*$F$11)</f>
        <v>22.055662955279999</v>
      </c>
      <c r="AO21" s="45">
        <f>IF(AO20+AP20+(AN20*$G$11)&gt;(AO$18*$D$4),0,((AL20*$G$9+AM20*$G$10+AO20*$G$12)+(AN20*$G$11)))</f>
        <v>14.86690058424</v>
      </c>
      <c r="AP21" s="45">
        <f>IF(AO20+AP20+(AN20*$G$11)&gt;(AO$18*$D$4),AL20*$H$9+AM20*$H$10+AN20*$H$11,AL20*$H$9+AM20*$H$10+AN20*$H$11+AO20*$H$12+AP20)</f>
        <v>0.82687642295999997</v>
      </c>
      <c r="AQ21" s="44">
        <f>+(AQ20*$D$9)+(IF(AT20+AU20+AQ20*(SUM($G$9:$H$9))+AR20*(SUM($G$10:$H$10))+AS20*(SUM($G$11:$H$11))&gt;(AT$18*$D$4),(AS20*$P$9+AT20*$P$11+AU20*$P$12),0))</f>
        <v>157.35068943471998</v>
      </c>
      <c r="AR21" s="44">
        <f>AQ20*$E$9+AR20*$E$10+(IF((AT20+AU20+AQ20*SUM($G$9:$H$9)+AR20*SUM($G$10:$H$10)+AS20*SUM($G$11:$H$11))&gt;(AT$18*$D$4),(AS20*$Q$9+AT20*$Q$11+AU20*$Q$12),0))</f>
        <v>65.234226599359999</v>
      </c>
      <c r="AS21" s="44">
        <f>IF(AT20+AU20+(AS20*$G$11)&gt;(AT$18*$D$4),AQ20*$F$9+AR20*$F$10,AQ20*$F$9+AR20*$F$10+AS20*$F$11)</f>
        <v>1.43371926592</v>
      </c>
      <c r="AT21" s="45">
        <f>IF(AT20+AU20+(AS20*$G$11)&gt;(AT$18*$D$4),0,((AQ20*$G$9+AR20*$G$10+AT20*$G$12)+(AS20*$G$11)))</f>
        <v>0</v>
      </c>
      <c r="AU21" s="45">
        <f>IF(AT20+AU20+(AS20*$G$11)&gt;(AT$18*$D$4),AQ20*$H$9+AR20*$H$10+AS20*$H$11,AQ20*$H$9+AR20*$H$10+AS20*$H$11+AT20*$H$12+AU20)</f>
        <v>0</v>
      </c>
      <c r="AV21" s="44">
        <f>+(AV20*$D$9)+(IF(AY20+AZ20+AV20*(SUM($G$9:$H$9))+AW20*(SUM($G$10:$H$10))+AX20*(SUM($G$11:$H$11))&gt;(AY$18*$D$4),(AX20*$P$9+AY20*$P$11+AZ20*$P$12),0))</f>
        <v>537.50796677999995</v>
      </c>
      <c r="AW21" s="44">
        <f>AV20*$E$9+AW20*$E$10+(IF((AY20+AZ20+AV20*SUM($G$9:$H$9)+AW20*SUM($G$10:$H$10)+AX20*SUM($G$11:$H$11))&gt;(AY$18*$D$4),(AX20*$Q$9+AY20*$Q$11+AZ20*$Q$12),0))</f>
        <v>277.04733881999994</v>
      </c>
      <c r="AX21" s="44">
        <f>IF(AY20+AZ20+(AX20*$G$11)&gt;(AY$18*$D$4),AV20*$F$9+AW20*$F$10,AV20*$F$9+AW20*$F$10+AX20*$F$11)</f>
        <v>6.5689943999999993</v>
      </c>
      <c r="AY21" s="45">
        <f>IF(AY20+AZ20+(AX20*$G$11)&gt;(AY$18*$D$4),0,((AV20*$G$9+AW20*$G$10+AY20*$G$12)+(AX20*$G$11)))</f>
        <v>0</v>
      </c>
      <c r="AZ21" s="45">
        <f>IF(AY20+AZ20+(AX20*$G$11)&gt;(AY$18*$D$4),AV20*$H$9+AW20*$H$10+AX20*$H$11,AV20*$H$9+AW20*$H$10+AX20*$H$11+AY20*$H$12+AZ20)</f>
        <v>0</v>
      </c>
      <c r="BA21" s="44">
        <f>+(BA20*$D$9)+(IF(BD20+BE20+BA20*(SUM($G$9:$H$9))+BB20*(SUM($G$10:$H$10))+BC20*(SUM($G$11:$H$11))&gt;(BD$18*$D$4),(BC20*$P$9+BD20*$P$11+BE20*$P$12),0))</f>
        <v>21.840142999999998</v>
      </c>
      <c r="BB21" s="44">
        <f>BA20*$E$9+BB20*$E$10+(IF((BD20+BE20+BA20*SUM($G$9:$H$9)+BB20*SUM($G$10:$H$10)+BC20*SUM($G$11:$H$11))&gt;(BD$18*$D$4),(BC20*$Q$9+BD20*$Q$11+BE20*$Q$12),0))</f>
        <v>9.2893449999999991</v>
      </c>
      <c r="BC21" s="44">
        <f>IF(BD20+BE20+(BC20*$G$11)&gt;(BD$18*$D$4),BA20*$F$9+BB20*$F$10,BA20*$F$9+BB20*$F$10+BC20*$F$11)</f>
        <v>0.20051199999999997</v>
      </c>
      <c r="BD21" s="45">
        <f>IF(BD20+BE20+(BC20*$G$11)&gt;(BD$18*$D$4),0,((BA20*$G$9+BB20*$G$10+BD20*$G$12)+(BC20*$G$11)))</f>
        <v>0</v>
      </c>
      <c r="BE21" s="45">
        <f>IF(BD20+BE20+(BC20*$G$11)&gt;(BD$18*$D$4),BA20*$H$9+BB20*$H$10+BC20*$H$11,BA20*$H$9+BB20*$H$10+BC20*$H$11+BD20*$H$12+BE20)</f>
        <v>0</v>
      </c>
      <c r="BF21" s="44">
        <f>+(BF20*$D$9)+(IF(BI20+BJ20+BF20*(SUM($G$9:$H$9))+BG20*(SUM($G$10:$H$10))+BH20*(SUM($G$11:$H$11))&gt;(BI$18*$D$4),(BH20*$P$9+BI20*$P$11+BJ20*$P$12),0))</f>
        <v>444.44152583999994</v>
      </c>
      <c r="BG21" s="44">
        <f>BF20*$E$9+BG20*$E$10+(IF((BI20+BJ20+BF20*SUM($G$9:$H$9)+BG20*SUM($G$10:$H$10)+BH20*SUM($G$11:$H$11))&gt;(BI$18*$D$4),(BH20*$Q$9+BI20*$Q$11+BJ20*$Q$12),0))</f>
        <v>201.43228503999998</v>
      </c>
      <c r="BH21" s="44">
        <f>IF(BI20+BJ20+(BH20*$G$11)&gt;(BI$18*$D$4),BF20*$F$9+BG20*$F$10,BF20*$F$9+BG20*$F$10+BH20*$F$11)</f>
        <v>4.5791891199999997</v>
      </c>
      <c r="BI21" s="45">
        <f>IF(BI20+BJ20+(BH20*$G$11)&gt;(BI$18*$D$4),0,((BF20*$G$9+BG20*$G$10+BI20*$G$12)+(BH20*$G$11)))</f>
        <v>0</v>
      </c>
      <c r="BJ21" s="45">
        <f>IF(BI20+BJ20+(BH20*$G$11)&gt;(BI$18*$D$4),BF20*$H$9+BG20*$H$10+BH20*$H$11,BF20*$H$9+BG20*$H$10+BH20*$H$11+BI20*$H$12+BJ20)</f>
        <v>0</v>
      </c>
      <c r="BK21" s="44">
        <f>+(BK20*$D$9)+(IF(BN20+BO20+BK20*(SUM($G$9:$H$9))+BL20*(SUM($G$10:$H$10))+BM20*(SUM($G$11:$H$11))&gt;(BN$18*$D$4),(BM20*$P$9+BN20*$P$11+BO20*$P$12),0))</f>
        <v>122.23237687700001</v>
      </c>
      <c r="BL21" s="44">
        <f>BK20*$E$9+BL20*$E$10+(IF((BN20+BO20+BK20*SUM($G$9:$H$9)+BL20*SUM($G$10:$H$10)+BM20*SUM($G$11:$H$11))&gt;(BN$18*$D$4),(BM20*$Q$9+BN20*$Q$11+BO20*$Q$12),0))</f>
        <v>60.132667283000004</v>
      </c>
      <c r="BM21" s="44">
        <f>IF(BN20+BO20+(BM20*$G$11)&gt;(BN$18*$D$4),BK20*$F$9+BL20*$F$10,BK20*$F$9+BL20*$F$10+BM20*$F$11)</f>
        <v>1.47068584</v>
      </c>
      <c r="BN21" s="45">
        <f>IF(BN20+BO20+(BM20*$G$11)&gt;(BN$18*$D$4),0,((BK20*$G$9+BL20*$G$10+BN20*$G$12)+(BM20*$G$11)))</f>
        <v>0</v>
      </c>
      <c r="BO21" s="45">
        <f>IF(BN20+BO20+(BM20*$G$11)&gt;(BN$18*$D$4),BK20*$H$9+BL20*$H$10+BM20*$H$11,BK20*$H$9+BL20*$H$10+BM20*$H$11+BN20*$H$12+BO20)</f>
        <v>0</v>
      </c>
      <c r="BP21" s="44">
        <f>+(BP20*$D$9)+(IF(BS20+BT20+BP20*(SUM($G$9:$H$9))+BQ20*(SUM($G$10:$H$10))+BR20*(SUM($G$11:$H$11))&gt;(BS$18*$D$4),(BR20*$P$9+BS20*$P$11+BT20*$P$12),0))</f>
        <v>446.38026217954138</v>
      </c>
      <c r="BQ21" s="44">
        <f>BP20*$E$9+BQ20*$E$10+(IF((BS20+BT20+BP20*SUM($G$9:$H$9)+BQ20*SUM($G$10:$H$10)+BR20*SUM($G$11:$H$11))&gt;(BS$18*$D$4),(BR20*$Q$9+BS20*$Q$11+BT20*$Q$12),0))</f>
        <v>240.89153679935822</v>
      </c>
      <c r="BR21" s="44">
        <f>IF(BS20+BT20+(BR20*$G$11)&gt;(BS$18*$D$4),BP20*$F$9+BQ20*$F$10,BP20*$F$9+BQ20*$F$10+BR20*$F$11)</f>
        <v>5.5425145078943512</v>
      </c>
      <c r="BS21" s="45">
        <f>IF(BS20+BT20+(BR20*$G$11)&gt;(BS$18*$D$4),0,((BP20*$G$9+BQ20*$G$10+BS20*$G$12)+(BR20*$G$11)))</f>
        <v>0</v>
      </c>
      <c r="BT21" s="45">
        <f>IF(BS20+BT20+(BR20*$G$11)&gt;(BS$18*$D$4),BP20*$H$9+BQ20*$H$10+BR20*$H$11,BP20*$H$9+BQ20*$H$10+BR20*$H$11+BS20*$H$12+BT20)</f>
        <v>0</v>
      </c>
      <c r="BU21" s="44">
        <f>+(BU20*$D$9)+(IF(BX20+BY20+BU20*(SUM($G$9:$H$9))+BV20*(SUM($G$10:$H$10))+BW20*(SUM($G$11:$H$11))&gt;(BX$18*$D$4),(BW20*$P$9+BX20*$P$11+BY20*$P$12),0))</f>
        <v>106.22306014122408</v>
      </c>
      <c r="BV21" s="44">
        <f>BU20*$E$9+BV20*$E$10+(IF((BX20+BY20+BU20*SUM($G$9:$H$9)+BV20*SUM($G$10:$H$10)+BW20*SUM($G$11:$H$11))&gt;(BX$18*$D$4),(BW20*$Q$9+BX20*$Q$11+BY20*$Q$12),0))</f>
        <v>59.644914941222893</v>
      </c>
      <c r="BW21" s="44">
        <f>IF(BX20+BY20+(BW20*$G$11)&gt;(BX$18*$D$4),BU20*$F$9+BV20*$F$10,BU20*$F$9+BV20*$F$10+BW20*$F$11)</f>
        <v>21.123398950867987</v>
      </c>
      <c r="BX21" s="45">
        <f>IF(BX20+BY20+(BW20*$G$11)&gt;(BX$18*$D$4),0,((BU20*$G$9+BV20*$G$10+BX20*$G$12)+(BW20*$G$11)))</f>
        <v>14.238496155864347</v>
      </c>
      <c r="BY21" s="45">
        <f>IF(BX20+BY20+(BW20*$G$11)&gt;(BX$18*$D$4),BU20*$H$9+BV20*$H$10+BW20*$H$11,BU20*$H$9+BV20*$H$10+BW20*$H$11+BX20*$H$12+BY20)</f>
        <v>0.79192543886192168</v>
      </c>
      <c r="BZ21" s="44">
        <f>+(BZ20*$D$9)+(IF(CC20+CD20+BZ20*(SUM($G$9:$H$9))+CA20*(SUM($G$10:$H$10))+CB20*(SUM($G$11:$H$11))&gt;(CC$18*$D$4),(CB20*$P$9+CC20*$P$11+CD20*$P$12),0))</f>
        <v>253.42148537628253</v>
      </c>
      <c r="CA21" s="44">
        <f>BZ20*$E$9+CA20*$E$10+(IF((CC20+CD20+BZ20*SUM($G$9:$H$9)+CA20*SUM($G$10:$H$10)+CB20*SUM($G$11:$H$11))&gt;(CC$18*$D$4),(CB20*$Q$9+CC20*$Q$11+CD20*$Q$12),0))</f>
        <v>105.06312149996225</v>
      </c>
      <c r="CB21" s="44">
        <f>IF(CC20+CD20+(CB20*$G$11)&gt;(CC$18*$D$4),BZ20*$F$9+CA20*$F$10,BZ20*$F$9+CA20*$F$10+CB20*$F$11)</f>
        <v>2.3090795934057637</v>
      </c>
      <c r="CC21" s="45">
        <f>IF(CC20+CD20+(CB20*$G$11)&gt;(CC$18*$D$4),0,((BZ20*$G$9+CA20*$G$10+CC20*$G$12)+(CB20*$G$11)))</f>
        <v>0</v>
      </c>
      <c r="CD21" s="45">
        <f>IF(CC20+CD20+(CB20*$G$11)&gt;(CC$18*$D$4),BZ20*$H$9+CA20*$H$10+CB20*$H$11,BZ20*$H$9+CA20*$H$10+CB20*$H$11+CC20*$H$12+CD20)</f>
        <v>0</v>
      </c>
      <c r="CE21" s="44">
        <f>+(CE20*$D$9)+(IF(CH20+CI20+CE20*(SUM($G$9:$H$9))+CF20*(SUM($G$10:$H$10))+CG20*(SUM($G$11:$H$11))&gt;(CH$18*$D$4),(CG20*$P$9+CH20*$P$11+CI20*$P$12),0))</f>
        <v>389.89044245271162</v>
      </c>
      <c r="CF21" s="44">
        <f>CE20*$E$9+CF20*$E$10+(IF((CH20+CI20+CE20*SUM($G$9:$H$9)+CF20*SUM($G$10:$H$10)+CG20*SUM($G$11:$H$11))&gt;(CH$18*$D$4),(CG20*$Q$9+CH20*$Q$11+CI20*$Q$12),0))</f>
        <v>200.96094604880065</v>
      </c>
      <c r="CG21" s="44">
        <f>IF(CH20+CI20+(CG20*$G$11)&gt;(CH$18*$D$4),CE20*$F$9+CF20*$F$10,CE20*$F$9+CF20*$F$10+CG20*$F$11)</f>
        <v>4.7649305524315517</v>
      </c>
      <c r="CH21" s="45">
        <f>IF(CH20+CI20+(CG20*$G$11)&gt;(CH$18*$D$4),0,((CE20*$G$9+CF20*$G$10+CH20*$G$12)+(CG20*$G$11)))</f>
        <v>0</v>
      </c>
      <c r="CI21" s="45">
        <f>IF(CH20+CI20+(CG20*$G$11)&gt;(CH$18*$D$4),CE20*$H$9+CF20*$H$10+CG20*$H$11,CE20*$H$9+CF20*$H$10+CG20*$H$11+CH20*$H$12+CI20)</f>
        <v>0</v>
      </c>
      <c r="CJ21" s="44">
        <f>+(CJ20*$D$9)+(IF(CM20+CN20+CJ20*(SUM($G$9:$H$9))+CK20*(SUM($G$10:$H$10))+CL20*(SUM($G$11:$H$11))&gt;(CM$18*$D$4),(CL20*$P$9+CM20*$P$11+CN20*$P$12),0))</f>
        <v>68.150383279950347</v>
      </c>
      <c r="CK21" s="44">
        <f>CJ20*$E$9+CK20*$E$10+(IF((CM20+CN20+CJ20*SUM($G$9:$H$9)+CK20*SUM($G$10:$H$10)+CL20*SUM($G$11:$H$11))&gt;(CM$18*$D$4),(CL20*$Q$9+CM20*$Q$11+CN20*$Q$12),0))</f>
        <v>28.986642723433192</v>
      </c>
      <c r="CL21" s="44">
        <f>IF(CM20+CN20+(CL20*$G$11)&gt;(CM$18*$D$4),CJ20*$F$9+CK20*$F$10,CJ20*$F$9+CK20*$F$10+CL20*$F$11)</f>
        <v>0.62568132691390377</v>
      </c>
      <c r="CM21" s="45">
        <f>IF(CM20+CN20+(CL20*$G$11)&gt;(CM$18*$D$4),0,((CJ20*$G$9+CK20*$G$10+CM20*$G$12)+(CL20*$G$11)))</f>
        <v>0</v>
      </c>
      <c r="CN21" s="45">
        <f>IF(CM20+CN20+(CL20*$G$11)&gt;(CM$18*$D$4),CJ20*$H$9+CK20*$H$10+CL20*$H$11,CJ20*$H$9+CK20*$H$10+CL20*$H$11+CM20*$H$12+CN20)</f>
        <v>0</v>
      </c>
      <c r="CO21" s="44">
        <f>+(CO20*$D$9)+(IF(CR20+CS20+CO20*(SUM($G$9:$H$9))+CP20*(SUM($G$10:$H$10))+CQ20*(SUM($G$11:$H$11))&gt;(CR$18*$D$4),(CQ20*$P$9+CR20*$P$11+CS20*$P$12),0))</f>
        <v>515.01430947061738</v>
      </c>
      <c r="CP21" s="44">
        <f>CO20*$E$9+CP20*$E$10+(IF((CR20+CS20+CO20*SUM($G$9:$H$9)+CP20*SUM($G$10:$H$10)+CQ20*SUM($G$11:$H$11))&gt;(CR$18*$D$4),(CQ20*$Q$9+CR20*$Q$11+CS20*$Q$12),0))</f>
        <v>233.41767848738559</v>
      </c>
      <c r="CQ21" s="44">
        <f>IF(CR20+CS20+(CQ20*$G$11)&gt;(CR$18*$D$4),CO20*$F$9+CP20*$F$10,CO20*$F$9+CP20*$F$10+CQ20*$F$11)</f>
        <v>5.3063176716326357</v>
      </c>
      <c r="CR21" s="45">
        <f>IF(CR20+CS20+(CQ20*$G$11)&gt;(CR$18*$D$4),0,((CO20*$G$9+CP20*$G$10+CR20*$G$12)+(CQ20*$G$11)))</f>
        <v>0</v>
      </c>
      <c r="CS21" s="45">
        <f>IF(CR20+CS20+(CQ20*$G$11)&gt;(CR$18*$D$4),CO20*$H$9+CP20*$H$10+CQ20*$H$11,CO20*$H$9+CP20*$H$10+CQ20*$H$11+CR20*$H$12+CS20)</f>
        <v>0</v>
      </c>
      <c r="CT21" s="44">
        <f>+(CT20*$D$9)+(IF(CW20+CX20+CT20*(SUM($G$9:$H$9))+CU20*(SUM($G$10:$H$10))+CV20*(SUM($G$11:$H$11))&gt;(CW$18*$D$4),(CV20*$P$9+CW20*$P$11+CX20*$P$12),0))</f>
        <v>106.5333064095051</v>
      </c>
      <c r="CU21" s="44">
        <f>CT20*$E$9+CU20*$E$10+(IF((CW20+CX20+CT20*SUM($G$9:$H$9)+CU20*SUM($G$10:$H$10)+CV20*SUM($G$11:$H$11))&gt;(CW$18*$D$4),(CV20*$Q$9+CW20*$Q$11+CX20*$Q$12),0))</f>
        <v>52.409451837192236</v>
      </c>
      <c r="CV21" s="44">
        <f>IF(CW20+CX20+(CV20*$G$11)&gt;(CW$18*$D$4),CT20*$F$9+CU20*$F$10,CT20*$F$9+CU20*$F$10+CV20*$F$11)</f>
        <v>1.2817964374733659</v>
      </c>
      <c r="CW21" s="45">
        <f>IF(CW20+CX20+(CV20*$G$11)&gt;(CW$18*$D$4),0,((CT20*$G$9+CU20*$G$10+CW20*$G$12)+(CV20*$G$11)))</f>
        <v>0</v>
      </c>
      <c r="CX21" s="45">
        <f>IF(CW20+CX20+(CV20*$G$11)&gt;(CW$18*$D$4),CT20*$H$9+CU20*$H$10+CV20*$H$11,CT20*$H$9+CU20*$H$10+CV20*$H$11+CW20*$H$12+CX20)</f>
        <v>0</v>
      </c>
      <c r="CY21" s="44">
        <f>+(CY20*$D$9)+(IF(DB20+DC20+CY20*(SUM($G$9:$H$9))+CZ20*(SUM($G$10:$H$10))+DA20*(SUM($G$11:$H$11))&gt;(DB$18*$D$4),(DA20*$P$9+DB20*$P$11+DC20*$P$12),0))</f>
        <v>190.95377820105591</v>
      </c>
      <c r="CZ21" s="44">
        <f>CY20*$E$9+CZ20*$E$10+(IF((DB20+DC20+CY20*SUM($G$9:$H$9)+CZ20*SUM($G$10:$H$10)+DA20*SUM($G$11:$H$11))&gt;(DB$18*$D$4),(DA20*$Q$9+DB20*$Q$11+DC20*$Q$12),0))</f>
        <v>108.23956477337211</v>
      </c>
      <c r="DA21" s="44">
        <f>IF(DB20+DC20+(DA20*$G$11)&gt;(DB$18*$D$4),CY20*$F$9+CZ20*$F$10,CY20*$F$9+CZ20*$F$10+DA20*$F$11)</f>
        <v>2.6833483674836596</v>
      </c>
      <c r="DB21" s="45">
        <f>IF(DB20+DC20+(DA20*$G$11)&gt;(DB$18*$D$4),0,((CY20*$G$9+CZ20*$G$10+DB20*$G$12)+(DA20*$G$11)))</f>
        <v>0</v>
      </c>
      <c r="DC21" s="45">
        <f>IF(DB20+DC20+(DA20*$G$11)&gt;(DB$18*$D$4),CY20*$H$9+CZ20*$H$10+DA20*$H$11,CY20*$H$9+CZ20*$H$10+DA20*$H$11+DB20*$H$12+DC20)</f>
        <v>0</v>
      </c>
      <c r="DD21" s="44">
        <f>+(DD20*$D$9)+(IF(DG20+DH20+DD20*(SUM($G$9:$H$9))+DE20*(SUM($G$10:$H$10))+DF20*(SUM($G$11:$H$11))&gt;(DG$18*$D$4),(DF20*$P$9+DG20*$P$11+DH20*$P$12),0))</f>
        <v>429.55728756276181</v>
      </c>
      <c r="DE21" s="44">
        <f>DD20*$E$9+DE20*$E$10+(IF((DG20+DH20+DD20*SUM($G$9:$H$9)+DE20*SUM($G$10:$H$10)+DF20*SUM($G$11:$H$11))&gt;(DG$18*$D$4),(DF20*$Q$9+DG20*$Q$11+DH20*$Q$12),0))</f>
        <v>241.19911293273071</v>
      </c>
      <c r="DF21" s="44">
        <f>IF(DG20+DH20+(DF20*$G$11)&gt;(DG$18*$D$4),DD20*$F$9+DE20*$F$10,DD20*$F$9+DE20*$F$10+DF20*$F$11)</f>
        <v>85.421281832564418</v>
      </c>
      <c r="DG21" s="45">
        <f>IF(DG20+DH20+(DF20*$G$11)&gt;(DG$18*$D$4),0,((DD20*$G$9+DE20*$G$10+DG20*$G$12)+(DF20*$G$11)))</f>
        <v>57.579303209249638</v>
      </c>
      <c r="DH21" s="45">
        <f>IF(DG20+DH20+(DF20*$G$11)&gt;(DG$18*$D$4),DD20*$H$9+DE20*$H$10+DF20*$H$11,DD20*$H$9+DE20*$H$10+DF20*$H$11+DG20*$H$12+DH20)</f>
        <v>3.2024811092545202</v>
      </c>
      <c r="DI21" s="44">
        <f>+(DI20*$D$9)+(IF(DL20+DM20+DI20*(SUM($G$9:$H$9))+DJ20*(SUM($G$10:$H$10))+DK20*(SUM($G$11:$H$11))&gt;(DL$18*$D$4),(DK20*$P$9+DL20*$P$11+DM20*$P$12),0))</f>
        <v>58.857783171350434</v>
      </c>
      <c r="DJ21" s="44">
        <f>DI20*$E$9+DJ20*$E$10+(IF((DL20+DM20+DI20*SUM($G$9:$H$9)+DJ20*SUM($G$10:$H$10)+DK20*SUM($G$11:$H$11))&gt;(DL$18*$D$4),(DK20*$Q$9+DL20*$Q$11+DM20*$Q$12),0))</f>
        <v>24.401176622291068</v>
      </c>
      <c r="DK21" s="44">
        <f>IF(DL20+DM20+(DK20*$G$11)&gt;(DL$18*$D$4),DI20*$F$9+DJ20*$F$10,DI20*$F$9+DJ20*$F$10+DK20*$F$11)</f>
        <v>0.53628959609430926</v>
      </c>
      <c r="DL21" s="45">
        <f>IF(DL20+DM20+(DK20*$G$11)&gt;(DL$18*$D$4),0,((DI20*$G$9+DJ20*$G$10+DL20*$G$12)+(DK20*$G$11)))</f>
        <v>0</v>
      </c>
      <c r="DM21" s="45">
        <f>IF(DL20+DM20+(DK20*$G$11)&gt;(DL$18*$D$4),DI20*$H$9+DJ20*$H$10+DK20*$H$11,DI20*$H$9+DJ20*$H$10+DK20*$H$11+DL20*$H$12+DM20)</f>
        <v>0</v>
      </c>
      <c r="DN21" s="44">
        <f>+(DN20*$D$9)+(IF(DQ20+DR20+DN20*(SUM($G$9:$H$9))+DO20*(SUM($G$10:$H$10))+DP20*(SUM($G$11:$H$11))&gt;(DQ$18*$D$4),(DP20*$P$9+DQ20*$P$11+DR20*$P$12),0))</f>
        <v>188.85136532601962</v>
      </c>
      <c r="DO21" s="44">
        <f>DN20*$E$9+DO20*$E$10+(IF((DQ20+DR20+DN20*SUM($G$9:$H$9)+DO20*SUM($G$10:$H$10)+DP20*SUM($G$11:$H$11))&gt;(DQ$18*$D$4),(DP20*$Q$9+DQ20*$Q$11+DR20*$Q$12),0))</f>
        <v>97.339521327526754</v>
      </c>
      <c r="DP21" s="44">
        <f>IF(DQ20+DR20+(DP20*$G$11)&gt;(DQ$18*$D$4),DN20*$F$9+DO20*$F$10,DN20*$F$9+DO20*$F$10+DP20*$F$11)</f>
        <v>2.3079910213995678</v>
      </c>
      <c r="DQ21" s="45">
        <f>IF(DQ20+DR20+(DP20*$G$11)&gt;(DQ$18*$D$4),0,((DN20*$G$9+DO20*$G$10+DQ20*$G$12)+(DP20*$G$11)))</f>
        <v>0</v>
      </c>
      <c r="DR21" s="45">
        <f>IF(DQ20+DR20+(DP20*$G$11)&gt;(DQ$18*$D$4),DN20*$H$9+DO20*$H$10+DP20*$H$11,DN20*$H$9+DO20*$H$10+DP20*$H$11+DQ20*$H$12+DR20)</f>
        <v>0</v>
      </c>
      <c r="DS21" s="44">
        <f>+(DS20*$D$9)+(IF(DV20+DW20+DS20*(SUM($G$9:$H$9))+DT20*(SUM($G$10:$H$10))+DU20*(SUM($G$11:$H$11))&gt;(DV$18*$D$4),(DU20*$P$9+DV20*$P$11+DW20*$P$12),0))</f>
        <v>466.02783295520885</v>
      </c>
      <c r="DT21" s="44">
        <f>DS20*$E$9+DT20*$E$10+(IF((DV20+DW20+DS20*SUM($G$9:$H$9)+DT20*SUM($G$10:$H$10)+DU20*SUM($G$11:$H$11))&gt;(DV$18*$D$4),(DU20*$Q$9+DV20*$Q$11+DW20*$Q$12),0))</f>
        <v>198.21726075343486</v>
      </c>
      <c r="DU21" s="44">
        <f>IF(DV20+DW20+(DU20*$G$11)&gt;(DV$18*$D$4),DS20*$F$9+DT20*$F$10,DS20*$F$9+DT20*$F$10+DU20*$F$11)</f>
        <v>4.2785513282360306</v>
      </c>
      <c r="DV21" s="45">
        <f>IF(DV20+DW20+(DU20*$G$11)&gt;(DV$18*$D$4),0,((DS20*$G$9+DT20*$G$10+DV20*$G$12)+(DU20*$G$11)))</f>
        <v>0</v>
      </c>
      <c r="DW21" s="45">
        <f>IF(DV20+DW20+(DU20*$G$11)&gt;(DV$18*$D$4),DS20*$H$9+DT20*$H$10+DU20*$H$11,DS20*$H$9+DT20*$H$10+DU20*$H$11+DV20*$H$12+DW20)</f>
        <v>0</v>
      </c>
      <c r="DX21" s="44">
        <f>+(DX20*$D$9)+(IF(EA20+EB20+DX20*(SUM($G$9:$H$9))+DY20*(SUM($G$10:$H$10))+DZ20*(SUM($G$11:$H$11))&gt;(EA$18*$D$4),(DZ20*$P$9+EA20*$P$11+EB20*$P$12),0))</f>
        <v>104.52688175583125</v>
      </c>
      <c r="DY21" s="44">
        <f>DX20*$E$9+DY20*$E$10+(IF((EA20+EB20+DX20*SUM($G$9:$H$9)+DY20*SUM($G$10:$H$10)+DZ20*SUM($G$11:$H$11))&gt;(EA$18*$D$4),(DZ20*$Q$9+EA20*$Q$11+EB20*$Q$12),0))</f>
        <v>47.374260540548278</v>
      </c>
      <c r="DZ21" s="44">
        <f>IF(EA20+EB20+(DZ20*$G$11)&gt;(EA$18*$D$4),DX20*$F$9+DY20*$F$10,DX20*$F$9+DY20*$F$10+DZ20*$F$11)</f>
        <v>1.0769658815727845</v>
      </c>
      <c r="EA21" s="45">
        <f>IF(EA20+EB20+(DZ20*$G$11)&gt;(EA$18*$D$4),0,((DX20*$G$9+DY20*$G$10+EA20*$G$12)+(DZ20*$G$11)))</f>
        <v>0</v>
      </c>
      <c r="EB21" s="45">
        <f>IF(EA20+EB20+(DZ20*$G$11)&gt;(EA$18*$D$4),DX20*$H$9+DY20*$H$10+DZ20*$H$11,DX20*$H$9+DY20*$H$10+DZ20*$H$11+EA20*$H$12+EB20)</f>
        <v>0</v>
      </c>
      <c r="EC21" s="44">
        <f>+(EC20*$D$9)+(IF(EF20+EG20+EC20*(SUM($G$9:$H$9))+ED20*(SUM($G$10:$H$10))+EE20*(SUM($G$11:$H$11))&gt;(EF$18*$D$4),(EE20*$P$9+EF20*$P$11+EG20*$P$12),0))</f>
        <v>169.68214980551113</v>
      </c>
      <c r="ED21" s="44">
        <f>EC20*$E$9+ED20*$E$10+(IF((EF20+EG20+EC20*SUM($G$9:$H$9)+ED20*SUM($G$10:$H$10)+EE20*SUM($G$11:$H$11))&gt;(EF$18*$D$4),(EE20*$Q$9+EF20*$Q$11+EG20*$Q$12),0))</f>
        <v>83.47575755960699</v>
      </c>
      <c r="EE21" s="44">
        <f>IF(EF20+EG20+(EE20*$G$11)&gt;(EF$18*$D$4),EC20*$F$9+ED20*$F$10,EC20*$F$9+ED20*$F$10+EE20*$F$11)</f>
        <v>2.0415960271380493</v>
      </c>
      <c r="EF21" s="45">
        <f>IF(EF20+EG20+(EE20*$G$11)&gt;(EF$18*$D$4),0,((EC20*$G$9+ED20*$G$10+EF20*$G$12)+(EE20*$G$11)))</f>
        <v>0</v>
      </c>
      <c r="EG21" s="45">
        <f>IF(EF20+EG20+(EE20*$G$11)&gt;(EF$18*$D$4),EC20*$H$9+ED20*$H$10+EE20*$H$11,EC20*$H$9+ED20*$H$10+EE20*$H$11+EF20*$H$12+EG20)</f>
        <v>0</v>
      </c>
      <c r="EH21" s="44">
        <f>+(EH20*$D$9)+(IF(EK20+EL20+EH20*(SUM($G$9:$H$9))+EI20*(SUM($G$10:$H$10))+EJ20*(SUM($G$11:$H$11))&gt;(EK$18*$D$4),(EJ20*$P$9+EK20*$P$11+EL20*$P$12),0))</f>
        <v>305.33596014795927</v>
      </c>
      <c r="EI21" s="44">
        <f>EH20*$E$9+EI20*$E$10+(IF((EK20+EL20+EH20*SUM($G$9:$H$9)+EI20*SUM($G$10:$H$10)+EJ20*SUM($G$11:$H$11))&gt;(EK$18*$D$4),(EJ20*$Q$9+EK20*$Q$11+EL20*$Q$12),0))</f>
        <v>161.15606582890132</v>
      </c>
      <c r="EJ21" s="44">
        <f>IF(EK20+EL20+(EJ20*$G$11)&gt;(EK$18*$D$4),EH20*$F$9+EI20*$F$10,EH20*$F$9+EI20*$F$10+EJ20*$F$11)</f>
        <v>3.7620324675553274</v>
      </c>
      <c r="EK21" s="45">
        <f>IF(EK20+EL20+(EJ20*$G$11)&gt;(EK$18*$D$4),0,((EH20*$G$9+EI20*$G$10+EK20*$G$12)+(EJ20*$G$11)))</f>
        <v>0</v>
      </c>
      <c r="EL21" s="45">
        <f>IF(EK20+EL20+(EJ20*$G$11)&gt;(EK$18*$D$4),EH20*$H$9+EI20*$H$10+EJ20*$H$11,EH20*$H$9+EI20*$H$10+EJ20*$H$11+EK20*$H$12+EL20)</f>
        <v>0</v>
      </c>
      <c r="EM21" s="44">
        <f>+(EM20*$D$9)+(IF(EP20+EQ20+EM20*(SUM($G$9:$H$9))+EN20*(SUM($G$10:$H$10))+EO20*(SUM($G$11:$H$11))&gt;(EP$18*$D$4),(EO20*$P$9+EP20*$P$11+EQ20*$P$12),0))</f>
        <v>355.17234652778706</v>
      </c>
      <c r="EN21" s="44">
        <f>EM20*$E$9+EN20*$E$10+(IF((EP20+EQ20+EM20*SUM($G$9:$H$9)+EN20*SUM($G$10:$H$10)+EO20*SUM($G$11:$H$11))&gt;(EP$18*$D$4),(EO20*$Q$9+EP20*$Q$11+EQ20*$Q$12),0))</f>
        <v>199.43150169049801</v>
      </c>
      <c r="EO21" s="44">
        <f>IF(EP20+EQ20+(EO20*$G$11)&gt;(EP$18*$D$4),EM20*$F$9+EN20*$F$10,EM20*$F$9+EN20*$F$10+EO20*$F$11)</f>
        <v>102.91757078161589</v>
      </c>
      <c r="EP21" s="45">
        <f>IF(EP20+EQ20+(EO20*$G$11)&gt;(EP$18*$D$4),0,((EM20*$G$9+EN20*$G$10+EP20*$G$12)+(EO20*$G$11)))</f>
        <v>49.094572357625644</v>
      </c>
      <c r="EQ21" s="45">
        <f>IF(EP20+EQ20+(EO20*$G$11)&gt;(EP$18*$D$4),EM20*$H$9+EN20*$H$10+EO20*$H$11,EM20*$H$9+EN20*$H$10+EO20*$H$11+EP20*$H$12+EQ20)</f>
        <v>2.6479185971641788</v>
      </c>
      <c r="ER21" s="44">
        <f>+(ER20*$D$9)+(IF(EU20+EV20+ER20*(SUM($G$9:$H$9))+ES20*(SUM($G$10:$H$10))+ET20*(SUM($G$11:$H$11))&gt;(EU$18*$D$4),(ET20*$P$9+EU20*$P$11+EV20*$P$12),0))</f>
        <v>557.16577459103769</v>
      </c>
      <c r="ES21" s="44">
        <f>ER20*$E$9+ES20*$E$10+(IF((EU20+EV20+ER20*SUM($G$9:$H$9)+ES20*SUM($G$10:$H$10)+ET20*SUM($G$11:$H$11))&gt;(EU$18*$D$4),(ET20*$Q$9+EU20*$Q$11+EV20*$Q$12),0))</f>
        <v>225.41821414751905</v>
      </c>
      <c r="ET21" s="44">
        <f>IF(EU20+EV20+(ET20*$G$11)&gt;(EU$18*$D$4),ER20*$F$9+ES20*$F$10,ER20*$F$9+ES20*$F$10+ET20*$F$11)</f>
        <v>5.0407986392177575</v>
      </c>
      <c r="EU21" s="45">
        <f>IF(EU20+EV20+(ET20*$G$11)&gt;(EU$18*$D$4),0,((ER20*$G$9+ES20*$G$10+EU20*$G$12)+(ET20*$G$11)))</f>
        <v>0</v>
      </c>
      <c r="EV21" s="45">
        <f>IF(EU20+EV20+(ET20*$G$11)&gt;(EU$18*$D$4),ER20*$H$9+ES20*$H$10+ET20*$H$11,ER20*$H$9+ES20*$H$10+ET20*$H$11+EU20*$H$12+EV20)</f>
        <v>0</v>
      </c>
      <c r="EW21" s="44">
        <f>+(EW20*$D$9)+(IF(EZ20+FA20+EW20*(SUM($G$9:$H$9))+EX20*(SUM($G$10:$H$10))+EY20*(SUM($G$11:$H$11))&gt;(EZ$18*$D$4),(EY20*$P$9+EZ20*$P$11+FA20*$P$12),0))</f>
        <v>58.803010601179693</v>
      </c>
      <c r="EX21" s="44">
        <f>EW20*$E$9+EX20*$E$10+(IF((EZ20+FA20+EW20*SUM($G$9:$H$9)+EX20*SUM($G$10:$H$10)+EY20*SUM($G$11:$H$11))&gt;(EZ$18*$D$4),(EY20*$Q$9+EZ20*$Q$11+FA20*$Q$12),0))</f>
        <v>34.812970269111851</v>
      </c>
      <c r="EY21" s="44">
        <f>IF(EZ20+FA20+(EY20*$G$11)&gt;(EZ$18*$D$4),EW20*$F$9+EX20*$F$10,EW20*$F$9+EX20*$F$10+EY20*$F$11)</f>
        <v>0.90742469341154974</v>
      </c>
      <c r="EZ21" s="45">
        <f>IF(EZ20+FA20+(EY20*$G$11)&gt;(EZ$18*$D$4),0,((EW20*$G$9+EX20*$G$10+EZ20*$G$12)+(EY20*$G$11)))</f>
        <v>0</v>
      </c>
      <c r="FA21" s="45">
        <f>IF(EZ20+FA20+(EY20*$G$11)&gt;(EZ$18*$D$4),EW20*$H$9+EX20*$H$10+EY20*$H$11,EW20*$H$9+EX20*$H$10+EY20*$H$11+EZ20*$H$12+FA20)</f>
        <v>0</v>
      </c>
      <c r="FB21" s="44">
        <f>+(FB20*$D$9)+(IF(FE20+FF20+FB20*(SUM($G$9:$H$9))+FC20*(SUM($G$10:$H$10))+FD20*(SUM($G$11:$H$11))&gt;(FE$18*$D$4),(FD20*$P$9+FE20*$P$11+FF20*$P$12),0))</f>
        <v>305.33596014795927</v>
      </c>
      <c r="FC21" s="44">
        <f>FB20*$E$9+FC20*$E$10+(IF((FE20+FF20+FB20*SUM($G$9:$H$9)+FC20*SUM($G$10:$H$10)+FD20*SUM($G$11:$H$11))&gt;(FE$18*$D$4),(FD20*$Q$9+FE20*$Q$11+FF20*$Q$12),0))</f>
        <v>161.15606582890132</v>
      </c>
      <c r="FD21" s="44">
        <f>IF(FE20+FF20+(FD20*$G$11)&gt;(FE$18*$D$4),FB20*$F$9+FC20*$F$10,FB20*$F$9+FC20*$F$10+FD20*$F$11)</f>
        <v>3.7620324675553274</v>
      </c>
      <c r="FE21" s="45">
        <f>IF(FE20+FF20+(FD20*$G$11)&gt;(FE$18*$D$4),0,((FB20*$G$9+FC20*$G$10+FE20*$G$12)+(FD20*$G$11)))</f>
        <v>0</v>
      </c>
      <c r="FF21" s="45">
        <f>IF(FE20+FF20+(FD20*$G$11)&gt;(FE$18*$D$4),FB20*$H$9+FC20*$H$10+FD20*$H$11,FB20*$H$9+FC20*$H$10+FD20*$H$11+FE20*$H$12+FF20)</f>
        <v>0</v>
      </c>
      <c r="FG21" s="44">
        <f>+(FG20*$D$9)+(IF(FJ20+FK20+FG20*(SUM($G$9:$H$9))+FH20*(SUM($G$10:$H$10))+FI20*(SUM($G$11:$H$11))&gt;(FJ$18*$D$4),(FI20*$P$9+FJ20*$P$11+FK20*$P$12),0))</f>
        <v>476.76044537716263</v>
      </c>
      <c r="FH21" s="44">
        <f>FG20*$E$9+FH20*$E$10+(IF((FJ20+FK20+FG20*SUM($G$9:$H$9)+FH20*SUM($G$10:$H$10)+FI20*SUM($G$11:$H$11))&gt;(FJ$18*$D$4),(FI20*$Q$9+FJ20*$Q$11+FK20*$Q$12),0))</f>
        <v>226.45107921258148</v>
      </c>
      <c r="FI21" s="44">
        <f>IF(FJ20+FK20+(FI20*$G$11)&gt;(FJ$18*$D$4),FG20*$F$9+FH20*$F$10,FG20*$F$9+FH20*$F$10+FI20*$F$11)</f>
        <v>6.0523853649466943</v>
      </c>
      <c r="FJ21" s="45">
        <f>IF(FJ20+FK20+(FI20*$G$11)&gt;(FJ$18*$D$4),0,((FG20*$G$9+FH20*$G$10+FJ20*$G$12)+(FI20*$G$11)))</f>
        <v>0</v>
      </c>
      <c r="FK21" s="45">
        <f>IF(FJ20+FK20+(FI20*$G$11)&gt;(FJ$18*$D$4),FG20*$H$9+FH20*$H$10+FI20*$H$11,FG20*$H$9+FH20*$H$10+FI20*$H$11+FJ20*$H$12+FK20)</f>
        <v>0</v>
      </c>
      <c r="FL21" s="44">
        <f>+(FL20*$D$9)+(IF(FO20+FP20+FL20*(SUM($G$9:$H$9))+FM20*(SUM($G$10:$H$10))+FN20*(SUM($G$11:$H$11))&gt;(FO$18*$D$4),(FN20*$P$9+FO20*$P$11+FP20*$P$12),0))</f>
        <v>205.74374087418056</v>
      </c>
      <c r="FM21" s="44">
        <f>FL20*$E$9+FM20*$E$10+(IF((FO20+FP20+FL20*SUM($G$9:$H$9)+FM20*SUM($G$10:$H$10)+FN20*SUM($G$11:$H$11))&gt;(FO$18*$D$4),(FN20*$Q$9+FO20*$Q$11+FP20*$Q$12),0))</f>
        <v>98.92530069498963</v>
      </c>
      <c r="FN21" s="44">
        <f>IF(FO20+FP20+(FN20*$G$11)&gt;(FO$18*$D$4),FL20*$F$9+FM20*$F$10,FL20*$F$9+FM20*$F$10+FN20*$F$11)</f>
        <v>2.4570083997513725</v>
      </c>
      <c r="FO21" s="45">
        <f>IF(FO20+FP20+(FN20*$G$11)&gt;(FO$18*$D$4),0,((FL20*$G$9+FM20*$G$10+FO20*$G$12)+(FN20*$G$11)))</f>
        <v>0</v>
      </c>
      <c r="FP21" s="45">
        <f>IF(FO20+FP20+(FN20*$G$11)&gt;(FO$18*$D$4),FL20*$H$9+FM20*$H$10+FN20*$H$11,FL20*$H$9+FM20*$H$10+FN20*$H$11+FO20*$H$12+FP20)</f>
        <v>0</v>
      </c>
      <c r="FQ21" s="44">
        <f>+(FQ20*$D$9)+(IF(FT20+FU20+FQ20*(SUM($G$9:$H$9))+FR20*(SUM($G$10:$H$10))+FS20*(SUM($G$11:$H$11))&gt;(FT$18*$D$4),(FS20*$P$9+FT20*$P$11+FU20*$P$12),0))</f>
        <v>179.32956314087542</v>
      </c>
      <c r="FR21" s="44">
        <f>FQ20*$E$9+FR20*$E$10+(IF((FT20+FU20+FQ20*SUM($G$9:$H$9)+FR20*SUM($G$10:$H$10)+FS20*SUM($G$11:$H$11))&gt;(FT$18*$D$4),(FS20*$Q$9+FT20*$Q$11+FU20*$Q$12),0))</f>
        <v>104.21027453483163</v>
      </c>
      <c r="FS21" s="44">
        <f>IF(FT20+FU20+(FS20*$G$11)&gt;(FT$18*$D$4),FQ20*$F$9+FR20*$F$10,FQ20*$F$9+FR20*$F$10+FS20*$F$11)</f>
        <v>2.5634857781465281</v>
      </c>
      <c r="FT21" s="45">
        <f>IF(FT20+FU20+(FS20*$G$11)&gt;(FT$18*$D$4),0,((FQ20*$G$9+FR20*$G$10+FT20*$G$12)+(FS20*$G$11)))</f>
        <v>0</v>
      </c>
      <c r="FU21" s="45">
        <f>IF(FT20+FU20+(FS20*$G$11)&gt;(FT$18*$D$4),FQ20*$H$9+FR20*$H$10+FS20*$H$11,FQ20*$H$9+FR20*$H$10+FS20*$H$11+FT20*$H$12+FU20)</f>
        <v>0</v>
      </c>
      <c r="FV21" s="44">
        <f>+(FV20*$D$9)+(IF(FY20+FZ20+FV20*(SUM($G$9:$H$9))+FW20*(SUM($G$10:$H$10))+FX20*(SUM($G$11:$H$11))&gt;(FY$18*$D$4),(FX20*$P$9+FY20*$P$11+FZ20*$P$12),0))</f>
        <v>360.77157709805732</v>
      </c>
      <c r="FW21" s="44">
        <f>FV20*$E$9+FW20*$E$10+(IF((FY20+FZ20+FV20*SUM($G$9:$H$9)+FW20*SUM($G$10:$H$10)+FX20*SUM($G$11:$H$11))&gt;(FY$18*$D$4),(FX20*$Q$9+FY20*$Q$11+FZ20*$Q$12),0))</f>
        <v>202.57550479731918</v>
      </c>
      <c r="FX21" s="44">
        <f>IF(FY20+FZ20+(FX20*$G$11)&gt;(FY$18*$D$4),FV20*$F$9+FW20*$F$10,FV20*$F$9+FW20*$F$10+FX20*$F$11)</f>
        <v>71.742632372333333</v>
      </c>
      <c r="FY21" s="45">
        <f>IF(FY20+FZ20+(FX20*$G$11)&gt;(FY$18*$D$4),0,((FV20*$G$9+FW20*$G$10+FY20*$G$12)+(FX20*$G$11)))</f>
        <v>48.359035286936248</v>
      </c>
      <c r="FZ21" s="45">
        <f>IF(FY20+FZ20+(FX20*$G$11)&gt;(FY$18*$D$4),FV20*$H$9+FW20*$H$10+FX20*$H$11,FV20*$H$9+FW20*$H$10+FX20*$H$11+FY20*$H$12+FZ20)</f>
        <v>2.6896625755503702</v>
      </c>
      <c r="GA21" s="44">
        <f>+(GA20*$D$9)+(IF(GD20+GE20+GA20*(SUM($G$9:$H$9))+GB20*(SUM($G$10:$H$10))+GC20*(SUM($G$11:$H$11))&gt;(GD$18*$D$4),(GC20*$P$9+GD20*$P$11+GE20*$P$12),0))</f>
        <v>626.77609289522377</v>
      </c>
      <c r="GB21" s="44">
        <f>GA20*$E$9+GB20*$E$10+(IF((GD20+GE20+GA20*SUM($G$9:$H$9)+GB20*SUM($G$10:$H$10)+GC20*SUM($G$11:$H$11))&gt;(GD$18*$D$4),(GC20*$Q$9+GD20*$Q$11+GE20*$Q$12),0))</f>
        <v>275.9851331001945</v>
      </c>
      <c r="GC21" s="44">
        <f>IF(GD20+GE20+(GC20*$G$11)&gt;(GD$18*$D$4),GA20*$F$9+GB20*$F$10,GA20*$F$9+GB20*$F$10+GC20*$F$11)</f>
        <v>6.4004985407345156</v>
      </c>
      <c r="GD21" s="45">
        <f>IF(GD20+GE20+(GC20*$G$11)&gt;(GD$18*$D$4),0,((GA20*$G$9+GB20*$G$10+GD20*$G$12)+(GC20*$G$11)))</f>
        <v>0</v>
      </c>
      <c r="GE21" s="45">
        <f>IF(GD20+GE20+(GC20*$G$11)&gt;(GD$18*$D$4),GA20*$H$9+GB20*$H$10+GC20*$H$11,GA20*$H$9+GB20*$H$10+GC20*$H$11+GD20*$H$12+GE20)</f>
        <v>0</v>
      </c>
      <c r="GF21" s="44">
        <f>+(GF20*$D$9)+(IF(GI20+GJ20+GF20*(SUM($G$9:$H$9))+GG20*(SUM($G$10:$H$10))+GH20*(SUM($G$11:$H$11))&gt;(GI$18*$D$4),(GH20*$P$9+GI20*$P$11+GJ20*$P$12),0))</f>
        <v>359.59301027898829</v>
      </c>
      <c r="GG21" s="44">
        <f>GF20*$E$9+GG20*$E$10+(IF((GI20+GJ20+GF20*SUM($G$9:$H$9)+GG20*SUM($G$10:$H$10)+GH20*SUM($G$11:$H$11))&gt;(GI$18*$D$4),(GH20*$Q$9+GI20*$Q$11+GJ20*$Q$12),0))</f>
        <v>194.30090934527806</v>
      </c>
      <c r="GH21" s="44">
        <f>IF(GI20+GJ20+(GH20*$G$11)&gt;(GI$18*$D$4),GF20*$F$9+GG20*$F$10,GF20*$F$9+GG20*$F$10+GH20*$F$11)</f>
        <v>4.8273517849758525</v>
      </c>
      <c r="GI21" s="45">
        <f>IF(GI20+GJ20+(GH20*$G$11)&gt;(GI$18*$D$4),0,((GF20*$G$9+GG20*$G$10+GI20*$G$12)+(GH20*$G$11)))</f>
        <v>0</v>
      </c>
      <c r="GJ21" s="45">
        <f>IF(GI20+GJ20+(GH20*$G$11)&gt;(GI$18*$D$4),GF20*$H$9+GG20*$H$10+GH20*$H$11,GF20*$H$9+GG20*$H$10+GH20*$H$11+GI20*$H$12+GJ20)</f>
        <v>0</v>
      </c>
      <c r="GK21" s="43">
        <f t="shared" ref="GK21:GO59" si="148">SUM(GF21+GA21+FV21+FQ21+FL21+FG21+FB21+EW21+ER21+EM21+EH21+EC21+DX21+DS21+DN21+DI21+DD21+CY21+CT21+CO21+CJ21+CE21+BZ21+BU21+BP21+BK21+BF21+BA21+AV21+AQ21+AL21+AG21+AB21+W21+R21+M21+H21+C21)</f>
        <v>10707.428648524901</v>
      </c>
      <c r="GL21" s="43">
        <f t="shared" si="148"/>
        <v>5341.8087019420709</v>
      </c>
      <c r="GM21" s="43">
        <f t="shared" si="143"/>
        <v>579.30250213215254</v>
      </c>
      <c r="GN21" s="43">
        <f t="shared" si="143"/>
        <v>305.76818157871583</v>
      </c>
      <c r="GO21" s="43">
        <f t="shared" si="143"/>
        <v>16.923749302990991</v>
      </c>
      <c r="GP21" s="40">
        <f t="shared" ref="GP21:GT59" si="149">(GK21*100)/$GN$18</f>
        <v>63.81065940718058</v>
      </c>
      <c r="GQ21" s="40">
        <f t="shared" si="144"/>
        <v>31.834378438272172</v>
      </c>
      <c r="GR21" s="40">
        <f t="shared" si="144"/>
        <v>3.4523391068662246</v>
      </c>
      <c r="GS21" s="40">
        <f t="shared" si="144"/>
        <v>1.8222180070245282</v>
      </c>
      <c r="GT21" s="40">
        <f t="shared" si="144"/>
        <v>0.10085667045882593</v>
      </c>
      <c r="GW21" s="38">
        <f t="shared" ref="GW21:GW57" si="150">+GW20+1</f>
        <v>3</v>
      </c>
      <c r="GX21" s="39">
        <f t="shared" si="145"/>
        <v>29.762697627554989</v>
      </c>
      <c r="GY21" s="39">
        <f t="shared" si="146"/>
        <v>149.91040736339517</v>
      </c>
      <c r="GZ21" s="39">
        <f t="shared" si="147"/>
        <v>14.991040736339519</v>
      </c>
      <c r="HA21" s="39">
        <f t="shared" si="34"/>
        <v>1.2620189497260799</v>
      </c>
      <c r="HB21" s="39">
        <f t="shared" si="35"/>
        <v>9.0477626623999996E-2</v>
      </c>
      <c r="HC21" s="39">
        <f t="shared" si="36"/>
        <v>9.0477626624000003E-3</v>
      </c>
      <c r="HD21" s="39">
        <f t="shared" si="37"/>
        <v>3.2537283606168006</v>
      </c>
      <c r="HE21" s="39">
        <f t="shared" si="38"/>
        <v>0.25386532159999997</v>
      </c>
      <c r="HF21" s="39">
        <f t="shared" si="39"/>
        <v>2.5386532159999999E-2</v>
      </c>
      <c r="HG21" s="39">
        <f t="shared" si="40"/>
        <v>0.11285783974863997</v>
      </c>
      <c r="HH21" s="39">
        <f t="shared" si="41"/>
        <v>7.9744501759999985E-3</v>
      </c>
      <c r="HI21" s="39">
        <f t="shared" si="42"/>
        <v>7.9744501759999983E-4</v>
      </c>
      <c r="HJ21" s="39">
        <v>1.2620189497260799</v>
      </c>
      <c r="HK21" s="39">
        <v>9.0477626623999996E-2</v>
      </c>
      <c r="HL21" s="39">
        <v>9.0477626624000003E-3</v>
      </c>
      <c r="HM21" s="39">
        <f t="shared" si="43"/>
        <v>0.83569648291053178</v>
      </c>
      <c r="HN21" s="39">
        <f t="shared" si="44"/>
        <v>6.6858089055999992E-2</v>
      </c>
      <c r="HO21" s="39">
        <f t="shared" si="45"/>
        <v>6.6858089055999992E-3</v>
      </c>
      <c r="HP21" s="39">
        <f t="shared" si="46"/>
        <v>1.481248792210436</v>
      </c>
      <c r="HQ21" s="39">
        <f t="shared" si="47"/>
        <v>0.11278020406399999</v>
      </c>
      <c r="HR21" s="39">
        <f t="shared" si="48"/>
        <v>1.12780204064E-2</v>
      </c>
      <c r="HS21" s="39">
        <f t="shared" si="49"/>
        <v>3.6379143729356489</v>
      </c>
      <c r="HT21" s="39">
        <f t="shared" si="50"/>
        <v>18.323649032909756</v>
      </c>
      <c r="HU21" s="39">
        <f t="shared" si="51"/>
        <v>1.8323649032909759</v>
      </c>
      <c r="HV21" s="39">
        <f t="shared" si="52"/>
        <v>0.87991652507308149</v>
      </c>
      <c r="HW21" s="39">
        <f t="shared" si="53"/>
        <v>6.308364770048E-2</v>
      </c>
      <c r="HX21" s="39">
        <f t="shared" si="54"/>
        <v>6.3083647700479997E-3</v>
      </c>
      <c r="HY21" s="39">
        <f t="shared" si="55"/>
        <v>3.7044989949527993</v>
      </c>
      <c r="HZ21" s="39">
        <f t="shared" si="56"/>
        <v>0.28903575359999994</v>
      </c>
      <c r="IA21" s="39">
        <f t="shared" si="57"/>
        <v>2.8903575359999996E-2</v>
      </c>
      <c r="IB21" s="39">
        <f t="shared" si="58"/>
        <v>0.12486020092</v>
      </c>
      <c r="IC21" s="39">
        <f t="shared" si="59"/>
        <v>8.8225279999999979E-3</v>
      </c>
      <c r="ID21" s="39">
        <f t="shared" si="60"/>
        <v>8.8225279999999988E-4</v>
      </c>
      <c r="IE21" s="39">
        <f t="shared" si="61"/>
        <v>2.7067441186847998</v>
      </c>
      <c r="IF21" s="39">
        <f t="shared" si="62"/>
        <v>0.20148432127999996</v>
      </c>
      <c r="IG21" s="39">
        <f t="shared" si="63"/>
        <v>2.0148432127999997E-2</v>
      </c>
      <c r="IH21" s="39">
        <f t="shared" si="64"/>
        <v>0.80884853362611997</v>
      </c>
      <c r="II21" s="39">
        <f t="shared" si="65"/>
        <v>6.471017695999999E-2</v>
      </c>
      <c r="IJ21" s="39">
        <f t="shared" si="66"/>
        <v>6.4710176959999989E-3</v>
      </c>
      <c r="IK21" s="39">
        <f t="shared" si="67"/>
        <v>3.2029831077678446</v>
      </c>
      <c r="IL21" s="39">
        <f t="shared" si="68"/>
        <v>0.24387063834735143</v>
      </c>
      <c r="IM21" s="39">
        <f t="shared" si="69"/>
        <v>2.4387063834735143E-2</v>
      </c>
      <c r="IN21" s="39">
        <f t="shared" si="70"/>
        <v>3.484144494066101</v>
      </c>
      <c r="IO21" s="39">
        <f t="shared" si="71"/>
        <v>17.549132372154784</v>
      </c>
      <c r="IP21" s="39">
        <f t="shared" si="72"/>
        <v>1.7549132372154785</v>
      </c>
      <c r="IQ21" s="39">
        <f t="shared" si="73"/>
        <v>1.4171514188609191</v>
      </c>
      <c r="IR21" s="39">
        <f t="shared" si="74"/>
        <v>0.10159950210985359</v>
      </c>
      <c r="IS21" s="39">
        <f t="shared" si="75"/>
        <v>1.0159950210985359E-2</v>
      </c>
      <c r="IT21" s="39">
        <f t="shared" si="76"/>
        <v>2.6871206409465915</v>
      </c>
      <c r="IU21" s="39">
        <f t="shared" si="77"/>
        <v>0.20965694430698825</v>
      </c>
      <c r="IV21" s="39">
        <f t="shared" si="78"/>
        <v>2.0965694430698824E-2</v>
      </c>
      <c r="IW21" s="39">
        <f t="shared" si="79"/>
        <v>0.38961606382841035</v>
      </c>
      <c r="IX21" s="39">
        <f t="shared" si="80"/>
        <v>2.7529978384211763E-2</v>
      </c>
      <c r="IY21" s="39">
        <f t="shared" si="81"/>
        <v>2.7529978384211763E-3</v>
      </c>
      <c r="IZ21" s="39">
        <f t="shared" si="82"/>
        <v>3.1365474919640044</v>
      </c>
      <c r="JA21" s="39">
        <f t="shared" si="83"/>
        <v>0.23347797755183597</v>
      </c>
      <c r="JB21" s="39">
        <f t="shared" si="84"/>
        <v>2.3347797755183596E-2</v>
      </c>
      <c r="JC21" s="39">
        <f t="shared" si="85"/>
        <v>0.70496304557982048</v>
      </c>
      <c r="JD21" s="39">
        <f t="shared" si="86"/>
        <v>5.63990432488281E-2</v>
      </c>
      <c r="JE21" s="39">
        <f t="shared" si="87"/>
        <v>5.6399043248828102E-3</v>
      </c>
      <c r="JF21" s="39">
        <f t="shared" si="88"/>
        <v>1.4450327378347489</v>
      </c>
      <c r="JG21" s="39">
        <f t="shared" si="89"/>
        <v>0.11806732816928102</v>
      </c>
      <c r="JH21" s="39">
        <f t="shared" si="90"/>
        <v>1.1806732816928102E-2</v>
      </c>
      <c r="JI21" s="39">
        <f t="shared" si="91"/>
        <v>14.089592752816346</v>
      </c>
      <c r="JJ21" s="39">
        <f t="shared" si="92"/>
        <v>70.967242808109489</v>
      </c>
      <c r="JK21" s="39">
        <f t="shared" si="93"/>
        <v>7.0967242808109496</v>
      </c>
      <c r="JL21" s="39">
        <f t="shared" si="94"/>
        <v>0.32913701381096033</v>
      </c>
      <c r="JM21" s="39">
        <f t="shared" si="95"/>
        <v>2.3596742228149607E-2</v>
      </c>
      <c r="JN21" s="39">
        <f t="shared" si="96"/>
        <v>2.3596742228149609E-3</v>
      </c>
      <c r="JO21" s="39">
        <f t="shared" si="97"/>
        <v>1.3015615326350078</v>
      </c>
      <c r="JP21" s="39">
        <f t="shared" si="98"/>
        <v>0.10155160494158098</v>
      </c>
      <c r="JQ21" s="39">
        <f t="shared" si="99"/>
        <v>1.0155160494158098E-2</v>
      </c>
      <c r="JR21" s="39">
        <f t="shared" si="100"/>
        <v>2.6642833271329578</v>
      </c>
      <c r="JS21" s="39">
        <f t="shared" si="101"/>
        <v>0.18825625844238533</v>
      </c>
      <c r="JT21" s="39">
        <f t="shared" si="102"/>
        <v>1.8825625844238535E-2</v>
      </c>
      <c r="JU21" s="39">
        <f t="shared" si="103"/>
        <v>0.63659110588804968</v>
      </c>
      <c r="JV21" s="39">
        <f t="shared" si="104"/>
        <v>4.7386498789202515E-2</v>
      </c>
      <c r="JW21" s="39">
        <f t="shared" si="105"/>
        <v>4.7386498789202518E-3</v>
      </c>
      <c r="JX21" s="39">
        <f t="shared" si="106"/>
        <v>1.122838003803398</v>
      </c>
      <c r="JY21" s="39">
        <f t="shared" si="107"/>
        <v>8.9830225194074159E-2</v>
      </c>
      <c r="JZ21" s="39">
        <f t="shared" si="108"/>
        <v>8.9830225194074166E-3</v>
      </c>
      <c r="KA21" s="39">
        <f t="shared" si="109"/>
        <v>2.1485663398214965</v>
      </c>
      <c r="KB21" s="39">
        <f t="shared" si="110"/>
        <v>0.16552942857243441</v>
      </c>
      <c r="KC21" s="39">
        <f t="shared" si="111"/>
        <v>1.6552942857243437E-2</v>
      </c>
      <c r="KD21" s="39">
        <f t="shared" si="112"/>
        <v>13.492130926739495</v>
      </c>
      <c r="KE21" s="39">
        <f t="shared" si="113"/>
        <v>61.668078718372129</v>
      </c>
      <c r="KF21" s="39">
        <f t="shared" si="114"/>
        <v>6.1668078718372135</v>
      </c>
      <c r="KG21" s="39">
        <f t="shared" si="115"/>
        <v>3.0510000853712382</v>
      </c>
      <c r="KH21" s="39">
        <f t="shared" si="116"/>
        <v>0.22179514012558132</v>
      </c>
      <c r="KI21" s="39">
        <f t="shared" si="117"/>
        <v>2.2179514012558132E-2</v>
      </c>
      <c r="KJ21" s="39">
        <f t="shared" si="118"/>
        <v>0.46593119829618362</v>
      </c>
      <c r="KK21" s="39">
        <f t="shared" si="119"/>
        <v>3.9926686510108188E-2</v>
      </c>
      <c r="KL21" s="39">
        <f t="shared" si="120"/>
        <v>3.9926686510108186E-3</v>
      </c>
      <c r="KM21" s="39">
        <f t="shared" si="121"/>
        <v>2.1485663398214965</v>
      </c>
      <c r="KN21" s="39">
        <f t="shared" si="122"/>
        <v>0.16552942857243441</v>
      </c>
      <c r="KO21" s="39">
        <f t="shared" si="123"/>
        <v>1.6552942857243437E-2</v>
      </c>
      <c r="KP21" s="39">
        <f t="shared" si="124"/>
        <v>3.0800772855340877</v>
      </c>
      <c r="KQ21" s="39">
        <f t="shared" si="125"/>
        <v>0.26630495605765453</v>
      </c>
      <c r="KR21" s="39">
        <f t="shared" si="126"/>
        <v>2.6630495605765452E-2</v>
      </c>
      <c r="KS21" s="39">
        <f t="shared" si="127"/>
        <v>1.3346604762911438</v>
      </c>
      <c r="KT21" s="39">
        <f t="shared" si="128"/>
        <v>0.10810836958906038</v>
      </c>
      <c r="KU21" s="39">
        <f t="shared" si="129"/>
        <v>1.0810836958906037E-2</v>
      </c>
      <c r="KV21" s="39">
        <f t="shared" si="130"/>
        <v>1.3882108621541345</v>
      </c>
      <c r="KW21" s="39">
        <f t="shared" si="131"/>
        <v>0.11279337423844724</v>
      </c>
      <c r="KX21" s="39">
        <f t="shared" si="132"/>
        <v>1.1279337423844724E-2</v>
      </c>
      <c r="KY21" s="39">
        <f t="shared" si="133"/>
        <v>11.833403239283246</v>
      </c>
      <c r="KZ21" s="39">
        <f t="shared" si="134"/>
        <v>59.603142238488083</v>
      </c>
      <c r="LA21" s="39">
        <f t="shared" si="135"/>
        <v>5.9603142238488083</v>
      </c>
      <c r="LB21" s="39">
        <f t="shared" si="136"/>
        <v>3.7229998060704341</v>
      </c>
      <c r="LC21" s="39">
        <f t="shared" si="137"/>
        <v>0.28162193579231865</v>
      </c>
      <c r="LD21" s="39">
        <f t="shared" si="138"/>
        <v>2.8162193579231866E-2</v>
      </c>
      <c r="LE21" s="39">
        <f t="shared" si="139"/>
        <v>2.6019229451132309</v>
      </c>
      <c r="LF21" s="39">
        <f t="shared" si="140"/>
        <v>0.21240347853893748</v>
      </c>
      <c r="LG21" s="39">
        <f t="shared" si="141"/>
        <v>2.1240347853893747E-2</v>
      </c>
      <c r="LH21" s="39">
        <f t="shared" si="142"/>
        <v>131.71208199011738</v>
      </c>
      <c r="LI21" s="39">
        <f t="shared" si="142"/>
        <v>382.2864578188246</v>
      </c>
      <c r="LJ21" s="39">
        <f t="shared" si="142"/>
        <v>38.228645781882463</v>
      </c>
      <c r="LL21" s="60">
        <f>+B21</f>
        <v>2</v>
      </c>
      <c r="LM21" s="61">
        <f t="shared" ref="LM21:LM28" si="151">+LH20</f>
        <v>117.02662096737811</v>
      </c>
      <c r="LN21" s="62">
        <v>3000</v>
      </c>
      <c r="LO21" s="61">
        <f t="shared" ref="LO21:LO57" si="152">+IF(LM21-LN21&lt;0,0,LM21-LN21)</f>
        <v>0</v>
      </c>
      <c r="LP21" s="61">
        <f t="shared" ref="LP21:LP57" si="153">+LQ21*LS21+LU21*LW21+LY21*MA21+MC21*ME21+MG21*MI21+MK21*MM21+MO21*MQ21+MS21*MU21+MW21*MY21+NA21*NC21+NE21*NG21+NI21*NK21+NM21*NO21+NQ21*NS21+NU21*NW21+NY21*OA21+OC21*OE21+OG21*OI21+OK21*OM21+OO21*OQ21+OS21*OU21+OW21*OY21+PA21*PC21+PE21*PG21+PI21*PK21+PM21*PO21+PQ21*PS21+PU21*PW21+PY21*QA21+QC21*QE21+QG21*QI21+QK21*QM21+QO21*QQ21+QS21*QU21+QW21*QY21+RA21*RC21+RE21*RG21+RI21*RK21</f>
        <v>0</v>
      </c>
      <c r="LQ21" s="62">
        <f t="shared" ref="LQ21:LQ58" si="154">+IF(C22&gt;C21,1,0)</f>
        <v>0</v>
      </c>
      <c r="LR21" s="61">
        <f t="shared" ref="LR21:LR58" si="155">+IF(LQ21&gt;0,($LQ$11-$LQ$12)+GX20,0)</f>
        <v>0</v>
      </c>
      <c r="LS21" s="61">
        <f t="shared" ref="LS21:LS58" si="156">+GX20</f>
        <v>27.633175286524001</v>
      </c>
      <c r="LT21" s="63">
        <f t="shared" ref="LT21:LT58" si="157">+LR21/GX20</f>
        <v>0</v>
      </c>
      <c r="LU21" s="62">
        <f t="shared" ref="LU21:LU58" si="158">+IF(H22&gt;H21,1,0)</f>
        <v>0</v>
      </c>
      <c r="LV21" s="61">
        <f t="shared" ref="LV21:LV58" si="159">+IF(LU21&gt;0,($LU$11-$LU$12)+HA20,0)</f>
        <v>0</v>
      </c>
      <c r="LW21" s="61">
        <f t="shared" ref="LW21:LW58" si="160">+HA20</f>
        <v>1.0384363964799999</v>
      </c>
      <c r="LX21" s="63">
        <f t="shared" ref="LX21:LX58" si="161">+LV21/HA20</f>
        <v>0</v>
      </c>
      <c r="LY21" s="62">
        <f t="shared" ref="LY21:LY58" si="162">+IF(M22&gt;M21,1,0)</f>
        <v>0</v>
      </c>
      <c r="LZ21" s="61">
        <f t="shared" ref="LZ21:LZ58" si="163">+IF(LY21&gt;0,(LY$11-LY$12)+HD20,0)</f>
        <v>0</v>
      </c>
      <c r="MA21" s="61">
        <f t="shared" ref="MA21:MA58" si="164">+HD20</f>
        <v>2.7218401242000003</v>
      </c>
      <c r="MB21" s="63">
        <f t="shared" ref="MB21:MB58" si="165">+LZ21/HD20</f>
        <v>0</v>
      </c>
      <c r="MC21" s="62">
        <f t="shared" ref="MC21:MC58" si="166">+IF(R22&gt;R21,1,0)</f>
        <v>0</v>
      </c>
      <c r="MD21" s="61">
        <f t="shared" ref="MD21:MD58" si="167">+IF(MC21&gt;0,(MC$11-MC$12)+HG20,0)</f>
        <v>0</v>
      </c>
      <c r="ME21" s="61">
        <f t="shared" ref="ME21:ME58" si="168">+HG20</f>
        <v>9.3025812599999994E-2</v>
      </c>
      <c r="MF21" s="63">
        <f t="shared" ref="MF21:MF58" si="169">+MD21/HG20</f>
        <v>0</v>
      </c>
      <c r="MG21" s="62">
        <f t="shared" ref="MG21:MG58" si="170">+IF(W22&gt;W21,1,0)</f>
        <v>0</v>
      </c>
      <c r="MH21" s="61">
        <f t="shared" ref="MH21:MH58" si="171">+IF(MG21&gt;0,(MG$11-MG$12)+HJ20,0)</f>
        <v>0</v>
      </c>
      <c r="MI21" s="61">
        <f t="shared" ref="MI21:MI58" si="172">+HJ20</f>
        <v>1.0384363964799999</v>
      </c>
      <c r="MJ21" s="63">
        <f t="shared" ref="MJ21:MJ58" si="173">+MH21/HJ20</f>
        <v>0</v>
      </c>
      <c r="MK21" s="62">
        <f t="shared" ref="MK21:MK58" si="174">+IF(AB22&gt;AB21,1,0)</f>
        <v>0</v>
      </c>
      <c r="ML21" s="61">
        <f t="shared" ref="ML21:ML58" si="175">+IF(MK21&gt;0,(MK$11-MK$12)+HM20,0)</f>
        <v>0</v>
      </c>
      <c r="MM21" s="61">
        <f t="shared" ref="MM21:MM58" si="176">+HM20</f>
        <v>0.69726149126299986</v>
      </c>
      <c r="MN21" s="63">
        <f t="shared" ref="MN21:MN58" si="177">+ML21/HM20</f>
        <v>0</v>
      </c>
      <c r="MO21" s="62">
        <f t="shared" ref="MO21:MO58" si="178">+IF(AG22&gt;AG21,1,0)</f>
        <v>0</v>
      </c>
      <c r="MP21" s="61">
        <f t="shared" ref="MP21:MP58" si="179">+IF(MO21&gt;0,(MO$11-MO$12)+HP20,0)</f>
        <v>0</v>
      </c>
      <c r="MQ21" s="61">
        <f t="shared" ref="MQ21:MQ58" si="180">+HP20</f>
        <v>1.2421842362389999</v>
      </c>
      <c r="MR21" s="63">
        <f t="shared" ref="MR21:MR58" si="181">+MP21/HP20</f>
        <v>0</v>
      </c>
      <c r="MS21" s="62">
        <f t="shared" ref="MS21:MS58" si="182">+IF(AL22&gt;AL21,1,0)</f>
        <v>0</v>
      </c>
      <c r="MT21" s="61">
        <f t="shared" ref="MT21:MT58" si="183">+IF(MS21&gt;0,(MS$11-MS$12)+HS20,0)</f>
        <v>0</v>
      </c>
      <c r="MU21" s="61">
        <f t="shared" ref="MU21:MU58" si="184">+HS20</f>
        <v>3.3776214375011993</v>
      </c>
      <c r="MV21" s="63">
        <f t="shared" ref="MV21:MV58" si="185">+MT21/HS20</f>
        <v>0</v>
      </c>
      <c r="MW21" s="62">
        <f t="shared" ref="MW21:MW58" si="186">+IF(AQ22&gt;AQ21,1,0)</f>
        <v>0</v>
      </c>
      <c r="MX21" s="61">
        <f t="shared" ref="MX21:MX58" si="187">+IF(MW21&gt;0,(MW$11-MW$12)+HV20,0)</f>
        <v>0</v>
      </c>
      <c r="MY21" s="61">
        <f t="shared" ref="MY21:MY58" si="188">+HV20</f>
        <v>0.72402822928959998</v>
      </c>
      <c r="MZ21" s="63">
        <f t="shared" ref="MZ21:MZ58" si="189">+MX21/HV20</f>
        <v>0</v>
      </c>
      <c r="NA21" s="62">
        <f t="shared" ref="NA21:NA58" si="190">+IF(AV22&gt;AV21,1,0)</f>
        <v>0</v>
      </c>
      <c r="NB21" s="61">
        <f t="shared" ref="NB21:NB58" si="191">+IF(NA21&gt;0,(NA$11-NA$12)+HY20,0)</f>
        <v>0</v>
      </c>
      <c r="NC21" s="61">
        <f t="shared" ref="NC21:NC58" si="192">+HY20</f>
        <v>3.0989231081999993</v>
      </c>
      <c r="ND21" s="63">
        <f t="shared" ref="ND21:ND58" si="193">+NB21/HY20</f>
        <v>0</v>
      </c>
      <c r="NE21" s="62">
        <f t="shared" ref="NE21:NE58" si="194">+IF(BA22&gt;BA21,1,0)</f>
        <v>0</v>
      </c>
      <c r="NF21" s="61">
        <f t="shared" ref="NF21:NF58" si="195">+IF(NE21&gt;0,(NE$11-NE$12)+IB20,0)</f>
        <v>0</v>
      </c>
      <c r="NG21" s="61">
        <f t="shared" ref="NG21:NG58" si="196">+IB20</f>
        <v>0.10291904999999998</v>
      </c>
      <c r="NH21" s="63">
        <f t="shared" ref="NH21:NH58" si="197">+NF21/IB20</f>
        <v>0</v>
      </c>
      <c r="NI21" s="62">
        <f t="shared" ref="NI21:NI58" si="198">+IF(BF22&gt;BF21,1,0)</f>
        <v>0</v>
      </c>
      <c r="NJ21" s="61">
        <f t="shared" ref="NJ21:NJ58" si="199">+IF(NI21&gt;0,(NI$11-NI$12)+IE20,0)</f>
        <v>0</v>
      </c>
      <c r="NK21" s="61">
        <f t="shared" ref="NK21:NK58" si="200">+IE20</f>
        <v>2.2432823063999998</v>
      </c>
      <c r="NL21" s="63">
        <f t="shared" ref="NL21:NL58" si="201">+NJ21/IE20</f>
        <v>0</v>
      </c>
      <c r="NM21" s="62">
        <f t="shared" ref="NM21:NM58" si="202">+IF(BK22&gt;BK21,1,0)</f>
        <v>0</v>
      </c>
      <c r="NN21" s="61">
        <f t="shared" ref="NN21:NN58" si="203">+IF(NM21&gt;0,(NM$11-NM$12)+IH20,0)</f>
        <v>0</v>
      </c>
      <c r="NO21" s="61">
        <f t="shared" ref="NO21:NO58" si="204">+IH20</f>
        <v>0.67486096482999991</v>
      </c>
      <c r="NP21" s="63">
        <f t="shared" ref="NP21:NP58" si="205">+NN21/IH20</f>
        <v>0</v>
      </c>
      <c r="NQ21" s="62">
        <f t="shared" ref="NQ21:NQ58" si="206">+IF(BP22&gt;BP21,1,0)</f>
        <v>0</v>
      </c>
      <c r="NR21" s="61">
        <f t="shared" ref="NR21:NR58" si="207">+IF(NQ21&gt;0,(NQ$11-NQ$12)+IK20,0)</f>
        <v>0</v>
      </c>
      <c r="NS21" s="61">
        <f t="shared" ref="NS21:NS58" si="208">+IK20</f>
        <v>2.6860410933882997</v>
      </c>
      <c r="NT21" s="63">
        <f t="shared" ref="NT21:NT58" si="209">+NR21/IK20</f>
        <v>0</v>
      </c>
      <c r="NU21" s="62">
        <f t="shared" ref="NU21:NU58" si="210">+IF(BU22&gt;BU21,1,0)</f>
        <v>0</v>
      </c>
      <c r="NV21" s="61">
        <f t="shared" ref="NV21:NV58" si="211">+IF(NU21&gt;0,(NU$11-NU$12)+IN20,0)</f>
        <v>0</v>
      </c>
      <c r="NW21" s="61">
        <f t="shared" ref="NW21:NW58" si="212">+IN20</f>
        <v>3.2348538003144474</v>
      </c>
      <c r="NX21" s="63">
        <f t="shared" ref="NX21:NX58" si="213">+NV21/IN20</f>
        <v>0</v>
      </c>
      <c r="NY21" s="62">
        <f t="shared" ref="NY21:NY58" si="214">+IF(BZ22&gt;BZ21,1,0)</f>
        <v>0</v>
      </c>
      <c r="NZ21" s="61">
        <f t="shared" ref="NZ21:NZ58" si="215">+IF(NY21&gt;0,(NY$11-NY$12)+IQ20,0)</f>
        <v>0</v>
      </c>
      <c r="OA21" s="61">
        <f t="shared" ref="OA21:OA58" si="216">+IQ20</f>
        <v>1.1660851946699107</v>
      </c>
      <c r="OB21" s="63">
        <f t="shared" ref="OB21:OB58" si="217">+NZ21/IQ20</f>
        <v>0</v>
      </c>
      <c r="OC21" s="62">
        <f t="shared" ref="OC21:OC58" si="218">+IF(CE22&gt;CE21,1,0)</f>
        <v>0</v>
      </c>
      <c r="OD21" s="61">
        <f t="shared" ref="OD21:OD58" si="219">+IF(OC21&gt;0,(OC$11-OC$12)+IT20,0)</f>
        <v>0</v>
      </c>
      <c r="OE21" s="61">
        <f t="shared" ref="OE21:OE58" si="220">+IT20</f>
        <v>2.2478559881095843</v>
      </c>
      <c r="OF21" s="63">
        <f t="shared" ref="OF21:OF58" si="221">+OD21/IT20</f>
        <v>0</v>
      </c>
      <c r="OG21" s="62">
        <f t="shared" ref="OG21:OG58" si="222">+IF(CJ22&gt;CJ21,1,0)</f>
        <v>0</v>
      </c>
      <c r="OH21" s="61">
        <f t="shared" ref="OH21:OH58" si="223">+IF(OG21&gt;0,(OG$11-OG$12)+IW20,0)</f>
        <v>0</v>
      </c>
      <c r="OI21" s="61">
        <f t="shared" ref="OI21:OI58" si="224">+IW20</f>
        <v>0.32115049358002712</v>
      </c>
      <c r="OJ21" s="63">
        <f t="shared" ref="OJ21:OJ58" si="225">+OH21/IW20</f>
        <v>0</v>
      </c>
      <c r="OK21" s="62">
        <f t="shared" ref="OK21:OK58" si="226">+IF(CO22&gt;CO21,1,0)</f>
        <v>0</v>
      </c>
      <c r="OL21" s="61">
        <f t="shared" ref="OL21:OL58" si="227">+IF(OK21&gt;0,(OK$11-OK$12)+IZ20,0)</f>
        <v>0</v>
      </c>
      <c r="OM21" s="61">
        <f t="shared" ref="OM21:OM58" si="228">+IZ20</f>
        <v>2.5994926684554875</v>
      </c>
      <c r="ON21" s="63">
        <f t="shared" ref="ON21:ON58" si="229">+OL21/IZ20</f>
        <v>0</v>
      </c>
      <c r="OO21" s="62">
        <f t="shared" ref="OO21:OO58" si="230">+IF(CT22&gt;CT21,1,0)</f>
        <v>0</v>
      </c>
      <c r="OP21" s="61">
        <f t="shared" ref="OP21:OP58" si="231">+IF(OO21&gt;0,(OO$11-OO$12)+JC20,0)</f>
        <v>0</v>
      </c>
      <c r="OQ21" s="61">
        <f t="shared" ref="OQ21:OQ58" si="232">+JC20</f>
        <v>0.58818434024559063</v>
      </c>
      <c r="OR21" s="63">
        <f t="shared" ref="OR21:OR58" si="233">+OP21/JC20</f>
        <v>0</v>
      </c>
      <c r="OS21" s="62">
        <f t="shared" ref="OS21:OS58" si="234">+IF(CY22&gt;CY21,1,0)</f>
        <v>0</v>
      </c>
      <c r="OT21" s="61">
        <f t="shared" ref="OT21:OT58" si="235">+IF(OS21&gt;0,(OS$11-OS$12)+JF20,0)</f>
        <v>0</v>
      </c>
      <c r="OU21" s="61">
        <f t="shared" ref="OU21:OU58" si="236">+JF20</f>
        <v>1.2165630661079041</v>
      </c>
      <c r="OV21" s="63">
        <f t="shared" ref="OV21:OV58" si="237">+OT21/JF20</f>
        <v>0</v>
      </c>
      <c r="OW21" s="62">
        <f t="shared" ref="OW21:OW58" si="238">+IF(DD22&gt;DD21,1,0)</f>
        <v>0</v>
      </c>
      <c r="OX21" s="61">
        <f t="shared" ref="OX21:OX58" si="239">+IF(OW21&gt;0,(OW$11-OW$12)+JI20,0)</f>
        <v>0</v>
      </c>
      <c r="OY21" s="61">
        <f t="shared" ref="OY21:OY58" si="240">+JI20</f>
        <v>13.081481763731395</v>
      </c>
      <c r="OZ21" s="63">
        <f t="shared" ref="OZ21:OZ58" si="241">+OX21/JI20</f>
        <v>0</v>
      </c>
      <c r="PA21" s="62">
        <f t="shared" ref="PA21:PA58" si="242">+IF(DI22&gt;DI21,1,0)</f>
        <v>0</v>
      </c>
      <c r="PB21" s="61">
        <f t="shared" ref="PB21:PB58" si="243">+IF(PA21&gt;0,(PA$11-PA$12)+JL20,0)</f>
        <v>0</v>
      </c>
      <c r="PC21" s="61">
        <f t="shared" ref="PC21:PC58" si="244">+JL20</f>
        <v>0.27082624602762617</v>
      </c>
      <c r="PD21" s="63">
        <f t="shared" ref="PD21:PD58" si="245">+PB21/JL20</f>
        <v>0</v>
      </c>
      <c r="PE21" s="62">
        <f t="shared" ref="PE21:PE58" si="246">+IF(DN22&gt;DN21,1,0)</f>
        <v>0</v>
      </c>
      <c r="PF21" s="61">
        <f t="shared" ref="PF21:PF58" si="247">+IF(PE21&gt;0,(PE$11-PE$12)+JO20,0)</f>
        <v>0</v>
      </c>
      <c r="PG21" s="61">
        <f t="shared" ref="PG21:PG58" si="248">+JO20</f>
        <v>1.088794764345246</v>
      </c>
      <c r="PH21" s="63">
        <f t="shared" ref="PH21:PH58" si="249">+PF21/JO20</f>
        <v>0</v>
      </c>
      <c r="PI21" s="62">
        <f t="shared" ref="PI21:PI58" si="250">+IF(DS22&gt;DS21,1,0)</f>
        <v>0</v>
      </c>
      <c r="PJ21" s="61">
        <f t="shared" ref="PJ21:PJ58" si="251">+IF(PI21&gt;0,(PI$11-PI$12)+JR20,0)</f>
        <v>0</v>
      </c>
      <c r="PK21" s="61">
        <f t="shared" ref="PK21:PK58" si="252">+JR20</f>
        <v>2.1961001739461503</v>
      </c>
      <c r="PL21" s="63">
        <f t="shared" ref="PL21:PL58" si="253">+PJ21/JR20</f>
        <v>0</v>
      </c>
      <c r="PM21" s="62">
        <f t="shared" ref="PM21:PM58" si="254">+IF(DX22&gt;DX21,1,0)</f>
        <v>0</v>
      </c>
      <c r="PN21" s="61">
        <f t="shared" ref="PN21:PN58" si="255">+IF(PM21&gt;0,(PM$11-PM$12)+JU20,0)</f>
        <v>0</v>
      </c>
      <c r="PO21" s="61">
        <f t="shared" ref="PO21:PO58" si="256">+JU20</f>
        <v>0.52759089948412208</v>
      </c>
      <c r="PP21" s="63">
        <f t="shared" ref="PP21:PP58" si="257">+PN21/JU20</f>
        <v>0</v>
      </c>
      <c r="PQ21" s="62">
        <f t="shared" ref="PQ21:PQ58" si="258">+IF(EC22&gt;EC21,1,0)</f>
        <v>0</v>
      </c>
      <c r="PR21" s="61">
        <f t="shared" ref="PR21:PR58" si="259">+IF(PQ21&gt;0,(PQ$11-PQ$12)+JX20,0)</f>
        <v>0</v>
      </c>
      <c r="PS21" s="61">
        <f t="shared" ref="PS21:PS58" si="260">+JX20</f>
        <v>0.93683737695297242</v>
      </c>
      <c r="PT21" s="63">
        <f t="shared" ref="PT21:PT58" si="261">+PR21/JX20</f>
        <v>0</v>
      </c>
      <c r="PU21" s="62">
        <f t="shared" ref="PU21:PU58" si="262">+IF(EH22&gt;EH21,1,0)</f>
        <v>0</v>
      </c>
      <c r="PV21" s="61">
        <f t="shared" ref="PV21:PV58" si="263">+IF(PU21&gt;0,(PU$11-PU$12)+KA20,0)</f>
        <v>0</v>
      </c>
      <c r="PW21" s="61">
        <f t="shared" ref="PW21:PW58" si="264">+KA20</f>
        <v>1.7996622816667796</v>
      </c>
      <c r="PX21" s="63">
        <f t="shared" ref="PX21:PX58" si="265">+PV21/KA20</f>
        <v>0</v>
      </c>
      <c r="PY21" s="62">
        <f t="shared" ref="PY21:PY58" si="266">+IF(EM22&gt;EM21,1,0)</f>
        <v>0</v>
      </c>
      <c r="PZ21" s="61">
        <f t="shared" ref="PZ21:PZ58" si="267">+IF(PY21&gt;0,(PY$11-PY$12)+KD20,0)</f>
        <v>0</v>
      </c>
      <c r="QA21" s="61">
        <f t="shared" ref="QA21:QA58" si="268">+KD20</f>
        <v>12.579234511181173</v>
      </c>
      <c r="QB21" s="63">
        <f t="shared" ref="QB21:QB58" si="269">+PZ21/KD20</f>
        <v>0</v>
      </c>
      <c r="QC21" s="62">
        <f t="shared" ref="QC21:QC58" si="270">+IF(ER22&gt;ER21,1,0)</f>
        <v>0</v>
      </c>
      <c r="QD21" s="61">
        <f t="shared" ref="QD21:QD58" si="271">+IF(QC21&gt;0,(QC$11-QC$12)+KG20,0)</f>
        <v>0</v>
      </c>
      <c r="QE21" s="61">
        <f t="shared" ref="QE21:QE58" si="272">+KG20</f>
        <v>2.5062220734360783</v>
      </c>
      <c r="QF21" s="63">
        <f t="shared" ref="QF21:QF58" si="273">+QD21/KG20</f>
        <v>0</v>
      </c>
      <c r="QG21" s="62">
        <f t="shared" ref="QG21:QG58" si="274">+IF(EW22&gt;EW21,1,0)</f>
        <v>0</v>
      </c>
      <c r="QH21" s="61">
        <f t="shared" ref="QH21:QH58" si="275">+IF(QG21&gt;0,(QG$11-QG$12)+KJ20,0)</f>
        <v>0</v>
      </c>
      <c r="QI21" s="61">
        <f t="shared" ref="QI21:QI58" si="276">+KJ20</f>
        <v>0.39350093736169595</v>
      </c>
      <c r="QJ21" s="63">
        <f t="shared" ref="QJ21:QJ58" si="277">+QH21/KJ20</f>
        <v>0</v>
      </c>
      <c r="QK21" s="62">
        <f t="shared" ref="QK21:QK58" si="278">+IF(FB22&gt;FB21,1,0)</f>
        <v>0</v>
      </c>
      <c r="QL21" s="61">
        <f t="shared" ref="QL21:QL58" si="279">+IF(QK21&gt;0,(QK$11-QK$12)+KM20,0)</f>
        <v>0</v>
      </c>
      <c r="QM21" s="61">
        <f t="shared" ref="QM21:QM58" si="280">+KM20</f>
        <v>1.7996622816667796</v>
      </c>
      <c r="QN21" s="63">
        <f t="shared" ref="QN21:QN58" si="281">+QL21/KM20</f>
        <v>0</v>
      </c>
      <c r="QO21" s="62">
        <f t="shared" ref="QO21:QO58" si="282">+IF(FG22&gt;FG21,1,0)</f>
        <v>0</v>
      </c>
      <c r="QP21" s="61">
        <f t="shared" ref="QP21:QP58" si="283">+IF(QO21&gt;0,(QO$11-QO$12)+KP20,0)</f>
        <v>0</v>
      </c>
      <c r="QQ21" s="61">
        <f t="shared" ref="QQ21:QQ58" si="284">+KP20</f>
        <v>2.5671300603731497</v>
      </c>
      <c r="QR21" s="63">
        <f t="shared" ref="QR21:QR58" si="285">+QP21/KP20</f>
        <v>0</v>
      </c>
      <c r="QS21" s="62">
        <f t="shared" ref="QS21:QS58" si="286">+IF(FL22&gt;FL21,1,0)</f>
        <v>0</v>
      </c>
      <c r="QT21" s="61">
        <f t="shared" ref="QT21:QT58" si="287">+IF(QS21&gt;0,(QS$11-QS$12)+KS20,0)</f>
        <v>0</v>
      </c>
      <c r="QU21" s="61">
        <f t="shared" ref="QU21:QU58" si="288">+KS20</f>
        <v>1.1121034269374648</v>
      </c>
      <c r="QV21" s="63">
        <f t="shared" ref="QV21:QV58" si="289">+QT21/KS20</f>
        <v>0</v>
      </c>
      <c r="QW21" s="62">
        <f t="shared" ref="QW21:QW58" si="290">+IF(FQ22&gt;FQ21,1,0)</f>
        <v>0</v>
      </c>
      <c r="QX21" s="61">
        <f t="shared" ref="QX21:QX58" si="291">+IF(QW21&gt;0,(QW$11-QW$12)+KV20,0)</f>
        <v>0</v>
      </c>
      <c r="QY21" s="61">
        <f t="shared" ref="QY21:QY58" si="292">+KV20</f>
        <v>1.1702770342556423</v>
      </c>
      <c r="QZ21" s="63">
        <f t="shared" ref="QZ21:QZ58" si="293">+QX21/KV20</f>
        <v>0</v>
      </c>
      <c r="RA21" s="62">
        <f t="shared" ref="RA21:RA58" si="294">+IF(FV22&gt;FV21,1,0)</f>
        <v>0</v>
      </c>
      <c r="RB21" s="61">
        <f t="shared" ref="RB21:RB58" si="295">+IF(RA21&gt;0,(RA$11-RA$12)+KY20,0)</f>
        <v>0</v>
      </c>
      <c r="RC21" s="61">
        <f t="shared" ref="RC21:RC58" si="296">+KY20</f>
        <v>10.986722710393556</v>
      </c>
      <c r="RD21" s="63">
        <f t="shared" ref="RD21:RD58" si="297">+RB21/KY20</f>
        <v>0</v>
      </c>
      <c r="RE21" s="62">
        <f t="shared" ref="RE21:RE58" si="298">+IF(GA22&gt;GA21,1,0)</f>
        <v>0</v>
      </c>
      <c r="RF21" s="61">
        <f t="shared" ref="RF21:RF58" si="299">+IF(RE21&gt;0,(RE$11-RE$12)+LB20,0)</f>
        <v>0</v>
      </c>
      <c r="RG21" s="61">
        <f t="shared" ref="RG21:RG58" si="300">+LB20</f>
        <v>3.0798762580386709</v>
      </c>
      <c r="RH21" s="63">
        <f t="shared" ref="RH21:RH58" si="301">+RF21/LB20</f>
        <v>0</v>
      </c>
      <c r="RI21" s="62">
        <f t="shared" ref="RI21:RI58" si="302">+IF(GF22&gt;GF21,1,0)</f>
        <v>0</v>
      </c>
      <c r="RJ21" s="61">
        <f t="shared" ref="RJ21:RJ58" si="303">+IF(RI21&gt;0,(RI$11-RI$12)+LE20,0)</f>
        <v>0</v>
      </c>
      <c r="RK21" s="61">
        <f t="shared" ref="RK21:RK58" si="304">+LE20</f>
        <v>2.1843766827015734</v>
      </c>
      <c r="RL21" s="63">
        <f t="shared" ref="RL21:RL58" si="305">+RJ21/LE20</f>
        <v>0</v>
      </c>
    </row>
    <row r="22" spans="1:480" ht="15" thickBot="1" x14ac:dyDescent="0.35">
      <c r="A22" s="28"/>
      <c r="B22" s="42">
        <v>3</v>
      </c>
      <c r="C22" s="44">
        <f t="shared" ref="C22:C41" si="306">+(C21*$D$9)+(IF(F21+G21+C21*(SUM($G$9:$H$9))+D21*(SUM($G$10:$H$10))+E21*(SUM($G$11:$H$11))&gt;(F$18*$D$4),(E21*$P$9+F21*$P$11+G21*$P$12),0))</f>
        <v>867.46674631944802</v>
      </c>
      <c r="D22" s="44">
        <f t="shared" ref="D22:D41" si="307">C21*$E$9+D21*$E$10+(IF((F21+G21+C21*SUM($G$9:$H$9)+D21*SUM($G$10:$H$10)+E21*SUM($G$11:$H$11))&gt;(F$18*$D$4),(E21*$Q$9+F21*$Q$11+G21*$Q$12),0))</f>
        <v>533.12734574399508</v>
      </c>
      <c r="E22" s="44">
        <f t="shared" ref="E22:E41" si="308">IF(F21+G21+(E21*$G$11)&gt;(F$18*$D$4),C21*$F$9+D21*$F$10,C21*$F$9+D21*$F$10+E21*$F$11)</f>
        <v>188.8076686755104</v>
      </c>
      <c r="F22" s="45">
        <f t="shared" ref="F22:F41" si="309">IF(F21+G21+(E21*$G$11)&gt;(F$18*$D$4),0,((C21*$G$9+D21*$G$10+F21*$G$12)+(E21*$G$11)))</f>
        <v>122.75809115869758</v>
      </c>
      <c r="G22" s="45">
        <f t="shared" ref="G22:G41" si="310">IF(F21+G21+(E21*$G$11)&gt;(F$18*$D$4),C21*$H$9+D21*$H$10+E21*$H$11,C21*$H$9+D21*$H$10+E21*$H$11+F21*$H$12+G21)</f>
        <v>13.576158102348799</v>
      </c>
      <c r="H22" s="44">
        <f t="shared" ref="H22:H59" si="311">+(H21*$D$9)+(IF(K21+L21+H21*(SUM($G$9:$H$9))+I21*(SUM($G$10:$H$10))+J21*(SUM($G$11:$H$11))&gt;(K$18*$D$4),(J21*$P$9+K21*$P$11+L21*$P$12),0))</f>
        <v>215.75006961401596</v>
      </c>
      <c r="I22" s="44">
        <f t="shared" ref="I22:I59" si="312">H21*$E$9+I21*$E$10+(IF((K21+L21+H21*SUM($G$9:$H$9)+I21*SUM($G$10:$H$10)+J21*SUM($G$11:$H$11))&gt;(K$18*$D$4),(J21*$Q$9+K21*$Q$11+L21*$Q$12),0))</f>
        <v>100.49802377260798</v>
      </c>
      <c r="J22" s="44">
        <f t="shared" ref="J22:J59" si="313">IF(K21+L21+(J21*$G$11)&gt;(K$18*$D$4),H21*$F$9+I21*$F$10,H21*$F$9+I21*$F$10+J21*$F$11)</f>
        <v>4.9598189867519995</v>
      </c>
      <c r="K22" s="45">
        <f t="shared" ref="K22:K59" si="314">IF(K21+L21+(J21*$G$11)&gt;(K$18*$D$4),0,((H21*$G$9+I21*$G$10+K21*$G$12)+(J21*$G$11)))</f>
        <v>9.0477626623999996E-2</v>
      </c>
      <c r="L22" s="45">
        <f t="shared" ref="L22:L59" si="315">IF(K21+L21+(J21*$G$11)&gt;(K$18*$D$4),H21*$H$9+I21*$H$10+J21*$H$11,H21*$H$9+I21*$H$10+J21*$H$11+K21*$H$12+L21)</f>
        <v>0</v>
      </c>
      <c r="M22" s="44">
        <f t="shared" ref="M22:M59" si="316">+(M21*$D$9)+(IF(P21+Q21+M21*(SUM($G$9:$H$9))+N21*(SUM($G$10:$H$10))+O21*(SUM($G$11:$H$11))&gt;(P$18*$D$4),(O21*$P$9+P21*$P$11+Q21*$P$12),0))</f>
        <v>451.33042324007999</v>
      </c>
      <c r="N22" s="44">
        <f t="shared" ref="N22:N59" si="317">M21*$E$9+N21*$E$10+(IF((P21+Q21+M21*SUM($G$9:$H$9)+N21*SUM($G$10:$H$10)+O21*SUM($G$11:$H$11))&gt;(P$18*$D$4),(O21*$Q$9+P21*$Q$11+Q21*$Q$12),0))</f>
        <v>256.32146858648002</v>
      </c>
      <c r="O22" s="44">
        <f t="shared" ref="O22:O59" si="318">IF(P21+Q21+(O21*$G$11)&gt;(P$18*$D$4),M21*$F$9+N21*$F$10,M21*$F$9+N21*$F$10+O21*$F$11)</f>
        <v>13.302542851840002</v>
      </c>
      <c r="P22" s="45">
        <f t="shared" ref="P22:P59" si="319">IF(P21+Q21+(O21*$G$11)&gt;(P$18*$D$4),0,((M21*$G$9+N21*$G$10+P21*$G$12)+(O21*$G$11)))</f>
        <v>0.25386532159999997</v>
      </c>
      <c r="Q22" s="45">
        <f t="shared" ref="Q22:Q59" si="320">IF(P21+Q21+(O21*$G$11)&gt;(P$18*$D$4),M21*$H$9+N21*$H$10+O21*$H$11,M21*$H$9+N21*$H$10+O21*$H$11+P21*$H$12+Q21)</f>
        <v>0</v>
      </c>
      <c r="R22" s="44">
        <f t="shared" ref="R22:R59" si="321">+(R21*$D$9)+(IF(U21+V21+R21*(SUM($G$9:$H$9))+S21*(SUM($G$10:$H$10))+T21*(SUM($G$11:$H$11))&gt;(U$18*$D$4),(T21*$P$9+U21*$P$11+V21*$P$12),0))</f>
        <v>18.872136690735996</v>
      </c>
      <c r="S22" s="44">
        <f t="shared" ref="S22:S59" si="322">R21*$E$9+S21*$E$10+(IF((U21+V21+R21*SUM($G$9:$H$9)+S21*SUM($G$10:$H$10)+T21*SUM($G$11:$H$11))&gt;(U$18*$D$4),(T21*$Q$9+U21*$Q$11+V21*$Q$12),0))</f>
        <v>8.9963012055839986</v>
      </c>
      <c r="T22" s="44">
        <f t="shared" ref="T22:T59" si="323">IF(U21+V21+(T21*$G$11)&gt;(U$18*$D$4),R21*$F$9+S21*$F$10,R21*$F$9+S21*$F$10+T21*$F$11)</f>
        <v>0.44194765350399989</v>
      </c>
      <c r="U22" s="45">
        <f t="shared" ref="U22:U59" si="324">IF(U21+V21+(T21*$G$11)&gt;(U$18*$D$4),0,((R21*$G$9+S21*$G$10+U21*$G$12)+(T21*$G$11)))</f>
        <v>7.9744501759999985E-3</v>
      </c>
      <c r="V22" s="45">
        <f t="shared" ref="V22:V59" si="325">IF(U21+V21+(T21*$G$11)&gt;(U$18*$D$4),R21*$H$9+S21*$H$10+T21*$H$11,R21*$H$9+S21*$H$10+T21*$H$11+U21*$H$12+V21)</f>
        <v>0</v>
      </c>
      <c r="W22" s="44">
        <f t="shared" ref="W22:W59" si="326">+(W21*$D$9)+(IF(Z21+AA21+W21*(SUM($G$9:$H$9))+X21*(SUM($G$10:$H$10))+Y21*(SUM($G$11:$H$11))&gt;(Z$18*$D$4),(Y21*$P$9+Z21*$P$11+AA21*$P$12),0))</f>
        <v>67.540541664960003</v>
      </c>
      <c r="X22" s="44">
        <f t="shared" ref="X22:X59" si="327">W21*$E$9+X21*$E$10+(IF((Z21+AA21+W21*SUM($G$9:$H$9)+X21*SUM($G$10:$H$10)+Y21*SUM($G$11:$H$11))&gt;(Z$18*$D$4),(Y21*$Q$9+Z21*$Q$11+AA21*$Q$12),0))</f>
        <v>34.103904000319993</v>
      </c>
      <c r="Y22" s="44">
        <f t="shared" ref="Y22:Y59" si="328">IF(Z21+AA21+(Y21*$G$11)&gt;(Z$18*$D$4),W21*$F$9+X21*$F$10,W21*$F$9+X21*$F$10+Y21*$F$11)</f>
        <v>1.7205260799999995</v>
      </c>
      <c r="Z22" s="45">
        <f t="shared" ref="Z22:Z59" si="329">IF(Z21+AA21+(Y21*$G$11)&gt;(Z$18*$D$4),0,((W21*$G$9+X21*$G$10+Z21*$G$12)+(Y21*$G$11)))</f>
        <v>3.2028254719999996E-2</v>
      </c>
      <c r="AA22" s="45">
        <f t="shared" ref="AA22:AA59" si="330">IF(Z21+AA21+(Y21*$G$11)&gt;(Z$18*$D$4),W21*$H$9+X21*$H$10+Y21*$H$11,W21*$H$9+X21*$H$10+Y21*$H$11+Z21*$H$12+AA21)</f>
        <v>0</v>
      </c>
      <c r="AB22" s="44">
        <f t="shared" ref="AB22:AB59" si="331">+(AB21*$D$9)+(IF(AE21+AF21+AB21*(SUM($G$9:$H$9))+AC21*(SUM($G$10:$H$10))+AD21*(SUM($G$11:$H$11))&gt;(AE$18*$D$4),(AD21*$P$9+AE21*$P$11+AF21*$P$12),0))</f>
        <v>120.73286904303318</v>
      </c>
      <c r="AC22" s="44">
        <f t="shared" ref="AC22:AC59" si="332">AB21*$E$9+AC21*$E$10+(IF((AE21+AF21+AB21*SUM($G$9:$H$9)+AC21*SUM($G$10:$H$10)+AD21*SUM($G$11:$H$11))&gt;(AE$18*$D$4),(AD21*$Q$9+AE21*$Q$11+AF21*$Q$12),0))</f>
        <v>65.697265484765182</v>
      </c>
      <c r="AD22" s="44">
        <f t="shared" ref="AD22:AD59" si="333">IF(AE21+AF21+(AD21*$G$11)&gt;(AE$18*$D$4),AB21*$F$9+AC21*$F$10,AB21*$F$9+AC21*$F$10+AD21*$F$11)</f>
        <v>3.4407603831455997</v>
      </c>
      <c r="AE22" s="45">
        <f t="shared" ref="AE22:AE59" si="334">IF(AE21+AF21+(AD21*$G$11)&gt;(AE$18*$D$4),0,((AB21*$G$9+AC21*$G$10+AE21*$G$12)+(AD21*$G$11)))</f>
        <v>6.6858089055999992E-2</v>
      </c>
      <c r="AF22" s="45">
        <f t="shared" ref="AF22:AF59" si="335">IF(AE21+AF21+(AD21*$G$11)&gt;(AE$18*$D$4),AB21*$H$9+AC21*$H$10+AD21*$H$11,AB21*$H$9+AC21*$H$10+AD21*$H$11+AE21*$H$12+AF21)</f>
        <v>0</v>
      </c>
      <c r="AG22" s="44">
        <f t="shared" ref="AG22:AG59" si="336">+(AG21*$D$9)+(IF(AJ21+AK21+AG21*(SUM($G$9:$H$9))+AH21*(SUM($G$10:$H$10))+AI21*(SUM($G$11:$H$11))&gt;(AJ$18*$D$4),(AI21*$P$9+AJ21*$P$11+AK21*$P$12),0))</f>
        <v>197.3495935152956</v>
      </c>
      <c r="AH22" s="44">
        <f t="shared" ref="AH22:AH59" si="337">AG21*$E$9+AH21*$E$10+(IF((AJ21+AK21+AG21*SUM($G$9:$H$9)+AH21*SUM($G$10:$H$10)+AI21*SUM($G$11:$H$11))&gt;(AJ$18*$D$4),(AI21*$Q$9+AJ21*$Q$11+AK21*$Q$12),0))</f>
        <v>116.92064730569959</v>
      </c>
      <c r="AI22" s="44">
        <f t="shared" ref="AI22:AI59" si="338">IF(AJ21+AK21+(AI21*$G$11)&gt;(AJ$18*$D$4),AG21*$F$9+AH21*$F$10,AG21*$F$9+AH21*$F$10+AI21*$F$11)</f>
        <v>6.0152859749407996</v>
      </c>
      <c r="AJ22" s="45">
        <f t="shared" ref="AJ22:AJ59" si="339">IF(AJ21+AK21+(AI21*$G$11)&gt;(AJ$18*$D$4),0,((AG21*$G$9+AH21*$G$10+AJ21*$G$12)+(AI21*$G$11)))</f>
        <v>0.11278020406399999</v>
      </c>
      <c r="AK22" s="45">
        <f t="shared" ref="AK22:AK59" si="340">IF(AJ21+AK21+(AI21*$G$11)&gt;(AJ$18*$D$4),AG21*$H$9+AH21*$H$10+AI21*$H$11,AG21*$H$9+AH21*$H$10+AI21*$H$11+AJ21*$H$12+AK21)</f>
        <v>0</v>
      </c>
      <c r="AL22" s="44">
        <f t="shared" ref="AL22:AL59" si="341">+(AL21*$D$9)+(IF(AO21+AP21+AL21*(SUM($G$9:$H$9))+AM21*(SUM($G$10:$H$10))+AN21*(SUM($G$11:$H$11))&gt;(AO$18*$D$4),(AN21*$P$9+AO21*$P$11+AP21*$P$12),0))</f>
        <v>106.03103871732239</v>
      </c>
      <c r="AM22" s="44">
        <f t="shared" ref="AM22:AM59" si="342">AL21*$E$9+AM21*$E$10+(IF((AO21+AP21+AL21*SUM($G$9:$H$9)+AM21*SUM($G$10:$H$10)+AN21*SUM($G$11:$H$11))&gt;(AO$18*$D$4),(AN21*$Q$9+AO21*$Q$11+AP21*$Q$12),0))</f>
        <v>65.164510890689755</v>
      </c>
      <c r="AN22" s="44">
        <f t="shared" ref="AN22:AN59" si="343">IF(AO21+AP21+(AN21*$G$11)&gt;(AO$18*$D$4),AL21*$F$9+AM21*$F$10,AL21*$F$9+AM21*$F$10+AN21*$F$11)</f>
        <v>23.078087214755516</v>
      </c>
      <c r="AO22" s="45">
        <f t="shared" ref="AO22:AO59" si="344">IF(AO21+AP21+(AN21*$G$11)&gt;(AO$18*$D$4),0,((AL21*$G$9+AM21*$G$10+AO21*$G$12)+(AN21*$G$11)))</f>
        <v>15.004803321554878</v>
      </c>
      <c r="AP22" s="45">
        <f t="shared" ref="AP22:AP59" si="345">IF(AO21+AP21+(AN21*$G$11)&gt;(AO$18*$D$4),AL21*$H$9+AM21*$H$10+AN21*$H$11,AL21*$H$9+AM21*$H$10+AN21*$H$11+AO21*$H$12+AP21)</f>
        <v>1.65942285567744</v>
      </c>
      <c r="AQ22" s="44">
        <f t="shared" ref="AQ22:AQ59" si="346">+(AQ21*$D$9)+(IF(AT21+AU21+AQ21*(SUM($G$9:$H$9))+AR21*(SUM($G$10:$H$10))+AS21*(SUM($G$11:$H$11))&gt;(AT$18*$D$4),(AS21*$P$9+AT21*$P$11+AU21*$P$12),0))</f>
        <v>150.42725909959231</v>
      </c>
      <c r="AR22" s="44">
        <f t="shared" ref="AR22:AR59" si="347">AQ21*$E$9+AR21*$E$10+(IF((AT21+AU21+AQ21*SUM($G$9:$H$9)+AR21*SUM($G$10:$H$10)+AS21*SUM($G$11:$H$11))&gt;(AT$18*$D$4),(AS21*$Q$9+AT21*$Q$11+AU21*$Q$12),0))</f>
        <v>70.070161683308157</v>
      </c>
      <c r="AS22" s="44">
        <f t="shared" ref="AS22:AS59" si="348">IF(AT21+AU21+(AS21*$G$11)&gt;(AT$18*$D$4),AQ21*$F$9+AR21*$F$10,AQ21*$F$9+AR21*$F$10+AS21*$F$11)</f>
        <v>3.4581308693990396</v>
      </c>
      <c r="AT22" s="45">
        <f t="shared" ref="AT22:AT59" si="349">IF(AT21+AU21+(AS21*$G$11)&gt;(AT$18*$D$4),0,((AQ21*$G$9+AR21*$G$10+AT21*$G$12)+(AS21*$G$11)))</f>
        <v>6.308364770048E-2</v>
      </c>
      <c r="AU22" s="45">
        <f t="shared" ref="AU22:AU59" si="350">IF(AT21+AU21+(AS21*$G$11)&gt;(AT$18*$D$4),AQ21*$H$9+AR21*$H$10+AS21*$H$11,AQ21*$H$9+AR21*$H$10+AS21*$H$11+AT21*$H$12+AU21)</f>
        <v>0</v>
      </c>
      <c r="AV22" s="44">
        <f t="shared" ref="AV22:AV59" si="351">+(AV21*$D$9)+(IF(AY21+AZ21+AV21*(SUM($G$9:$H$9))+AW21*(SUM($G$10:$H$10))+AX21*(SUM($G$11:$H$11))&gt;(AY$18*$D$4),(AX21*$P$9+AY21*$P$11+AZ21*$P$12),0))</f>
        <v>513.85761624167992</v>
      </c>
      <c r="AW22" s="44">
        <f t="shared" ref="AW22:AW59" si="352">AV21*$E$9+AW21*$E$10+(IF((AY21+AZ21+AV21*SUM($G$9:$H$9)+AW21*SUM($G$10:$H$10)+AX21*SUM($G$11:$H$11))&gt;(AY$18*$D$4),(AX21*$Q$9+AY21*$Q$11+AZ21*$Q$12),0))</f>
        <v>291.83217451607993</v>
      </c>
      <c r="AX22" s="44">
        <f t="shared" ref="AX22:AX59" si="353">IF(AY21+AZ21+(AX21*$G$11)&gt;(AY$18*$D$4),AV21*$F$9+AW21*$F$10,AV21*$F$9+AW21*$F$10+AX21*$F$11)</f>
        <v>15.145473488639997</v>
      </c>
      <c r="AY22" s="45">
        <f t="shared" ref="AY22:AY59" si="354">IF(AY21+AZ21+(AX21*$G$11)&gt;(AY$18*$D$4),0,((AV21*$G$9+AW21*$G$10+AY21*$G$12)+(AX21*$G$11)))</f>
        <v>0.28903575359999994</v>
      </c>
      <c r="AZ22" s="45">
        <f t="shared" ref="AZ22:AZ59" si="355">IF(AY21+AZ21+(AX21*$G$11)&gt;(AY$18*$D$4),AV21*$H$9+AW21*$H$10+AX21*$H$11,AV21*$H$9+AW21*$H$10+AX21*$H$11+AY21*$H$12+AZ21)</f>
        <v>0</v>
      </c>
      <c r="BA22" s="44">
        <f t="shared" ref="BA22:BA59" si="356">+(BA21*$D$9)+(IF(BD21+BE21+BA21*(SUM($G$9:$H$9))+BB21*(SUM($G$10:$H$10))+BC21*(SUM($G$11:$H$11))&gt;(BD$18*$D$4),(BC21*$P$9+BD21*$P$11+BE21*$P$12),0))</f>
        <v>20.879176707999996</v>
      </c>
      <c r="BB22" s="44">
        <f t="shared" ref="BB22:BB59" si="357">BA21*$E$9+BB21*$E$10+(IF((BD21+BE21+BA21*SUM($G$9:$H$9)+BB21*SUM($G$10:$H$10)+BC21*SUM($G$11:$H$11))&gt;(BD$18*$D$4),(BC21*$Q$9+BD21*$Q$11+BE21*$Q$12),0))</f>
        <v>9.9530522519999991</v>
      </c>
      <c r="BC22" s="44">
        <f t="shared" ref="BC22:BC59" si="358">IF(BD21+BE21+(BC21*$G$11)&gt;(BD$18*$D$4),BA21*$F$9+BB21*$F$10,BA21*$F$9+BB21*$F$10+BC21*$F$11)</f>
        <v>0.48894851199999995</v>
      </c>
      <c r="BD22" s="45">
        <f t="shared" ref="BD22:BD59" si="359">IF(BD21+BE21+(BC21*$G$11)&gt;(BD$18*$D$4),0,((BA21*$G$9+BB21*$G$10+BD21*$G$12)+(BC21*$G$11)))</f>
        <v>8.8225279999999979E-3</v>
      </c>
      <c r="BE22" s="45">
        <f t="shared" ref="BE22:BE59" si="360">IF(BD21+BE21+(BC21*$G$11)&gt;(BD$18*$D$4),BA21*$H$9+BB21*$H$10+BC21*$H$11,BA21*$H$9+BB21*$H$10+BC21*$H$11+BD21*$H$12+BE21)</f>
        <v>0</v>
      </c>
      <c r="BF22" s="44">
        <f t="shared" ref="BF22:BF59" si="361">+(BF21*$D$9)+(IF(BI21+BJ21+BF21*(SUM($G$9:$H$9))+BG21*(SUM($G$10:$H$10))+BH21*(SUM($G$11:$H$11))&gt;(BI$18*$D$4),(BH21*$P$9+BI21*$P$11+BJ21*$P$12),0))</f>
        <v>424.88609870303992</v>
      </c>
      <c r="BG22" s="44">
        <f t="shared" ref="BG22:BG59" si="362">BF21*$E$9+BG21*$E$10+(IF((BI21+BJ21+BF21*SUM($G$9:$H$9)+BG21*SUM($G$10:$H$10)+BH21*SUM($G$11:$H$11))&gt;(BI$18*$D$4),(BH21*$Q$9+BI21*$Q$11+BJ21*$Q$12),0))</f>
        <v>214.54187905567997</v>
      </c>
      <c r="BH22" s="44">
        <f t="shared" ref="BH22:BH59" si="363">IF(BI21+BJ21+(BH21*$G$11)&gt;(BI$18*$D$4),BF21*$F$9+BG21*$F$10,BF21*$F$9+BG21*$F$10+BH21*$F$11)</f>
        <v>10.82353792</v>
      </c>
      <c r="BI22" s="45">
        <f t="shared" ref="BI22:BI59" si="364">IF(BI21+BJ21+(BH21*$G$11)&gt;(BI$18*$D$4),0,((BF21*$G$9+BG21*$G$10+BI21*$G$12)+(BH21*$G$11)))</f>
        <v>0.20148432127999996</v>
      </c>
      <c r="BJ22" s="45">
        <f t="shared" ref="BJ22:BJ59" si="365">IF(BI21+BJ21+(BH21*$G$11)&gt;(BI$18*$D$4),BF21*$H$9+BG21*$H$10+BH21*$H$11,BF21*$H$9+BG21*$H$10+BH21*$H$11+BI21*$H$12+BJ21)</f>
        <v>0</v>
      </c>
      <c r="BK22" s="44">
        <f t="shared" ref="BK22:BK59" si="366">+(BK21*$D$9)+(IF(BN21+BO21+BK21*(SUM($G$9:$H$9))+BL21*(SUM($G$10:$H$10))+BM21*(SUM($G$11:$H$11))&gt;(BN$18*$D$4),(BM21*$P$9+BN21*$P$11+BO21*$P$12),0))</f>
        <v>116.854152294412</v>
      </c>
      <c r="BL22" s="44">
        <f t="shared" ref="BL22:BL59" si="367">BK21*$E$9+BL21*$E$10+(IF((BN21+BO21+BK21*SUM($G$9:$H$9)+BL21*SUM($G$10:$H$10)+BM21*SUM($G$11:$H$11))&gt;(BN$18*$D$4),(BM21*$Q$9+BN21*$Q$11+BO21*$Q$12),0))</f>
        <v>63.586646512531999</v>
      </c>
      <c r="BM22" s="44">
        <f t="shared" ref="BM22:BM59" si="368">IF(BN21+BO21+(BM21*$G$11)&gt;(BN$18*$D$4),BK21*$F$9+BL21*$F$10,BK21*$F$9+BL21*$F$10+BM21*$F$11)</f>
        <v>3.330221016096</v>
      </c>
      <c r="BN22" s="45">
        <f t="shared" ref="BN22:BN59" si="369">IF(BN21+BO21+(BM21*$G$11)&gt;(BN$18*$D$4),0,((BK21*$G$9+BL21*$G$10+BN21*$G$12)+(BM21*$G$11)))</f>
        <v>6.471017695999999E-2</v>
      </c>
      <c r="BO22" s="45">
        <f t="shared" ref="BO22:BO59" si="370">IF(BN21+BO21+(BM21*$G$11)&gt;(BN$18*$D$4),BK21*$H$9+BL21*$H$10+BM21*$H$11,BK21*$H$9+BL21*$H$10+BM21*$H$11+BN21*$H$12+BO21)</f>
        <v>0</v>
      </c>
      <c r="BP22" s="44">
        <f t="shared" ref="BP22:BP59" si="371">+(BP21*$D$9)+(IF(BS21+BT21+BP21*(SUM($G$9:$H$9))+BQ21*(SUM($G$10:$H$10))+BR21*(SUM($G$11:$H$11))&gt;(BS$18*$D$4),(BR21*$P$9+BS21*$P$11+BT21*$P$12),0))</f>
        <v>426.73953064364156</v>
      </c>
      <c r="BQ22" s="44">
        <f t="shared" ref="BQ22:BQ59" si="372">BP21*$E$9+BQ21*$E$10+(IF((BS21+BT21+BP21*SUM($G$9:$H$9)+BQ21*SUM($G$10:$H$10)+BR21*SUM($G$11:$H$11))&gt;(BS$18*$D$4),(BR21*$Q$9+BS21*$Q$11+BT21*$Q$12),0))</f>
        <v>252.82373915767857</v>
      </c>
      <c r="BR22" s="44">
        <f t="shared" ref="BR22:BR59" si="373">IF(BS21+BT21+(BR21*$G$11)&gt;(BS$18*$D$4),BP21*$F$9+BQ21*$F$10,BP21*$F$9+BQ21*$F$10+BR21*$F$11)</f>
        <v>13.007173047126464</v>
      </c>
      <c r="BS22" s="45">
        <f t="shared" ref="BS22:BS59" si="374">IF(BS21+BT21+(BR21*$G$11)&gt;(BS$18*$D$4),0,((BP21*$G$9+BQ21*$G$10+BS21*$G$12)+(BR21*$G$11)))</f>
        <v>0.24387063834735143</v>
      </c>
      <c r="BT22" s="45">
        <f t="shared" ref="BT22:BT59" si="375">IF(BS21+BT21+(BR21*$G$11)&gt;(BS$18*$D$4),BP21*$H$9+BQ21*$H$10+BR21*$H$11,BP21*$H$9+BQ21*$H$10+BR21*$H$11+BS21*$H$12+BT21)</f>
        <v>0</v>
      </c>
      <c r="BU22" s="44">
        <f t="shared" ref="BU22:BU59" si="376">+(BU21*$D$9)+(IF(BX21+BY21+BU21*(SUM($G$9:$H$9))+BV21*(SUM($G$10:$H$10))+BW21*(SUM($G$11:$H$11))&gt;(BX$18*$D$4),(BW21*$P$9+BX21*$P$11+BY21*$P$12),0))</f>
        <v>101.54924549501021</v>
      </c>
      <c r="BV22" s="44">
        <f t="shared" ref="BV22:BV59" si="377">BU21*$E$9+BV21*$E$10+(IF((BX21+BY21+BU21*SUM($G$9:$H$9)+BV21*SUM($G$10:$H$10)+BW21*SUM($G$11:$H$11))&gt;(BX$18*$D$4),(BW21*$Q$9+BX21*$Q$11+BY21*$Q$12),0))</f>
        <v>62.410092309317619</v>
      </c>
      <c r="BW22" s="44">
        <f t="shared" ref="BW22:BW59" si="378">IF(BX21+BY21+(BW21*$G$11)&gt;(BX$18*$D$4),BU21*$F$9+BV21*$F$10,BU21*$F$9+BV21*$F$10+BW21*$F$11)</f>
        <v>22.102606675148927</v>
      </c>
      <c r="BX22" s="45">
        <f t="shared" ref="BX22:BX59" si="379">IF(BX21+BY21+(BW21*$G$11)&gt;(BX$18*$D$4),0,((BU21*$G$9+BV21*$G$10+BX21*$G$12)+(BW21*$G$11)))</f>
        <v>14.370569924974134</v>
      </c>
      <c r="BY22" s="45">
        <f t="shared" ref="BY22:BY59" si="380">IF(BX21+BY21+(BW21*$G$11)&gt;(BX$18*$D$4),BU21*$H$9+BV21*$H$10+BW21*$H$11,BU21*$H$9+BV21*$H$10+BW21*$H$11+BX21*$H$12+BY21)</f>
        <v>1.5892812235903251</v>
      </c>
      <c r="BZ22" s="44">
        <f t="shared" ref="BZ22:BZ59" si="381">+(BZ21*$D$9)+(IF(CC21+CD21+BZ21*(SUM($G$9:$H$9))+CA21*(SUM($G$10:$H$10))+CB21*(SUM($G$11:$H$11))&gt;(CC$18*$D$4),(CB21*$P$9+CC21*$P$11+CD21*$P$12),0))</f>
        <v>242.27094001972608</v>
      </c>
      <c r="CA22" s="44">
        <f t="shared" ref="CA22:CA59" si="382">BZ21*$E$9+CA21*$E$10+(IF((CC21+CD21+BZ21*SUM($G$9:$H$9)+CA21*SUM($G$10:$H$10)+CB21*SUM($G$11:$H$11))&gt;(CC$18*$D$4),(CB21*$Q$9+CC21*$Q$11+CD21*$Q$12),0))</f>
        <v>112.85164696851989</v>
      </c>
      <c r="CB22" s="44">
        <f t="shared" ref="CB22:CB59" si="383">IF(CC21+CD21+(CB21*$G$11)&gt;(CC$18*$D$4),BZ21*$F$9+CA21*$F$10,BZ21*$F$9+CA21*$F$10+CB21*$F$11)</f>
        <v>5.5694999792947018</v>
      </c>
      <c r="CC22" s="45">
        <f t="shared" ref="CC22:CC59" si="384">IF(CC21+CD21+(CB21*$G$11)&gt;(CC$18*$D$4),0,((BZ21*$G$9+CA21*$G$10+CC21*$G$12)+(CB21*$G$11)))</f>
        <v>0.10159950210985359</v>
      </c>
      <c r="CD22" s="45">
        <f t="shared" ref="CD22:CD59" si="385">IF(CC21+CD21+(CB21*$G$11)&gt;(CC$18*$D$4),BZ21*$H$9+CA21*$H$10+CB21*$H$11,BZ21*$H$9+CA21*$H$10+CB21*$H$11+CC21*$H$12+CD21)</f>
        <v>0</v>
      </c>
      <c r="CE22" s="44">
        <f t="shared" ref="CE22:CE59" si="386">+(CE21*$D$9)+(IF(CH21+CI21+CE21*(SUM($G$9:$H$9))+CF21*(SUM($G$10:$H$10))+CG21*(SUM($G$11:$H$11))&gt;(CH$18*$D$4),(CG21*$P$9+CH21*$P$11+CI21*$P$12),0))</f>
        <v>372.73526298479231</v>
      </c>
      <c r="CF22" s="44">
        <f t="shared" ref="CF22:CF59" si="387">CE21*$E$9+CF21*$E$10+(IF((CH21+CI21+CE21*SUM($G$9:$H$9)+CF21*SUM($G$10:$H$10)+CG21*SUM($G$11:$H$11))&gt;(CH$18*$D$4),(CG21*$Q$9+CH21*$Q$11+CI21*$Q$12),0))</f>
        <v>211.68537524315835</v>
      </c>
      <c r="CG22" s="44">
        <f t="shared" ref="CG22:CG59" si="388">IF(CH21+CI21+(CG21*$G$11)&gt;(CH$18*$D$4),CE21*$F$9+CF21*$F$10,CE21*$F$9+CF21*$F$10+CG21*$F$11)</f>
        <v>10.986023881686183</v>
      </c>
      <c r="CH22" s="45">
        <f t="shared" ref="CH22:CH59" si="389">IF(CH21+CI21+(CG21*$G$11)&gt;(CH$18*$D$4),0,((CE21*$G$9+CF21*$G$10+CH21*$G$12)+(CG21*$G$11)))</f>
        <v>0.20965694430698825</v>
      </c>
      <c r="CI22" s="45">
        <f t="shared" ref="CI22:CI59" si="390">IF(CH21+CI21+(CG21*$G$11)&gt;(CH$18*$D$4),CE21*$H$9+CF21*$H$10+CG21*$H$11,CE21*$H$9+CF21*$H$10+CG21*$H$11+CH21*$H$12+CI21)</f>
        <v>0</v>
      </c>
      <c r="CJ22" s="44">
        <f t="shared" ref="CJ22:CJ59" si="391">+(CJ21*$D$9)+(IF(CM21+CN21+CJ21*(SUM($G$9:$H$9))+CK21*(SUM($G$10:$H$10))+CL21*(SUM($G$11:$H$11))&gt;(CM$18*$D$4),(CL21*$P$9+CM21*$P$11+CN21*$P$12),0))</f>
        <v>65.151766415632522</v>
      </c>
      <c r="CK22" s="44">
        <f t="shared" ref="CK22:CK59" si="392">CJ21*$E$9+CK21*$E$10+(IF((CM21+CN21+CJ21*SUM($G$9:$H$9)+CK21*SUM($G$10:$H$10)+CL21*SUM($G$11:$H$11))&gt;(CM$18*$D$4),(CL21*$Q$9+CM21*$Q$11+CN21*$Q$12),0))</f>
        <v>31.057687020601144</v>
      </c>
      <c r="CL22" s="44">
        <f t="shared" ref="CL22:CL59" si="393">IF(CM21+CN21+(CL21*$G$11)&gt;(CM$18*$D$4),CJ21*$F$9+CK21*$F$10,CJ21*$F$9+CK21*$F$10+CL21*$F$11)</f>
        <v>1.5257239156795541</v>
      </c>
      <c r="CM22" s="45">
        <f t="shared" ref="CM22:CM59" si="394">IF(CM21+CN21+(CL21*$G$11)&gt;(CM$18*$D$4),0,((CJ21*$G$9+CK21*$G$10+CM21*$G$12)+(CL21*$G$11)))</f>
        <v>2.7529978384211763E-2</v>
      </c>
      <c r="CN22" s="45">
        <f t="shared" ref="CN22:CN59" si="395">IF(CM21+CN21+(CL21*$G$11)&gt;(CM$18*$D$4),CJ21*$H$9+CK21*$H$10+CL21*$H$11,CJ21*$H$9+CK21*$H$10+CL21*$H$11+CM21*$H$12+CN21)</f>
        <v>0</v>
      </c>
      <c r="CO22" s="44">
        <f t="shared" ref="CO22:CO59" si="396">+(CO21*$D$9)+(IF(CR21+CS21+CO21*(SUM($G$9:$H$9))+CP21*(SUM($G$10:$H$10))+CQ21*(SUM($G$11:$H$11))&gt;(CR$18*$D$4),(CQ21*$P$9+CR21*$P$11+CS21*$P$12),0))</f>
        <v>492.35367985391019</v>
      </c>
      <c r="CP22" s="44">
        <f t="shared" ref="CP22:CP59" si="397">CO21*$E$9+CP21*$E$10+(IF((CR21+CS21+CO21*SUM($G$9:$H$9)+CP21*SUM($G$10:$H$10)+CQ21*SUM($G$11:$H$11))&gt;(CR$18*$D$4),(CQ21*$Q$9+CR21*$Q$11+CS21*$Q$12),0))</f>
        <v>248.6089423924964</v>
      </c>
      <c r="CQ22" s="44">
        <f t="shared" ref="CQ22:CQ59" si="398">IF(CR21+CS21+(CQ21*$G$11)&gt;(CR$18*$D$4),CO21*$F$9+CP21*$F$10,CO21*$F$9+CP21*$F$10+CQ21*$F$11)</f>
        <v>12.542205405677137</v>
      </c>
      <c r="CR22" s="45">
        <f t="shared" ref="CR22:CR59" si="399">IF(CR21+CS21+(CQ21*$G$11)&gt;(CR$18*$D$4),0,((CO21*$G$9+CP21*$G$10+CR21*$G$12)+(CQ21*$G$11)))</f>
        <v>0.23347797755183597</v>
      </c>
      <c r="CS22" s="45">
        <f t="shared" ref="CS22:CS59" si="400">IF(CR21+CS21+(CQ21*$G$11)&gt;(CR$18*$D$4),CO21*$H$9+CP21*$H$10+CQ21*$H$11,CO21*$H$9+CP21*$H$10+CQ21*$H$11+CR21*$H$12+CS21)</f>
        <v>0</v>
      </c>
      <c r="CT22" s="44">
        <f t="shared" ref="CT22:CT59" si="401">+(CT21*$D$9)+(IF(CW21+CX21+CT21*(SUM($G$9:$H$9))+CU21*(SUM($G$10:$H$10))+CV21*(SUM($G$11:$H$11))&gt;(CW$18*$D$4),(CV21*$P$9+CW21*$P$11+CX21*$P$12),0))</f>
        <v>101.84584092748688</v>
      </c>
      <c r="CU22" s="44">
        <f t="shared" ref="CU22:CU59" si="402">CT21*$E$9+CU21*$E$10+(IF((CW21+CX21+CT21*SUM($G$9:$H$9)+CU21*SUM($G$10:$H$10)+CV21*SUM($G$11:$H$11))&gt;(CW$18*$D$4),(CV21*$Q$9+CW21*$Q$11+CX21*$Q$12),0))</f>
        <v>55.41981486042031</v>
      </c>
      <c r="CV22" s="44">
        <f t="shared" ref="CV22:CV59" si="403">IF(CW21+CX21+(CV21*$G$11)&gt;(CW$18*$D$4),CT21*$F$9+CU21*$F$10,CT21*$F$9+CU21*$F$10+CV21*$F$11)</f>
        <v>2.9024998530146893</v>
      </c>
      <c r="CW22" s="45">
        <f t="shared" ref="CW22:CW59" si="404">IF(CW21+CX21+(CV21*$G$11)&gt;(CW$18*$D$4),0,((CT21*$G$9+CU21*$G$10+CW21*$G$12)+(CV21*$G$11)))</f>
        <v>5.63990432488281E-2</v>
      </c>
      <c r="CX22" s="45">
        <f t="shared" ref="CX22:CX59" si="405">IF(CW21+CX21+(CV21*$G$11)&gt;(CW$18*$D$4),CT21*$H$9+CU21*$H$10+CV21*$H$11,CT21*$H$9+CU21*$H$10+CV21*$H$11+CW21*$H$12+CX21)</f>
        <v>0</v>
      </c>
      <c r="CY22" s="44">
        <f t="shared" ref="CY22:CY59" si="406">+(CY21*$D$9)+(IF(DB21+DC21+CY21*(SUM($G$9:$H$9))+CZ21*(SUM($G$10:$H$10))+DA21*(SUM($G$11:$H$11))&gt;(DB$18*$D$4),(DA21*$P$9+DB21*$P$11+DC21*$P$12),0))</f>
        <v>182.55181196020945</v>
      </c>
      <c r="CZ22" s="44">
        <f t="shared" ref="CZ22:CZ59" si="407">CY21*$E$9+CZ21*$E$10+(IF((DB21+DC21+CY21*SUM($G$9:$H$9)+CZ21*SUM($G$10:$H$10)+DA21*SUM($G$11:$H$11))&gt;(DB$18*$D$4),(DA21*$Q$9+DB21*$Q$11+DC21*$Q$12),0))</f>
        <v>113.17786494147066</v>
      </c>
      <c r="DA22" s="44">
        <f t="shared" ref="DA22:DA59" si="408">IF(DB21+DC21+(DA21*$G$11)&gt;(DB$18*$D$4),CY21*$F$9+CZ21*$F$10,CY21*$F$9+CZ21*$F$10+DA21*$F$11)</f>
        <v>6.0289471120622862</v>
      </c>
      <c r="DB22" s="45">
        <f t="shared" ref="DB22:DB59" si="409">IF(DB21+DC21+(DA21*$G$11)&gt;(DB$18*$D$4),0,((CY21*$G$9+CZ21*$G$10+DB21*$G$12)+(DA21*$G$11)))</f>
        <v>0.11806732816928102</v>
      </c>
      <c r="DC22" s="45">
        <f t="shared" ref="DC22:DC59" si="410">IF(DB21+DC21+(DA21*$G$11)&gt;(DB$18*$D$4),CY21*$H$9+CZ21*$H$10+DA21*$H$11,CY21*$H$9+CZ21*$H$10+DA21*$H$11+DB21*$H$12+DC21)</f>
        <v>0</v>
      </c>
      <c r="DD22" s="44">
        <f t="shared" ref="DD22:DD59" si="411">+(DD21*$D$9)+(IF(DG21+DH21+DD21*(SUM($G$9:$H$9))+DE21*(SUM($G$10:$H$10))+DF21*(SUM($G$11:$H$11))&gt;(DG$18*$D$4),(DF21*$P$9+DG21*$P$11+DH21*$P$12),0))</f>
        <v>410.65676691000027</v>
      </c>
      <c r="DE22" s="44">
        <f t="shared" ref="DE22:DE59" si="412">DD21*$E$9+DE21*$E$10+(IF((DG21+DH21+DD21*SUM($G$9:$H$9)+DE21*SUM($G$10:$H$10)+DF21*SUM($G$11:$H$11))&gt;(DG$18*$D$4),(DF21*$Q$9+DG21*$Q$11+DH21*$Q$12),0))</f>
        <v>252.38126197164485</v>
      </c>
      <c r="DF22" s="44">
        <f t="shared" ref="DF22:DF59" si="413">IF(DG21+DH21+(DF21*$G$11)&gt;(DG$18*$D$4),DD21*$F$9+DE21*$F$10,DD21*$F$9+DE21*$F$10+DF21*$F$11)</f>
        <v>89.381117045778964</v>
      </c>
      <c r="DG22" s="45">
        <f t="shared" ref="DG22:DG59" si="414">IF(DG21+DH21+(DF21*$G$11)&gt;(DG$18*$D$4),0,((DD21*$G$9+DE21*$G$10+DG21*$G$12)+(DF21*$G$11)))</f>
        <v>58.11339863016449</v>
      </c>
      <c r="DH22" s="45">
        <f t="shared" ref="DH22:DH59" si="415">IF(DG21+DH21+(DF21*$G$11)&gt;(DG$18*$D$4),DD21*$H$9+DE21*$H$10+DF21*$H$11,DD21*$H$9+DE21*$H$10+DF21*$H$11+DG21*$H$12+DH21)</f>
        <v>6.4269220889724998</v>
      </c>
      <c r="DI22" s="44">
        <f t="shared" ref="DI22:DI59" si="416">+(DI21*$D$9)+(IF(DL21+DM21+DI21*(SUM($G$9:$H$9))+DJ21*(SUM($G$10:$H$10))+DK21*(SUM($G$11:$H$11))&gt;(DL$18*$D$4),(DK21*$P$9+DL21*$P$11+DM21*$P$12),0))</f>
        <v>56.268040711811011</v>
      </c>
      <c r="DJ22" s="44">
        <f t="shared" ref="DJ22:DJ59" si="417">DI21*$E$9+DJ21*$E$10+(IF((DL21+DM21+DI21*SUM($G$9:$H$9)+DJ21*SUM($G$10:$H$10)+DK21*SUM($G$11:$H$11))&gt;(DL$18*$D$4),(DK21*$Q$9+DL21*$Q$11+DM21*$Q$12),0))</f>
        <v>26.210081429917171</v>
      </c>
      <c r="DK22" s="44">
        <f t="shared" ref="DK22:DK59" si="418">IF(DL21+DM21+(DK21*$G$11)&gt;(DL$18*$D$4),DI21*$F$9+DJ21*$F$10,DI21*$F$9+DJ21*$F$10+DK21*$F$11)</f>
        <v>1.2935305057794739</v>
      </c>
      <c r="DL22" s="45">
        <f t="shared" ref="DL22:DL59" si="419">IF(DL21+DM21+(DK21*$G$11)&gt;(DL$18*$D$4),0,((DI21*$G$9+DJ21*$G$10+DL21*$G$12)+(DK21*$G$11)))</f>
        <v>2.3596742228149607E-2</v>
      </c>
      <c r="DM22" s="45">
        <f t="shared" ref="DM22:DM59" si="420">IF(DL21+DM21+(DK21*$G$11)&gt;(DL$18*$D$4),DI21*$H$9+DJ21*$H$10+DK21*$H$11,DI21*$H$9+DJ21*$H$10+DK21*$H$11+DL21*$H$12+DM21)</f>
        <v>0</v>
      </c>
      <c r="DN22" s="44">
        <f t="shared" ref="DN22:DN59" si="421">+(DN21*$D$9)+(IF(DQ21+DR21+DN21*(SUM($G$9:$H$9))+DO21*(SUM($G$10:$H$10))+DP21*(SUM($G$11:$H$11))&gt;(DQ$18*$D$4),(DP21*$P$9+DQ21*$P$11+DR21*$P$12),0))</f>
        <v>180.54190525167473</v>
      </c>
      <c r="DO22" s="44">
        <f t="shared" ref="DO22:DO59" si="422">DN21*$E$9+DO21*$E$10+(IF((DQ21+DR21+DN21*SUM($G$9:$H$9)+DO21*SUM($G$10:$H$10)+DP21*SUM($G$11:$H$11))&gt;(DQ$18*$D$4),(DP21*$Q$9+DQ21*$Q$11+DR21*$Q$12),0))</f>
        <v>102.53411671939077</v>
      </c>
      <c r="DP22" s="44">
        <f t="shared" ref="DP22:DP59" si="423">IF(DQ21+DR21+(DP21*$G$11)&gt;(DQ$18*$D$4),DN21*$F$9+DO21*$F$10,DN21*$F$9+DO21*$F$10+DP21*$F$11)</f>
        <v>5.3213040989388425</v>
      </c>
      <c r="DQ22" s="45">
        <f t="shared" ref="DQ22:DQ59" si="424">IF(DQ21+DR21+(DP21*$G$11)&gt;(DQ$18*$D$4),0,((DN21*$G$9+DO21*$G$10+DQ21*$G$12)+(DP21*$G$11)))</f>
        <v>0.10155160494158098</v>
      </c>
      <c r="DR22" s="45">
        <f t="shared" ref="DR22:DR59" si="425">IF(DQ21+DR21+(DP21*$G$11)&gt;(DQ$18*$D$4),DN21*$H$9+DO21*$H$10+DP21*$H$11,DN21*$H$9+DO21*$H$10+DP21*$H$11+DQ21*$H$12+DR21)</f>
        <v>0</v>
      </c>
      <c r="DS22" s="44">
        <f t="shared" ref="DS22:DS59" si="426">+(DS21*$D$9)+(IF(DV21+DW21+DS21*(SUM($G$9:$H$9))+DT21*(SUM($G$10:$H$10))+DU21*(SUM($G$11:$H$11))&gt;(DV$18*$D$4),(DU21*$P$9+DV21*$P$11+DW21*$P$12),0))</f>
        <v>445.52260830517963</v>
      </c>
      <c r="DT22" s="44">
        <f t="shared" ref="DT22:DT59" si="427">DS21*$E$9+DT21*$E$10+(IF((DV21+DW21+DS21*SUM($G$9:$H$9)+DT21*SUM($G$10:$H$10)+DU21*SUM($G$11:$H$11))&gt;(DV$18*$D$4),(DU21*$Q$9+DV21*$Q$11+DW21*$Q$12),0))</f>
        <v>212.37953305935412</v>
      </c>
      <c r="DU22" s="44">
        <f t="shared" ref="DU22:DU59" si="428">IF(DV21+DW21+(DU21*$G$11)&gt;(DV$18*$D$4),DS21*$F$9+DT21*$F$10,DS21*$F$9+DT21*$F$10+DU21*$F$11)</f>
        <v>10.43324741390356</v>
      </c>
      <c r="DV22" s="45">
        <f t="shared" ref="DV22:DV59" si="429">IF(DV21+DW21+(DU21*$G$11)&gt;(DV$18*$D$4),0,((DS21*$G$9+DT21*$G$10+DV21*$G$12)+(DU21*$G$11)))</f>
        <v>0.18825625844238533</v>
      </c>
      <c r="DW22" s="45">
        <f t="shared" ref="DW22:DW59" si="430">IF(DV21+DW21+(DU21*$G$11)&gt;(DV$18*$D$4),DS21*$H$9+DT21*$H$10+DU21*$H$11,DS21*$H$9+DT21*$H$10+DU21*$H$11+DV21*$H$12+DW21)</f>
        <v>0</v>
      </c>
      <c r="DX22" s="44">
        <f t="shared" ref="DX22:DX59" si="431">+(DX21*$D$9)+(IF(EA21+EB21+DX21*(SUM($G$9:$H$9))+DY21*(SUM($G$10:$H$10))+DZ21*(SUM($G$11:$H$11))&gt;(EA$18*$D$4),(DZ21*$P$9+EA21*$P$11+EB21*$P$12),0))</f>
        <v>99.92769895857468</v>
      </c>
      <c r="DY22" s="44">
        <f t="shared" ref="DY22:DY59" si="432">DX21*$E$9+DY21*$E$10+(IF((EA21+EB21+DX21*SUM($G$9:$H$9)+DY21*SUM($G$10:$H$10)+DZ21*SUM($G$11:$H$11))&gt;(EA$18*$D$4),(DZ21*$Q$9+EA21*$Q$11+EB21*$Q$12),0))</f>
        <v>50.457467000507307</v>
      </c>
      <c r="DZ22" s="44">
        <f t="shared" ref="DZ22:DZ59" si="433">IF(EA21+EB21+(DZ21*$G$11)&gt;(EA$18*$D$4),DX21*$F$9+DY21*$F$10,DX21*$F$9+DY21*$F$10+DZ21*$F$11)</f>
        <v>2.545555720081127</v>
      </c>
      <c r="EA22" s="45">
        <f t="shared" ref="EA22:EA59" si="434">IF(EA21+EB21+(DZ21*$G$11)&gt;(EA$18*$D$4),0,((DX21*$G$9+DY21*$G$10+EA21*$G$12)+(DZ21*$G$11)))</f>
        <v>4.7386498789202515E-2</v>
      </c>
      <c r="EB22" s="45">
        <f t="shared" ref="EB22:EB59" si="435">IF(EA21+EB21+(DZ21*$G$11)&gt;(EA$18*$D$4),DX21*$H$9+DY21*$H$10+DZ21*$H$11,DX21*$H$9+DY21*$H$10+DZ21*$H$11+EA21*$H$12+EB21)</f>
        <v>0</v>
      </c>
      <c r="EC22" s="44">
        <f t="shared" ref="EC22:EC59" si="436">+(EC21*$D$9)+(IF(EF21+EG21+EC21*(SUM($G$9:$H$9))+ED21*(SUM($G$10:$H$10))+EE21*(SUM($G$11:$H$11))&gt;(EF$18*$D$4),(EE21*$P$9+EF21*$P$11+EG21*$P$12),0))</f>
        <v>162.21613521406863</v>
      </c>
      <c r="ED22" s="44">
        <f t="shared" ref="ED22:ED59" si="437">EC21*$E$9+ED21*$E$10+(IF((EF21+EG21+EC21*SUM($G$9:$H$9)+ED21*SUM($G$10:$H$10)+EE21*SUM($G$11:$H$11))&gt;(EF$18*$D$4),(EE21*$Q$9+EF21*$Q$11+EG21*$Q$12),0))</f>
        <v>88.270547909142053</v>
      </c>
      <c r="EE22" s="44">
        <f t="shared" ref="EE22:EE59" si="438">IF(EF21+EG21+(EE21*$G$11)&gt;(EF$18*$D$4),EC21*$F$9+ED21*$F$10,EC21*$F$9+ED21*$F$10+EE21*$F$11)</f>
        <v>4.6229900438513987</v>
      </c>
      <c r="EF22" s="45">
        <f t="shared" ref="EF22:EF59" si="439">IF(EF21+EG21+(EE21*$G$11)&gt;(EF$18*$D$4),0,((EC21*$G$9+ED21*$G$10+EF21*$G$12)+(EE21*$G$11)))</f>
        <v>8.9830225194074159E-2</v>
      </c>
      <c r="EG22" s="45">
        <f t="shared" ref="EG22:EG59" si="440">IF(EF21+EG21+(EE21*$G$11)&gt;(EF$18*$D$4),EC21*$H$9+ED21*$H$10+EE21*$H$11,EC21*$H$9+ED21*$H$10+EE21*$H$11+EF21*$H$12+EG21)</f>
        <v>0</v>
      </c>
      <c r="EH22" s="44">
        <f t="shared" ref="EH22:EH59" si="441">+(EH21*$D$9)+(IF(EK21+EL21+EH21*(SUM($G$9:$H$9))+EI21*(SUM($G$10:$H$10))+EJ21*(SUM($G$11:$H$11))&gt;(EK$18*$D$4),(EJ21*$P$9+EK21*$P$11+EL21*$P$12),0))</f>
        <v>291.90117790144905</v>
      </c>
      <c r="EI22" s="44">
        <f t="shared" ref="EI22:EI59" si="442">EH21*$E$9+EI21*$E$10+(IF((EK21+EL21+EH21*SUM($G$9:$H$9)+EI21*SUM($G$10:$H$10)+EJ21*SUM($G$11:$H$11))&gt;(EK$18*$D$4),(EJ21*$Q$9+EK21*$Q$11+EL21*$Q$12),0))</f>
        <v>169.43385396888667</v>
      </c>
      <c r="EJ22" s="44">
        <f t="shared" ref="EJ22:EJ59" si="443">IF(EK21+EL21+(EJ21*$G$11)&gt;(EK$18*$D$4),EH21*$F$9+EI21*$F$10,EH21*$F$9+EI21*$F$10+EJ21*$F$11)</f>
        <v>8.7534971455077351</v>
      </c>
      <c r="EK22" s="45">
        <f t="shared" ref="EK22:EK59" si="444">IF(EK21+EL21+(EJ21*$G$11)&gt;(EK$18*$D$4),0,((EH21*$G$9+EI21*$G$10+EK21*$G$12)+(EJ21*$G$11)))</f>
        <v>0.16552942857243438</v>
      </c>
      <c r="EL22" s="45">
        <f t="shared" ref="EL22:EL59" si="445">IF(EK21+EL21+(EJ21*$G$11)&gt;(EK$18*$D$4),EH21*$H$9+EI21*$H$10+EJ21*$H$11,EH21*$H$9+EI21*$H$10+EJ21*$H$11+EK21*$H$12+EL21)</f>
        <v>0</v>
      </c>
      <c r="EM22" s="44">
        <f t="shared" ref="EM22:EM59" si="446">+(EM21*$D$9)+(IF(EP21+EQ21+EM21*(SUM($G$9:$H$9))+EN21*(SUM($G$10:$H$10))+EO21*(SUM($G$11:$H$11))&gt;(EP$18*$D$4),(EO21*$P$9+EP21*$P$11+EQ21*$P$12),0))</f>
        <v>339.54476328056444</v>
      </c>
      <c r="EN22" s="44">
        <f t="shared" ref="EN22:EN59" si="447">EM21*$E$9+EN21*$E$10+(IF((EP21+EQ21+EM21*SUM($G$9:$H$9)+EN21*SUM($G$10:$H$10)+EO21*SUM($G$11:$H$11))&gt;(EP$18*$D$4),(EO21*$Q$9+EP21*$Q$11+EQ21*$Q$12),0))</f>
        <v>208.67727688362467</v>
      </c>
      <c r="EO22" s="44">
        <f t="shared" ref="EO22:EO59" si="448">IF(EP21+EQ21+(EO21*$G$11)&gt;(EP$18*$D$4),EM21*$F$9+EN21*$F$10,EM21*$F$9+EN21*$F$10+EO21*$F$11)</f>
        <v>104.77100572132073</v>
      </c>
      <c r="EP22" s="45">
        <f t="shared" ref="EP22:EP59" si="449">IF(EP21+EQ21+(EO21*$G$11)&gt;(EP$18*$D$4),0,((EM21*$G$9+EN21*$G$10+EP21*$G$12)+(EO21*$G$11)))</f>
        <v>50.873649419989704</v>
      </c>
      <c r="EQ22" s="45">
        <f t="shared" ref="EQ22:EQ59" si="450">IF(EP21+EQ21+(EO21*$G$11)&gt;(EP$18*$D$4),EM21*$H$9+EN21*$H$10+EO21*$H$11,EM21*$H$9+EN21*$H$10+EO21*$H$11+EP21*$H$12+EQ21)</f>
        <v>5.3972146491912145</v>
      </c>
      <c r="ER22" s="44">
        <f t="shared" ref="ER22:ER59" si="451">+(ER21*$D$9)+(IF(EU21+EV21+ER21*(SUM($G$9:$H$9))+ES21*(SUM($G$10:$H$10))+ET21*(SUM($G$11:$H$11))&gt;(EU$18*$D$4),(ET21*$P$9+EU21*$P$11+EV21*$P$12),0))</f>
        <v>532.65048050903204</v>
      </c>
      <c r="ES22" s="44">
        <f t="shared" ref="ES22:ES59" si="452">ER21*$E$9+ES21*$E$10+(IF((EU21+EV21+ER21*SUM($G$9:$H$9)+ES21*SUM($G$10:$H$10)+ET21*SUM($G$11:$H$11))&gt;(EU$18*$D$4),(ET21*$Q$9+EU21*$Q$11+EV21*$Q$12),0))</f>
        <v>242.72012537680408</v>
      </c>
      <c r="ET22" s="44">
        <f t="shared" ref="ET22:ET59" si="453">IF(EU21+EV21+(ET21*$G$11)&gt;(EU$18*$D$4),ER21*$F$9+ES21*$F$10,ER21*$F$9+ES21*$F$10+ET21*$F$11)</f>
        <v>12.032386351812786</v>
      </c>
      <c r="EU22" s="45">
        <f t="shared" ref="EU22:EU59" si="454">IF(EU21+EV21+(ET21*$G$11)&gt;(EU$18*$D$4),0,((ER21*$G$9+ES21*$G$10+EU21*$G$12)+(ET21*$G$11)))</f>
        <v>0.22179514012558132</v>
      </c>
      <c r="EV22" s="45">
        <f t="shared" ref="EV22:EV59" si="455">IF(EU21+EV21+(ET21*$G$11)&gt;(EU$18*$D$4),ER21*$H$9+ES21*$H$10+ET21*$H$11,ER21*$H$9+ES21*$H$10+ET21*$H$11+EU21*$H$12+EV21)</f>
        <v>0</v>
      </c>
      <c r="EW22" s="44">
        <f t="shared" ref="EW22:EW59" si="456">+(EW21*$D$9)+(IF(EZ21+FA21+EW21*(SUM($G$9:$H$9))+EX21*(SUM($G$10:$H$10))+EY21*(SUM($G$11:$H$11))&gt;(EZ$18*$D$4),(EY21*$P$9+EZ21*$P$11+FA21*$P$12),0))</f>
        <v>56.215678134727781</v>
      </c>
      <c r="EX22" s="44">
        <f t="shared" ref="EX22:EX59" si="457">EW21*$E$9+EX21*$E$10+(IF((EZ21+FA21+EW21*SUM($G$9:$H$9)+EX21*SUM($G$10:$H$10)+EY21*SUM($G$11:$H$11))&gt;(EZ$18*$D$4),(EY21*$Q$9+EZ21*$Q$11+FA21*$Q$12),0))</f>
        <v>36.286287686952178</v>
      </c>
      <c r="EY22" s="44">
        <f t="shared" ref="EY22:EY59" si="458">IF(EZ21+FA21+(EY21*$G$11)&gt;(EZ$18*$D$4),EW21*$F$9+EX21*$F$10,EW21*$F$9+EX21*$F$10+EY21*$F$11)</f>
        <v>1.9815130555130207</v>
      </c>
      <c r="EZ22" s="45">
        <f t="shared" ref="EZ22:EZ59" si="459">IF(EZ21+FA21+(EY21*$G$11)&gt;(EZ$18*$D$4),0,((EW21*$G$9+EX21*$G$10+EZ21*$G$12)+(EY21*$G$11)))</f>
        <v>3.9926686510108188E-2</v>
      </c>
      <c r="FA22" s="45">
        <f t="shared" ref="FA22:FA59" si="460">IF(EZ21+FA21+(EY21*$G$11)&gt;(EZ$18*$D$4),EW21*$H$9+EX21*$H$10+EY21*$H$11,EW21*$H$9+EX21*$H$10+EY21*$H$11+EZ21*$H$12+FA21)</f>
        <v>0</v>
      </c>
      <c r="FB22" s="44">
        <f t="shared" ref="FB22:FB59" si="461">+(FB21*$D$9)+(IF(FE21+FF21+FB21*(SUM($G$9:$H$9))+FC21*(SUM($G$10:$H$10))+FD21*(SUM($G$11:$H$11))&gt;(FE$18*$D$4),(FD21*$P$9+FE21*$P$11+FF21*$P$12),0))</f>
        <v>291.90117790144905</v>
      </c>
      <c r="FC22" s="44">
        <f t="shared" ref="FC22:FC59" si="462">FB21*$E$9+FC21*$E$10+(IF((FE21+FF21+FB21*SUM($G$9:$H$9)+FC21*SUM($G$10:$H$10)+FD21*SUM($G$11:$H$11))&gt;(FE$18*$D$4),(FD21*$Q$9+FE21*$Q$11+FF21*$Q$12),0))</f>
        <v>169.43385396888667</v>
      </c>
      <c r="FD22" s="44">
        <f t="shared" ref="FD22:FD59" si="463">IF(FE21+FF21+(FD21*$G$11)&gt;(FE$18*$D$4),FB21*$F$9+FC21*$F$10,FB21*$F$9+FC21*$F$10+FD21*$F$11)</f>
        <v>8.7534971455077351</v>
      </c>
      <c r="FE22" s="45">
        <f t="shared" ref="FE22:FE59" si="464">IF(FE21+FF21+(FD21*$G$11)&gt;(FE$18*$D$4),0,((FB21*$G$9+FC21*$G$10+FE21*$G$12)+(FD21*$G$11)))</f>
        <v>0.16552942857243438</v>
      </c>
      <c r="FF22" s="45">
        <f t="shared" ref="FF22:FF59" si="465">IF(FE21+FF21+(FD21*$G$11)&gt;(FE$18*$D$4),FB21*$H$9+FC21*$H$10+FD21*$H$11,FB21*$H$9+FC21*$H$10+FD21*$H$11+FE21*$H$12+FF21)</f>
        <v>0</v>
      </c>
      <c r="FG22" s="44">
        <f t="shared" ref="FG22:FG59" si="466">+(FG21*$D$9)+(IF(FJ21+FK21+FG21*(SUM($G$9:$H$9))+FH21*(SUM($G$10:$H$10))+FI21*(SUM($G$11:$H$11))&gt;(FJ$18*$D$4),(FI21*$P$9+FJ21*$P$11+FK21*$P$12),0))</f>
        <v>455.78298578056746</v>
      </c>
      <c r="FH22" s="44">
        <f t="shared" ref="FH22:FH59" si="467">FG21*$E$9+FH21*$E$10+(IF((FJ21+FK21+FG21*SUM($G$9:$H$9)+FH21*SUM($G$10:$H$10)+FI21*SUM($G$11:$H$11))&gt;(FJ$18*$D$4),(FI21*$Q$9+FJ21*$Q$11+FK21*$Q$12),0))</f>
        <v>240.18210427437401</v>
      </c>
      <c r="FI22" s="44">
        <f t="shared" ref="FI22:FI59" si="468">IF(FJ21+FK21+(FI21*$G$11)&gt;(FJ$18*$D$4),FG21*$F$9+FH21*$F$10,FG21*$F$9+FH21*$F$10+FI21*$F$11)</f>
        <v>13.032514943691647</v>
      </c>
      <c r="FJ22" s="45">
        <f t="shared" ref="FJ22:FJ59" si="469">IF(FJ21+FK21+(FI21*$G$11)&gt;(FJ$18*$D$4),0,((FG21*$G$9+FH21*$G$10+FJ21*$G$12)+(FI21*$G$11)))</f>
        <v>0.26630495605765453</v>
      </c>
      <c r="FK22" s="45">
        <f t="shared" ref="FK22:FK59" si="470">IF(FJ21+FK21+(FI21*$G$11)&gt;(FJ$18*$D$4),FG21*$H$9+FH21*$H$10+FI21*$H$11,FG21*$H$9+FH21*$H$10+FI21*$H$11+FJ21*$H$12+FK21)</f>
        <v>0</v>
      </c>
      <c r="FL22" s="44">
        <f t="shared" ref="FL22:FL59" si="471">+(FL21*$D$9)+(IF(FO21+FP21+FL21*(SUM($G$9:$H$9))+FM21*(SUM($G$10:$H$10))+FN21*(SUM($G$11:$H$11))&gt;(FO$18*$D$4),(FN21*$P$9+FO21*$P$11+FP21*$P$12),0))</f>
        <v>196.69101627571661</v>
      </c>
      <c r="FM22" s="44">
        <f t="shared" ref="FM22:FM59" si="472">FL21*$E$9+FM21*$E$10+(IF((FO21+FP21+FL21*SUM($G$9:$H$9)+FM21*SUM($G$10:$H$10)+FN21*SUM($G$11:$H$11))&gt;(FO$18*$D$4),(FN21*$Q$9+FO21*$Q$11+FP21*$Q$12),0))</f>
        <v>104.8124156712139</v>
      </c>
      <c r="FN22" s="44">
        <f t="shared" ref="FN22:FN59" si="473">IF(FO21+FP21+(FN21*$G$11)&gt;(FO$18*$D$4),FL21*$F$9+FM21*$F$10,FL21*$F$9+FM21*$F$10+FN21*$F$11)</f>
        <v>5.5145096524019799</v>
      </c>
      <c r="FO22" s="45">
        <f t="shared" ref="FO22:FO59" si="474">IF(FO21+FP21+(FN21*$G$11)&gt;(FO$18*$D$4),0,((FL21*$G$9+FM21*$G$10+FO21*$G$12)+(FN21*$G$11)))</f>
        <v>0.10810836958906038</v>
      </c>
      <c r="FP22" s="45">
        <f t="shared" ref="FP22:FP59" si="475">IF(FO21+FP21+(FN21*$G$11)&gt;(FO$18*$D$4),FL21*$H$9+FM21*$H$10+FN21*$H$11,FL21*$H$9+FM21*$H$10+FN21*$H$11+FO21*$H$12+FP21)</f>
        <v>0</v>
      </c>
      <c r="FQ22" s="44">
        <f t="shared" ref="FQ22:FQ59" si="476">+(FQ21*$D$9)+(IF(FT21+FU21+FQ21*(SUM($G$9:$H$9))+FR21*(SUM($G$10:$H$10))+FS21*(SUM($G$11:$H$11))&gt;(FT$18*$D$4),(FS21*$P$9+FT21*$P$11+FU21*$P$12),0))</f>
        <v>171.43906236267691</v>
      </c>
      <c r="FR22" s="44">
        <f t="shared" ref="FR22:FR59" si="477">FQ21*$E$9+FR21*$E$10+(IF((FT21+FU21+FQ21*SUM($G$9:$H$9)+FR21*SUM($G$10:$H$10)+FS21*SUM($G$11:$H$11))&gt;(FT$18*$D$4),(FS21*$Q$9+FT21*$Q$11+FU21*$Q$12),0))</f>
        <v>108.76604652791552</v>
      </c>
      <c r="FS22" s="44">
        <f t="shared" ref="FS22:FS59" si="478">IF(FT21+FU21+(FS21*$G$11)&gt;(FT$18*$D$4),FQ21*$F$9+FR21*$F$10,FQ21*$F$9+FR21*$F$10+FS21*$F$11)</f>
        <v>5.785421189022693</v>
      </c>
      <c r="FT22" s="45">
        <f t="shared" ref="FT22:FT59" si="479">IF(FT21+FU21+(FS21*$G$11)&gt;(FT$18*$D$4),0,((FQ21*$G$9+FR21*$G$10+FT21*$G$12)+(FS21*$G$11)))</f>
        <v>0.11279337423844724</v>
      </c>
      <c r="FU22" s="45">
        <f t="shared" ref="FU22:FU59" si="480">IF(FT21+FU21+(FS21*$G$11)&gt;(FT$18*$D$4),FQ21*$H$9+FR21*$H$10+FS21*$H$11,FQ21*$H$9+FR21*$H$10+FS21*$H$11+FT21*$H$12+FU21)</f>
        <v>0</v>
      </c>
      <c r="FV22" s="44">
        <f t="shared" ref="FV22:FV59" si="481">+(FV21*$D$9)+(IF(FY21+FZ21+FV21*(SUM($G$9:$H$9))+FW21*(SUM($G$10:$H$10))+FX21*(SUM($G$11:$H$11))&gt;(FY$18*$D$4),(FX21*$P$9+FY21*$P$11+FZ21*$P$12),0))</f>
        <v>344.89762770574276</v>
      </c>
      <c r="FW22" s="44">
        <f t="shared" ref="FW22:FW59" si="482">FV21*$E$9+FW21*$E$10+(IF((FY21+FZ21+FV21*SUM($G$9:$H$9)+FW21*SUM($G$10:$H$10)+FX21*SUM($G$11:$H$11))&gt;(FY$18*$D$4),(FX21*$Q$9+FY21*$Q$11+FZ21*$Q$12),0))</f>
        <v>211.9670380361195</v>
      </c>
      <c r="FX22" s="44">
        <f t="shared" ref="FX22:FX59" si="483">IF(FY21+FZ21+(FX21*$G$11)&gt;(FY$18*$D$4),FV21*$F$9+FW21*$F$10,FV21*$F$9+FW21*$F$10+FX21*$F$11)</f>
        <v>75.068372701464867</v>
      </c>
      <c r="FY22" s="45">
        <f t="shared" ref="FY22:FY59" si="484">IF(FY21+FZ21+(FX21*$G$11)&gt;(FY$18*$D$4),0,((FV21*$G$9+FW21*$G$10+FY21*$G$12)+(FX21*$G$11)))</f>
        <v>48.807605135250483</v>
      </c>
      <c r="FZ22" s="45">
        <f t="shared" ref="FZ22:FZ59" si="485">IF(FY21+FZ21+(FX21*$G$11)&gt;(FY$18*$D$4),FV21*$H$9+FW21*$H$10+FX21*$H$11,FV21*$H$9+FW21*$H$10+FX21*$H$11+FY21*$H$12+FZ21)</f>
        <v>5.3977685516187996</v>
      </c>
      <c r="GA22" s="44">
        <f t="shared" ref="GA22:GA59" si="486">+(GA21*$D$9)+(IF(GD21+GE21+GA21*(SUM($G$9:$H$9))+GB21*(SUM($G$10:$H$10))+GC21*(SUM($G$11:$H$11))&gt;(GD$18*$D$4),(GC21*$P$9+GD21*$P$11+GE21*$P$12),0))</f>
        <v>599.19794480783389</v>
      </c>
      <c r="GB22" s="44">
        <f t="shared" ref="GB22:GB59" si="487">GA21*$E$9+GB21*$E$10+(IF((GD21+GE21+GA21*SUM($G$9:$H$9)+GB21*SUM($G$10:$H$10)+GC21*SUM($G$11:$H$11))&gt;(GD$18*$D$4),(GC21*$Q$9+GD21*$Q$11+GE21*$Q$12),0))</f>
        <v>294.7317569283781</v>
      </c>
      <c r="GC22" s="44">
        <f t="shared" ref="GC22:GC59" si="488">IF(GD21+GE21+(GC21*$G$11)&gt;(GD$18*$D$4),GA21*$F$9+GB21*$F$10,GA21*$F$9+GB21*$F$10+GC21*$F$11)</f>
        <v>14.950400864148421</v>
      </c>
      <c r="GD22" s="45">
        <f t="shared" ref="GD22:GD59" si="489">IF(GD21+GE21+(GC21*$G$11)&gt;(GD$18*$D$4),0,((GA21*$G$9+GB21*$G$10+GD21*$G$12)+(GC21*$G$11)))</f>
        <v>0.28162193579231865</v>
      </c>
      <c r="GE22" s="45">
        <f t="shared" ref="GE22:GE59" si="490">IF(GD21+GE21+(GC21*$G$11)&gt;(GD$18*$D$4),GA21*$H$9+GB21*$H$10+GC21*$H$11,GA21*$H$9+GB21*$H$10+GC21*$H$11+GD21*$H$12+GE21)</f>
        <v>0</v>
      </c>
      <c r="GF22" s="44">
        <f t="shared" ref="GF22:GF59" si="491">+(GF21*$D$9)+(IF(GI21+GJ21+GF21*(SUM($G$9:$H$9))+GG21*(SUM($G$10:$H$10))+GH21*(SUM($G$11:$H$11))&gt;(GI$18*$D$4),(GH21*$P$9+GI21*$P$11+GJ21*$P$12),0))</f>
        <v>343.77091782671278</v>
      </c>
      <c r="GG22" s="44">
        <f t="shared" ref="GG22:GG59" si="492">GF21*$E$9+GG21*$E$10+(IF((GI21+GJ21+GF21*SUM($G$9:$H$9)+GG21*SUM($G$10:$H$10)+GH21*SUM($G$11:$H$11))&gt;(GI$18*$D$4),(GH21*$Q$9+GI21*$Q$11+GJ21*$Q$12),0))</f>
        <v>203.90537269850464</v>
      </c>
      <c r="GH22" s="44">
        <f t="shared" ref="GH22:GH59" si="493">IF(GI21+GJ21+(GH21*$G$11)&gt;(GI$18*$D$4),GF21*$F$9+GG21*$F$10,GF21*$F$9+GG21*$F$10+GH21*$F$11)</f>
        <v>10.832577405485813</v>
      </c>
      <c r="GI22" s="45">
        <f t="shared" ref="GI22:GI59" si="494">IF(GI21+GJ21+(GH21*$G$11)&gt;(GI$18*$D$4),0,((GF21*$G$9+GG21*$G$10+GI21*$G$12)+(GH21*$G$11)))</f>
        <v>0.21240347853893748</v>
      </c>
      <c r="GJ22" s="45">
        <f t="shared" ref="GJ22:GJ59" si="495">IF(GI21+GJ21+(GH21*$G$11)&gt;(GI$18*$D$4),GF21*$H$9+GG21*$H$10+GH21*$H$11,GF21*$H$9+GG21*$H$10+GH21*$H$11+GI21*$H$12+GJ21)</f>
        <v>0</v>
      </c>
      <c r="GK22" s="43">
        <f t="shared" si="148"/>
        <v>10236.301787989805</v>
      </c>
      <c r="GL22" s="43">
        <f t="shared" si="148"/>
        <v>5641.9976840150202</v>
      </c>
      <c r="GM22" s="43">
        <f t="shared" si="143"/>
        <v>724.75107050048427</v>
      </c>
      <c r="GN22" s="43">
        <f t="shared" si="143"/>
        <v>314.13447350412241</v>
      </c>
      <c r="GO22" s="43">
        <f t="shared" si="143"/>
        <v>34.046767471399079</v>
      </c>
      <c r="GP22" s="40">
        <f t="shared" si="149"/>
        <v>61.002990393264632</v>
      </c>
      <c r="GQ22" s="40">
        <f t="shared" si="144"/>
        <v>33.623347342163413</v>
      </c>
      <c r="GR22" s="40">
        <f t="shared" si="144"/>
        <v>4.3191362961888213</v>
      </c>
      <c r="GS22" s="40">
        <f t="shared" si="144"/>
        <v>1.8720767193332681</v>
      </c>
      <c r="GT22" s="40">
        <f t="shared" si="144"/>
        <v>0.20290087885219951</v>
      </c>
      <c r="GW22" s="38">
        <f t="shared" si="150"/>
        <v>4</v>
      </c>
      <c r="GX22" s="39">
        <f t="shared" si="145"/>
        <v>31.929608180062687</v>
      </c>
      <c r="GY22" s="39">
        <f t="shared" si="146"/>
        <v>165.09239789000469</v>
      </c>
      <c r="GZ22" s="39">
        <f t="shared" si="147"/>
        <v>16.509239789000468</v>
      </c>
      <c r="HA22" s="39">
        <f t="shared" si="34"/>
        <v>1.4970047272651337</v>
      </c>
      <c r="HB22" s="39">
        <f t="shared" si="35"/>
        <v>0.31377640913203197</v>
      </c>
      <c r="HC22" s="39">
        <f t="shared" si="36"/>
        <v>3.1377640913203199E-2</v>
      </c>
      <c r="HD22" s="39">
        <f t="shared" si="37"/>
        <v>3.8110924667081378</v>
      </c>
      <c r="HE22" s="39">
        <f t="shared" si="38"/>
        <v>0.85339366509055992</v>
      </c>
      <c r="HF22" s="39">
        <f t="shared" si="39"/>
        <v>8.5339366509055992E-2</v>
      </c>
      <c r="HG22" s="39">
        <f t="shared" si="40"/>
        <v>0.13369378719440572</v>
      </c>
      <c r="HH22" s="39">
        <f t="shared" si="41"/>
        <v>2.7866716140031993E-2</v>
      </c>
      <c r="HI22" s="39">
        <f t="shared" si="42"/>
        <v>2.7866716140031995E-3</v>
      </c>
      <c r="HJ22" s="39">
        <v>1.4970047272651337</v>
      </c>
      <c r="HK22" s="39">
        <v>0.31377640913203197</v>
      </c>
      <c r="HL22" s="39">
        <v>3.1377640913203199E-2</v>
      </c>
      <c r="HM22" s="39">
        <f t="shared" si="43"/>
        <v>0.98085552325159975</v>
      </c>
      <c r="HN22" s="39">
        <f t="shared" si="44"/>
        <v>0.22199559890154236</v>
      </c>
      <c r="HO22" s="39">
        <f t="shared" si="45"/>
        <v>2.2199559890154236E-2</v>
      </c>
      <c r="HP22" s="39">
        <f t="shared" si="46"/>
        <v>1.7316062401960897</v>
      </c>
      <c r="HQ22" s="39">
        <f t="shared" si="47"/>
        <v>0.38376847838897915</v>
      </c>
      <c r="HR22" s="39">
        <f t="shared" si="48"/>
        <v>3.8376847838897915E-2</v>
      </c>
      <c r="HS22" s="39">
        <f t="shared" si="49"/>
        <v>3.9027772943845234</v>
      </c>
      <c r="HT22" s="39">
        <f t="shared" si="50"/>
        <v>20.179353856366074</v>
      </c>
      <c r="HU22" s="39">
        <f t="shared" si="51"/>
        <v>2.0179353856366076</v>
      </c>
      <c r="HV22" s="39">
        <f t="shared" si="52"/>
        <v>1.0437554823713371</v>
      </c>
      <c r="HW22" s="39">
        <f t="shared" si="53"/>
        <v>0.21877409022526462</v>
      </c>
      <c r="HX22" s="39">
        <f t="shared" si="54"/>
        <v>2.1877409022526464E-2</v>
      </c>
      <c r="HY22" s="39">
        <f t="shared" si="55"/>
        <v>4.3390801713748886</v>
      </c>
      <c r="HZ22" s="39">
        <f t="shared" si="56"/>
        <v>0.97162258930175971</v>
      </c>
      <c r="IA22" s="39">
        <f t="shared" si="57"/>
        <v>9.7162258930175965E-2</v>
      </c>
      <c r="IB22" s="39">
        <f t="shared" si="58"/>
        <v>0.14791203843727999</v>
      </c>
      <c r="IC22" s="39">
        <f t="shared" si="59"/>
        <v>3.0830324095999995E-2</v>
      </c>
      <c r="ID22" s="39">
        <f t="shared" si="60"/>
        <v>3.0830324095999996E-3</v>
      </c>
      <c r="IE22" s="39">
        <f t="shared" si="61"/>
        <v>3.1932477029285753</v>
      </c>
      <c r="IF22" s="39">
        <f t="shared" si="62"/>
        <v>0.68900311175167994</v>
      </c>
      <c r="IG22" s="39">
        <f t="shared" si="63"/>
        <v>6.8900311175167983E-2</v>
      </c>
      <c r="IH22" s="39">
        <f t="shared" si="64"/>
        <v>0.94934413139808937</v>
      </c>
      <c r="II22" s="39">
        <f t="shared" si="65"/>
        <v>0.21486367157798397</v>
      </c>
      <c r="IJ22" s="39">
        <f t="shared" si="66"/>
        <v>2.1486367157798395E-2</v>
      </c>
      <c r="IK22" s="39">
        <f t="shared" si="67"/>
        <v>3.744344343651298</v>
      </c>
      <c r="IL22" s="39">
        <f t="shared" si="68"/>
        <v>0.82984300816836742</v>
      </c>
      <c r="IM22" s="39">
        <f t="shared" si="69"/>
        <v>8.2984300816836748E-2</v>
      </c>
      <c r="IN22" s="39">
        <f t="shared" si="70"/>
        <v>3.7378120065050142</v>
      </c>
      <c r="IO22" s="39">
        <f t="shared" si="71"/>
        <v>19.326398981659885</v>
      </c>
      <c r="IP22" s="39">
        <f t="shared" si="72"/>
        <v>1.9326398981659887</v>
      </c>
      <c r="IQ22" s="39">
        <f t="shared" si="73"/>
        <v>1.6810225977555677</v>
      </c>
      <c r="IR22" s="39">
        <f t="shared" si="74"/>
        <v>0.35234707331697224</v>
      </c>
      <c r="IS22" s="39">
        <f t="shared" si="75"/>
        <v>3.5234707331697229E-2</v>
      </c>
      <c r="IT22" s="39">
        <f t="shared" si="76"/>
        <v>3.147424768398972</v>
      </c>
      <c r="IU22" s="39">
        <f t="shared" si="77"/>
        <v>0.7047827839823716</v>
      </c>
      <c r="IV22" s="39">
        <f t="shared" si="78"/>
        <v>7.0478278398237157E-2</v>
      </c>
      <c r="IW22" s="39">
        <f t="shared" si="79"/>
        <v>0.46154744093110467</v>
      </c>
      <c r="IX22" s="39">
        <f t="shared" si="80"/>
        <v>9.620350946362799E-2</v>
      </c>
      <c r="IY22" s="39">
        <f t="shared" si="81"/>
        <v>9.6203509463628004E-3</v>
      </c>
      <c r="IZ22" s="39">
        <f t="shared" si="82"/>
        <v>3.7003028859289002</v>
      </c>
      <c r="JA22" s="39">
        <f t="shared" si="83"/>
        <v>0.79840978214453273</v>
      </c>
      <c r="JB22" s="39">
        <f t="shared" si="84"/>
        <v>7.9840978214453268E-2</v>
      </c>
      <c r="JC22" s="39">
        <f t="shared" si="85"/>
        <v>0.8274139129280782</v>
      </c>
      <c r="JD22" s="39">
        <f t="shared" si="86"/>
        <v>0.18726738320340877</v>
      </c>
      <c r="JE22" s="39">
        <f t="shared" si="87"/>
        <v>1.8726738320340879E-2</v>
      </c>
      <c r="JF22" s="39">
        <f t="shared" si="88"/>
        <v>1.6841480629066086</v>
      </c>
      <c r="JG22" s="39">
        <f t="shared" si="89"/>
        <v>0.38995277147750129</v>
      </c>
      <c r="JH22" s="39">
        <f t="shared" si="90"/>
        <v>3.8995277147750133E-2</v>
      </c>
      <c r="JI22" s="39">
        <f t="shared" si="91"/>
        <v>15.115403235410087</v>
      </c>
      <c r="JJ22" s="39">
        <f t="shared" si="92"/>
        <v>78.154362281412972</v>
      </c>
      <c r="JK22" s="39">
        <f t="shared" si="93"/>
        <v>7.815436228141297</v>
      </c>
      <c r="JL22" s="39">
        <f t="shared" si="94"/>
        <v>0.39042176482364366</v>
      </c>
      <c r="JM22" s="39">
        <f t="shared" si="95"/>
        <v>8.1833502047222825E-2</v>
      </c>
      <c r="JN22" s="39">
        <f t="shared" si="96"/>
        <v>8.1833502047222832E-3</v>
      </c>
      <c r="JO22" s="39">
        <f t="shared" si="97"/>
        <v>1.5245191983519031</v>
      </c>
      <c r="JP22" s="39">
        <f t="shared" si="98"/>
        <v>0.34137587517161855</v>
      </c>
      <c r="JQ22" s="39">
        <f t="shared" si="99"/>
        <v>3.4137587517161859E-2</v>
      </c>
      <c r="JR22" s="39">
        <f t="shared" si="100"/>
        <v>3.1561664564610745</v>
      </c>
      <c r="JS22" s="39">
        <f t="shared" si="101"/>
        <v>0.6578614951269155</v>
      </c>
      <c r="JT22" s="39">
        <f t="shared" si="102"/>
        <v>6.5786149512691544E-2</v>
      </c>
      <c r="JU22" s="39">
        <f t="shared" si="103"/>
        <v>0.75101043816786994</v>
      </c>
      <c r="JV22" s="39">
        <f t="shared" si="104"/>
        <v>0.16204459440496743</v>
      </c>
      <c r="JW22" s="39">
        <f t="shared" si="105"/>
        <v>1.6204459440496741E-2</v>
      </c>
      <c r="JX22" s="39">
        <f t="shared" si="106"/>
        <v>1.3178730319788496</v>
      </c>
      <c r="JY22" s="39">
        <f t="shared" si="107"/>
        <v>0.29827227973440384</v>
      </c>
      <c r="JZ22" s="39">
        <f t="shared" si="108"/>
        <v>2.9827227973440385E-2</v>
      </c>
      <c r="KA22" s="39">
        <f t="shared" si="109"/>
        <v>2.5140628496984321</v>
      </c>
      <c r="KB22" s="39">
        <f t="shared" si="110"/>
        <v>0.559952950974831</v>
      </c>
      <c r="KC22" s="39">
        <f t="shared" si="111"/>
        <v>5.5995295097483105E-2</v>
      </c>
      <c r="KD22" s="39">
        <f t="shared" si="112"/>
        <v>14.424026186332833</v>
      </c>
      <c r="KE22" s="39">
        <f t="shared" si="113"/>
        <v>69.126927337629667</v>
      </c>
      <c r="KF22" s="39">
        <f t="shared" si="114"/>
        <v>6.9126927337629676</v>
      </c>
      <c r="KG22" s="39">
        <f t="shared" si="115"/>
        <v>3.6237613600362124</v>
      </c>
      <c r="KH22" s="39">
        <f t="shared" si="116"/>
        <v>0.76364066745237646</v>
      </c>
      <c r="KI22" s="39">
        <f t="shared" si="117"/>
        <v>7.636406674523763E-2</v>
      </c>
      <c r="KJ22" s="39">
        <f t="shared" si="118"/>
        <v>0.54169546308134775</v>
      </c>
      <c r="KK22" s="39">
        <f t="shared" si="119"/>
        <v>0.12934915539724715</v>
      </c>
      <c r="KL22" s="39">
        <f t="shared" si="120"/>
        <v>1.2934915539724716E-2</v>
      </c>
      <c r="KM22" s="39">
        <f t="shared" si="121"/>
        <v>2.5140628496984321</v>
      </c>
      <c r="KN22" s="39">
        <f t="shared" si="122"/>
        <v>0.559952950974831</v>
      </c>
      <c r="KO22" s="39">
        <f t="shared" si="123"/>
        <v>5.5995295097483105E-2</v>
      </c>
      <c r="KP22" s="39">
        <f t="shared" si="124"/>
        <v>3.6182177333787813</v>
      </c>
      <c r="KQ22" s="39">
        <f t="shared" si="125"/>
        <v>0.85464869111931563</v>
      </c>
      <c r="KR22" s="39">
        <f t="shared" si="126"/>
        <v>8.546486911193156E-2</v>
      </c>
      <c r="KS22" s="39">
        <f t="shared" si="127"/>
        <v>1.5681017436165963</v>
      </c>
      <c r="KT22" s="39">
        <f t="shared" si="128"/>
        <v>0.35680086299173486</v>
      </c>
      <c r="KU22" s="39">
        <f t="shared" si="129"/>
        <v>3.5680086299173484E-2</v>
      </c>
      <c r="KV22" s="39">
        <f t="shared" si="130"/>
        <v>1.6162241586610295</v>
      </c>
      <c r="KW22" s="39">
        <f t="shared" si="131"/>
        <v>0.37366833551279877</v>
      </c>
      <c r="KX22" s="39">
        <f t="shared" si="132"/>
        <v>3.7366833551279871E-2</v>
      </c>
      <c r="KY22" s="39">
        <f t="shared" si="133"/>
        <v>12.694949012860633</v>
      </c>
      <c r="KZ22" s="39">
        <f t="shared" si="134"/>
        <v>65.639376524926561</v>
      </c>
      <c r="LA22" s="39">
        <f t="shared" si="135"/>
        <v>6.5639376524926565</v>
      </c>
      <c r="LB22" s="39">
        <f t="shared" si="136"/>
        <v>4.3983715153957679</v>
      </c>
      <c r="LC22" s="39">
        <f t="shared" si="137"/>
        <v>0.95521040221921893</v>
      </c>
      <c r="LD22" s="39">
        <f t="shared" si="138"/>
        <v>9.5521040221921899E-2</v>
      </c>
      <c r="LE22" s="39">
        <f t="shared" si="139"/>
        <v>3.0392021557829572</v>
      </c>
      <c r="LF22" s="39">
        <f t="shared" si="140"/>
        <v>0.70093147917849363</v>
      </c>
      <c r="LG22" s="39">
        <f t="shared" si="141"/>
        <v>7.0093147917849374E-2</v>
      </c>
      <c r="LH22" s="39">
        <f t="shared" si="142"/>
        <v>146.9490676455799</v>
      </c>
      <c r="LI22" s="39">
        <f t="shared" si="142"/>
        <v>431.91283748980049</v>
      </c>
      <c r="LJ22" s="39">
        <f t="shared" si="142"/>
        <v>43.191283748980048</v>
      </c>
      <c r="LL22" s="60">
        <f t="shared" ref="LL22:LL25" si="496">+B22</f>
        <v>3</v>
      </c>
      <c r="LM22" s="61">
        <f t="shared" si="151"/>
        <v>131.71208199011738</v>
      </c>
      <c r="LN22" s="62">
        <v>3000</v>
      </c>
      <c r="LO22" s="61">
        <f t="shared" si="152"/>
        <v>0</v>
      </c>
      <c r="LP22" s="61">
        <f t="shared" si="153"/>
        <v>0</v>
      </c>
      <c r="LQ22" s="62">
        <f t="shared" si="154"/>
        <v>0</v>
      </c>
      <c r="LR22" s="61">
        <f t="shared" si="155"/>
        <v>0</v>
      </c>
      <c r="LS22" s="61">
        <f t="shared" si="156"/>
        <v>29.762697627554989</v>
      </c>
      <c r="LT22" s="63">
        <f t="shared" si="157"/>
        <v>0</v>
      </c>
      <c r="LU22" s="62">
        <f t="shared" si="158"/>
        <v>0</v>
      </c>
      <c r="LV22" s="61">
        <f t="shared" si="159"/>
        <v>0</v>
      </c>
      <c r="LW22" s="61">
        <f t="shared" si="160"/>
        <v>1.2620189497260799</v>
      </c>
      <c r="LX22" s="63">
        <f t="shared" si="161"/>
        <v>0</v>
      </c>
      <c r="LY22" s="62">
        <f t="shared" si="162"/>
        <v>0</v>
      </c>
      <c r="LZ22" s="61">
        <f t="shared" si="163"/>
        <v>0</v>
      </c>
      <c r="MA22" s="61">
        <f t="shared" si="164"/>
        <v>3.2537283606168006</v>
      </c>
      <c r="MB22" s="63">
        <f t="shared" si="165"/>
        <v>0</v>
      </c>
      <c r="MC22" s="62">
        <f t="shared" si="166"/>
        <v>0</v>
      </c>
      <c r="MD22" s="61">
        <f t="shared" si="167"/>
        <v>0</v>
      </c>
      <c r="ME22" s="61">
        <f t="shared" si="168"/>
        <v>0.11285783974863997</v>
      </c>
      <c r="MF22" s="63">
        <f t="shared" si="169"/>
        <v>0</v>
      </c>
      <c r="MG22" s="62">
        <f t="shared" si="170"/>
        <v>0</v>
      </c>
      <c r="MH22" s="61">
        <f t="shared" si="171"/>
        <v>0</v>
      </c>
      <c r="MI22" s="61">
        <f t="shared" si="172"/>
        <v>1.2620189497260799</v>
      </c>
      <c r="MJ22" s="63">
        <f t="shared" si="173"/>
        <v>0</v>
      </c>
      <c r="MK22" s="62">
        <f t="shared" si="174"/>
        <v>0</v>
      </c>
      <c r="ML22" s="61">
        <f t="shared" si="175"/>
        <v>0</v>
      </c>
      <c r="MM22" s="61">
        <f t="shared" si="176"/>
        <v>0.83569648291053178</v>
      </c>
      <c r="MN22" s="63">
        <f t="shared" si="177"/>
        <v>0</v>
      </c>
      <c r="MO22" s="62">
        <f t="shared" si="178"/>
        <v>0</v>
      </c>
      <c r="MP22" s="61">
        <f t="shared" si="179"/>
        <v>0</v>
      </c>
      <c r="MQ22" s="61">
        <f t="shared" si="180"/>
        <v>1.481248792210436</v>
      </c>
      <c r="MR22" s="63">
        <f t="shared" si="181"/>
        <v>0</v>
      </c>
      <c r="MS22" s="62">
        <f t="shared" si="182"/>
        <v>0</v>
      </c>
      <c r="MT22" s="61">
        <f t="shared" si="183"/>
        <v>0</v>
      </c>
      <c r="MU22" s="61">
        <f t="shared" si="184"/>
        <v>3.6379143729356489</v>
      </c>
      <c r="MV22" s="63">
        <f t="shared" si="185"/>
        <v>0</v>
      </c>
      <c r="MW22" s="62">
        <f t="shared" si="186"/>
        <v>0</v>
      </c>
      <c r="MX22" s="61">
        <f t="shared" si="187"/>
        <v>0</v>
      </c>
      <c r="MY22" s="61">
        <f t="shared" si="188"/>
        <v>0.87991652507308149</v>
      </c>
      <c r="MZ22" s="63">
        <f t="shared" si="189"/>
        <v>0</v>
      </c>
      <c r="NA22" s="62">
        <f t="shared" si="190"/>
        <v>0</v>
      </c>
      <c r="NB22" s="61">
        <f t="shared" si="191"/>
        <v>0</v>
      </c>
      <c r="NC22" s="61">
        <f t="shared" si="192"/>
        <v>3.7044989949527993</v>
      </c>
      <c r="ND22" s="63">
        <f t="shared" si="193"/>
        <v>0</v>
      </c>
      <c r="NE22" s="62">
        <f t="shared" si="194"/>
        <v>0</v>
      </c>
      <c r="NF22" s="61">
        <f t="shared" si="195"/>
        <v>0</v>
      </c>
      <c r="NG22" s="61">
        <f t="shared" si="196"/>
        <v>0.12486020092</v>
      </c>
      <c r="NH22" s="63">
        <f t="shared" si="197"/>
        <v>0</v>
      </c>
      <c r="NI22" s="62">
        <f t="shared" si="198"/>
        <v>0</v>
      </c>
      <c r="NJ22" s="61">
        <f t="shared" si="199"/>
        <v>0</v>
      </c>
      <c r="NK22" s="61">
        <f t="shared" si="200"/>
        <v>2.7067441186847998</v>
      </c>
      <c r="NL22" s="63">
        <f t="shared" si="201"/>
        <v>0</v>
      </c>
      <c r="NM22" s="62">
        <f t="shared" si="202"/>
        <v>0</v>
      </c>
      <c r="NN22" s="61">
        <f t="shared" si="203"/>
        <v>0</v>
      </c>
      <c r="NO22" s="61">
        <f t="shared" si="204"/>
        <v>0.80884853362611997</v>
      </c>
      <c r="NP22" s="63">
        <f t="shared" si="205"/>
        <v>0</v>
      </c>
      <c r="NQ22" s="62">
        <f t="shared" si="206"/>
        <v>0</v>
      </c>
      <c r="NR22" s="61">
        <f t="shared" si="207"/>
        <v>0</v>
      </c>
      <c r="NS22" s="61">
        <f t="shared" si="208"/>
        <v>3.2029831077678446</v>
      </c>
      <c r="NT22" s="63">
        <f t="shared" si="209"/>
        <v>0</v>
      </c>
      <c r="NU22" s="62">
        <f t="shared" si="210"/>
        <v>0</v>
      </c>
      <c r="NV22" s="61">
        <f t="shared" si="211"/>
        <v>0</v>
      </c>
      <c r="NW22" s="61">
        <f t="shared" si="212"/>
        <v>3.484144494066101</v>
      </c>
      <c r="NX22" s="63">
        <f t="shared" si="213"/>
        <v>0</v>
      </c>
      <c r="NY22" s="62">
        <f t="shared" si="214"/>
        <v>0</v>
      </c>
      <c r="NZ22" s="61">
        <f t="shared" si="215"/>
        <v>0</v>
      </c>
      <c r="OA22" s="61">
        <f t="shared" si="216"/>
        <v>1.4171514188609191</v>
      </c>
      <c r="OB22" s="63">
        <f t="shared" si="217"/>
        <v>0</v>
      </c>
      <c r="OC22" s="62">
        <f t="shared" si="218"/>
        <v>0</v>
      </c>
      <c r="OD22" s="61">
        <f t="shared" si="219"/>
        <v>0</v>
      </c>
      <c r="OE22" s="61">
        <f t="shared" si="220"/>
        <v>2.6871206409465915</v>
      </c>
      <c r="OF22" s="63">
        <f t="shared" si="221"/>
        <v>0</v>
      </c>
      <c r="OG22" s="62">
        <f t="shared" si="222"/>
        <v>0</v>
      </c>
      <c r="OH22" s="61">
        <f t="shared" si="223"/>
        <v>0</v>
      </c>
      <c r="OI22" s="61">
        <f t="shared" si="224"/>
        <v>0.38961606382841035</v>
      </c>
      <c r="OJ22" s="63">
        <f t="shared" si="225"/>
        <v>0</v>
      </c>
      <c r="OK22" s="62">
        <f t="shared" si="226"/>
        <v>0</v>
      </c>
      <c r="OL22" s="61">
        <f t="shared" si="227"/>
        <v>0</v>
      </c>
      <c r="OM22" s="61">
        <f t="shared" si="228"/>
        <v>3.1365474919640044</v>
      </c>
      <c r="ON22" s="63">
        <f t="shared" si="229"/>
        <v>0</v>
      </c>
      <c r="OO22" s="62">
        <f t="shared" si="230"/>
        <v>0</v>
      </c>
      <c r="OP22" s="61">
        <f t="shared" si="231"/>
        <v>0</v>
      </c>
      <c r="OQ22" s="61">
        <f t="shared" si="232"/>
        <v>0.70496304557982048</v>
      </c>
      <c r="OR22" s="63">
        <f t="shared" si="233"/>
        <v>0</v>
      </c>
      <c r="OS22" s="62">
        <f t="shared" si="234"/>
        <v>0</v>
      </c>
      <c r="OT22" s="61">
        <f t="shared" si="235"/>
        <v>0</v>
      </c>
      <c r="OU22" s="61">
        <f t="shared" si="236"/>
        <v>1.4450327378347489</v>
      </c>
      <c r="OV22" s="63">
        <f t="shared" si="237"/>
        <v>0</v>
      </c>
      <c r="OW22" s="62">
        <f t="shared" si="238"/>
        <v>0</v>
      </c>
      <c r="OX22" s="61">
        <f t="shared" si="239"/>
        <v>0</v>
      </c>
      <c r="OY22" s="61">
        <f t="shared" si="240"/>
        <v>14.089592752816346</v>
      </c>
      <c r="OZ22" s="63">
        <f t="shared" si="241"/>
        <v>0</v>
      </c>
      <c r="PA22" s="62">
        <f t="shared" si="242"/>
        <v>0</v>
      </c>
      <c r="PB22" s="61">
        <f t="shared" si="243"/>
        <v>0</v>
      </c>
      <c r="PC22" s="61">
        <f t="shared" si="244"/>
        <v>0.32913701381096033</v>
      </c>
      <c r="PD22" s="63">
        <f t="shared" si="245"/>
        <v>0</v>
      </c>
      <c r="PE22" s="62">
        <f t="shared" si="246"/>
        <v>0</v>
      </c>
      <c r="PF22" s="61">
        <f t="shared" si="247"/>
        <v>0</v>
      </c>
      <c r="PG22" s="61">
        <f t="shared" si="248"/>
        <v>1.3015615326350078</v>
      </c>
      <c r="PH22" s="63">
        <f t="shared" si="249"/>
        <v>0</v>
      </c>
      <c r="PI22" s="62">
        <f t="shared" si="250"/>
        <v>0</v>
      </c>
      <c r="PJ22" s="61">
        <f t="shared" si="251"/>
        <v>0</v>
      </c>
      <c r="PK22" s="61">
        <f t="shared" si="252"/>
        <v>2.6642833271329578</v>
      </c>
      <c r="PL22" s="63">
        <f t="shared" si="253"/>
        <v>0</v>
      </c>
      <c r="PM22" s="62">
        <f t="shared" si="254"/>
        <v>0</v>
      </c>
      <c r="PN22" s="61">
        <f t="shared" si="255"/>
        <v>0</v>
      </c>
      <c r="PO22" s="61">
        <f t="shared" si="256"/>
        <v>0.63659110588804968</v>
      </c>
      <c r="PP22" s="63">
        <f t="shared" si="257"/>
        <v>0</v>
      </c>
      <c r="PQ22" s="62">
        <f t="shared" si="258"/>
        <v>0</v>
      </c>
      <c r="PR22" s="61">
        <f t="shared" si="259"/>
        <v>0</v>
      </c>
      <c r="PS22" s="61">
        <f t="shared" si="260"/>
        <v>1.122838003803398</v>
      </c>
      <c r="PT22" s="63">
        <f t="shared" si="261"/>
        <v>0</v>
      </c>
      <c r="PU22" s="62">
        <f t="shared" si="262"/>
        <v>0</v>
      </c>
      <c r="PV22" s="61">
        <f t="shared" si="263"/>
        <v>0</v>
      </c>
      <c r="PW22" s="61">
        <f t="shared" si="264"/>
        <v>2.1485663398214965</v>
      </c>
      <c r="PX22" s="63">
        <f t="shared" si="265"/>
        <v>0</v>
      </c>
      <c r="PY22" s="62">
        <f t="shared" si="266"/>
        <v>0</v>
      </c>
      <c r="PZ22" s="61">
        <f t="shared" si="267"/>
        <v>0</v>
      </c>
      <c r="QA22" s="61">
        <f t="shared" si="268"/>
        <v>13.492130926739495</v>
      </c>
      <c r="QB22" s="63">
        <f t="shared" si="269"/>
        <v>0</v>
      </c>
      <c r="QC22" s="62">
        <f t="shared" si="270"/>
        <v>0</v>
      </c>
      <c r="QD22" s="61">
        <f t="shared" si="271"/>
        <v>0</v>
      </c>
      <c r="QE22" s="61">
        <f t="shared" si="272"/>
        <v>3.0510000853712382</v>
      </c>
      <c r="QF22" s="63">
        <f t="shared" si="273"/>
        <v>0</v>
      </c>
      <c r="QG22" s="62">
        <f t="shared" si="274"/>
        <v>0</v>
      </c>
      <c r="QH22" s="61">
        <f t="shared" si="275"/>
        <v>0</v>
      </c>
      <c r="QI22" s="61">
        <f t="shared" si="276"/>
        <v>0.46593119829618362</v>
      </c>
      <c r="QJ22" s="63">
        <f t="shared" si="277"/>
        <v>0</v>
      </c>
      <c r="QK22" s="62">
        <f t="shared" si="278"/>
        <v>0</v>
      </c>
      <c r="QL22" s="61">
        <f t="shared" si="279"/>
        <v>0</v>
      </c>
      <c r="QM22" s="61">
        <f t="shared" si="280"/>
        <v>2.1485663398214965</v>
      </c>
      <c r="QN22" s="63">
        <f t="shared" si="281"/>
        <v>0</v>
      </c>
      <c r="QO22" s="62">
        <f t="shared" si="282"/>
        <v>0</v>
      </c>
      <c r="QP22" s="61">
        <f t="shared" si="283"/>
        <v>0</v>
      </c>
      <c r="QQ22" s="61">
        <f t="shared" si="284"/>
        <v>3.0800772855340877</v>
      </c>
      <c r="QR22" s="63">
        <f t="shared" si="285"/>
        <v>0</v>
      </c>
      <c r="QS22" s="62">
        <f t="shared" si="286"/>
        <v>0</v>
      </c>
      <c r="QT22" s="61">
        <f t="shared" si="287"/>
        <v>0</v>
      </c>
      <c r="QU22" s="61">
        <f t="shared" si="288"/>
        <v>1.3346604762911438</v>
      </c>
      <c r="QV22" s="63">
        <f t="shared" si="289"/>
        <v>0</v>
      </c>
      <c r="QW22" s="62">
        <f t="shared" si="290"/>
        <v>0</v>
      </c>
      <c r="QX22" s="61">
        <f t="shared" si="291"/>
        <v>0</v>
      </c>
      <c r="QY22" s="61">
        <f t="shared" si="292"/>
        <v>1.3882108621541345</v>
      </c>
      <c r="QZ22" s="63">
        <f t="shared" si="293"/>
        <v>0</v>
      </c>
      <c r="RA22" s="62">
        <f t="shared" si="294"/>
        <v>0</v>
      </c>
      <c r="RB22" s="61">
        <f t="shared" si="295"/>
        <v>0</v>
      </c>
      <c r="RC22" s="61">
        <f t="shared" si="296"/>
        <v>11.833403239283246</v>
      </c>
      <c r="RD22" s="63">
        <f t="shared" si="297"/>
        <v>0</v>
      </c>
      <c r="RE22" s="62">
        <f t="shared" si="298"/>
        <v>0</v>
      </c>
      <c r="RF22" s="61">
        <f t="shared" si="299"/>
        <v>0</v>
      </c>
      <c r="RG22" s="61">
        <f t="shared" si="300"/>
        <v>3.7229998060704341</v>
      </c>
      <c r="RH22" s="63">
        <f t="shared" si="301"/>
        <v>0</v>
      </c>
      <c r="RI22" s="62">
        <f t="shared" si="302"/>
        <v>0</v>
      </c>
      <c r="RJ22" s="61">
        <f t="shared" si="303"/>
        <v>0</v>
      </c>
      <c r="RK22" s="61">
        <f t="shared" si="304"/>
        <v>2.6019229451132309</v>
      </c>
      <c r="RL22" s="63">
        <f t="shared" si="305"/>
        <v>0</v>
      </c>
    </row>
    <row r="23" spans="1:480" ht="15" thickBot="1" x14ac:dyDescent="0.35">
      <c r="A23" s="28"/>
      <c r="B23" s="42">
        <v>4</v>
      </c>
      <c r="C23" s="44">
        <f t="shared" si="306"/>
        <v>829.29820948139229</v>
      </c>
      <c r="D23" s="44">
        <f t="shared" si="307"/>
        <v>554.23580751824295</v>
      </c>
      <c r="E23" s="44">
        <f t="shared" si="308"/>
        <v>197.56020631759577</v>
      </c>
      <c r="F23" s="45">
        <f t="shared" si="309"/>
        <v>124.19117547553297</v>
      </c>
      <c r="G23" s="45">
        <f t="shared" si="310"/>
        <v>20.450611207235863</v>
      </c>
      <c r="H23" s="44">
        <f t="shared" si="311"/>
        <v>206.25706655099924</v>
      </c>
      <c r="I23" s="44">
        <f t="shared" si="312"/>
        <v>106.77509007490123</v>
      </c>
      <c r="J23" s="44">
        <f t="shared" si="313"/>
        <v>7.9575237120583662</v>
      </c>
      <c r="K23" s="45">
        <f t="shared" si="314"/>
        <v>0.30364291495014395</v>
      </c>
      <c r="L23" s="45">
        <f t="shared" si="315"/>
        <v>5.0667470909439996E-3</v>
      </c>
      <c r="M23" s="44">
        <f t="shared" si="316"/>
        <v>431.47188461751648</v>
      </c>
      <c r="N23" s="44">
        <f t="shared" si="317"/>
        <v>267.97772021427619</v>
      </c>
      <c r="O23" s="44">
        <f t="shared" si="318"/>
        <v>20.919517961126402</v>
      </c>
      <c r="P23" s="45">
        <f t="shared" si="319"/>
        <v>0.82496074907135997</v>
      </c>
      <c r="Q23" s="45">
        <f t="shared" si="320"/>
        <v>1.4216458009599999E-2</v>
      </c>
      <c r="R23" s="44">
        <f t="shared" si="321"/>
        <v>18.041762676343613</v>
      </c>
      <c r="S23" s="44">
        <f t="shared" si="322"/>
        <v>9.5387935813976927</v>
      </c>
      <c r="T23" s="44">
        <f t="shared" si="323"/>
        <v>0.71038359532851181</v>
      </c>
      <c r="U23" s="45">
        <f t="shared" si="324"/>
        <v>2.6973577720319993E-2</v>
      </c>
      <c r="V23" s="45">
        <f t="shared" si="325"/>
        <v>4.4656920985599994E-4</v>
      </c>
      <c r="W23" s="44">
        <f t="shared" si="326"/>
        <v>64.56875783170176</v>
      </c>
      <c r="X23" s="44">
        <f t="shared" si="327"/>
        <v>35.984362905567998</v>
      </c>
      <c r="Y23" s="44">
        <f t="shared" si="328"/>
        <v>2.7361478604902389</v>
      </c>
      <c r="Z23" s="45">
        <f t="shared" si="329"/>
        <v>0.10593781997567997</v>
      </c>
      <c r="AA23" s="45">
        <f t="shared" si="330"/>
        <v>1.7935822643199999E-3</v>
      </c>
      <c r="AB23" s="44">
        <f t="shared" si="331"/>
        <v>115.42062280513971</v>
      </c>
      <c r="AC23" s="44">
        <f t="shared" si="332"/>
        <v>68.907199227146151</v>
      </c>
      <c r="AD23" s="44">
        <f t="shared" si="333"/>
        <v>5.3916794217996795</v>
      </c>
      <c r="AE23" s="45">
        <f t="shared" si="334"/>
        <v>0.21450749292727037</v>
      </c>
      <c r="AF23" s="45">
        <f t="shared" si="335"/>
        <v>3.7440529871359996E-3</v>
      </c>
      <c r="AG23" s="44">
        <f t="shared" si="336"/>
        <v>188.66621140062259</v>
      </c>
      <c r="AH23" s="44">
        <f t="shared" si="337"/>
        <v>121.86256870659021</v>
      </c>
      <c r="AI23" s="44">
        <f t="shared" si="338"/>
        <v>9.4920741058257914</v>
      </c>
      <c r="AJ23" s="45">
        <f t="shared" si="339"/>
        <v>0.37113709553381113</v>
      </c>
      <c r="AK23" s="45">
        <f t="shared" si="340"/>
        <v>6.3156914275839995E-3</v>
      </c>
      <c r="AL23" s="44">
        <f t="shared" si="341"/>
        <v>101.3656730137602</v>
      </c>
      <c r="AM23" s="44">
        <f t="shared" si="342"/>
        <v>67.744612245749863</v>
      </c>
      <c r="AN23" s="44">
        <f t="shared" si="343"/>
        <v>24.147915725808346</v>
      </c>
      <c r="AO23" s="45">
        <f t="shared" si="344"/>
        <v>15.179970172997047</v>
      </c>
      <c r="AP23" s="45">
        <f t="shared" si="345"/>
        <v>2.4996918416845131</v>
      </c>
      <c r="AQ23" s="44">
        <f t="shared" si="346"/>
        <v>143.80845969921023</v>
      </c>
      <c r="AR23" s="44">
        <f t="shared" si="347"/>
        <v>74.446715909824349</v>
      </c>
      <c r="AS23" s="44">
        <f t="shared" si="348"/>
        <v>5.5482182850113428</v>
      </c>
      <c r="AT23" s="45">
        <f t="shared" si="349"/>
        <v>0.21170872168281085</v>
      </c>
      <c r="AU23" s="45">
        <f t="shared" si="350"/>
        <v>3.5326842712268803E-3</v>
      </c>
      <c r="AV23" s="44">
        <f t="shared" si="351"/>
        <v>491.24788112704596</v>
      </c>
      <c r="AW23" s="44">
        <f t="shared" si="352"/>
        <v>305.10328004619925</v>
      </c>
      <c r="AX23" s="44">
        <f t="shared" si="353"/>
        <v>23.817702239654395</v>
      </c>
      <c r="AY23" s="45">
        <f t="shared" si="354"/>
        <v>0.93925058489855973</v>
      </c>
      <c r="AZ23" s="45">
        <f t="shared" si="355"/>
        <v>1.6186002201599999E-2</v>
      </c>
      <c r="BA23" s="44">
        <f t="shared" si="356"/>
        <v>19.960492932847995</v>
      </c>
      <c r="BB23" s="44">
        <f t="shared" si="357"/>
        <v>10.553238355087998</v>
      </c>
      <c r="BC23" s="44">
        <f t="shared" si="358"/>
        <v>0.78593244953599983</v>
      </c>
      <c r="BD23" s="45">
        <f t="shared" si="359"/>
        <v>2.9842200959999995E-2</v>
      </c>
      <c r="BE23" s="45">
        <f t="shared" si="360"/>
        <v>4.9406156799999986E-4</v>
      </c>
      <c r="BF23" s="44">
        <f t="shared" si="361"/>
        <v>406.19111036010617</v>
      </c>
      <c r="BG23" s="44">
        <f t="shared" si="362"/>
        <v>226.37152726883195</v>
      </c>
      <c r="BH23" s="44">
        <f t="shared" si="363"/>
        <v>17.212642381301759</v>
      </c>
      <c r="BI23" s="45">
        <f t="shared" si="364"/>
        <v>0.6664368677683199</v>
      </c>
      <c r="BJ23" s="45">
        <f t="shared" si="365"/>
        <v>1.1283121991679999E-2</v>
      </c>
      <c r="BK23" s="44">
        <f t="shared" si="366"/>
        <v>111.71256959345787</v>
      </c>
      <c r="BL23" s="44">
        <f t="shared" si="367"/>
        <v>66.693456525085097</v>
      </c>
      <c r="BM23" s="44">
        <f t="shared" si="368"/>
        <v>5.2184639797887993</v>
      </c>
      <c r="BN23" s="45">
        <f t="shared" si="369"/>
        <v>0.20761613175846397</v>
      </c>
      <c r="BO23" s="45">
        <f t="shared" si="370"/>
        <v>3.6237699097599997E-3</v>
      </c>
      <c r="BP23" s="44">
        <f t="shared" si="371"/>
        <v>407.96299129532133</v>
      </c>
      <c r="BQ23" s="44">
        <f t="shared" si="372"/>
        <v>263.50991885295309</v>
      </c>
      <c r="BR23" s="44">
        <f t="shared" si="373"/>
        <v>20.525217086098614</v>
      </c>
      <c r="BS23" s="45">
        <f t="shared" si="374"/>
        <v>0.80252949667346407</v>
      </c>
      <c r="BT23" s="45">
        <f t="shared" si="375"/>
        <v>1.365675574745168E-2</v>
      </c>
      <c r="BU23" s="44">
        <f t="shared" si="376"/>
        <v>97.081078693229756</v>
      </c>
      <c r="BV23" s="44">
        <f t="shared" si="377"/>
        <v>64.881136157199904</v>
      </c>
      <c r="BW23" s="44">
        <f t="shared" si="378"/>
        <v>23.127214935340536</v>
      </c>
      <c r="BX23" s="45">
        <f t="shared" si="379"/>
        <v>14.538332702882133</v>
      </c>
      <c r="BY23" s="45">
        <f t="shared" si="380"/>
        <v>2.3940331393888767</v>
      </c>
      <c r="BZ23" s="44">
        <f t="shared" si="381"/>
        <v>231.61101865885811</v>
      </c>
      <c r="CA23" s="44">
        <f t="shared" si="382"/>
        <v>119.90031562639518</v>
      </c>
      <c r="CB23" s="44">
        <f t="shared" si="383"/>
        <v>8.9356946831983706</v>
      </c>
      <c r="CC23" s="45">
        <f t="shared" si="384"/>
        <v>0.34096792908066864</v>
      </c>
      <c r="CD23" s="45">
        <f t="shared" si="385"/>
        <v>5.6895721181518012E-3</v>
      </c>
      <c r="CE23" s="44">
        <f t="shared" si="386"/>
        <v>356.33491141346144</v>
      </c>
      <c r="CF23" s="44">
        <f t="shared" si="387"/>
        <v>221.31179480670815</v>
      </c>
      <c r="CG23" s="44">
        <f t="shared" si="388"/>
        <v>17.276570838673059</v>
      </c>
      <c r="CH23" s="45">
        <f t="shared" si="389"/>
        <v>0.68130120621998891</v>
      </c>
      <c r="CI23" s="45">
        <f t="shared" si="390"/>
        <v>1.1740788881191342E-2</v>
      </c>
      <c r="CJ23" s="44">
        <f t="shared" si="391"/>
        <v>62.28508869334469</v>
      </c>
      <c r="CK23" s="44">
        <f t="shared" si="392"/>
        <v>32.930518758229738</v>
      </c>
      <c r="CL23" s="44">
        <f t="shared" si="393"/>
        <v>2.4524380480488901</v>
      </c>
      <c r="CM23" s="45">
        <f t="shared" si="394"/>
        <v>9.3120151884596269E-2</v>
      </c>
      <c r="CN23" s="45">
        <f t="shared" si="395"/>
        <v>1.5416787895158588E-3</v>
      </c>
      <c r="CO23" s="44">
        <f t="shared" si="396"/>
        <v>470.6901179403381</v>
      </c>
      <c r="CP23" s="44">
        <f t="shared" si="397"/>
        <v>262.31701814950856</v>
      </c>
      <c r="CQ23" s="44">
        <f t="shared" si="398"/>
        <v>19.945834524387227</v>
      </c>
      <c r="CR23" s="45">
        <f t="shared" si="399"/>
        <v>0.77226024865872711</v>
      </c>
      <c r="CS23" s="45">
        <f t="shared" si="400"/>
        <v>1.3074766742902814E-2</v>
      </c>
      <c r="CT23" s="44">
        <f t="shared" si="401"/>
        <v>97.364623926677453</v>
      </c>
      <c r="CU23" s="44">
        <f t="shared" si="402"/>
        <v>58.127597785696281</v>
      </c>
      <c r="CV23" s="44">
        <f t="shared" si="403"/>
        <v>4.5482239350154927</v>
      </c>
      <c r="CW23" s="45">
        <f t="shared" si="404"/>
        <v>0.18095069035954003</v>
      </c>
      <c r="CX23" s="45">
        <f t="shared" si="405"/>
        <v>3.1583464219343735E-3</v>
      </c>
      <c r="CY23" s="44">
        <f t="shared" si="406"/>
        <v>174.51953223396023</v>
      </c>
      <c r="CZ23" s="44">
        <f t="shared" si="407"/>
        <v>117.58845298959281</v>
      </c>
      <c r="DA23" s="44">
        <f t="shared" si="408"/>
        <v>9.3853651172586066</v>
      </c>
      <c r="DB23" s="45">
        <f t="shared" si="409"/>
        <v>0.37672923072254183</v>
      </c>
      <c r="DC23" s="45">
        <f t="shared" si="410"/>
        <v>6.611770377479737E-3</v>
      </c>
      <c r="DD23" s="44">
        <f t="shared" si="411"/>
        <v>392.58786916596023</v>
      </c>
      <c r="DE23" s="44">
        <f t="shared" si="412"/>
        <v>262.37395933259222</v>
      </c>
      <c r="DF23" s="44">
        <f t="shared" si="413"/>
        <v>93.524548278857324</v>
      </c>
      <c r="DG23" s="45">
        <f t="shared" si="414"/>
        <v>58.791817456889547</v>
      </c>
      <c r="DH23" s="45">
        <f t="shared" si="415"/>
        <v>9.6812724122617109</v>
      </c>
      <c r="DI23" s="44">
        <f t="shared" si="416"/>
        <v>53.792246920491323</v>
      </c>
      <c r="DJ23" s="44">
        <f t="shared" si="417"/>
        <v>27.847152615479505</v>
      </c>
      <c r="DK23" s="44">
        <f t="shared" si="418"/>
        <v>2.0753377692825263</v>
      </c>
      <c r="DL23" s="45">
        <f t="shared" si="419"/>
        <v>7.9190666917670072E-2</v>
      </c>
      <c r="DM23" s="45">
        <f t="shared" si="420"/>
        <v>1.3214175647763781E-3</v>
      </c>
      <c r="DN23" s="44">
        <f t="shared" si="421"/>
        <v>172.59806142060103</v>
      </c>
      <c r="DO23" s="44">
        <f t="shared" si="422"/>
        <v>107.19686881544395</v>
      </c>
      <c r="DP23" s="44">
        <f t="shared" si="423"/>
        <v>8.3682584536060372</v>
      </c>
      <c r="DQ23" s="45">
        <f t="shared" si="424"/>
        <v>0.3300020954181615</v>
      </c>
      <c r="DR23" s="45">
        <f t="shared" si="425"/>
        <v>5.6868898767285349E-3</v>
      </c>
      <c r="DS23" s="44">
        <f t="shared" si="426"/>
        <v>425.91961353975171</v>
      </c>
      <c r="DT23" s="44">
        <f t="shared" si="427"/>
        <v>225.18638276688267</v>
      </c>
      <c r="DU23" s="44">
        <f t="shared" si="428"/>
        <v>16.770329585591135</v>
      </c>
      <c r="DV23" s="45">
        <f t="shared" si="429"/>
        <v>0.63677679418136834</v>
      </c>
      <c r="DW23" s="45">
        <f t="shared" si="430"/>
        <v>1.054235047277358E-2</v>
      </c>
      <c r="DX23" s="44">
        <f t="shared" si="431"/>
        <v>95.530880204397391</v>
      </c>
      <c r="DY23" s="44">
        <f t="shared" si="432"/>
        <v>53.239646810668361</v>
      </c>
      <c r="DZ23" s="44">
        <f t="shared" si="433"/>
        <v>4.0481902124137914</v>
      </c>
      <c r="EA23" s="45">
        <f t="shared" si="434"/>
        <v>0.15673730654057674</v>
      </c>
      <c r="EB23" s="45">
        <f t="shared" si="435"/>
        <v>2.6536439321953407E-3</v>
      </c>
      <c r="EC23" s="44">
        <f t="shared" si="436"/>
        <v>155.07862526464962</v>
      </c>
      <c r="ED23" s="44">
        <f t="shared" si="437"/>
        <v>92.583400325468517</v>
      </c>
      <c r="EE23" s="44">
        <f t="shared" si="438"/>
        <v>7.2442360150144829</v>
      </c>
      <c r="EF23" s="45">
        <f t="shared" si="439"/>
        <v>0.28821129451266753</v>
      </c>
      <c r="EG23" s="45">
        <f t="shared" si="440"/>
        <v>5.0304926108681531E-3</v>
      </c>
      <c r="EH23" s="44">
        <f t="shared" si="441"/>
        <v>279.05752607378525</v>
      </c>
      <c r="EI23" s="44">
        <f t="shared" si="442"/>
        <v>176.85562246954606</v>
      </c>
      <c r="EJ23" s="44">
        <f t="shared" si="443"/>
        <v>13.790226598109767</v>
      </c>
      <c r="EK23" s="45">
        <f t="shared" si="444"/>
        <v>0.54141365497471838</v>
      </c>
      <c r="EL23" s="45">
        <f t="shared" si="445"/>
        <v>9.2696480000563249E-3</v>
      </c>
      <c r="EM23" s="44">
        <f t="shared" si="446"/>
        <v>324.60479369621959</v>
      </c>
      <c r="EN23" s="44">
        <f t="shared" si="447"/>
        <v>216.93957360769349</v>
      </c>
      <c r="EO23" s="44">
        <f t="shared" si="448"/>
        <v>106.8387543298586</v>
      </c>
      <c r="EP23" s="45">
        <f t="shared" si="449"/>
        <v>52.634649304208395</v>
      </c>
      <c r="EQ23" s="45">
        <f t="shared" si="450"/>
        <v>8.2461390167106376</v>
      </c>
      <c r="ER23" s="44">
        <f t="shared" si="451"/>
        <v>509.21385936663461</v>
      </c>
      <c r="ES23" s="44">
        <f t="shared" si="452"/>
        <v>258.38970250714374</v>
      </c>
      <c r="ET23" s="44">
        <f t="shared" si="453"/>
        <v>19.270005364390752</v>
      </c>
      <c r="EU23" s="45">
        <f t="shared" si="454"/>
        <v>0.73879961175831133</v>
      </c>
      <c r="EV23" s="45">
        <f t="shared" si="455"/>
        <v>1.2420527847032554E-2</v>
      </c>
      <c r="EW23" s="44">
        <f t="shared" si="456"/>
        <v>53.742188296799753</v>
      </c>
      <c r="EX23" s="44">
        <f t="shared" si="457"/>
        <v>37.598616318897726</v>
      </c>
      <c r="EY23" s="44">
        <f t="shared" si="458"/>
        <v>3.0554876870529171</v>
      </c>
      <c r="EZ23" s="45">
        <f t="shared" si="459"/>
        <v>0.12487736650811504</v>
      </c>
      <c r="FA23" s="45">
        <f t="shared" si="460"/>
        <v>2.2358944445660584E-3</v>
      </c>
      <c r="FB23" s="44">
        <f t="shared" si="461"/>
        <v>279.05752607378525</v>
      </c>
      <c r="FC23" s="44">
        <f t="shared" si="462"/>
        <v>176.85562246954606</v>
      </c>
      <c r="FD23" s="44">
        <f t="shared" si="463"/>
        <v>13.790226598109767</v>
      </c>
      <c r="FE23" s="45">
        <f t="shared" si="464"/>
        <v>0.54141365497471838</v>
      </c>
      <c r="FF23" s="45">
        <f t="shared" si="465"/>
        <v>9.2696480000563249E-3</v>
      </c>
      <c r="FG23" s="44">
        <f t="shared" si="466"/>
        <v>435.72853440622248</v>
      </c>
      <c r="FH23" s="44">
        <f t="shared" si="467"/>
        <v>252.55072831193903</v>
      </c>
      <c r="FI23" s="44">
        <f t="shared" si="468"/>
        <v>20.144911622949181</v>
      </c>
      <c r="FJ23" s="45">
        <f t="shared" si="469"/>
        <v>0.82482253604085831</v>
      </c>
      <c r="FK23" s="45">
        <f t="shared" si="470"/>
        <v>1.4913077539228653E-2</v>
      </c>
      <c r="FL23" s="44">
        <f t="shared" si="471"/>
        <v>188.03661155958505</v>
      </c>
      <c r="FM23" s="44">
        <f t="shared" si="472"/>
        <v>110.11282308586658</v>
      </c>
      <c r="FN23" s="44">
        <f t="shared" si="473"/>
        <v>8.625868529175138</v>
      </c>
      <c r="FO23" s="45">
        <f t="shared" si="474"/>
        <v>0.3446927255977601</v>
      </c>
      <c r="FP23" s="45">
        <f t="shared" si="475"/>
        <v>6.0540686969873811E-3</v>
      </c>
      <c r="FQ23" s="44">
        <f t="shared" si="476"/>
        <v>163.89574361871911</v>
      </c>
      <c r="FR23" s="44">
        <f t="shared" si="477"/>
        <v>112.82885178298001</v>
      </c>
      <c r="FS23" s="44">
        <f t="shared" si="478"/>
        <v>9.0113761455989909</v>
      </c>
      <c r="FT23" s="45">
        <f t="shared" si="479"/>
        <v>0.36103547759809268</v>
      </c>
      <c r="FU23" s="45">
        <f t="shared" si="480"/>
        <v>6.3164289573530456E-3</v>
      </c>
      <c r="FV23" s="44">
        <f t="shared" si="481"/>
        <v>329.72213208669007</v>
      </c>
      <c r="FW23" s="44">
        <f t="shared" si="482"/>
        <v>220.35958843801635</v>
      </c>
      <c r="FX23" s="44">
        <f t="shared" si="483"/>
        <v>78.548309519756231</v>
      </c>
      <c r="FY23" s="45">
        <f t="shared" si="484"/>
        <v>49.37738764654091</v>
      </c>
      <c r="FZ23" s="45">
        <f t="shared" si="485"/>
        <v>8.1309944391928273</v>
      </c>
      <c r="GA23" s="44">
        <f t="shared" si="486"/>
        <v>572.83323523628917</v>
      </c>
      <c r="GB23" s="44">
        <f t="shared" si="487"/>
        <v>311.66505027821466</v>
      </c>
      <c r="GC23" s="44">
        <f t="shared" si="488"/>
        <v>23.72399944783399</v>
      </c>
      <c r="GD23" s="45">
        <f t="shared" si="489"/>
        <v>0.92366874541047927</v>
      </c>
      <c r="GE23" s="45">
        <f t="shared" si="490"/>
        <v>1.5770828404369844E-2</v>
      </c>
      <c r="GF23" s="44">
        <f t="shared" si="491"/>
        <v>328.6449974423374</v>
      </c>
      <c r="GG23" s="44">
        <f t="shared" si="492"/>
        <v>212.50632115652783</v>
      </c>
      <c r="GH23" s="44">
        <f t="shared" si="493"/>
        <v>16.880915925996586</v>
      </c>
      <c r="GI23" s="45">
        <f t="shared" si="494"/>
        <v>0.67714228958213263</v>
      </c>
      <c r="GJ23" s="45">
        <f t="shared" si="495"/>
        <v>1.1894594798180499E-2</v>
      </c>
      <c r="GK23" s="43">
        <f t="shared" si="148"/>
        <v>9785.9045093182522</v>
      </c>
      <c r="GL23" s="43">
        <f t="shared" si="148"/>
        <v>5911.8510367980907</v>
      </c>
      <c r="GM23" s="43">
        <f t="shared" si="143"/>
        <v>873.40594928694338</v>
      </c>
      <c r="GN23" s="43">
        <f t="shared" si="143"/>
        <v>328.43199008991292</v>
      </c>
      <c r="GO23" s="43">
        <f t="shared" si="143"/>
        <v>51.638297987629933</v>
      </c>
      <c r="GP23" s="40">
        <f t="shared" si="149"/>
        <v>58.318858815960979</v>
      </c>
      <c r="GQ23" s="40">
        <f t="shared" si="144"/>
        <v>35.231531804517822</v>
      </c>
      <c r="GR23" s="40">
        <f t="shared" si="144"/>
        <v>5.2050414141057413</v>
      </c>
      <c r="GS23" s="40">
        <f t="shared" si="144"/>
        <v>1.9572824200829138</v>
      </c>
      <c r="GT23" s="40">
        <f t="shared" si="144"/>
        <v>0.30773717513486254</v>
      </c>
      <c r="GW23" s="38">
        <f t="shared" si="150"/>
        <v>5</v>
      </c>
      <c r="GX23" s="39">
        <f t="shared" si="145"/>
        <v>34.134024262419544</v>
      </c>
      <c r="GY23" s="39">
        <f t="shared" si="146"/>
        <v>180.73975279460876</v>
      </c>
      <c r="GZ23" s="39">
        <f t="shared" si="147"/>
        <v>18.073975279460875</v>
      </c>
      <c r="HA23" s="39">
        <f t="shared" si="34"/>
        <v>1.7436369043336963</v>
      </c>
      <c r="HB23" s="39">
        <f t="shared" si="35"/>
        <v>0.68091145569980815</v>
      </c>
      <c r="HC23" s="39">
        <f t="shared" si="36"/>
        <v>6.8091145569980804E-2</v>
      </c>
      <c r="HD23" s="39">
        <f t="shared" si="37"/>
        <v>4.3945942975233958</v>
      </c>
      <c r="HE23" s="39">
        <f t="shared" si="38"/>
        <v>1.8200502573281179</v>
      </c>
      <c r="HF23" s="39">
        <f t="shared" si="39"/>
        <v>0.18200502573281177</v>
      </c>
      <c r="HG23" s="39">
        <f t="shared" si="40"/>
        <v>0.15555571450114247</v>
      </c>
      <c r="HH23" s="39">
        <f t="shared" si="41"/>
        <v>6.0634114686824427E-2</v>
      </c>
      <c r="HI23" s="39">
        <f t="shared" si="42"/>
        <v>6.063411468682443E-3</v>
      </c>
      <c r="HJ23" s="39">
        <v>1.7436369043336963</v>
      </c>
      <c r="HK23" s="39">
        <v>0.68091145569980815</v>
      </c>
      <c r="HL23" s="39">
        <v>6.8091145569980804E-2</v>
      </c>
      <c r="HM23" s="39">
        <f t="shared" si="43"/>
        <v>1.1329047489849602</v>
      </c>
      <c r="HN23" s="39">
        <f t="shared" si="44"/>
        <v>0.4712419130646554</v>
      </c>
      <c r="HO23" s="39">
        <f t="shared" si="45"/>
        <v>4.7124191306465543E-2</v>
      </c>
      <c r="HP23" s="39">
        <f t="shared" si="46"/>
        <v>1.9935643919246051</v>
      </c>
      <c r="HQ23" s="39">
        <f t="shared" si="47"/>
        <v>0.82220341639520733</v>
      </c>
      <c r="HR23" s="39">
        <f t="shared" si="48"/>
        <v>8.2220341639520744E-2</v>
      </c>
      <c r="HS23" s="39">
        <f t="shared" si="49"/>
        <v>4.1722245417506985</v>
      </c>
      <c r="HT23" s="39">
        <f t="shared" si="50"/>
        <v>22.091940477989475</v>
      </c>
      <c r="HU23" s="39">
        <f t="shared" si="51"/>
        <v>2.2091940477989471</v>
      </c>
      <c r="HV23" s="39">
        <f t="shared" si="52"/>
        <v>1.2157146500720135</v>
      </c>
      <c r="HW23" s="39">
        <f t="shared" si="53"/>
        <v>0.4747513831800011</v>
      </c>
      <c r="HX23" s="39">
        <f t="shared" si="54"/>
        <v>4.7475138318000112E-2</v>
      </c>
      <c r="HY23" s="39">
        <f t="shared" si="55"/>
        <v>5.0034201857325948</v>
      </c>
      <c r="HZ23" s="39">
        <f t="shared" si="56"/>
        <v>2.0721995206008721</v>
      </c>
      <c r="IA23" s="39">
        <f t="shared" si="57"/>
        <v>0.20721995206008725</v>
      </c>
      <c r="IB23" s="39">
        <f t="shared" si="58"/>
        <v>0.17209896813660094</v>
      </c>
      <c r="IC23" s="39">
        <f t="shared" si="59"/>
        <v>6.7082515129343989E-2</v>
      </c>
      <c r="ID23" s="39">
        <f t="shared" si="60"/>
        <v>6.7082515129343991E-3</v>
      </c>
      <c r="IE23" s="39">
        <f t="shared" si="61"/>
        <v>3.7033272060894928</v>
      </c>
      <c r="IF23" s="39">
        <f t="shared" si="62"/>
        <v>1.4836798411239831</v>
      </c>
      <c r="IG23" s="39">
        <f t="shared" si="63"/>
        <v>0.14836798411239829</v>
      </c>
      <c r="IH23" s="39">
        <f t="shared" si="64"/>
        <v>1.0965085574647027</v>
      </c>
      <c r="II23" s="39">
        <f t="shared" si="65"/>
        <v>0.45610259006716508</v>
      </c>
      <c r="IJ23" s="39">
        <f t="shared" si="66"/>
        <v>4.561025900671651E-2</v>
      </c>
      <c r="IK23" s="39">
        <f t="shared" si="67"/>
        <v>4.3107903987238085</v>
      </c>
      <c r="IL23" s="39">
        <f t="shared" si="68"/>
        <v>1.7778942117704202</v>
      </c>
      <c r="IM23" s="39">
        <f t="shared" si="69"/>
        <v>0.177789421177042</v>
      </c>
      <c r="IN23" s="39">
        <f t="shared" si="70"/>
        <v>3.9958700714051409</v>
      </c>
      <c r="IO23" s="39">
        <f t="shared" si="71"/>
        <v>21.158143070176273</v>
      </c>
      <c r="IP23" s="39">
        <f t="shared" si="72"/>
        <v>2.1158143070176272</v>
      </c>
      <c r="IQ23" s="39">
        <f t="shared" si="73"/>
        <v>1.9579717986731391</v>
      </c>
      <c r="IR23" s="39">
        <f t="shared" si="74"/>
        <v>0.76461184340621791</v>
      </c>
      <c r="IS23" s="39">
        <f t="shared" si="75"/>
        <v>7.6461184340621782E-2</v>
      </c>
      <c r="IT23" s="39">
        <f t="shared" si="76"/>
        <v>3.6293149693733939</v>
      </c>
      <c r="IU23" s="39">
        <f t="shared" si="77"/>
        <v>1.5031047684323056</v>
      </c>
      <c r="IV23" s="39">
        <f t="shared" si="78"/>
        <v>0.15031047684323057</v>
      </c>
      <c r="IW23" s="39">
        <f t="shared" si="79"/>
        <v>0.53702078052297164</v>
      </c>
      <c r="IX23" s="39">
        <f t="shared" si="80"/>
        <v>0.20932551208331654</v>
      </c>
      <c r="IY23" s="39">
        <f t="shared" si="81"/>
        <v>2.0932551208331651E-2</v>
      </c>
      <c r="IZ23" s="39">
        <f t="shared" si="82"/>
        <v>4.2913778144001613</v>
      </c>
      <c r="JA23" s="39">
        <f t="shared" si="83"/>
        <v>1.7192730751424594</v>
      </c>
      <c r="JB23" s="39">
        <f t="shared" si="84"/>
        <v>0.17192730751424595</v>
      </c>
      <c r="JC23" s="39">
        <f t="shared" si="85"/>
        <v>0.95567708914455518</v>
      </c>
      <c r="JD23" s="39">
        <f t="shared" si="86"/>
        <v>0.39752247500422472</v>
      </c>
      <c r="JE23" s="39">
        <f t="shared" si="87"/>
        <v>3.9752247500422472E-2</v>
      </c>
      <c r="JF23" s="39">
        <f t="shared" si="88"/>
        <v>1.9342073638662447</v>
      </c>
      <c r="JG23" s="39">
        <f t="shared" si="89"/>
        <v>0.82400567355734222</v>
      </c>
      <c r="JH23" s="39">
        <f t="shared" si="90"/>
        <v>8.2400567355734228E-2</v>
      </c>
      <c r="JI23" s="39">
        <f t="shared" si="91"/>
        <v>16.158968749760891</v>
      </c>
      <c r="JJ23" s="39">
        <f t="shared" si="92"/>
        <v>85.5617841832685</v>
      </c>
      <c r="JK23" s="39">
        <f t="shared" si="93"/>
        <v>8.5561784183268514</v>
      </c>
      <c r="JL23" s="39">
        <f t="shared" si="94"/>
        <v>0.45474391964363414</v>
      </c>
      <c r="JM23" s="39">
        <f t="shared" si="95"/>
        <v>0.1775830412430435</v>
      </c>
      <c r="JN23" s="39">
        <f t="shared" si="96"/>
        <v>1.7758304124304351E-2</v>
      </c>
      <c r="JO23" s="39">
        <f t="shared" si="97"/>
        <v>1.757932517793011</v>
      </c>
      <c r="JP23" s="39">
        <f t="shared" si="98"/>
        <v>0.72805936447370123</v>
      </c>
      <c r="JQ23" s="39">
        <f t="shared" si="99"/>
        <v>7.2805936447370129E-2</v>
      </c>
      <c r="JR23" s="39">
        <f t="shared" si="100"/>
        <v>3.6722703314958918</v>
      </c>
      <c r="JS23" s="39">
        <f t="shared" si="101"/>
        <v>1.4314154973670821</v>
      </c>
      <c r="JT23" s="39">
        <f t="shared" si="102"/>
        <v>0.1431415497367082</v>
      </c>
      <c r="JU23" s="39">
        <f t="shared" si="103"/>
        <v>0.87097452075939774</v>
      </c>
      <c r="JV23" s="39">
        <f t="shared" si="104"/>
        <v>0.34894225291744652</v>
      </c>
      <c r="JW23" s="39">
        <f t="shared" si="105"/>
        <v>3.489422529174465E-2</v>
      </c>
      <c r="JX23" s="39">
        <f t="shared" si="106"/>
        <v>1.522165681994198</v>
      </c>
      <c r="JY23" s="39">
        <f t="shared" si="107"/>
        <v>0.63315849688775039</v>
      </c>
      <c r="JZ23" s="39">
        <f t="shared" si="108"/>
        <v>6.3315849688775044E-2</v>
      </c>
      <c r="KA23" s="39">
        <f t="shared" si="109"/>
        <v>2.896593772915617</v>
      </c>
      <c r="KB23" s="39">
        <f t="shared" si="110"/>
        <v>1.1970420859702449</v>
      </c>
      <c r="KC23" s="39">
        <f t="shared" si="111"/>
        <v>0.11970420859702448</v>
      </c>
      <c r="KD23" s="39">
        <f t="shared" si="112"/>
        <v>204.88860863233839</v>
      </c>
      <c r="KE23" s="39">
        <f t="shared" si="113"/>
        <v>382.90425614568659</v>
      </c>
      <c r="KF23" s="39">
        <f t="shared" si="114"/>
        <v>38.290425614568655</v>
      </c>
      <c r="KG23" s="39">
        <f t="shared" si="115"/>
        <v>4.2250855669941814</v>
      </c>
      <c r="KH23" s="39">
        <f t="shared" si="116"/>
        <v>1.6528936817440349</v>
      </c>
      <c r="KI23" s="39">
        <f t="shared" si="117"/>
        <v>0.16528936817440348</v>
      </c>
      <c r="KJ23" s="39">
        <f t="shared" si="118"/>
        <v>0.62088964098409072</v>
      </c>
      <c r="KK23" s="39">
        <f t="shared" si="119"/>
        <v>0.27078374615202994</v>
      </c>
      <c r="KL23" s="39">
        <f t="shared" si="120"/>
        <v>2.7078374615202992E-2</v>
      </c>
      <c r="KM23" s="39">
        <f t="shared" si="121"/>
        <v>2.896593772915617</v>
      </c>
      <c r="KN23" s="39">
        <f t="shared" si="122"/>
        <v>1.1970420859702449</v>
      </c>
      <c r="KO23" s="39">
        <f t="shared" si="123"/>
        <v>0.11970420859702448</v>
      </c>
      <c r="KP23" s="39">
        <f t="shared" si="124"/>
        <v>4.1821410325291168</v>
      </c>
      <c r="KQ23" s="39">
        <f t="shared" si="125"/>
        <v>1.7872148645473673</v>
      </c>
      <c r="KR23" s="39">
        <f t="shared" si="126"/>
        <v>0.17872148645473676</v>
      </c>
      <c r="KS23" s="39">
        <f t="shared" si="127"/>
        <v>1.8126894562802556</v>
      </c>
      <c r="KT23" s="39">
        <f t="shared" si="128"/>
        <v>0.75564187090891555</v>
      </c>
      <c r="KU23" s="39">
        <f t="shared" si="129"/>
        <v>7.5564187090891563E-2</v>
      </c>
      <c r="KV23" s="39">
        <f t="shared" si="130"/>
        <v>1.8546060423303472</v>
      </c>
      <c r="KW23" s="39">
        <f t="shared" si="131"/>
        <v>0.79038687266464758</v>
      </c>
      <c r="KX23" s="39">
        <f t="shared" si="132"/>
        <v>7.9038687266464763E-2</v>
      </c>
      <c r="KY23" s="39">
        <f t="shared" si="133"/>
        <v>13.571406675943528</v>
      </c>
      <c r="KZ23" s="39">
        <f t="shared" si="134"/>
        <v>71.860635852002133</v>
      </c>
      <c r="LA23" s="39">
        <f t="shared" si="135"/>
        <v>7.1860635852002126</v>
      </c>
      <c r="LB23" s="39">
        <f t="shared" si="136"/>
        <v>5.1067147470153831</v>
      </c>
      <c r="LC23" s="39">
        <f t="shared" si="137"/>
        <v>2.050791827666901</v>
      </c>
      <c r="LD23" s="39">
        <f t="shared" si="138"/>
        <v>0.2050791827666901</v>
      </c>
      <c r="LE23" s="39">
        <f t="shared" si="139"/>
        <v>3.4967440575967932</v>
      </c>
      <c r="LF23" s="39">
        <f t="shared" si="140"/>
        <v>1.4816117481389428</v>
      </c>
      <c r="LG23" s="39">
        <f t="shared" si="141"/>
        <v>0.14816117481389426</v>
      </c>
      <c r="LH23" s="39">
        <f t="shared" si="142"/>
        <v>352.26257073866697</v>
      </c>
      <c r="LI23" s="39">
        <f t="shared" si="142"/>
        <v>795.10458598275602</v>
      </c>
      <c r="LJ23" s="39">
        <f t="shared" si="142"/>
        <v>79.510458598275605</v>
      </c>
      <c r="LL23" s="60">
        <f t="shared" si="496"/>
        <v>4</v>
      </c>
      <c r="LM23" s="61">
        <f t="shared" si="151"/>
        <v>146.9490676455799</v>
      </c>
      <c r="LN23" s="62">
        <v>3000</v>
      </c>
      <c r="LO23" s="61">
        <f t="shared" si="152"/>
        <v>0</v>
      </c>
      <c r="LP23" s="61">
        <f t="shared" si="153"/>
        <v>0</v>
      </c>
      <c r="LQ23" s="62">
        <f t="shared" si="154"/>
        <v>0</v>
      </c>
      <c r="LR23" s="61">
        <f t="shared" si="155"/>
        <v>0</v>
      </c>
      <c r="LS23" s="61">
        <f t="shared" si="156"/>
        <v>31.929608180062687</v>
      </c>
      <c r="LT23" s="63">
        <f t="shared" si="157"/>
        <v>0</v>
      </c>
      <c r="LU23" s="62">
        <f t="shared" si="158"/>
        <v>0</v>
      </c>
      <c r="LV23" s="61">
        <f t="shared" si="159"/>
        <v>0</v>
      </c>
      <c r="LW23" s="61">
        <f t="shared" si="160"/>
        <v>1.4970047272651337</v>
      </c>
      <c r="LX23" s="63">
        <f t="shared" si="161"/>
        <v>0</v>
      </c>
      <c r="LY23" s="62">
        <f t="shared" si="162"/>
        <v>0</v>
      </c>
      <c r="LZ23" s="61">
        <f t="shared" si="163"/>
        <v>0</v>
      </c>
      <c r="MA23" s="61">
        <f t="shared" si="164"/>
        <v>3.8110924667081378</v>
      </c>
      <c r="MB23" s="63">
        <f t="shared" si="165"/>
        <v>0</v>
      </c>
      <c r="MC23" s="62">
        <f t="shared" si="166"/>
        <v>0</v>
      </c>
      <c r="MD23" s="61">
        <f t="shared" si="167"/>
        <v>0</v>
      </c>
      <c r="ME23" s="61">
        <f t="shared" si="168"/>
        <v>0.13369378719440572</v>
      </c>
      <c r="MF23" s="63">
        <f t="shared" si="169"/>
        <v>0</v>
      </c>
      <c r="MG23" s="62">
        <f t="shared" si="170"/>
        <v>0</v>
      </c>
      <c r="MH23" s="61">
        <f t="shared" si="171"/>
        <v>0</v>
      </c>
      <c r="MI23" s="61">
        <f t="shared" si="172"/>
        <v>1.4970047272651337</v>
      </c>
      <c r="MJ23" s="63">
        <f t="shared" si="173"/>
        <v>0</v>
      </c>
      <c r="MK23" s="62">
        <f t="shared" si="174"/>
        <v>0</v>
      </c>
      <c r="ML23" s="61">
        <f t="shared" si="175"/>
        <v>0</v>
      </c>
      <c r="MM23" s="61">
        <f t="shared" si="176"/>
        <v>0.98085552325159975</v>
      </c>
      <c r="MN23" s="63">
        <f t="shared" si="177"/>
        <v>0</v>
      </c>
      <c r="MO23" s="62">
        <f t="shared" si="178"/>
        <v>0</v>
      </c>
      <c r="MP23" s="61">
        <f t="shared" si="179"/>
        <v>0</v>
      </c>
      <c r="MQ23" s="61">
        <f t="shared" si="180"/>
        <v>1.7316062401960897</v>
      </c>
      <c r="MR23" s="63">
        <f t="shared" si="181"/>
        <v>0</v>
      </c>
      <c r="MS23" s="62">
        <f t="shared" si="182"/>
        <v>0</v>
      </c>
      <c r="MT23" s="61">
        <f t="shared" si="183"/>
        <v>0</v>
      </c>
      <c r="MU23" s="61">
        <f t="shared" si="184"/>
        <v>3.9027772943845234</v>
      </c>
      <c r="MV23" s="63">
        <f t="shared" si="185"/>
        <v>0</v>
      </c>
      <c r="MW23" s="62">
        <f t="shared" si="186"/>
        <v>0</v>
      </c>
      <c r="MX23" s="61">
        <f t="shared" si="187"/>
        <v>0</v>
      </c>
      <c r="MY23" s="61">
        <f t="shared" si="188"/>
        <v>1.0437554823713371</v>
      </c>
      <c r="MZ23" s="63">
        <f t="shared" si="189"/>
        <v>0</v>
      </c>
      <c r="NA23" s="62">
        <f t="shared" si="190"/>
        <v>0</v>
      </c>
      <c r="NB23" s="61">
        <f t="shared" si="191"/>
        <v>0</v>
      </c>
      <c r="NC23" s="61">
        <f t="shared" si="192"/>
        <v>4.3390801713748886</v>
      </c>
      <c r="ND23" s="63">
        <f t="shared" si="193"/>
        <v>0</v>
      </c>
      <c r="NE23" s="62">
        <f t="shared" si="194"/>
        <v>0</v>
      </c>
      <c r="NF23" s="61">
        <f t="shared" si="195"/>
        <v>0</v>
      </c>
      <c r="NG23" s="61">
        <f t="shared" si="196"/>
        <v>0.14791203843727999</v>
      </c>
      <c r="NH23" s="63">
        <f t="shared" si="197"/>
        <v>0</v>
      </c>
      <c r="NI23" s="62">
        <f t="shared" si="198"/>
        <v>0</v>
      </c>
      <c r="NJ23" s="61">
        <f t="shared" si="199"/>
        <v>0</v>
      </c>
      <c r="NK23" s="61">
        <f t="shared" si="200"/>
        <v>3.1932477029285753</v>
      </c>
      <c r="NL23" s="63">
        <f t="shared" si="201"/>
        <v>0</v>
      </c>
      <c r="NM23" s="62">
        <f t="shared" si="202"/>
        <v>0</v>
      </c>
      <c r="NN23" s="61">
        <f t="shared" si="203"/>
        <v>0</v>
      </c>
      <c r="NO23" s="61">
        <f t="shared" si="204"/>
        <v>0.94934413139808937</v>
      </c>
      <c r="NP23" s="63">
        <f t="shared" si="205"/>
        <v>0</v>
      </c>
      <c r="NQ23" s="62">
        <f t="shared" si="206"/>
        <v>0</v>
      </c>
      <c r="NR23" s="61">
        <f t="shared" si="207"/>
        <v>0</v>
      </c>
      <c r="NS23" s="61">
        <f t="shared" si="208"/>
        <v>3.744344343651298</v>
      </c>
      <c r="NT23" s="63">
        <f t="shared" si="209"/>
        <v>0</v>
      </c>
      <c r="NU23" s="62">
        <f t="shared" si="210"/>
        <v>0</v>
      </c>
      <c r="NV23" s="61">
        <f t="shared" si="211"/>
        <v>0</v>
      </c>
      <c r="NW23" s="61">
        <f t="shared" si="212"/>
        <v>3.7378120065050142</v>
      </c>
      <c r="NX23" s="63">
        <f t="shared" si="213"/>
        <v>0</v>
      </c>
      <c r="NY23" s="62">
        <f t="shared" si="214"/>
        <v>0</v>
      </c>
      <c r="NZ23" s="61">
        <f t="shared" si="215"/>
        <v>0</v>
      </c>
      <c r="OA23" s="61">
        <f t="shared" si="216"/>
        <v>1.6810225977555677</v>
      </c>
      <c r="OB23" s="63">
        <f t="shared" si="217"/>
        <v>0</v>
      </c>
      <c r="OC23" s="62">
        <f t="shared" si="218"/>
        <v>0</v>
      </c>
      <c r="OD23" s="61">
        <f t="shared" si="219"/>
        <v>0</v>
      </c>
      <c r="OE23" s="61">
        <f t="shared" si="220"/>
        <v>3.147424768398972</v>
      </c>
      <c r="OF23" s="63">
        <f t="shared" si="221"/>
        <v>0</v>
      </c>
      <c r="OG23" s="62">
        <f t="shared" si="222"/>
        <v>0</v>
      </c>
      <c r="OH23" s="61">
        <f t="shared" si="223"/>
        <v>0</v>
      </c>
      <c r="OI23" s="61">
        <f t="shared" si="224"/>
        <v>0.46154744093110467</v>
      </c>
      <c r="OJ23" s="63">
        <f t="shared" si="225"/>
        <v>0</v>
      </c>
      <c r="OK23" s="62">
        <f t="shared" si="226"/>
        <v>0</v>
      </c>
      <c r="OL23" s="61">
        <f t="shared" si="227"/>
        <v>0</v>
      </c>
      <c r="OM23" s="61">
        <f t="shared" si="228"/>
        <v>3.7003028859289002</v>
      </c>
      <c r="ON23" s="63">
        <f t="shared" si="229"/>
        <v>0</v>
      </c>
      <c r="OO23" s="62">
        <f t="shared" si="230"/>
        <v>0</v>
      </c>
      <c r="OP23" s="61">
        <f t="shared" si="231"/>
        <v>0</v>
      </c>
      <c r="OQ23" s="61">
        <f t="shared" si="232"/>
        <v>0.8274139129280782</v>
      </c>
      <c r="OR23" s="63">
        <f t="shared" si="233"/>
        <v>0</v>
      </c>
      <c r="OS23" s="62">
        <f t="shared" si="234"/>
        <v>0</v>
      </c>
      <c r="OT23" s="61">
        <f t="shared" si="235"/>
        <v>0</v>
      </c>
      <c r="OU23" s="61">
        <f t="shared" si="236"/>
        <v>1.6841480629066086</v>
      </c>
      <c r="OV23" s="63">
        <f t="shared" si="237"/>
        <v>0</v>
      </c>
      <c r="OW23" s="62">
        <f t="shared" si="238"/>
        <v>0</v>
      </c>
      <c r="OX23" s="61">
        <f t="shared" si="239"/>
        <v>0</v>
      </c>
      <c r="OY23" s="61">
        <f t="shared" si="240"/>
        <v>15.115403235410087</v>
      </c>
      <c r="OZ23" s="63">
        <f t="shared" si="241"/>
        <v>0</v>
      </c>
      <c r="PA23" s="62">
        <f t="shared" si="242"/>
        <v>0</v>
      </c>
      <c r="PB23" s="61">
        <f t="shared" si="243"/>
        <v>0</v>
      </c>
      <c r="PC23" s="61">
        <f t="shared" si="244"/>
        <v>0.39042176482364366</v>
      </c>
      <c r="PD23" s="63">
        <f t="shared" si="245"/>
        <v>0</v>
      </c>
      <c r="PE23" s="62">
        <f t="shared" si="246"/>
        <v>0</v>
      </c>
      <c r="PF23" s="61">
        <f t="shared" si="247"/>
        <v>0</v>
      </c>
      <c r="PG23" s="61">
        <f t="shared" si="248"/>
        <v>1.5245191983519031</v>
      </c>
      <c r="PH23" s="63">
        <f t="shared" si="249"/>
        <v>0</v>
      </c>
      <c r="PI23" s="62">
        <f t="shared" si="250"/>
        <v>0</v>
      </c>
      <c r="PJ23" s="61">
        <f t="shared" si="251"/>
        <v>0</v>
      </c>
      <c r="PK23" s="61">
        <f t="shared" si="252"/>
        <v>3.1561664564610745</v>
      </c>
      <c r="PL23" s="63">
        <f t="shared" si="253"/>
        <v>0</v>
      </c>
      <c r="PM23" s="62">
        <f t="shared" si="254"/>
        <v>0</v>
      </c>
      <c r="PN23" s="61">
        <f t="shared" si="255"/>
        <v>0</v>
      </c>
      <c r="PO23" s="61">
        <f t="shared" si="256"/>
        <v>0.75101043816786994</v>
      </c>
      <c r="PP23" s="63">
        <f t="shared" si="257"/>
        <v>0</v>
      </c>
      <c r="PQ23" s="62">
        <f t="shared" si="258"/>
        <v>0</v>
      </c>
      <c r="PR23" s="61">
        <f t="shared" si="259"/>
        <v>0</v>
      </c>
      <c r="PS23" s="61">
        <f t="shared" si="260"/>
        <v>1.3178730319788496</v>
      </c>
      <c r="PT23" s="63">
        <f t="shared" si="261"/>
        <v>0</v>
      </c>
      <c r="PU23" s="62">
        <f t="shared" si="262"/>
        <v>0</v>
      </c>
      <c r="PV23" s="61">
        <f t="shared" si="263"/>
        <v>0</v>
      </c>
      <c r="PW23" s="61">
        <f t="shared" si="264"/>
        <v>2.5140628496984321</v>
      </c>
      <c r="PX23" s="63">
        <f t="shared" si="265"/>
        <v>0</v>
      </c>
      <c r="PY23" s="62">
        <f t="shared" si="266"/>
        <v>0</v>
      </c>
      <c r="PZ23" s="61">
        <f t="shared" si="267"/>
        <v>0</v>
      </c>
      <c r="QA23" s="61">
        <f t="shared" si="268"/>
        <v>14.424026186332833</v>
      </c>
      <c r="QB23" s="63">
        <f t="shared" si="269"/>
        <v>0</v>
      </c>
      <c r="QC23" s="62">
        <f t="shared" si="270"/>
        <v>0</v>
      </c>
      <c r="QD23" s="61">
        <f t="shared" si="271"/>
        <v>0</v>
      </c>
      <c r="QE23" s="61">
        <f t="shared" si="272"/>
        <v>3.6237613600362124</v>
      </c>
      <c r="QF23" s="63">
        <f t="shared" si="273"/>
        <v>0</v>
      </c>
      <c r="QG23" s="62">
        <f t="shared" si="274"/>
        <v>0</v>
      </c>
      <c r="QH23" s="61">
        <f t="shared" si="275"/>
        <v>0</v>
      </c>
      <c r="QI23" s="61">
        <f t="shared" si="276"/>
        <v>0.54169546308134775</v>
      </c>
      <c r="QJ23" s="63">
        <f t="shared" si="277"/>
        <v>0</v>
      </c>
      <c r="QK23" s="62">
        <f t="shared" si="278"/>
        <v>0</v>
      </c>
      <c r="QL23" s="61">
        <f t="shared" si="279"/>
        <v>0</v>
      </c>
      <c r="QM23" s="61">
        <f t="shared" si="280"/>
        <v>2.5140628496984321</v>
      </c>
      <c r="QN23" s="63">
        <f t="shared" si="281"/>
        <v>0</v>
      </c>
      <c r="QO23" s="62">
        <f t="shared" si="282"/>
        <v>0</v>
      </c>
      <c r="QP23" s="61">
        <f t="shared" si="283"/>
        <v>0</v>
      </c>
      <c r="QQ23" s="61">
        <f t="shared" si="284"/>
        <v>3.6182177333787813</v>
      </c>
      <c r="QR23" s="63">
        <f t="shared" si="285"/>
        <v>0</v>
      </c>
      <c r="QS23" s="62">
        <f t="shared" si="286"/>
        <v>0</v>
      </c>
      <c r="QT23" s="61">
        <f t="shared" si="287"/>
        <v>0</v>
      </c>
      <c r="QU23" s="61">
        <f t="shared" si="288"/>
        <v>1.5681017436165963</v>
      </c>
      <c r="QV23" s="63">
        <f t="shared" si="289"/>
        <v>0</v>
      </c>
      <c r="QW23" s="62">
        <f t="shared" si="290"/>
        <v>0</v>
      </c>
      <c r="QX23" s="61">
        <f t="shared" si="291"/>
        <v>0</v>
      </c>
      <c r="QY23" s="61">
        <f t="shared" si="292"/>
        <v>1.6162241586610295</v>
      </c>
      <c r="QZ23" s="63">
        <f t="shared" si="293"/>
        <v>0</v>
      </c>
      <c r="RA23" s="62">
        <f t="shared" si="294"/>
        <v>0</v>
      </c>
      <c r="RB23" s="61">
        <f t="shared" si="295"/>
        <v>0</v>
      </c>
      <c r="RC23" s="61">
        <f t="shared" si="296"/>
        <v>12.694949012860633</v>
      </c>
      <c r="RD23" s="63">
        <f t="shared" si="297"/>
        <v>0</v>
      </c>
      <c r="RE23" s="62">
        <f t="shared" si="298"/>
        <v>0</v>
      </c>
      <c r="RF23" s="61">
        <f t="shared" si="299"/>
        <v>0</v>
      </c>
      <c r="RG23" s="61">
        <f t="shared" si="300"/>
        <v>4.3983715153957679</v>
      </c>
      <c r="RH23" s="63">
        <f t="shared" si="301"/>
        <v>0</v>
      </c>
      <c r="RI23" s="62">
        <f t="shared" si="302"/>
        <v>0</v>
      </c>
      <c r="RJ23" s="61">
        <f t="shared" si="303"/>
        <v>0</v>
      </c>
      <c r="RK23" s="61">
        <f t="shared" si="304"/>
        <v>3.0392021557829572</v>
      </c>
      <c r="RL23" s="63">
        <f t="shared" si="305"/>
        <v>0</v>
      </c>
    </row>
    <row r="24" spans="1:480" ht="15" thickBot="1" x14ac:dyDescent="0.35">
      <c r="A24" s="28"/>
      <c r="B24" s="42">
        <v>5</v>
      </c>
      <c r="C24" s="44">
        <f t="shared" si="306"/>
        <v>792.80908826421103</v>
      </c>
      <c r="D24" s="44">
        <f t="shared" si="307"/>
        <v>572.98938289484045</v>
      </c>
      <c r="E24" s="44">
        <f t="shared" si="308"/>
        <v>206.60310308020533</v>
      </c>
      <c r="F24" s="45">
        <f t="shared" si="309"/>
        <v>125.92911872687733</v>
      </c>
      <c r="G24" s="45">
        <f t="shared" si="310"/>
        <v>27.40531703386571</v>
      </c>
      <c r="H24" s="44">
        <f t="shared" si="311"/>
        <v>197.18175562275528</v>
      </c>
      <c r="I24" s="44">
        <f t="shared" si="312"/>
        <v>112.43359812074836</v>
      </c>
      <c r="J24" s="44">
        <f t="shared" si="313"/>
        <v>11.024195551124636</v>
      </c>
      <c r="K24" s="45">
        <f t="shared" si="314"/>
        <v>0.63676995504350398</v>
      </c>
      <c r="L24" s="45">
        <f t="shared" si="315"/>
        <v>2.2070750328152061E-2</v>
      </c>
      <c r="M24" s="44">
        <f t="shared" si="316"/>
        <v>412.48712169434572</v>
      </c>
      <c r="N24" s="44">
        <f t="shared" si="317"/>
        <v>278.38719609059007</v>
      </c>
      <c r="O24" s="44">
        <f t="shared" si="318"/>
        <v>28.57434621769368</v>
      </c>
      <c r="P24" s="45">
        <f t="shared" si="319"/>
        <v>1.6992217374129255</v>
      </c>
      <c r="Q24" s="45">
        <f t="shared" si="320"/>
        <v>6.0414259957596153E-2</v>
      </c>
      <c r="R24" s="44">
        <f t="shared" si="321"/>
        <v>17.247925118584494</v>
      </c>
      <c r="S24" s="44">
        <f t="shared" si="322"/>
        <v>10.027389744552085</v>
      </c>
      <c r="T24" s="44">
        <f t="shared" si="323"/>
        <v>0.98436811173878347</v>
      </c>
      <c r="U24" s="45">
        <f t="shared" si="324"/>
        <v>5.6719935562436589E-2</v>
      </c>
      <c r="V24" s="45">
        <f t="shared" si="325"/>
        <v>1.9570895621939194E-3</v>
      </c>
      <c r="W24" s="44">
        <f t="shared" si="326"/>
        <v>61.727732487106877</v>
      </c>
      <c r="X24" s="44">
        <f t="shared" si="327"/>
        <v>37.673888637184696</v>
      </c>
      <c r="Y24" s="44">
        <f t="shared" si="328"/>
        <v>3.7672569676068446</v>
      </c>
      <c r="Z24" s="45">
        <f t="shared" si="329"/>
        <v>0.22039580791861241</v>
      </c>
      <c r="AA24" s="45">
        <f t="shared" si="330"/>
        <v>7.7261001829580789E-3</v>
      </c>
      <c r="AB24" s="44">
        <f t="shared" si="331"/>
        <v>110.34211540171356</v>
      </c>
      <c r="AC24" s="44">
        <f t="shared" si="332"/>
        <v>71.780676255303618</v>
      </c>
      <c r="AD24" s="44">
        <f t="shared" si="333"/>
        <v>7.3594759025091694</v>
      </c>
      <c r="AE24" s="45">
        <f t="shared" si="334"/>
        <v>0.43972896788252913</v>
      </c>
      <c r="AF24" s="45">
        <f t="shared" si="335"/>
        <v>1.575647259106314E-2</v>
      </c>
      <c r="AG24" s="44">
        <f t="shared" si="336"/>
        <v>180.36489809899518</v>
      </c>
      <c r="AH24" s="44">
        <f t="shared" si="337"/>
        <v>126.26427980960671</v>
      </c>
      <c r="AI24" s="44">
        <f t="shared" si="338"/>
        <v>12.974025043780344</v>
      </c>
      <c r="AJ24" s="45">
        <f t="shared" si="339"/>
        <v>0.76800467884025247</v>
      </c>
      <c r="AK24" s="45">
        <f t="shared" si="340"/>
        <v>2.7099368777477421E-2</v>
      </c>
      <c r="AL24" s="44">
        <f t="shared" si="341"/>
        <v>96.905583401154743</v>
      </c>
      <c r="AM24" s="44">
        <f t="shared" si="342"/>
        <v>70.03687426649131</v>
      </c>
      <c r="AN24" s="44">
        <f t="shared" si="343"/>
        <v>25.253235025736775</v>
      </c>
      <c r="AO24" s="45">
        <f t="shared" si="344"/>
        <v>15.392400135244777</v>
      </c>
      <c r="AP24" s="45">
        <f t="shared" si="345"/>
        <v>3.3497701713723478</v>
      </c>
      <c r="AQ24" s="44">
        <f t="shared" si="346"/>
        <v>137.48088747244498</v>
      </c>
      <c r="AR24" s="44">
        <f t="shared" si="347"/>
        <v>78.391993227475226</v>
      </c>
      <c r="AS24" s="44">
        <f t="shared" si="348"/>
        <v>7.6863915895852228</v>
      </c>
      <c r="AT24" s="45">
        <f t="shared" si="349"/>
        <v>0.44397463780907254</v>
      </c>
      <c r="AU24" s="45">
        <f t="shared" si="350"/>
        <v>1.5388372685464289E-2</v>
      </c>
      <c r="AV24" s="44">
        <f t="shared" si="351"/>
        <v>469.63297435745591</v>
      </c>
      <c r="AW24" s="44">
        <f t="shared" si="352"/>
        <v>316.95488185431088</v>
      </c>
      <c r="AX24" s="44">
        <f t="shared" si="353"/>
        <v>32.533028302587979</v>
      </c>
      <c r="AY24" s="45">
        <f t="shared" si="354"/>
        <v>1.9346314506890336</v>
      </c>
      <c r="AZ24" s="45">
        <f t="shared" si="355"/>
        <v>6.8784034955919338E-2</v>
      </c>
      <c r="BA24" s="44">
        <f t="shared" si="356"/>
        <v>19.082231243802681</v>
      </c>
      <c r="BB24" s="44">
        <f t="shared" si="357"/>
        <v>11.093796416770493</v>
      </c>
      <c r="BC24" s="44">
        <f t="shared" si="358"/>
        <v>1.0890550491192317</v>
      </c>
      <c r="BD24" s="45">
        <f t="shared" si="359"/>
        <v>6.2752065485823988E-2</v>
      </c>
      <c r="BE24" s="45">
        <f t="shared" si="360"/>
        <v>2.1652248217599998E-3</v>
      </c>
      <c r="BF24" s="44">
        <f t="shared" si="361"/>
        <v>388.31870150426147</v>
      </c>
      <c r="BG24" s="44">
        <f t="shared" si="362"/>
        <v>237.00004725207398</v>
      </c>
      <c r="BH24" s="44">
        <f t="shared" si="363"/>
        <v>23.699174989127101</v>
      </c>
      <c r="BI24" s="45">
        <f t="shared" si="364"/>
        <v>1.3864726679505712</v>
      </c>
      <c r="BJ24" s="45">
        <f t="shared" si="365"/>
        <v>4.860358658670591E-2</v>
      </c>
      <c r="BK24" s="44">
        <f t="shared" si="366"/>
        <v>106.79721653134573</v>
      </c>
      <c r="BL24" s="44">
        <f t="shared" si="367"/>
        <v>69.474618978394517</v>
      </c>
      <c r="BM24" s="44">
        <f t="shared" si="368"/>
        <v>7.1230421734808154</v>
      </c>
      <c r="BN24" s="45">
        <f t="shared" si="369"/>
        <v>0.42560204349069714</v>
      </c>
      <c r="BO24" s="45">
        <f t="shared" si="370"/>
        <v>1.5250273288233984E-2</v>
      </c>
      <c r="BP24" s="44">
        <f t="shared" si="371"/>
        <v>390.01261967832716</v>
      </c>
      <c r="BQ24" s="44">
        <f t="shared" si="372"/>
        <v>273.02797306665269</v>
      </c>
      <c r="BR24" s="44">
        <f t="shared" si="373"/>
        <v>28.054424937604772</v>
      </c>
      <c r="BS24" s="45">
        <f t="shared" si="374"/>
        <v>1.6606973966480889</v>
      </c>
      <c r="BT24" s="45">
        <f t="shared" si="375"/>
        <v>5.8598407561165675E-2</v>
      </c>
      <c r="BU24" s="44">
        <f t="shared" si="376"/>
        <v>92.809511230727637</v>
      </c>
      <c r="BV24" s="44">
        <f t="shared" si="377"/>
        <v>67.076507262671612</v>
      </c>
      <c r="BW24" s="44">
        <f t="shared" si="378"/>
        <v>24.185813835215949</v>
      </c>
      <c r="BX24" s="45">
        <f t="shared" si="379"/>
        <v>14.741783528675718</v>
      </c>
      <c r="BY24" s="45">
        <f t="shared" si="380"/>
        <v>3.2081797707502764</v>
      </c>
      <c r="BZ24" s="44">
        <f t="shared" si="381"/>
        <v>221.42013383786835</v>
      </c>
      <c r="CA24" s="44">
        <f t="shared" si="382"/>
        <v>126.25439034734029</v>
      </c>
      <c r="CB24" s="44">
        <f t="shared" si="383"/>
        <v>12.379334217182288</v>
      </c>
      <c r="CC24" s="45">
        <f t="shared" si="384"/>
        <v>0.71504429111287937</v>
      </c>
      <c r="CD24" s="45">
        <f t="shared" si="385"/>
        <v>2.4783776146669247E-2</v>
      </c>
      <c r="CE24" s="44">
        <f t="shared" si="386"/>
        <v>340.65617531126912</v>
      </c>
      <c r="CF24" s="44">
        <f t="shared" si="387"/>
        <v>229.9085534750858</v>
      </c>
      <c r="CG24" s="44">
        <f t="shared" si="388"/>
        <v>23.598379155586105</v>
      </c>
      <c r="CH24" s="45">
        <f t="shared" si="389"/>
        <v>1.4033174555732841</v>
      </c>
      <c r="CI24" s="45">
        <f t="shared" si="390"/>
        <v>4.9893656429510727E-2</v>
      </c>
      <c r="CJ24" s="44">
        <f t="shared" si="391"/>
        <v>59.54454479083752</v>
      </c>
      <c r="CK24" s="44">
        <f t="shared" si="392"/>
        <v>34.617286060473553</v>
      </c>
      <c r="CL24" s="44">
        <f t="shared" si="393"/>
        <v>3.3983073741980903</v>
      </c>
      <c r="CM24" s="45">
        <f t="shared" si="394"/>
        <v>0.19581269749321004</v>
      </c>
      <c r="CN24" s="45">
        <f t="shared" si="395"/>
        <v>6.7564072950532499E-3</v>
      </c>
      <c r="CO24" s="44">
        <f t="shared" si="396"/>
        <v>449.9797527509632</v>
      </c>
      <c r="CP24" s="44">
        <f t="shared" si="397"/>
        <v>274.63323875809914</v>
      </c>
      <c r="CQ24" s="44">
        <f t="shared" si="398"/>
        <v>27.462362386098462</v>
      </c>
      <c r="CR24" s="45">
        <f t="shared" si="399"/>
        <v>1.6066303938068764</v>
      </c>
      <c r="CS24" s="45">
        <f t="shared" si="400"/>
        <v>5.6321340667791528E-2</v>
      </c>
      <c r="CT24" s="44">
        <f t="shared" si="401"/>
        <v>93.080580473903638</v>
      </c>
      <c r="CU24" s="44">
        <f t="shared" si="402"/>
        <v>60.551558109327807</v>
      </c>
      <c r="CV24" s="44">
        <f t="shared" si="403"/>
        <v>6.2081852110170921</v>
      </c>
      <c r="CW24" s="45">
        <f t="shared" si="404"/>
        <v>0.37093930484008747</v>
      </c>
      <c r="CX24" s="45">
        <f t="shared" si="405"/>
        <v>1.3291585082068616E-2</v>
      </c>
      <c r="CY24" s="44">
        <f t="shared" si="406"/>
        <v>166.84067281566598</v>
      </c>
      <c r="CZ24" s="44">
        <f t="shared" si="407"/>
        <v>121.50448191222009</v>
      </c>
      <c r="DA24" s="44">
        <f t="shared" si="408"/>
        <v>12.735239547766197</v>
      </c>
      <c r="DB24" s="45">
        <f t="shared" si="409"/>
        <v>0.76858845896145811</v>
      </c>
      <c r="DC24" s="45">
        <f t="shared" si="410"/>
        <v>2.770860729794208E-2</v>
      </c>
      <c r="DD24" s="44">
        <f t="shared" si="411"/>
        <v>375.31400292265795</v>
      </c>
      <c r="DE24" s="44">
        <f t="shared" si="412"/>
        <v>271.25185887725149</v>
      </c>
      <c r="DF24" s="44">
        <f t="shared" si="413"/>
        <v>97.805434853230551</v>
      </c>
      <c r="DG24" s="45">
        <f t="shared" si="414"/>
        <v>59.614555803573452</v>
      </c>
      <c r="DH24" s="45">
        <f t="shared" si="415"/>
        <v>12.973614189847526</v>
      </c>
      <c r="DI24" s="44">
        <f t="shared" si="416"/>
        <v>51.4253880559897</v>
      </c>
      <c r="DJ24" s="44">
        <f t="shared" si="417"/>
        <v>29.322902596285779</v>
      </c>
      <c r="DK24" s="44">
        <f t="shared" si="418"/>
        <v>2.8751317911294394</v>
      </c>
      <c r="DL24" s="45">
        <f t="shared" si="419"/>
        <v>0.1660708514187117</v>
      </c>
      <c r="DM24" s="45">
        <f t="shared" si="420"/>
        <v>5.7560949121659016E-3</v>
      </c>
      <c r="DN24" s="44">
        <f t="shared" si="421"/>
        <v>165.00374671809456</v>
      </c>
      <c r="DO24" s="44">
        <f t="shared" si="422"/>
        <v>111.36088371585618</v>
      </c>
      <c r="DP24" s="44">
        <f t="shared" si="423"/>
        <v>11.430354883741577</v>
      </c>
      <c r="DQ24" s="45">
        <f t="shared" si="424"/>
        <v>0.67972535003341006</v>
      </c>
      <c r="DR24" s="45">
        <f t="shared" si="425"/>
        <v>2.416700722014558E-2</v>
      </c>
      <c r="DS24" s="44">
        <f t="shared" si="426"/>
        <v>407.1791505440026</v>
      </c>
      <c r="DT24" s="44">
        <f t="shared" si="427"/>
        <v>236.7208815140915</v>
      </c>
      <c r="DU24" s="44">
        <f t="shared" si="428"/>
        <v>23.238399332365368</v>
      </c>
      <c r="DV24" s="45">
        <f t="shared" si="429"/>
        <v>1.3390117954732217</v>
      </c>
      <c r="DW24" s="45">
        <f t="shared" si="430"/>
        <v>4.6201850946930204E-2</v>
      </c>
      <c r="DX24" s="44">
        <f t="shared" si="431"/>
        <v>91.327521475403898</v>
      </c>
      <c r="DY24" s="44">
        <f t="shared" si="432"/>
        <v>55.739336841720458</v>
      </c>
      <c r="DZ24" s="44">
        <f t="shared" si="433"/>
        <v>5.5737385410089724</v>
      </c>
      <c r="EA24" s="45">
        <f t="shared" si="434"/>
        <v>0.32608038672051126</v>
      </c>
      <c r="EB24" s="45">
        <f t="shared" si="435"/>
        <v>1.1430933098467639E-2</v>
      </c>
      <c r="EC24" s="44">
        <f t="shared" si="436"/>
        <v>148.25516575300503</v>
      </c>
      <c r="ED24" s="44">
        <f t="shared" si="437"/>
        <v>96.444191026698107</v>
      </c>
      <c r="EE24" s="44">
        <f t="shared" si="438"/>
        <v>9.8881584407688372</v>
      </c>
      <c r="EF24" s="45">
        <f t="shared" si="439"/>
        <v>0.59081784668059534</v>
      </c>
      <c r="EG24" s="45">
        <f t="shared" si="440"/>
        <v>2.1170325103577536E-2</v>
      </c>
      <c r="EH24" s="44">
        <f t="shared" si="441"/>
        <v>266.7789949265387</v>
      </c>
      <c r="EI24" s="44">
        <f t="shared" si="442"/>
        <v>183.47477369776715</v>
      </c>
      <c r="EJ24" s="44">
        <f t="shared" si="443"/>
        <v>18.842836546818411</v>
      </c>
      <c r="EK24" s="45">
        <f t="shared" si="444"/>
        <v>1.1178644606129637</v>
      </c>
      <c r="EL24" s="45">
        <f t="shared" si="445"/>
        <v>3.9588812678640554E-2</v>
      </c>
      <c r="EM24" s="44">
        <f t="shared" si="446"/>
        <v>310.32218277358589</v>
      </c>
      <c r="EN24" s="44">
        <f t="shared" si="447"/>
        <v>224.28011817488095</v>
      </c>
      <c r="EO24" s="44">
        <f t="shared" si="448"/>
        <v>109.07991549479101</v>
      </c>
      <c r="EP24" s="45">
        <f t="shared" si="449"/>
        <v>54.388014133686504</v>
      </c>
      <c r="EQ24" s="45">
        <f t="shared" si="450"/>
        <v>11.193679377746308</v>
      </c>
      <c r="ER24" s="44">
        <f t="shared" si="451"/>
        <v>486.80844955450266</v>
      </c>
      <c r="ES24" s="44">
        <f t="shared" si="452"/>
        <v>272.52664183904704</v>
      </c>
      <c r="ET24" s="44">
        <f t="shared" si="453"/>
        <v>26.690595608586158</v>
      </c>
      <c r="EU24" s="45">
        <f t="shared" si="454"/>
        <v>1.5453070695330389</v>
      </c>
      <c r="EV24" s="45">
        <f t="shared" si="455"/>
        <v>5.3793306105497991E-2</v>
      </c>
      <c r="EW24" s="44">
        <f t="shared" si="456"/>
        <v>51.377532011740563</v>
      </c>
      <c r="EX24" s="44">
        <f t="shared" si="457"/>
        <v>38.760116881752189</v>
      </c>
      <c r="EY24" s="44">
        <f t="shared" si="458"/>
        <v>4.1242019510273158</v>
      </c>
      <c r="EZ24" s="45">
        <f t="shared" si="459"/>
        <v>0.25232569221398893</v>
      </c>
      <c r="FA24" s="45">
        <f t="shared" si="460"/>
        <v>9.2290269690205005E-3</v>
      </c>
      <c r="FB24" s="44">
        <f t="shared" si="461"/>
        <v>266.7789949265387</v>
      </c>
      <c r="FC24" s="44">
        <f t="shared" si="462"/>
        <v>183.47477369776715</v>
      </c>
      <c r="FD24" s="44">
        <f t="shared" si="463"/>
        <v>18.842836546818411</v>
      </c>
      <c r="FE24" s="45">
        <f t="shared" si="464"/>
        <v>1.1178644606129637</v>
      </c>
      <c r="FF24" s="45">
        <f t="shared" si="465"/>
        <v>3.9588812678640554E-2</v>
      </c>
      <c r="FG24" s="44">
        <f t="shared" si="466"/>
        <v>416.55647889234865</v>
      </c>
      <c r="FH24" s="44">
        <f t="shared" si="467"/>
        <v>263.64116051983075</v>
      </c>
      <c r="FI24" s="44">
        <f t="shared" si="468"/>
        <v>27.340158817521466</v>
      </c>
      <c r="FJ24" s="45">
        <f t="shared" si="469"/>
        <v>1.665008585432334</v>
      </c>
      <c r="FK24" s="45">
        <f t="shared" si="470"/>
        <v>6.1103139557516721E-2</v>
      </c>
      <c r="FL24" s="44">
        <f t="shared" si="471"/>
        <v>179.76300065096331</v>
      </c>
      <c r="FM24" s="44">
        <f t="shared" si="472"/>
        <v>114.86282365574058</v>
      </c>
      <c r="FN24" s="44">
        <f t="shared" si="473"/>
        <v>11.769940652639162</v>
      </c>
      <c r="FO24" s="45">
        <f t="shared" si="474"/>
        <v>0.70492814824799166</v>
      </c>
      <c r="FP24" s="45">
        <f t="shared" si="475"/>
        <v>2.5356861330461947E-2</v>
      </c>
      <c r="FQ24" s="44">
        <f t="shared" si="476"/>
        <v>156.68433089949545</v>
      </c>
      <c r="FR24" s="44">
        <f t="shared" si="477"/>
        <v>116.42974124514829</v>
      </c>
      <c r="FS24" s="44">
        <f t="shared" si="478"/>
        <v>12.225398852247995</v>
      </c>
      <c r="FT24" s="45">
        <f t="shared" si="479"/>
        <v>0.73731804125895506</v>
      </c>
      <c r="FU24" s="45">
        <f t="shared" si="480"/>
        <v>2.6534415702846238E-2</v>
      </c>
      <c r="FV24" s="44">
        <f t="shared" si="481"/>
        <v>315.21435827487568</v>
      </c>
      <c r="FW24" s="44">
        <f t="shared" si="482"/>
        <v>227.81585541981417</v>
      </c>
      <c r="FX24" s="44">
        <f t="shared" si="483"/>
        <v>82.143690730903472</v>
      </c>
      <c r="FY24" s="45">
        <f t="shared" si="484"/>
        <v>50.06837955720389</v>
      </c>
      <c r="FZ24" s="45">
        <f t="shared" si="485"/>
        <v>10.896128147399118</v>
      </c>
      <c r="GA24" s="44">
        <f t="shared" si="486"/>
        <v>547.62857288589237</v>
      </c>
      <c r="GB24" s="44">
        <f t="shared" si="487"/>
        <v>326.89643101970853</v>
      </c>
      <c r="GC24" s="44">
        <f t="shared" si="488"/>
        <v>32.653425081032161</v>
      </c>
      <c r="GD24" s="45">
        <f t="shared" si="489"/>
        <v>1.9157992713721879</v>
      </c>
      <c r="GE24" s="45">
        <f t="shared" si="490"/>
        <v>6.7496278147356675E-2</v>
      </c>
      <c r="GF24" s="44">
        <f t="shared" si="491"/>
        <v>314.18461755487454</v>
      </c>
      <c r="GG24" s="44">
        <f t="shared" si="492"/>
        <v>220.16649876698176</v>
      </c>
      <c r="GH24" s="44">
        <f t="shared" si="493"/>
        <v>22.938357902261629</v>
      </c>
      <c r="GI24" s="45">
        <f t="shared" si="494"/>
        <v>1.3819826221093829</v>
      </c>
      <c r="GJ24" s="45">
        <f t="shared" si="495"/>
        <v>4.9814563014779933E-2</v>
      </c>
      <c r="GK24" s="46">
        <f t="shared" si="148"/>
        <v>9355.3247109082531</v>
      </c>
      <c r="GL24" s="46">
        <f t="shared" si="148"/>
        <v>6153.2516020305557</v>
      </c>
      <c r="GM24" s="46">
        <f t="shared" si="143"/>
        <v>1024.155320695857</v>
      </c>
      <c r="GN24" s="46">
        <f t="shared" si="143"/>
        <v>348.46966041350322</v>
      </c>
      <c r="GO24" s="46">
        <f t="shared" si="143"/>
        <v>70.03048943266505</v>
      </c>
      <c r="GP24" s="41">
        <f t="shared" si="149"/>
        <v>55.75282902805872</v>
      </c>
      <c r="GQ24" s="41">
        <f t="shared" si="144"/>
        <v>36.670152574675541</v>
      </c>
      <c r="GR24" s="41">
        <f t="shared" si="144"/>
        <v>6.1034286096296597</v>
      </c>
      <c r="GS24" s="41">
        <f t="shared" si="144"/>
        <v>2.0766964267789225</v>
      </c>
      <c r="GT24" s="41">
        <f t="shared" si="144"/>
        <v>0.4173449906595057</v>
      </c>
      <c r="GW24" s="38">
        <f t="shared" si="150"/>
        <v>6</v>
      </c>
      <c r="GX24" s="39">
        <f t="shared" si="145"/>
        <v>36.37601656300815</v>
      </c>
      <c r="GY24" s="39">
        <f t="shared" si="146"/>
        <v>196.88231997884293</v>
      </c>
      <c r="GZ24" s="39">
        <f t="shared" si="147"/>
        <v>19.688231997884291</v>
      </c>
      <c r="HA24" s="39">
        <f t="shared" si="34"/>
        <v>2.002131024362984</v>
      </c>
      <c r="HB24" s="39">
        <f t="shared" si="35"/>
        <v>1.2016351774317282</v>
      </c>
      <c r="HC24" s="39">
        <f t="shared" si="36"/>
        <v>0.12016351774317283</v>
      </c>
      <c r="HD24" s="39">
        <f t="shared" si="37"/>
        <v>5.0048034454733026</v>
      </c>
      <c r="HE24" s="39">
        <f t="shared" si="38"/>
        <v>3.1724779082017633</v>
      </c>
      <c r="HF24" s="39">
        <f t="shared" si="39"/>
        <v>0.31724779082017635</v>
      </c>
      <c r="HG24" s="39">
        <f t="shared" si="40"/>
        <v>0.17846310191132125</v>
      </c>
      <c r="HH24" s="39">
        <f t="shared" si="41"/>
        <v>0.10712262799482736</v>
      </c>
      <c r="HI24" s="39">
        <f t="shared" si="42"/>
        <v>1.0712262799482735E-2</v>
      </c>
      <c r="HJ24" s="39">
        <v>2.002131024362984</v>
      </c>
      <c r="HK24" s="39">
        <v>1.2016351774317282</v>
      </c>
      <c r="HL24" s="39">
        <v>0.12016351774317283</v>
      </c>
      <c r="HM24" s="39">
        <f t="shared" si="43"/>
        <v>1.2919878745741651</v>
      </c>
      <c r="HN24" s="39">
        <f t="shared" si="44"/>
        <v>0.81968367497648043</v>
      </c>
      <c r="HO24" s="39">
        <f t="shared" si="45"/>
        <v>8.1968367497648048E-2</v>
      </c>
      <c r="HP24" s="39">
        <f t="shared" si="46"/>
        <v>2.2673869065422818</v>
      </c>
      <c r="HQ24" s="39">
        <f t="shared" si="47"/>
        <v>1.4360687803365966</v>
      </c>
      <c r="HR24" s="39">
        <f t="shared" si="48"/>
        <v>0.14360687803365968</v>
      </c>
      <c r="HS24" s="39">
        <f t="shared" si="49"/>
        <v>4.446264755322308</v>
      </c>
      <c r="HT24" s="39">
        <f t="shared" si="50"/>
        <v>24.065057226695597</v>
      </c>
      <c r="HU24" s="39">
        <f t="shared" si="51"/>
        <v>2.4065057226695599</v>
      </c>
      <c r="HV24" s="39">
        <f t="shared" si="52"/>
        <v>1.395944311359876</v>
      </c>
      <c r="HW24" s="39">
        <f t="shared" si="53"/>
        <v>0.83781519283905892</v>
      </c>
      <c r="HX24" s="39">
        <f t="shared" si="54"/>
        <v>8.3781519283905898E-2</v>
      </c>
      <c r="HY24" s="39">
        <f t="shared" si="55"/>
        <v>5.6981675416129454</v>
      </c>
      <c r="HZ24" s="39">
        <f t="shared" si="56"/>
        <v>3.6119921271533295</v>
      </c>
      <c r="IA24" s="39">
        <f t="shared" si="57"/>
        <v>0.36119921271533295</v>
      </c>
      <c r="IB24" s="39">
        <f t="shared" si="58"/>
        <v>0.19744254197212327</v>
      </c>
      <c r="IC24" s="39">
        <f t="shared" si="59"/>
        <v>0.11851505295779631</v>
      </c>
      <c r="ID24" s="39">
        <f t="shared" si="60"/>
        <v>1.185150529577963E-2</v>
      </c>
      <c r="IE24" s="39">
        <f t="shared" si="61"/>
        <v>4.2374499271506254</v>
      </c>
      <c r="IF24" s="39">
        <f t="shared" si="62"/>
        <v>2.604086010050807</v>
      </c>
      <c r="IG24" s="39">
        <f t="shared" si="63"/>
        <v>0.26040860100508068</v>
      </c>
      <c r="IH24" s="39">
        <f t="shared" si="64"/>
        <v>1.2504809092560452</v>
      </c>
      <c r="II24" s="39">
        <f t="shared" si="65"/>
        <v>0.79335016013579995</v>
      </c>
      <c r="IJ24" s="39">
        <f t="shared" si="66"/>
        <v>7.9335016013579993E-2</v>
      </c>
      <c r="IK24" s="39">
        <f t="shared" si="67"/>
        <v>4.9028913971915458</v>
      </c>
      <c r="IL24" s="39">
        <f t="shared" si="68"/>
        <v>3.1052879632373234</v>
      </c>
      <c r="IM24" s="39">
        <f t="shared" si="69"/>
        <v>0.31052879632373231</v>
      </c>
      <c r="IN24" s="39">
        <f t="shared" si="70"/>
        <v>4.2583269638409398</v>
      </c>
      <c r="IO24" s="39">
        <f t="shared" si="71"/>
        <v>23.04785875653161</v>
      </c>
      <c r="IP24" s="39">
        <f t="shared" si="72"/>
        <v>2.3047858756531614</v>
      </c>
      <c r="IQ24" s="39">
        <f t="shared" si="73"/>
        <v>2.2482410605144296</v>
      </c>
      <c r="IR24" s="39">
        <f t="shared" si="74"/>
        <v>1.3493450292645597</v>
      </c>
      <c r="IS24" s="39">
        <f t="shared" si="75"/>
        <v>0.13493450292645595</v>
      </c>
      <c r="IT24" s="39">
        <f t="shared" si="76"/>
        <v>4.1332616468519605</v>
      </c>
      <c r="IU24" s="39">
        <f t="shared" si="77"/>
        <v>2.620019228790198</v>
      </c>
      <c r="IV24" s="39">
        <f t="shared" si="78"/>
        <v>0.2620019228790198</v>
      </c>
      <c r="IW24" s="39">
        <f t="shared" si="79"/>
        <v>0.616103333717544</v>
      </c>
      <c r="IX24" s="39">
        <f t="shared" si="80"/>
        <v>0.36981654760765226</v>
      </c>
      <c r="IY24" s="39">
        <f t="shared" si="81"/>
        <v>3.6981654760765231E-2</v>
      </c>
      <c r="IZ24" s="39">
        <f t="shared" si="82"/>
        <v>4.9103137786756861</v>
      </c>
      <c r="JA24" s="39">
        <f t="shared" si="83"/>
        <v>3.0175883221839768</v>
      </c>
      <c r="JB24" s="39">
        <f t="shared" si="84"/>
        <v>0.30175883221839767</v>
      </c>
      <c r="JC24" s="39">
        <f t="shared" si="85"/>
        <v>1.0898738065043541</v>
      </c>
      <c r="JD24" s="39">
        <f t="shared" si="86"/>
        <v>0.69145522536002157</v>
      </c>
      <c r="JE24" s="39">
        <f t="shared" si="87"/>
        <v>6.914552253600216E-2</v>
      </c>
      <c r="JF24" s="39">
        <f t="shared" si="88"/>
        <v>2.1954646191280491</v>
      </c>
      <c r="JG24" s="39">
        <f t="shared" si="89"/>
        <v>1.4273971673608963</v>
      </c>
      <c r="JH24" s="39">
        <f t="shared" si="90"/>
        <v>0.14273971673608965</v>
      </c>
      <c r="JI24" s="39">
        <f t="shared" si="91"/>
        <v>17.22032275958686</v>
      </c>
      <c r="JJ24" s="39">
        <f t="shared" si="92"/>
        <v>93.203638441810753</v>
      </c>
      <c r="JK24" s="39">
        <f t="shared" si="93"/>
        <v>9.3203638441810757</v>
      </c>
      <c r="JL24" s="39">
        <f t="shared" si="94"/>
        <v>0.52215969241994487</v>
      </c>
      <c r="JM24" s="39">
        <f t="shared" si="95"/>
        <v>0.31338880773218669</v>
      </c>
      <c r="JN24" s="39">
        <f t="shared" si="96"/>
        <v>3.1338880773218662E-2</v>
      </c>
      <c r="JO24" s="39">
        <f t="shared" si="97"/>
        <v>2.0020293402096869</v>
      </c>
      <c r="JP24" s="39">
        <f t="shared" si="98"/>
        <v>1.2690595989602016</v>
      </c>
      <c r="JQ24" s="39">
        <f t="shared" si="99"/>
        <v>0.12690595989602016</v>
      </c>
      <c r="JR24" s="39">
        <f t="shared" si="100"/>
        <v>4.2130548306591438</v>
      </c>
      <c r="JS24" s="39">
        <f t="shared" si="101"/>
        <v>2.5288897285376581</v>
      </c>
      <c r="JT24" s="39">
        <f t="shared" si="102"/>
        <v>0.25288897285376583</v>
      </c>
      <c r="JU24" s="39">
        <f t="shared" si="103"/>
        <v>0.99659325632183227</v>
      </c>
      <c r="JV24" s="39">
        <f t="shared" si="104"/>
        <v>0.61244725037818992</v>
      </c>
      <c r="JW24" s="39">
        <f t="shared" si="105"/>
        <v>6.1244725037818991E-2</v>
      </c>
      <c r="JX24" s="39">
        <f t="shared" si="106"/>
        <v>1.7359090479507966</v>
      </c>
      <c r="JY24" s="39">
        <f t="shared" si="107"/>
        <v>1.1013232676956926</v>
      </c>
      <c r="JZ24" s="39">
        <f t="shared" si="108"/>
        <v>0.11013232676956926</v>
      </c>
      <c r="KA24" s="39">
        <f t="shared" si="109"/>
        <v>3.2965385223988681</v>
      </c>
      <c r="KB24" s="39">
        <f t="shared" si="110"/>
        <v>2.088727303824581</v>
      </c>
      <c r="KC24" s="39">
        <f t="shared" si="111"/>
        <v>0.2088727303824581</v>
      </c>
      <c r="KD24" s="39">
        <f t="shared" si="112"/>
        <v>2.9660114020094381</v>
      </c>
      <c r="KE24" s="39">
        <f t="shared" si="113"/>
        <v>0</v>
      </c>
      <c r="KF24" s="39">
        <f t="shared" si="114"/>
        <v>0</v>
      </c>
      <c r="KG24" s="39">
        <f t="shared" si="115"/>
        <v>4.8554884162804175</v>
      </c>
      <c r="KH24" s="39">
        <f t="shared" si="116"/>
        <v>2.9138170844156757</v>
      </c>
      <c r="KI24" s="39">
        <f t="shared" si="117"/>
        <v>0.29138170844156758</v>
      </c>
      <c r="KJ24" s="39">
        <f t="shared" si="118"/>
        <v>0.7035949728465577</v>
      </c>
      <c r="KK24" s="39">
        <f t="shared" si="119"/>
        <v>0.46637887076121515</v>
      </c>
      <c r="KL24" s="39">
        <f t="shared" si="120"/>
        <v>4.6637887076121515E-2</v>
      </c>
      <c r="KM24" s="39">
        <f t="shared" si="121"/>
        <v>3.2965385223988681</v>
      </c>
      <c r="KN24" s="39">
        <f t="shared" si="122"/>
        <v>2.088727303824581</v>
      </c>
      <c r="KO24" s="39">
        <f t="shared" si="123"/>
        <v>0.2088727303824581</v>
      </c>
      <c r="KP24" s="39">
        <f t="shared" si="124"/>
        <v>4.772358966184103</v>
      </c>
      <c r="KQ24" s="39">
        <f t="shared" si="125"/>
        <v>3.0834223333025221</v>
      </c>
      <c r="KR24" s="39">
        <f t="shared" si="126"/>
        <v>0.30834223333025229</v>
      </c>
      <c r="KS24" s="39">
        <f t="shared" si="127"/>
        <v>2.0686510579120219</v>
      </c>
      <c r="KT24" s="39">
        <f t="shared" si="128"/>
        <v>1.3129952359269261</v>
      </c>
      <c r="KU24" s="39">
        <f t="shared" si="129"/>
        <v>0.13129952359269262</v>
      </c>
      <c r="KV24" s="39">
        <f t="shared" si="130"/>
        <v>2.1036020752259108</v>
      </c>
      <c r="KW24" s="39">
        <f t="shared" si="131"/>
        <v>1.3695942324740606</v>
      </c>
      <c r="KX24" s="39">
        <f t="shared" si="132"/>
        <v>0.13695942324740606</v>
      </c>
      <c r="KY24" s="39">
        <f t="shared" si="133"/>
        <v>14.462804333650164</v>
      </c>
      <c r="KZ24" s="39">
        <f t="shared" si="134"/>
        <v>78.278787499365293</v>
      </c>
      <c r="LA24" s="39">
        <f t="shared" si="135"/>
        <v>7.827878749936529</v>
      </c>
      <c r="LB24" s="39">
        <f t="shared" si="136"/>
        <v>5.8486647618883572</v>
      </c>
      <c r="LC24" s="39">
        <f t="shared" si="137"/>
        <v>3.5948272904291585</v>
      </c>
      <c r="LD24" s="39">
        <f t="shared" si="138"/>
        <v>0.35948272904291589</v>
      </c>
      <c r="LE24" s="39">
        <f t="shared" si="139"/>
        <v>3.9750018978114627</v>
      </c>
      <c r="LF24" s="39">
        <f t="shared" si="140"/>
        <v>2.56829052267658</v>
      </c>
      <c r="LG24" s="39">
        <f t="shared" si="141"/>
        <v>0.25682905226765801</v>
      </c>
      <c r="LH24" s="39">
        <f t="shared" si="142"/>
        <v>165.74247038908808</v>
      </c>
      <c r="LI24" s="39">
        <f t="shared" si="142"/>
        <v>469.27484210749986</v>
      </c>
      <c r="LJ24" s="39">
        <f t="shared" si="142"/>
        <v>46.927484210749995</v>
      </c>
      <c r="LL24" s="60">
        <f t="shared" si="496"/>
        <v>5</v>
      </c>
      <c r="LM24" s="61">
        <f t="shared" si="151"/>
        <v>352.26257073866697</v>
      </c>
      <c r="LN24" s="62">
        <v>3000</v>
      </c>
      <c r="LO24" s="61">
        <f t="shared" si="152"/>
        <v>0</v>
      </c>
      <c r="LP24" s="61">
        <f>+LQ24*LS24+LU24*LW24+LY24*MA24+MC24*ME24+MG24*MI24+MK24*MM24+MO24*MQ24+MS24*MU24+MW24*MY24+NA24*NC24+NE24*NG24+NI24*NK24+NM24*NO24+NQ24*NS24+NU24*NW24+NY24*OA24+OC24*OE24+OG24*OI24+OK24*OM24+OO24*OQ24+OS24*OU24+OW24*OY24+PA24*PC24+PE24*PG24+PI24*PK24+PM24*PO24+PQ24*PS24+PU24*PW24+PY24*QA24+QC24*QE24+QG24*QI24+QK24*QM24+QO24*QQ24+QS24*QU24+QW24*QY24+RA24*RC24+RE24*RG24+RI24*RK24</f>
        <v>204.88860863233839</v>
      </c>
      <c r="LQ24" s="62">
        <f t="shared" si="154"/>
        <v>0</v>
      </c>
      <c r="LR24" s="61">
        <f t="shared" si="155"/>
        <v>0</v>
      </c>
      <c r="LS24" s="61">
        <f t="shared" si="156"/>
        <v>34.134024262419544</v>
      </c>
      <c r="LT24" s="63">
        <f t="shared" si="157"/>
        <v>0</v>
      </c>
      <c r="LU24" s="62">
        <f t="shared" si="158"/>
        <v>0</v>
      </c>
      <c r="LV24" s="61">
        <f t="shared" si="159"/>
        <v>0</v>
      </c>
      <c r="LW24" s="61">
        <f t="shared" si="160"/>
        <v>1.7436369043336963</v>
      </c>
      <c r="LX24" s="63">
        <f t="shared" si="161"/>
        <v>0</v>
      </c>
      <c r="LY24" s="62">
        <f t="shared" si="162"/>
        <v>0</v>
      </c>
      <c r="LZ24" s="61">
        <f t="shared" si="163"/>
        <v>0</v>
      </c>
      <c r="MA24" s="61">
        <f t="shared" si="164"/>
        <v>4.3945942975233958</v>
      </c>
      <c r="MB24" s="63">
        <f t="shared" si="165"/>
        <v>0</v>
      </c>
      <c r="MC24" s="62">
        <f t="shared" si="166"/>
        <v>0</v>
      </c>
      <c r="MD24" s="61">
        <f t="shared" si="167"/>
        <v>0</v>
      </c>
      <c r="ME24" s="61">
        <f t="shared" si="168"/>
        <v>0.15555571450114247</v>
      </c>
      <c r="MF24" s="63">
        <f t="shared" si="169"/>
        <v>0</v>
      </c>
      <c r="MG24" s="62">
        <f t="shared" si="170"/>
        <v>0</v>
      </c>
      <c r="MH24" s="61">
        <f t="shared" si="171"/>
        <v>0</v>
      </c>
      <c r="MI24" s="61">
        <f t="shared" si="172"/>
        <v>1.7436369043336963</v>
      </c>
      <c r="MJ24" s="63">
        <f t="shared" si="173"/>
        <v>0</v>
      </c>
      <c r="MK24" s="62">
        <f t="shared" si="174"/>
        <v>0</v>
      </c>
      <c r="ML24" s="61">
        <f t="shared" si="175"/>
        <v>0</v>
      </c>
      <c r="MM24" s="61">
        <f t="shared" si="176"/>
        <v>1.1329047489849602</v>
      </c>
      <c r="MN24" s="63">
        <f t="shared" si="177"/>
        <v>0</v>
      </c>
      <c r="MO24" s="62">
        <f t="shared" si="178"/>
        <v>0</v>
      </c>
      <c r="MP24" s="61">
        <f t="shared" si="179"/>
        <v>0</v>
      </c>
      <c r="MQ24" s="61">
        <f t="shared" si="180"/>
        <v>1.9935643919246051</v>
      </c>
      <c r="MR24" s="63">
        <f t="shared" si="181"/>
        <v>0</v>
      </c>
      <c r="MS24" s="62">
        <f t="shared" si="182"/>
        <v>0</v>
      </c>
      <c r="MT24" s="61">
        <f t="shared" si="183"/>
        <v>0</v>
      </c>
      <c r="MU24" s="61">
        <f t="shared" si="184"/>
        <v>4.1722245417506985</v>
      </c>
      <c r="MV24" s="63">
        <f t="shared" si="185"/>
        <v>0</v>
      </c>
      <c r="MW24" s="62">
        <f t="shared" si="186"/>
        <v>0</v>
      </c>
      <c r="MX24" s="61">
        <f t="shared" si="187"/>
        <v>0</v>
      </c>
      <c r="MY24" s="61">
        <f t="shared" si="188"/>
        <v>1.2157146500720135</v>
      </c>
      <c r="MZ24" s="63">
        <f t="shared" si="189"/>
        <v>0</v>
      </c>
      <c r="NA24" s="62">
        <f t="shared" si="190"/>
        <v>0</v>
      </c>
      <c r="NB24" s="61">
        <f t="shared" si="191"/>
        <v>0</v>
      </c>
      <c r="NC24" s="61">
        <f t="shared" si="192"/>
        <v>5.0034201857325948</v>
      </c>
      <c r="ND24" s="63">
        <f t="shared" si="193"/>
        <v>0</v>
      </c>
      <c r="NE24" s="62">
        <f t="shared" si="194"/>
        <v>0</v>
      </c>
      <c r="NF24" s="61">
        <f t="shared" si="195"/>
        <v>0</v>
      </c>
      <c r="NG24" s="61">
        <f t="shared" si="196"/>
        <v>0.17209896813660094</v>
      </c>
      <c r="NH24" s="63">
        <f t="shared" si="197"/>
        <v>0</v>
      </c>
      <c r="NI24" s="62">
        <f t="shared" si="198"/>
        <v>0</v>
      </c>
      <c r="NJ24" s="61">
        <f t="shared" si="199"/>
        <v>0</v>
      </c>
      <c r="NK24" s="61">
        <f t="shared" si="200"/>
        <v>3.7033272060894928</v>
      </c>
      <c r="NL24" s="63">
        <f t="shared" si="201"/>
        <v>0</v>
      </c>
      <c r="NM24" s="62">
        <f t="shared" si="202"/>
        <v>0</v>
      </c>
      <c r="NN24" s="61">
        <f t="shared" si="203"/>
        <v>0</v>
      </c>
      <c r="NO24" s="61">
        <f t="shared" si="204"/>
        <v>1.0965085574647027</v>
      </c>
      <c r="NP24" s="63">
        <f t="shared" si="205"/>
        <v>0</v>
      </c>
      <c r="NQ24" s="62">
        <f t="shared" si="206"/>
        <v>0</v>
      </c>
      <c r="NR24" s="61">
        <f t="shared" si="207"/>
        <v>0</v>
      </c>
      <c r="NS24" s="61">
        <f t="shared" si="208"/>
        <v>4.3107903987238085</v>
      </c>
      <c r="NT24" s="63">
        <f t="shared" si="209"/>
        <v>0</v>
      </c>
      <c r="NU24" s="62">
        <f t="shared" si="210"/>
        <v>0</v>
      </c>
      <c r="NV24" s="61">
        <f t="shared" si="211"/>
        <v>0</v>
      </c>
      <c r="NW24" s="61">
        <f t="shared" si="212"/>
        <v>3.9958700714051409</v>
      </c>
      <c r="NX24" s="63">
        <f t="shared" si="213"/>
        <v>0</v>
      </c>
      <c r="NY24" s="62">
        <f t="shared" si="214"/>
        <v>0</v>
      </c>
      <c r="NZ24" s="61">
        <f t="shared" si="215"/>
        <v>0</v>
      </c>
      <c r="OA24" s="61">
        <f t="shared" si="216"/>
        <v>1.9579717986731391</v>
      </c>
      <c r="OB24" s="63">
        <f t="shared" si="217"/>
        <v>0</v>
      </c>
      <c r="OC24" s="62">
        <f t="shared" si="218"/>
        <v>0</v>
      </c>
      <c r="OD24" s="61">
        <f t="shared" si="219"/>
        <v>0</v>
      </c>
      <c r="OE24" s="61">
        <f t="shared" si="220"/>
        <v>3.6293149693733939</v>
      </c>
      <c r="OF24" s="63">
        <f t="shared" si="221"/>
        <v>0</v>
      </c>
      <c r="OG24" s="62">
        <f t="shared" si="222"/>
        <v>0</v>
      </c>
      <c r="OH24" s="61">
        <f t="shared" si="223"/>
        <v>0</v>
      </c>
      <c r="OI24" s="61">
        <f t="shared" si="224"/>
        <v>0.53702078052297164</v>
      </c>
      <c r="OJ24" s="63">
        <f t="shared" si="225"/>
        <v>0</v>
      </c>
      <c r="OK24" s="62">
        <f t="shared" si="226"/>
        <v>0</v>
      </c>
      <c r="OL24" s="61">
        <f t="shared" si="227"/>
        <v>0</v>
      </c>
      <c r="OM24" s="61">
        <f t="shared" si="228"/>
        <v>4.2913778144001613</v>
      </c>
      <c r="ON24" s="63">
        <f t="shared" si="229"/>
        <v>0</v>
      </c>
      <c r="OO24" s="62">
        <f t="shared" si="230"/>
        <v>0</v>
      </c>
      <c r="OP24" s="61">
        <f t="shared" si="231"/>
        <v>0</v>
      </c>
      <c r="OQ24" s="61">
        <f t="shared" si="232"/>
        <v>0.95567708914455518</v>
      </c>
      <c r="OR24" s="63">
        <f t="shared" si="233"/>
        <v>0</v>
      </c>
      <c r="OS24" s="62">
        <f t="shared" si="234"/>
        <v>0</v>
      </c>
      <c r="OT24" s="61">
        <f t="shared" si="235"/>
        <v>0</v>
      </c>
      <c r="OU24" s="61">
        <f t="shared" si="236"/>
        <v>1.9342073638662447</v>
      </c>
      <c r="OV24" s="63">
        <f t="shared" si="237"/>
        <v>0</v>
      </c>
      <c r="OW24" s="62">
        <f t="shared" si="238"/>
        <v>0</v>
      </c>
      <c r="OX24" s="61">
        <f t="shared" si="239"/>
        <v>0</v>
      </c>
      <c r="OY24" s="61">
        <f t="shared" si="240"/>
        <v>16.158968749760891</v>
      </c>
      <c r="OZ24" s="63">
        <f t="shared" si="241"/>
        <v>0</v>
      </c>
      <c r="PA24" s="62">
        <f t="shared" si="242"/>
        <v>0</v>
      </c>
      <c r="PB24" s="61">
        <f t="shared" si="243"/>
        <v>0</v>
      </c>
      <c r="PC24" s="61">
        <f t="shared" si="244"/>
        <v>0.45474391964363414</v>
      </c>
      <c r="PD24" s="63">
        <f t="shared" si="245"/>
        <v>0</v>
      </c>
      <c r="PE24" s="62">
        <f t="shared" si="246"/>
        <v>0</v>
      </c>
      <c r="PF24" s="61">
        <f t="shared" si="247"/>
        <v>0</v>
      </c>
      <c r="PG24" s="61">
        <f t="shared" si="248"/>
        <v>1.757932517793011</v>
      </c>
      <c r="PH24" s="63">
        <f t="shared" si="249"/>
        <v>0</v>
      </c>
      <c r="PI24" s="62">
        <f t="shared" si="250"/>
        <v>0</v>
      </c>
      <c r="PJ24" s="61">
        <f t="shared" si="251"/>
        <v>0</v>
      </c>
      <c r="PK24" s="61">
        <f t="shared" si="252"/>
        <v>3.6722703314958918</v>
      </c>
      <c r="PL24" s="63">
        <f t="shared" si="253"/>
        <v>0</v>
      </c>
      <c r="PM24" s="62">
        <f t="shared" si="254"/>
        <v>0</v>
      </c>
      <c r="PN24" s="61">
        <f t="shared" si="255"/>
        <v>0</v>
      </c>
      <c r="PO24" s="61">
        <f t="shared" si="256"/>
        <v>0.87097452075939774</v>
      </c>
      <c r="PP24" s="63">
        <f t="shared" si="257"/>
        <v>0</v>
      </c>
      <c r="PQ24" s="62">
        <f t="shared" si="258"/>
        <v>0</v>
      </c>
      <c r="PR24" s="61">
        <f t="shared" si="259"/>
        <v>0</v>
      </c>
      <c r="PS24" s="61">
        <f t="shared" si="260"/>
        <v>1.522165681994198</v>
      </c>
      <c r="PT24" s="63">
        <f t="shared" si="261"/>
        <v>0</v>
      </c>
      <c r="PU24" s="62">
        <f t="shared" si="262"/>
        <v>0</v>
      </c>
      <c r="PV24" s="61">
        <f t="shared" si="263"/>
        <v>0</v>
      </c>
      <c r="PW24" s="61">
        <f t="shared" si="264"/>
        <v>2.896593772915617</v>
      </c>
      <c r="PX24" s="63">
        <f t="shared" si="265"/>
        <v>0</v>
      </c>
      <c r="PY24" s="62">
        <f t="shared" si="266"/>
        <v>1</v>
      </c>
      <c r="PZ24" s="61">
        <f t="shared" si="267"/>
        <v>24823.728787090062</v>
      </c>
      <c r="QA24" s="61">
        <f t="shared" si="268"/>
        <v>204.88860863233839</v>
      </c>
      <c r="QB24" s="63">
        <f t="shared" si="269"/>
        <v>121.15719342716076</v>
      </c>
      <c r="QC24" s="62">
        <f t="shared" si="270"/>
        <v>0</v>
      </c>
      <c r="QD24" s="61">
        <f t="shared" si="271"/>
        <v>0</v>
      </c>
      <c r="QE24" s="61">
        <f t="shared" si="272"/>
        <v>4.2250855669941814</v>
      </c>
      <c r="QF24" s="63">
        <f t="shared" si="273"/>
        <v>0</v>
      </c>
      <c r="QG24" s="62">
        <f t="shared" si="274"/>
        <v>0</v>
      </c>
      <c r="QH24" s="61">
        <f t="shared" si="275"/>
        <v>0</v>
      </c>
      <c r="QI24" s="61">
        <f t="shared" si="276"/>
        <v>0.62088964098409072</v>
      </c>
      <c r="QJ24" s="63">
        <f t="shared" si="277"/>
        <v>0</v>
      </c>
      <c r="QK24" s="62">
        <f t="shared" si="278"/>
        <v>0</v>
      </c>
      <c r="QL24" s="61">
        <f t="shared" si="279"/>
        <v>0</v>
      </c>
      <c r="QM24" s="61">
        <f t="shared" si="280"/>
        <v>2.896593772915617</v>
      </c>
      <c r="QN24" s="63">
        <f t="shared" si="281"/>
        <v>0</v>
      </c>
      <c r="QO24" s="62">
        <f t="shared" si="282"/>
        <v>0</v>
      </c>
      <c r="QP24" s="61">
        <f t="shared" si="283"/>
        <v>0</v>
      </c>
      <c r="QQ24" s="61">
        <f t="shared" si="284"/>
        <v>4.1821410325291168</v>
      </c>
      <c r="QR24" s="63">
        <f t="shared" si="285"/>
        <v>0</v>
      </c>
      <c r="QS24" s="62">
        <f t="shared" si="286"/>
        <v>0</v>
      </c>
      <c r="QT24" s="61">
        <f t="shared" si="287"/>
        <v>0</v>
      </c>
      <c r="QU24" s="61">
        <f t="shared" si="288"/>
        <v>1.8126894562802556</v>
      </c>
      <c r="QV24" s="63">
        <f t="shared" si="289"/>
        <v>0</v>
      </c>
      <c r="QW24" s="62">
        <f t="shared" si="290"/>
        <v>0</v>
      </c>
      <c r="QX24" s="61">
        <f t="shared" si="291"/>
        <v>0</v>
      </c>
      <c r="QY24" s="61">
        <f t="shared" si="292"/>
        <v>1.8546060423303472</v>
      </c>
      <c r="QZ24" s="63">
        <f t="shared" si="293"/>
        <v>0</v>
      </c>
      <c r="RA24" s="62">
        <f t="shared" si="294"/>
        <v>0</v>
      </c>
      <c r="RB24" s="61">
        <f t="shared" si="295"/>
        <v>0</v>
      </c>
      <c r="RC24" s="61">
        <f t="shared" si="296"/>
        <v>13.571406675943528</v>
      </c>
      <c r="RD24" s="63">
        <f t="shared" si="297"/>
        <v>0</v>
      </c>
      <c r="RE24" s="62">
        <f t="shared" si="298"/>
        <v>0</v>
      </c>
      <c r="RF24" s="61">
        <f t="shared" si="299"/>
        <v>0</v>
      </c>
      <c r="RG24" s="61">
        <f t="shared" si="300"/>
        <v>5.1067147470153831</v>
      </c>
      <c r="RH24" s="63">
        <f t="shared" si="301"/>
        <v>0</v>
      </c>
      <c r="RI24" s="62">
        <f t="shared" si="302"/>
        <v>0</v>
      </c>
      <c r="RJ24" s="61">
        <f t="shared" si="303"/>
        <v>0</v>
      </c>
      <c r="RK24" s="61">
        <f t="shared" si="304"/>
        <v>3.4967440575967932</v>
      </c>
      <c r="RL24" s="63">
        <f t="shared" si="305"/>
        <v>0</v>
      </c>
    </row>
    <row r="25" spans="1:480" ht="15" thickBot="1" x14ac:dyDescent="0.35">
      <c r="A25" s="28"/>
      <c r="B25" s="42">
        <v>6</v>
      </c>
      <c r="C25" s="44">
        <f t="shared" si="306"/>
        <v>757.92548838058576</v>
      </c>
      <c r="D25" s="44">
        <f t="shared" si="307"/>
        <v>589.53732252583075</v>
      </c>
      <c r="E25" s="44">
        <f t="shared" si="308"/>
        <v>215.84822679731116</v>
      </c>
      <c r="F25" s="45">
        <f t="shared" si="309"/>
        <v>127.96762461370123</v>
      </c>
      <c r="G25" s="45">
        <f t="shared" si="310"/>
        <v>34.457347682570841</v>
      </c>
      <c r="H25" s="44">
        <f t="shared" si="311"/>
        <v>188.50575837535405</v>
      </c>
      <c r="I25" s="44">
        <f t="shared" si="312"/>
        <v>117.51172022828564</v>
      </c>
      <c r="J25" s="44">
        <f t="shared" si="313"/>
        <v>14.137006086739101</v>
      </c>
      <c r="K25" s="45">
        <f t="shared" si="314"/>
        <v>1.0861754418105516</v>
      </c>
      <c r="L25" s="45">
        <f t="shared" si="315"/>
        <v>5.7729867810588281E-2</v>
      </c>
      <c r="M25" s="44">
        <f t="shared" si="316"/>
        <v>394.33768833979451</v>
      </c>
      <c r="N25" s="44">
        <f t="shared" si="317"/>
        <v>287.62823917024241</v>
      </c>
      <c r="O25" s="44">
        <f t="shared" si="318"/>
        <v>36.225465259014037</v>
      </c>
      <c r="P25" s="45">
        <f t="shared" si="319"/>
        <v>2.8613365536963236</v>
      </c>
      <c r="Q25" s="45">
        <f t="shared" si="320"/>
        <v>0.15557067725272</v>
      </c>
      <c r="R25" s="44">
        <f t="shared" si="321"/>
        <v>16.489016413366777</v>
      </c>
      <c r="S25" s="44">
        <f t="shared" si="322"/>
        <v>10.465421977944136</v>
      </c>
      <c r="T25" s="44">
        <f t="shared" si="323"/>
        <v>1.2619323866479437</v>
      </c>
      <c r="U25" s="45">
        <f t="shared" si="324"/>
        <v>9.6855816087446617E-2</v>
      </c>
      <c r="V25" s="45">
        <f t="shared" si="325"/>
        <v>5.1334059536903686E-3</v>
      </c>
      <c r="W25" s="44">
        <f t="shared" si="326"/>
        <v>59.011712257674169</v>
      </c>
      <c r="X25" s="44">
        <f t="shared" si="327"/>
        <v>39.184344430227483</v>
      </c>
      <c r="Y25" s="44">
        <f t="shared" si="328"/>
        <v>4.8070620974220537</v>
      </c>
      <c r="Z25" s="45">
        <f t="shared" si="329"/>
        <v>0.37381294924987124</v>
      </c>
      <c r="AA25" s="45">
        <f t="shared" si="330"/>
        <v>2.0068265426400375E-2</v>
      </c>
      <c r="AB25" s="44">
        <f t="shared" si="331"/>
        <v>105.48706232403815</v>
      </c>
      <c r="AC25" s="44">
        <f t="shared" si="332"/>
        <v>74.338747692809292</v>
      </c>
      <c r="AD25" s="44">
        <f t="shared" si="333"/>
        <v>9.3326406029684819</v>
      </c>
      <c r="AE25" s="45">
        <f t="shared" si="334"/>
        <v>0.73892108539151091</v>
      </c>
      <c r="AF25" s="45">
        <f t="shared" si="335"/>
        <v>4.038129479248477E-2</v>
      </c>
      <c r="AG25" s="44">
        <f t="shared" si="336"/>
        <v>172.42884258263939</v>
      </c>
      <c r="AH25" s="44">
        <f t="shared" si="337"/>
        <v>130.15987837205506</v>
      </c>
      <c r="AI25" s="44">
        <f t="shared" si="338"/>
        <v>16.443624895761424</v>
      </c>
      <c r="AJ25" s="45">
        <f t="shared" si="339"/>
        <v>1.2958535187515334</v>
      </c>
      <c r="AK25" s="45">
        <f t="shared" si="340"/>
        <v>7.0107630792531558E-2</v>
      </c>
      <c r="AL25" s="44">
        <f t="shared" si="341"/>
        <v>92.641737731503937</v>
      </c>
      <c r="AM25" s="44">
        <f t="shared" si="342"/>
        <v>72.059539959614398</v>
      </c>
      <c r="AN25" s="44">
        <f t="shared" si="343"/>
        <v>26.383272661132079</v>
      </c>
      <c r="AO25" s="45">
        <f t="shared" si="344"/>
        <v>15.641568068803487</v>
      </c>
      <c r="AP25" s="45">
        <f t="shared" si="345"/>
        <v>4.211744578946055</v>
      </c>
      <c r="AQ25" s="44">
        <f t="shared" si="346"/>
        <v>131.4317284236574</v>
      </c>
      <c r="AR25" s="44">
        <f t="shared" si="347"/>
        <v>81.93260849298359</v>
      </c>
      <c r="AS25" s="44">
        <f t="shared" si="348"/>
        <v>9.8567341429226794</v>
      </c>
      <c r="AT25" s="45">
        <f t="shared" si="349"/>
        <v>0.75731328803351428</v>
      </c>
      <c r="AU25" s="45">
        <f t="shared" si="350"/>
        <v>4.025095240277235E-2</v>
      </c>
      <c r="AV25" s="44">
        <f t="shared" si="351"/>
        <v>448.96912348572783</v>
      </c>
      <c r="AW25" s="44">
        <f t="shared" si="352"/>
        <v>327.47617650670099</v>
      </c>
      <c r="AX25" s="44">
        <f t="shared" si="353"/>
        <v>41.244131276612052</v>
      </c>
      <c r="AY25" s="45">
        <f t="shared" si="354"/>
        <v>3.2577453347643188</v>
      </c>
      <c r="AZ25" s="45">
        <f t="shared" si="355"/>
        <v>0.17712339619450523</v>
      </c>
      <c r="BA25" s="44">
        <f t="shared" si="356"/>
        <v>18.242613069075361</v>
      </c>
      <c r="BB25" s="44">
        <f t="shared" si="357"/>
        <v>11.578413106161156</v>
      </c>
      <c r="BC25" s="44">
        <f t="shared" si="358"/>
        <v>1.3961381122946412</v>
      </c>
      <c r="BD25" s="45">
        <f t="shared" si="359"/>
        <v>0.10715637197986402</v>
      </c>
      <c r="BE25" s="45">
        <f t="shared" si="360"/>
        <v>5.6793404889661434E-3</v>
      </c>
      <c r="BF25" s="44">
        <f t="shared" si="361"/>
        <v>371.23267863807393</v>
      </c>
      <c r="BG25" s="44">
        <f t="shared" si="362"/>
        <v>246.50206860619511</v>
      </c>
      <c r="BH25" s="44">
        <f t="shared" si="363"/>
        <v>30.240412801671877</v>
      </c>
      <c r="BI25" s="45">
        <f t="shared" si="364"/>
        <v>2.3515938980669313</v>
      </c>
      <c r="BJ25" s="45">
        <f t="shared" si="365"/>
        <v>0.12624605599193789</v>
      </c>
      <c r="BK25" s="44">
        <f t="shared" si="366"/>
        <v>102.09813900396651</v>
      </c>
      <c r="BL25" s="44">
        <f t="shared" si="367"/>
        <v>71.9505086984651</v>
      </c>
      <c r="BM25" s="44">
        <f t="shared" si="368"/>
        <v>9.032816125156284</v>
      </c>
      <c r="BN25" s="45">
        <f t="shared" si="369"/>
        <v>0.71518218468837391</v>
      </c>
      <c r="BO25" s="45">
        <f t="shared" si="370"/>
        <v>3.9083987723713021E-2</v>
      </c>
      <c r="BP25" s="44">
        <f t="shared" si="371"/>
        <v>372.85206441248073</v>
      </c>
      <c r="BQ25" s="44">
        <f t="shared" si="372"/>
        <v>281.4516331943662</v>
      </c>
      <c r="BR25" s="44">
        <f t="shared" si="373"/>
        <v>35.556925378483044</v>
      </c>
      <c r="BS25" s="45">
        <f t="shared" si="374"/>
        <v>2.8020930396904058</v>
      </c>
      <c r="BT25" s="45">
        <f t="shared" si="375"/>
        <v>0.15159746177345867</v>
      </c>
      <c r="BU25" s="44">
        <f t="shared" si="376"/>
        <v>88.725892736575616</v>
      </c>
      <c r="BV25" s="44">
        <f t="shared" si="377"/>
        <v>69.013677524418142</v>
      </c>
      <c r="BW25" s="44">
        <f t="shared" si="378"/>
        <v>25.268086258871939</v>
      </c>
      <c r="BX25" s="45">
        <f t="shared" si="379"/>
        <v>14.980419459819379</v>
      </c>
      <c r="BY25" s="45">
        <f t="shared" si="380"/>
        <v>4.0337196483561168</v>
      </c>
      <c r="BZ25" s="44">
        <f t="shared" si="381"/>
        <v>211.67764794900214</v>
      </c>
      <c r="CA25" s="44">
        <f t="shared" si="382"/>
        <v>131.95673574509161</v>
      </c>
      <c r="CB25" s="44">
        <f t="shared" si="383"/>
        <v>15.874784002741155</v>
      </c>
      <c r="CC25" s="45">
        <f t="shared" si="384"/>
        <v>1.2196925163665786</v>
      </c>
      <c r="CD25" s="45">
        <f t="shared" si="385"/>
        <v>6.4826256448990482E-2</v>
      </c>
      <c r="CE25" s="44">
        <f t="shared" si="386"/>
        <v>325.66730359757327</v>
      </c>
      <c r="CF25" s="44">
        <f t="shared" si="387"/>
        <v>237.54035147757887</v>
      </c>
      <c r="CG25" s="44">
        <f t="shared" si="388"/>
        <v>29.917124183943059</v>
      </c>
      <c r="CH25" s="45">
        <f t="shared" si="389"/>
        <v>2.3630603609069687</v>
      </c>
      <c r="CI25" s="45">
        <f t="shared" si="390"/>
        <v>0.12847943394161465</v>
      </c>
      <c r="CJ25" s="44">
        <f t="shared" si="391"/>
        <v>56.924584820040664</v>
      </c>
      <c r="CK25" s="44">
        <f t="shared" si="392"/>
        <v>36.129492877335245</v>
      </c>
      <c r="CL25" s="44">
        <f t="shared" si="393"/>
        <v>4.3565350036685278</v>
      </c>
      <c r="CM25" s="45">
        <f t="shared" si="394"/>
        <v>0.33437271089830622</v>
      </c>
      <c r="CN25" s="45">
        <f t="shared" si="395"/>
        <v>1.7721918354673013E-2</v>
      </c>
      <c r="CO25" s="44">
        <f t="shared" si="396"/>
        <v>430.18064362992078</v>
      </c>
      <c r="CP25" s="44">
        <f t="shared" si="397"/>
        <v>285.64408423888233</v>
      </c>
      <c r="CQ25" s="44">
        <f t="shared" si="398"/>
        <v>35.042282081369301</v>
      </c>
      <c r="CR25" s="45">
        <f t="shared" si="399"/>
        <v>2.7250030367420237</v>
      </c>
      <c r="CS25" s="45">
        <f t="shared" si="400"/>
        <v>0.14629264272097661</v>
      </c>
      <c r="CT25" s="44">
        <f t="shared" si="401"/>
        <v>88.985034933051878</v>
      </c>
      <c r="CU25" s="44">
        <f t="shared" si="402"/>
        <v>62.709453790681074</v>
      </c>
      <c r="CV25" s="44">
        <f t="shared" si="403"/>
        <v>7.8726749212308293</v>
      </c>
      <c r="CW25" s="45">
        <f t="shared" si="404"/>
        <v>0.62332685305379454</v>
      </c>
      <c r="CX25" s="45">
        <f t="shared" si="405"/>
        <v>3.4064186153113511E-2</v>
      </c>
      <c r="CY25" s="44">
        <f t="shared" si="406"/>
        <v>159.49968321177667</v>
      </c>
      <c r="CZ25" s="44">
        <f t="shared" si="407"/>
        <v>124.95732809491834</v>
      </c>
      <c r="DA25" s="44">
        <f t="shared" si="408"/>
        <v>16.063032428855529</v>
      </c>
      <c r="DB25" s="45">
        <f t="shared" si="409"/>
        <v>1.2858980453613289</v>
      </c>
      <c r="DC25" s="45">
        <f t="shared" si="410"/>
        <v>7.0749560999783731E-2</v>
      </c>
      <c r="DD25" s="44">
        <f t="shared" si="411"/>
        <v>358.80018679406101</v>
      </c>
      <c r="DE25" s="44">
        <f t="shared" si="412"/>
        <v>279.08561552177639</v>
      </c>
      <c r="DF25" s="44">
        <f t="shared" si="413"/>
        <v>102.18205520376046</v>
      </c>
      <c r="DG25" s="45">
        <f t="shared" si="414"/>
        <v>60.579579812115476</v>
      </c>
      <c r="DH25" s="45">
        <f t="shared" si="415"/>
        <v>16.312029314847639</v>
      </c>
      <c r="DI25" s="44">
        <f t="shared" si="416"/>
        <v>49.162670981526148</v>
      </c>
      <c r="DJ25" s="44">
        <f t="shared" si="417"/>
        <v>30.647286787668179</v>
      </c>
      <c r="DK25" s="44">
        <f t="shared" si="418"/>
        <v>3.6869588754008888</v>
      </c>
      <c r="DL25" s="45">
        <f t="shared" si="419"/>
        <v>0.28327668254895916</v>
      </c>
      <c r="DM25" s="45">
        <f t="shared" si="420"/>
        <v>1.5056062591613757E-2</v>
      </c>
      <c r="DN25" s="44">
        <f t="shared" si="421"/>
        <v>157.74358186249839</v>
      </c>
      <c r="DO25" s="44">
        <f t="shared" si="422"/>
        <v>115.05750029254493</v>
      </c>
      <c r="DP25" s="44">
        <f t="shared" si="423"/>
        <v>14.490967547764345</v>
      </c>
      <c r="DQ25" s="45">
        <f t="shared" si="424"/>
        <v>1.1445963453161685</v>
      </c>
      <c r="DR25" s="45">
        <f t="shared" si="425"/>
        <v>6.2231626822016543E-2</v>
      </c>
      <c r="DS25" s="44">
        <f t="shared" si="426"/>
        <v>389.26326792006648</v>
      </c>
      <c r="DT25" s="44">
        <f t="shared" si="427"/>
        <v>247.06169592957667</v>
      </c>
      <c r="DU25" s="44">
        <f t="shared" si="428"/>
        <v>29.79097797019222</v>
      </c>
      <c r="DV25" s="45">
        <f t="shared" si="429"/>
        <v>2.2865167055507971</v>
      </c>
      <c r="DW25" s="45">
        <f t="shared" si="430"/>
        <v>0.12118651149343063</v>
      </c>
      <c r="DX25" s="44">
        <f t="shared" si="431"/>
        <v>87.309110530486123</v>
      </c>
      <c r="DY25" s="44">
        <f t="shared" si="432"/>
        <v>57.974089007703171</v>
      </c>
      <c r="DZ25" s="44">
        <f t="shared" si="433"/>
        <v>7.1121528241396312</v>
      </c>
      <c r="EA25" s="45">
        <f t="shared" si="434"/>
        <v>0.55306438086855736</v>
      </c>
      <c r="EB25" s="45">
        <f t="shared" si="435"/>
        <v>2.9691434754816268E-2</v>
      </c>
      <c r="EC25" s="44">
        <f t="shared" si="436"/>
        <v>141.73193845987279</v>
      </c>
      <c r="ED25" s="44">
        <f t="shared" si="437"/>
        <v>99.881204206975994</v>
      </c>
      <c r="EE25" s="44">
        <f t="shared" si="438"/>
        <v>12.539293582229348</v>
      </c>
      <c r="EF25" s="45">
        <f t="shared" si="439"/>
        <v>0.99281101866031074</v>
      </c>
      <c r="EG25" s="45">
        <f t="shared" si="440"/>
        <v>5.4256124517690879E-2</v>
      </c>
      <c r="EH25" s="44">
        <f t="shared" si="441"/>
        <v>255.04071914977098</v>
      </c>
      <c r="EI25" s="44">
        <f t="shared" si="442"/>
        <v>189.34185671620628</v>
      </c>
      <c r="EJ25" s="44">
        <f t="shared" si="443"/>
        <v>23.884944497086948</v>
      </c>
      <c r="EK25" s="45">
        <f t="shared" si="444"/>
        <v>1.8843488588786479</v>
      </c>
      <c r="EL25" s="45">
        <f t="shared" si="445"/>
        <v>0.10218922247296652</v>
      </c>
      <c r="EM25" s="44">
        <f t="shared" si="446"/>
        <v>441.37062488013163</v>
      </c>
      <c r="EN25" s="44">
        <f t="shared" si="447"/>
        <v>260.71632129296285</v>
      </c>
      <c r="EO25" s="44">
        <f t="shared" si="448"/>
        <v>7.1769637815961911</v>
      </c>
      <c r="EP25" s="45">
        <f t="shared" si="449"/>
        <v>0</v>
      </c>
      <c r="EQ25" s="45">
        <f t="shared" si="450"/>
        <v>0</v>
      </c>
      <c r="ER25" s="44">
        <f t="shared" si="451"/>
        <v>465.38887777410451</v>
      </c>
      <c r="ES25" s="44">
        <f t="shared" si="452"/>
        <v>285.22536108059569</v>
      </c>
      <c r="ET25" s="44">
        <f t="shared" si="453"/>
        <v>34.237061940657867</v>
      </c>
      <c r="EU25" s="45">
        <f t="shared" si="454"/>
        <v>2.6331560804169793</v>
      </c>
      <c r="EV25" s="45">
        <f t="shared" si="455"/>
        <v>0.14033050199934816</v>
      </c>
      <c r="EW25" s="44">
        <f t="shared" si="456"/>
        <v>49.116920603223974</v>
      </c>
      <c r="EX25" s="44">
        <f t="shared" si="457"/>
        <v>39.780404550052701</v>
      </c>
      <c r="EY25" s="44">
        <f t="shared" si="458"/>
        <v>5.1830608053981839</v>
      </c>
      <c r="EZ25" s="45">
        <f t="shared" si="459"/>
        <v>0.41966033929520741</v>
      </c>
      <c r="FA25" s="45">
        <f t="shared" si="460"/>
        <v>2.335926573300388E-2</v>
      </c>
      <c r="FB25" s="44">
        <f t="shared" si="461"/>
        <v>255.04071914977098</v>
      </c>
      <c r="FC25" s="44">
        <f t="shared" si="462"/>
        <v>189.34185671620628</v>
      </c>
      <c r="FD25" s="44">
        <f t="shared" si="463"/>
        <v>23.884944497086948</v>
      </c>
      <c r="FE25" s="45">
        <f t="shared" si="464"/>
        <v>1.8843488588786479</v>
      </c>
      <c r="FF25" s="45">
        <f t="shared" si="465"/>
        <v>0.10218922247296652</v>
      </c>
      <c r="FG25" s="44">
        <f t="shared" si="466"/>
        <v>398.22799382108531</v>
      </c>
      <c r="FH25" s="44">
        <f t="shared" si="467"/>
        <v>273.53312845445947</v>
      </c>
      <c r="FI25" s="44">
        <f t="shared" si="468"/>
        <v>34.573708966185109</v>
      </c>
      <c r="FJ25" s="45">
        <f t="shared" si="469"/>
        <v>2.7747350926190677</v>
      </c>
      <c r="FK25" s="45">
        <f t="shared" si="470"/>
        <v>0.15434362034172744</v>
      </c>
      <c r="FL25" s="44">
        <f t="shared" si="471"/>
        <v>171.85342862232091</v>
      </c>
      <c r="FM25" s="44">
        <f t="shared" si="472"/>
        <v>119.09678532739927</v>
      </c>
      <c r="FN25" s="44">
        <f t="shared" si="473"/>
        <v>14.927673620906738</v>
      </c>
      <c r="FO25" s="45">
        <f t="shared" si="474"/>
        <v>1.1833295606622272</v>
      </c>
      <c r="FP25" s="45">
        <f t="shared" si="475"/>
        <v>6.4832837632349483E-2</v>
      </c>
      <c r="FQ25" s="44">
        <f t="shared" si="476"/>
        <v>149.79022033991765</v>
      </c>
      <c r="FR25" s="44">
        <f t="shared" si="477"/>
        <v>119.59810008488134</v>
      </c>
      <c r="FS25" s="44">
        <f t="shared" si="478"/>
        <v>15.413233022593829</v>
      </c>
      <c r="FT25" s="45">
        <f t="shared" si="479"/>
        <v>1.2339457804473652</v>
      </c>
      <c r="FU25" s="45">
        <f t="shared" si="480"/>
        <v>6.7824226013347727E-2</v>
      </c>
      <c r="FV25" s="44">
        <f t="shared" si="481"/>
        <v>301.34492651078114</v>
      </c>
      <c r="FW25" s="44">
        <f t="shared" si="482"/>
        <v>234.39517981047464</v>
      </c>
      <c r="FX25" s="44">
        <f t="shared" si="483"/>
        <v>85.819475712177777</v>
      </c>
      <c r="FY25" s="45">
        <f t="shared" si="484"/>
        <v>50.878872694160222</v>
      </c>
      <c r="FZ25" s="45">
        <f t="shared" si="485"/>
        <v>13.699957402602536</v>
      </c>
      <c r="GA25" s="44">
        <f t="shared" si="486"/>
        <v>523.53291567891313</v>
      </c>
      <c r="GB25" s="44">
        <f t="shared" si="487"/>
        <v>340.5314024340571</v>
      </c>
      <c r="GC25" s="44">
        <f t="shared" si="488"/>
        <v>41.677360170097415</v>
      </c>
      <c r="GD25" s="45">
        <f t="shared" si="489"/>
        <v>3.2452652157407602</v>
      </c>
      <c r="GE25" s="45">
        <f t="shared" si="490"/>
        <v>0.1747810373441992</v>
      </c>
      <c r="GF25" s="44">
        <f t="shared" si="491"/>
        <v>300.36049438246005</v>
      </c>
      <c r="GG25" s="44">
        <f t="shared" si="492"/>
        <v>226.94529397885282</v>
      </c>
      <c r="GH25" s="44">
        <f t="shared" si="493"/>
        <v>28.974398115105533</v>
      </c>
      <c r="GI25" s="45">
        <f t="shared" si="494"/>
        <v>2.3138793429707691</v>
      </c>
      <c r="GJ25" s="45">
        <f t="shared" si="495"/>
        <v>0.12720558985290537</v>
      </c>
      <c r="GK25" s="43">
        <f t="shared" si="148"/>
        <v>9088.3930417768715</v>
      </c>
      <c r="GL25" s="43">
        <f t="shared" si="148"/>
        <v>6397.9408289031808</v>
      </c>
      <c r="GM25" s="43">
        <f t="shared" si="143"/>
        <v>1071.7161386371968</v>
      </c>
      <c r="GN25" s="43">
        <f t="shared" si="143"/>
        <v>317.8763919169939</v>
      </c>
      <c r="GO25" s="43">
        <f t="shared" si="143"/>
        <v>75.305382246588493</v>
      </c>
      <c r="GP25" s="40">
        <f t="shared" si="149"/>
        <v>54.162056268038569</v>
      </c>
      <c r="GQ25" s="40">
        <f t="shared" si="144"/>
        <v>38.128372043523129</v>
      </c>
      <c r="GR25" s="40">
        <f t="shared" si="144"/>
        <v>6.3868661420571913</v>
      </c>
      <c r="GS25" s="40">
        <f t="shared" si="144"/>
        <v>1.8943765906853032</v>
      </c>
      <c r="GT25" s="40">
        <f t="shared" si="144"/>
        <v>0.44878058549814359</v>
      </c>
      <c r="GW25" s="38">
        <f t="shared" si="150"/>
        <v>7</v>
      </c>
      <c r="GX25" s="39">
        <f t="shared" si="145"/>
        <v>507.23743856369259</v>
      </c>
      <c r="GY25" s="39">
        <f t="shared" si="146"/>
        <v>919.14739081163395</v>
      </c>
      <c r="GZ25" s="39">
        <f t="shared" si="147"/>
        <v>91.91473908116339</v>
      </c>
      <c r="HA25" s="39">
        <f t="shared" si="34"/>
        <v>2.2726725558053102</v>
      </c>
      <c r="HB25" s="39">
        <f t="shared" si="35"/>
        <v>1.8844892699896396</v>
      </c>
      <c r="HC25" s="39">
        <f t="shared" si="36"/>
        <v>0.18844892699896396</v>
      </c>
      <c r="HD25" s="39">
        <f t="shared" si="37"/>
        <v>5.6421956827512521</v>
      </c>
      <c r="HE25" s="39">
        <f t="shared" si="38"/>
        <v>4.9266332266053752</v>
      </c>
      <c r="HF25" s="39">
        <f t="shared" si="39"/>
        <v>0.49266332266053753</v>
      </c>
      <c r="HG25" s="39">
        <f t="shared" si="40"/>
        <v>0.20243265308568631</v>
      </c>
      <c r="HH25" s="39">
        <f t="shared" si="41"/>
        <v>0.16807157870823386</v>
      </c>
      <c r="HI25" s="39">
        <f t="shared" si="42"/>
        <v>1.6807157870823389E-2</v>
      </c>
      <c r="HJ25" s="39">
        <v>2.2726725558053102</v>
      </c>
      <c r="HK25" s="39">
        <v>1.8844892699896396</v>
      </c>
      <c r="HL25" s="39">
        <v>0.18844892699896396</v>
      </c>
      <c r="HM25" s="39">
        <f t="shared" si="43"/>
        <v>1.4582255464482607</v>
      </c>
      <c r="HN25" s="39">
        <f t="shared" si="44"/>
        <v>1.2716994422890182</v>
      </c>
      <c r="HO25" s="39">
        <f t="shared" si="45"/>
        <v>0.12716994422890182</v>
      </c>
      <c r="HP25" s="39">
        <f t="shared" si="46"/>
        <v>2.553292996070557</v>
      </c>
      <c r="HQ25" s="39">
        <f t="shared" si="47"/>
        <v>2.2321560728001848</v>
      </c>
      <c r="HR25" s="39">
        <f t="shared" si="48"/>
        <v>0.22321560728001849</v>
      </c>
      <c r="HS25" s="39">
        <f t="shared" si="49"/>
        <v>61.999970275997832</v>
      </c>
      <c r="HT25" s="39">
        <f t="shared" si="50"/>
        <v>112.34799834757571</v>
      </c>
      <c r="HU25" s="39">
        <f t="shared" si="51"/>
        <v>11.23479983475757</v>
      </c>
      <c r="HV25" s="39">
        <f t="shared" si="52"/>
        <v>1.5845737802647215</v>
      </c>
      <c r="HW25" s="39">
        <f t="shared" si="53"/>
        <v>1.3139210392575336</v>
      </c>
      <c r="HX25" s="39">
        <f t="shared" si="54"/>
        <v>0.13139210392575335</v>
      </c>
      <c r="HY25" s="39">
        <f t="shared" si="55"/>
        <v>6.4238639245584688</v>
      </c>
      <c r="HZ25" s="39">
        <f t="shared" si="56"/>
        <v>5.6091676420710623</v>
      </c>
      <c r="IA25" s="39">
        <f t="shared" si="57"/>
        <v>0.56091676420710612</v>
      </c>
      <c r="IB25" s="39">
        <f t="shared" si="58"/>
        <v>0.22396124002853812</v>
      </c>
      <c r="IC25" s="39">
        <f t="shared" si="59"/>
        <v>0.18594588672963289</v>
      </c>
      <c r="ID25" s="39">
        <f t="shared" si="60"/>
        <v>1.8594588672963288E-2</v>
      </c>
      <c r="IE25" s="39">
        <f t="shared" si="61"/>
        <v>4.7960127875601613</v>
      </c>
      <c r="IF25" s="39">
        <f t="shared" si="62"/>
        <v>4.0663534316161174</v>
      </c>
      <c r="IG25" s="39">
        <f t="shared" si="63"/>
        <v>0.40663534316161176</v>
      </c>
      <c r="IH25" s="39">
        <f t="shared" si="64"/>
        <v>1.4113779572614245</v>
      </c>
      <c r="II25" s="39">
        <f t="shared" si="65"/>
        <v>1.2308442719852255</v>
      </c>
      <c r="IJ25" s="39">
        <f t="shared" si="66"/>
        <v>0.12308442719852254</v>
      </c>
      <c r="IK25" s="39">
        <f t="shared" si="67"/>
        <v>5.5211213528767553</v>
      </c>
      <c r="IL25" s="39">
        <f t="shared" si="68"/>
        <v>4.8267098901132393</v>
      </c>
      <c r="IM25" s="39">
        <f t="shared" si="69"/>
        <v>0.48267098901132394</v>
      </c>
      <c r="IN25" s="39">
        <f t="shared" si="70"/>
        <v>59.37931268433428</v>
      </c>
      <c r="IO25" s="39">
        <f t="shared" si="71"/>
        <v>107.59919550997563</v>
      </c>
      <c r="IP25" s="39">
        <f t="shared" si="72"/>
        <v>10.759919550997562</v>
      </c>
      <c r="IQ25" s="39">
        <f t="shared" si="73"/>
        <v>2.5520386502633912</v>
      </c>
      <c r="IR25" s="39">
        <f t="shared" si="74"/>
        <v>2.116138306301699</v>
      </c>
      <c r="IS25" s="39">
        <f t="shared" si="75"/>
        <v>0.21161383063016986</v>
      </c>
      <c r="IT25" s="39">
        <f t="shared" si="76"/>
        <v>4.6596577215519481</v>
      </c>
      <c r="IU25" s="39">
        <f t="shared" si="77"/>
        <v>4.0687040730944828</v>
      </c>
      <c r="IV25" s="39">
        <f t="shared" si="78"/>
        <v>0.40687040730944835</v>
      </c>
      <c r="IW25" s="39">
        <f t="shared" si="79"/>
        <v>0.69885276611045244</v>
      </c>
      <c r="IX25" s="39">
        <f t="shared" si="80"/>
        <v>0.58022895957937248</v>
      </c>
      <c r="IY25" s="39">
        <f t="shared" si="81"/>
        <v>5.8022895957937248E-2</v>
      </c>
      <c r="IZ25" s="39">
        <f t="shared" si="82"/>
        <v>5.5575707272833883</v>
      </c>
      <c r="JA25" s="39">
        <f t="shared" si="83"/>
        <v>4.7120489038217794</v>
      </c>
      <c r="JB25" s="39">
        <f t="shared" si="84"/>
        <v>0.47120489038217789</v>
      </c>
      <c r="JC25" s="39">
        <f t="shared" si="85"/>
        <v>1.2301058379307779</v>
      </c>
      <c r="JD25" s="39">
        <f t="shared" si="86"/>
        <v>1.0727592256651906</v>
      </c>
      <c r="JE25" s="39">
        <f t="shared" si="87"/>
        <v>0.10727592256651905</v>
      </c>
      <c r="JF25" s="39">
        <f t="shared" si="88"/>
        <v>2.4681295601002322</v>
      </c>
      <c r="JG25" s="39">
        <f t="shared" si="89"/>
        <v>2.2061808847707738</v>
      </c>
      <c r="JH25" s="39">
        <f t="shared" si="90"/>
        <v>0.22061808847707737</v>
      </c>
      <c r="JI25" s="39">
        <f t="shared" si="91"/>
        <v>240.12503932867588</v>
      </c>
      <c r="JJ25" s="39">
        <f t="shared" si="92"/>
        <v>435.12226540781916</v>
      </c>
      <c r="JK25" s="39">
        <f t="shared" si="93"/>
        <v>43.512226540781917</v>
      </c>
      <c r="JL25" s="39">
        <f t="shared" si="94"/>
        <v>0.59271745368818785</v>
      </c>
      <c r="JM25" s="39">
        <f t="shared" si="95"/>
        <v>0.49147849247256742</v>
      </c>
      <c r="JN25" s="39">
        <f t="shared" si="96"/>
        <v>4.9147849247256743E-2</v>
      </c>
      <c r="JO25" s="39">
        <f t="shared" si="97"/>
        <v>2.2569999847424955</v>
      </c>
      <c r="JP25" s="39">
        <f t="shared" si="98"/>
        <v>1.9707595663995381</v>
      </c>
      <c r="JQ25" s="39">
        <f t="shared" si="99"/>
        <v>0.19707595663995381</v>
      </c>
      <c r="JR25" s="39">
        <f t="shared" si="100"/>
        <v>4.7789142844193382</v>
      </c>
      <c r="JS25" s="39">
        <f t="shared" si="101"/>
        <v>3.9677376947369605</v>
      </c>
      <c r="JT25" s="39">
        <f t="shared" si="102"/>
        <v>0.39677376947369603</v>
      </c>
      <c r="JU25" s="39">
        <f t="shared" si="103"/>
        <v>1.1279599956310773</v>
      </c>
      <c r="JV25" s="39">
        <f t="shared" si="104"/>
        <v>0.95635357996897286</v>
      </c>
      <c r="JW25" s="39">
        <f t="shared" si="105"/>
        <v>9.5635357996897291E-2</v>
      </c>
      <c r="JX25" s="39">
        <f t="shared" si="106"/>
        <v>1.9592652298434721</v>
      </c>
      <c r="JY25" s="39">
        <f t="shared" si="107"/>
        <v>1.708649602358761</v>
      </c>
      <c r="JZ25" s="39">
        <f t="shared" si="108"/>
        <v>0.17086496023587611</v>
      </c>
      <c r="KA25" s="39">
        <f t="shared" si="109"/>
        <v>3.7142132469248232</v>
      </c>
      <c r="KB25" s="39">
        <f t="shared" si="110"/>
        <v>3.2451883977936107</v>
      </c>
      <c r="KC25" s="39">
        <f t="shared" si="111"/>
        <v>0.32451883977936108</v>
      </c>
      <c r="KD25" s="39">
        <f t="shared" si="112"/>
        <v>3.5097206885311998</v>
      </c>
      <c r="KE25" s="39">
        <f t="shared" si="113"/>
        <v>0.31578640639023237</v>
      </c>
      <c r="KF25" s="39">
        <f t="shared" si="114"/>
        <v>3.1578640639023235E-2</v>
      </c>
      <c r="KG25" s="39">
        <f t="shared" si="115"/>
        <v>5.5154151950039694</v>
      </c>
      <c r="KH25" s="39">
        <f t="shared" si="116"/>
        <v>4.5677045503079725</v>
      </c>
      <c r="KI25" s="39">
        <f t="shared" si="117"/>
        <v>0.45677045503079722</v>
      </c>
      <c r="KJ25" s="39">
        <f t="shared" si="118"/>
        <v>0.78987816740797279</v>
      </c>
      <c r="KK25" s="39">
        <f t="shared" si="119"/>
        <v>0.71793452519926682</v>
      </c>
      <c r="KL25" s="39">
        <f t="shared" si="120"/>
        <v>7.1793452519926679E-2</v>
      </c>
      <c r="KM25" s="39">
        <f t="shared" si="121"/>
        <v>3.7142132469248232</v>
      </c>
      <c r="KN25" s="39">
        <f t="shared" si="122"/>
        <v>3.2451883977936107</v>
      </c>
      <c r="KO25" s="39">
        <f t="shared" si="123"/>
        <v>0.32451883977936108</v>
      </c>
      <c r="KP25" s="39">
        <f t="shared" si="124"/>
        <v>5.3893023641313622</v>
      </c>
      <c r="KQ25" s="39">
        <f t="shared" si="125"/>
        <v>4.7600506930013342</v>
      </c>
      <c r="KR25" s="39">
        <f t="shared" si="126"/>
        <v>0.47600506930013348</v>
      </c>
      <c r="KS25" s="39">
        <f t="shared" si="127"/>
        <v>2.3361779792306185</v>
      </c>
      <c r="KT25" s="39">
        <f t="shared" si="128"/>
        <v>2.0360793306439069</v>
      </c>
      <c r="KU25" s="39">
        <f t="shared" si="129"/>
        <v>0.20360793306439071</v>
      </c>
      <c r="KV25" s="39">
        <f t="shared" si="130"/>
        <v>2.3634145493043346</v>
      </c>
      <c r="KW25" s="39">
        <f t="shared" si="131"/>
        <v>2.1168774491732414</v>
      </c>
      <c r="KX25" s="39">
        <f t="shared" si="132"/>
        <v>0.21168774491732414</v>
      </c>
      <c r="KY25" s="39">
        <f t="shared" si="133"/>
        <v>201.67342435479463</v>
      </c>
      <c r="KZ25" s="39">
        <f t="shared" si="134"/>
        <v>365.44542594617792</v>
      </c>
      <c r="LA25" s="39">
        <f t="shared" si="135"/>
        <v>36.544542594617795</v>
      </c>
      <c r="LB25" s="39">
        <f t="shared" si="136"/>
        <v>6.6247631174850339</v>
      </c>
      <c r="LC25" s="39">
        <f t="shared" si="137"/>
        <v>5.6103659899949276</v>
      </c>
      <c r="LD25" s="39">
        <f t="shared" si="138"/>
        <v>0.56103659899949276</v>
      </c>
      <c r="LE25" s="39">
        <f t="shared" si="139"/>
        <v>4.4743518918065446</v>
      </c>
      <c r="LF25" s="39">
        <f t="shared" si="140"/>
        <v>3.9727412829475863</v>
      </c>
      <c r="LG25" s="39">
        <f t="shared" si="141"/>
        <v>0.39727412829475861</v>
      </c>
      <c r="LH25" s="39">
        <f t="shared" si="142"/>
        <v>1171.0912508983272</v>
      </c>
      <c r="LI25" s="39">
        <f t="shared" si="142"/>
        <v>2023.7017133577533</v>
      </c>
      <c r="LJ25" s="39">
        <f t="shared" si="142"/>
        <v>202.3701713357753</v>
      </c>
      <c r="LL25" s="60">
        <f t="shared" si="496"/>
        <v>6</v>
      </c>
      <c r="LM25" s="61">
        <f t="shared" si="151"/>
        <v>165.74247038908808</v>
      </c>
      <c r="LN25" s="62">
        <v>3000</v>
      </c>
      <c r="LO25" s="61">
        <f t="shared" si="152"/>
        <v>0</v>
      </c>
      <c r="LP25" s="61">
        <f t="shared" si="153"/>
        <v>0</v>
      </c>
      <c r="LQ25" s="62">
        <f t="shared" si="154"/>
        <v>0</v>
      </c>
      <c r="LR25" s="61">
        <f t="shared" si="155"/>
        <v>0</v>
      </c>
      <c r="LS25" s="61">
        <f t="shared" si="156"/>
        <v>36.37601656300815</v>
      </c>
      <c r="LT25" s="63">
        <f t="shared" si="157"/>
        <v>0</v>
      </c>
      <c r="LU25" s="62">
        <f t="shared" si="158"/>
        <v>0</v>
      </c>
      <c r="LV25" s="61">
        <f t="shared" si="159"/>
        <v>0</v>
      </c>
      <c r="LW25" s="61">
        <f t="shared" si="160"/>
        <v>2.002131024362984</v>
      </c>
      <c r="LX25" s="63">
        <f t="shared" si="161"/>
        <v>0</v>
      </c>
      <c r="LY25" s="62">
        <f t="shared" si="162"/>
        <v>0</v>
      </c>
      <c r="LZ25" s="61">
        <f t="shared" si="163"/>
        <v>0</v>
      </c>
      <c r="MA25" s="61">
        <f t="shared" si="164"/>
        <v>5.0048034454733026</v>
      </c>
      <c r="MB25" s="63">
        <f t="shared" si="165"/>
        <v>0</v>
      </c>
      <c r="MC25" s="62">
        <f t="shared" si="166"/>
        <v>0</v>
      </c>
      <c r="MD25" s="61">
        <f t="shared" si="167"/>
        <v>0</v>
      </c>
      <c r="ME25" s="61">
        <f t="shared" si="168"/>
        <v>0.17846310191132125</v>
      </c>
      <c r="MF25" s="63">
        <f t="shared" si="169"/>
        <v>0</v>
      </c>
      <c r="MG25" s="62">
        <f t="shared" si="170"/>
        <v>0</v>
      </c>
      <c r="MH25" s="61">
        <f t="shared" si="171"/>
        <v>0</v>
      </c>
      <c r="MI25" s="61">
        <f t="shared" si="172"/>
        <v>2.002131024362984</v>
      </c>
      <c r="MJ25" s="63">
        <f t="shared" si="173"/>
        <v>0</v>
      </c>
      <c r="MK25" s="62">
        <f t="shared" si="174"/>
        <v>0</v>
      </c>
      <c r="ML25" s="61">
        <f t="shared" si="175"/>
        <v>0</v>
      </c>
      <c r="MM25" s="61">
        <f t="shared" si="176"/>
        <v>1.2919878745741651</v>
      </c>
      <c r="MN25" s="63">
        <f t="shared" si="177"/>
        <v>0</v>
      </c>
      <c r="MO25" s="62">
        <f t="shared" si="178"/>
        <v>0</v>
      </c>
      <c r="MP25" s="61">
        <f t="shared" si="179"/>
        <v>0</v>
      </c>
      <c r="MQ25" s="61">
        <f t="shared" si="180"/>
        <v>2.2673869065422818</v>
      </c>
      <c r="MR25" s="63">
        <f t="shared" si="181"/>
        <v>0</v>
      </c>
      <c r="MS25" s="62">
        <f t="shared" si="182"/>
        <v>0</v>
      </c>
      <c r="MT25" s="61">
        <f t="shared" si="183"/>
        <v>0</v>
      </c>
      <c r="MU25" s="61">
        <f t="shared" si="184"/>
        <v>4.446264755322308</v>
      </c>
      <c r="MV25" s="63">
        <f t="shared" si="185"/>
        <v>0</v>
      </c>
      <c r="MW25" s="62">
        <f t="shared" si="186"/>
        <v>0</v>
      </c>
      <c r="MX25" s="61">
        <f t="shared" si="187"/>
        <v>0</v>
      </c>
      <c r="MY25" s="61">
        <f t="shared" si="188"/>
        <v>1.395944311359876</v>
      </c>
      <c r="MZ25" s="63">
        <f t="shared" si="189"/>
        <v>0</v>
      </c>
      <c r="NA25" s="62">
        <f t="shared" si="190"/>
        <v>0</v>
      </c>
      <c r="NB25" s="61">
        <f t="shared" si="191"/>
        <v>0</v>
      </c>
      <c r="NC25" s="61">
        <f t="shared" si="192"/>
        <v>5.6981675416129454</v>
      </c>
      <c r="ND25" s="63">
        <f t="shared" si="193"/>
        <v>0</v>
      </c>
      <c r="NE25" s="62">
        <f t="shared" si="194"/>
        <v>0</v>
      </c>
      <c r="NF25" s="61">
        <f t="shared" si="195"/>
        <v>0</v>
      </c>
      <c r="NG25" s="61">
        <f t="shared" si="196"/>
        <v>0.19744254197212327</v>
      </c>
      <c r="NH25" s="63">
        <f t="shared" si="197"/>
        <v>0</v>
      </c>
      <c r="NI25" s="62">
        <f t="shared" si="198"/>
        <v>0</v>
      </c>
      <c r="NJ25" s="61">
        <f t="shared" si="199"/>
        <v>0</v>
      </c>
      <c r="NK25" s="61">
        <f t="shared" si="200"/>
        <v>4.2374499271506254</v>
      </c>
      <c r="NL25" s="63">
        <f t="shared" si="201"/>
        <v>0</v>
      </c>
      <c r="NM25" s="62">
        <f t="shared" si="202"/>
        <v>0</v>
      </c>
      <c r="NN25" s="61">
        <f t="shared" si="203"/>
        <v>0</v>
      </c>
      <c r="NO25" s="61">
        <f t="shared" si="204"/>
        <v>1.2504809092560452</v>
      </c>
      <c r="NP25" s="63">
        <f t="shared" si="205"/>
        <v>0</v>
      </c>
      <c r="NQ25" s="62">
        <f t="shared" si="206"/>
        <v>0</v>
      </c>
      <c r="NR25" s="61">
        <f t="shared" si="207"/>
        <v>0</v>
      </c>
      <c r="NS25" s="61">
        <f t="shared" si="208"/>
        <v>4.9028913971915458</v>
      </c>
      <c r="NT25" s="63">
        <f t="shared" si="209"/>
        <v>0</v>
      </c>
      <c r="NU25" s="62">
        <f t="shared" si="210"/>
        <v>0</v>
      </c>
      <c r="NV25" s="61">
        <f t="shared" si="211"/>
        <v>0</v>
      </c>
      <c r="NW25" s="61">
        <f t="shared" si="212"/>
        <v>4.2583269638409398</v>
      </c>
      <c r="NX25" s="63">
        <f t="shared" si="213"/>
        <v>0</v>
      </c>
      <c r="NY25" s="62">
        <f t="shared" si="214"/>
        <v>0</v>
      </c>
      <c r="NZ25" s="61">
        <f t="shared" si="215"/>
        <v>0</v>
      </c>
      <c r="OA25" s="61">
        <f t="shared" si="216"/>
        <v>2.2482410605144296</v>
      </c>
      <c r="OB25" s="63">
        <f t="shared" si="217"/>
        <v>0</v>
      </c>
      <c r="OC25" s="62">
        <f t="shared" si="218"/>
        <v>0</v>
      </c>
      <c r="OD25" s="61">
        <f t="shared" si="219"/>
        <v>0</v>
      </c>
      <c r="OE25" s="61">
        <f t="shared" si="220"/>
        <v>4.1332616468519605</v>
      </c>
      <c r="OF25" s="63">
        <f t="shared" si="221"/>
        <v>0</v>
      </c>
      <c r="OG25" s="62">
        <f t="shared" si="222"/>
        <v>0</v>
      </c>
      <c r="OH25" s="61">
        <f t="shared" si="223"/>
        <v>0</v>
      </c>
      <c r="OI25" s="61">
        <f t="shared" si="224"/>
        <v>0.616103333717544</v>
      </c>
      <c r="OJ25" s="63">
        <f t="shared" si="225"/>
        <v>0</v>
      </c>
      <c r="OK25" s="62">
        <f t="shared" si="226"/>
        <v>0</v>
      </c>
      <c r="OL25" s="61">
        <f t="shared" si="227"/>
        <v>0</v>
      </c>
      <c r="OM25" s="61">
        <f t="shared" si="228"/>
        <v>4.9103137786756861</v>
      </c>
      <c r="ON25" s="63">
        <f t="shared" si="229"/>
        <v>0</v>
      </c>
      <c r="OO25" s="62">
        <f t="shared" si="230"/>
        <v>0</v>
      </c>
      <c r="OP25" s="61">
        <f t="shared" si="231"/>
        <v>0</v>
      </c>
      <c r="OQ25" s="61">
        <f t="shared" si="232"/>
        <v>1.0898738065043541</v>
      </c>
      <c r="OR25" s="63">
        <f t="shared" si="233"/>
        <v>0</v>
      </c>
      <c r="OS25" s="62">
        <f t="shared" si="234"/>
        <v>0</v>
      </c>
      <c r="OT25" s="61">
        <f t="shared" si="235"/>
        <v>0</v>
      </c>
      <c r="OU25" s="61">
        <f t="shared" si="236"/>
        <v>2.1954646191280491</v>
      </c>
      <c r="OV25" s="63">
        <f t="shared" si="237"/>
        <v>0</v>
      </c>
      <c r="OW25" s="62">
        <f t="shared" si="238"/>
        <v>0</v>
      </c>
      <c r="OX25" s="61">
        <f t="shared" si="239"/>
        <v>0</v>
      </c>
      <c r="OY25" s="61">
        <f t="shared" si="240"/>
        <v>17.22032275958686</v>
      </c>
      <c r="OZ25" s="63">
        <f t="shared" si="241"/>
        <v>0</v>
      </c>
      <c r="PA25" s="62">
        <f t="shared" si="242"/>
        <v>0</v>
      </c>
      <c r="PB25" s="61">
        <f t="shared" si="243"/>
        <v>0</v>
      </c>
      <c r="PC25" s="61">
        <f t="shared" si="244"/>
        <v>0.52215969241994487</v>
      </c>
      <c r="PD25" s="63">
        <f t="shared" si="245"/>
        <v>0</v>
      </c>
      <c r="PE25" s="62">
        <f t="shared" si="246"/>
        <v>0</v>
      </c>
      <c r="PF25" s="61">
        <f t="shared" si="247"/>
        <v>0</v>
      </c>
      <c r="PG25" s="61">
        <f t="shared" si="248"/>
        <v>2.0020293402096869</v>
      </c>
      <c r="PH25" s="63">
        <f t="shared" si="249"/>
        <v>0</v>
      </c>
      <c r="PI25" s="62">
        <f t="shared" si="250"/>
        <v>0</v>
      </c>
      <c r="PJ25" s="61">
        <f t="shared" si="251"/>
        <v>0</v>
      </c>
      <c r="PK25" s="61">
        <f t="shared" si="252"/>
        <v>4.2130548306591438</v>
      </c>
      <c r="PL25" s="63">
        <f t="shared" si="253"/>
        <v>0</v>
      </c>
      <c r="PM25" s="62">
        <f t="shared" si="254"/>
        <v>0</v>
      </c>
      <c r="PN25" s="61">
        <f t="shared" si="255"/>
        <v>0</v>
      </c>
      <c r="PO25" s="61">
        <f t="shared" si="256"/>
        <v>0.99659325632183227</v>
      </c>
      <c r="PP25" s="63">
        <f t="shared" si="257"/>
        <v>0</v>
      </c>
      <c r="PQ25" s="62">
        <f t="shared" si="258"/>
        <v>0</v>
      </c>
      <c r="PR25" s="61">
        <f t="shared" si="259"/>
        <v>0</v>
      </c>
      <c r="PS25" s="61">
        <f t="shared" si="260"/>
        <v>1.7359090479507966</v>
      </c>
      <c r="PT25" s="63">
        <f t="shared" si="261"/>
        <v>0</v>
      </c>
      <c r="PU25" s="62">
        <f t="shared" si="262"/>
        <v>0</v>
      </c>
      <c r="PV25" s="61">
        <f t="shared" si="263"/>
        <v>0</v>
      </c>
      <c r="PW25" s="61">
        <f t="shared" si="264"/>
        <v>3.2965385223988681</v>
      </c>
      <c r="PX25" s="63">
        <f t="shared" si="265"/>
        <v>0</v>
      </c>
      <c r="PY25" s="62">
        <f t="shared" si="266"/>
        <v>0</v>
      </c>
      <c r="PZ25" s="61">
        <f t="shared" si="267"/>
        <v>0</v>
      </c>
      <c r="QA25" s="61">
        <f t="shared" si="268"/>
        <v>2.9660114020094381</v>
      </c>
      <c r="QB25" s="63">
        <f t="shared" si="269"/>
        <v>0</v>
      </c>
      <c r="QC25" s="62">
        <f t="shared" si="270"/>
        <v>0</v>
      </c>
      <c r="QD25" s="61">
        <f t="shared" si="271"/>
        <v>0</v>
      </c>
      <c r="QE25" s="61">
        <f t="shared" si="272"/>
        <v>4.8554884162804175</v>
      </c>
      <c r="QF25" s="63">
        <f t="shared" si="273"/>
        <v>0</v>
      </c>
      <c r="QG25" s="62">
        <f t="shared" si="274"/>
        <v>0</v>
      </c>
      <c r="QH25" s="61">
        <f t="shared" si="275"/>
        <v>0</v>
      </c>
      <c r="QI25" s="61">
        <f t="shared" si="276"/>
        <v>0.7035949728465577</v>
      </c>
      <c r="QJ25" s="63">
        <f t="shared" si="277"/>
        <v>0</v>
      </c>
      <c r="QK25" s="62">
        <f t="shared" si="278"/>
        <v>0</v>
      </c>
      <c r="QL25" s="61">
        <f t="shared" si="279"/>
        <v>0</v>
      </c>
      <c r="QM25" s="61">
        <f t="shared" si="280"/>
        <v>3.2965385223988681</v>
      </c>
      <c r="QN25" s="63">
        <f t="shared" si="281"/>
        <v>0</v>
      </c>
      <c r="QO25" s="62">
        <f t="shared" si="282"/>
        <v>0</v>
      </c>
      <c r="QP25" s="61">
        <f t="shared" si="283"/>
        <v>0</v>
      </c>
      <c r="QQ25" s="61">
        <f t="shared" si="284"/>
        <v>4.772358966184103</v>
      </c>
      <c r="QR25" s="63">
        <f t="shared" si="285"/>
        <v>0</v>
      </c>
      <c r="QS25" s="62">
        <f t="shared" si="286"/>
        <v>0</v>
      </c>
      <c r="QT25" s="61">
        <f t="shared" si="287"/>
        <v>0</v>
      </c>
      <c r="QU25" s="61">
        <f t="shared" si="288"/>
        <v>2.0686510579120219</v>
      </c>
      <c r="QV25" s="63">
        <f t="shared" si="289"/>
        <v>0</v>
      </c>
      <c r="QW25" s="62">
        <f t="shared" si="290"/>
        <v>0</v>
      </c>
      <c r="QX25" s="61">
        <f t="shared" si="291"/>
        <v>0</v>
      </c>
      <c r="QY25" s="61">
        <f t="shared" si="292"/>
        <v>2.1036020752259108</v>
      </c>
      <c r="QZ25" s="63">
        <f t="shared" si="293"/>
        <v>0</v>
      </c>
      <c r="RA25" s="62">
        <f t="shared" si="294"/>
        <v>0</v>
      </c>
      <c r="RB25" s="61">
        <f t="shared" si="295"/>
        <v>0</v>
      </c>
      <c r="RC25" s="61">
        <f t="shared" si="296"/>
        <v>14.462804333650164</v>
      </c>
      <c r="RD25" s="63">
        <f t="shared" si="297"/>
        <v>0</v>
      </c>
      <c r="RE25" s="62">
        <f t="shared" si="298"/>
        <v>0</v>
      </c>
      <c r="RF25" s="61">
        <f t="shared" si="299"/>
        <v>0</v>
      </c>
      <c r="RG25" s="61">
        <f t="shared" si="300"/>
        <v>5.8486647618883572</v>
      </c>
      <c r="RH25" s="63">
        <f t="shared" si="301"/>
        <v>0</v>
      </c>
      <c r="RI25" s="62">
        <f t="shared" si="302"/>
        <v>0</v>
      </c>
      <c r="RJ25" s="61">
        <f t="shared" si="303"/>
        <v>0</v>
      </c>
      <c r="RK25" s="61">
        <f t="shared" si="304"/>
        <v>3.9750018978114627</v>
      </c>
      <c r="RL25" s="63">
        <f t="shared" si="305"/>
        <v>0</v>
      </c>
    </row>
    <row r="26" spans="1:480" ht="15" thickBot="1" x14ac:dyDescent="0.35">
      <c r="A26" s="28"/>
      <c r="B26" s="42">
        <v>7</v>
      </c>
      <c r="C26" s="44">
        <f t="shared" si="306"/>
        <v>724.57676689183995</v>
      </c>
      <c r="D26" s="44">
        <f t="shared" si="307"/>
        <v>604.02084969374994</v>
      </c>
      <c r="E26" s="44">
        <f t="shared" si="308"/>
        <v>225.21609913905604</v>
      </c>
      <c r="F26" s="45">
        <f t="shared" si="309"/>
        <v>130.29875961441564</v>
      </c>
      <c r="G26" s="45">
        <f t="shared" si="310"/>
        <v>41.623534660938112</v>
      </c>
      <c r="H26" s="44">
        <f t="shared" si="311"/>
        <v>180.21150500683845</v>
      </c>
      <c r="I26" s="44">
        <f t="shared" si="312"/>
        <v>122.04559854949608</v>
      </c>
      <c r="J26" s="44">
        <f t="shared" si="313"/>
        <v>17.27535286622772</v>
      </c>
      <c r="K26" s="45">
        <f t="shared" si="314"/>
        <v>1.6473778848856813</v>
      </c>
      <c r="L26" s="45">
        <f t="shared" si="315"/>
        <v>0.11855569255197917</v>
      </c>
      <c r="M26" s="44">
        <f t="shared" si="316"/>
        <v>376.98683005284352</v>
      </c>
      <c r="N26" s="44">
        <f t="shared" si="317"/>
        <v>295.77499380374559</v>
      </c>
      <c r="O26" s="44">
        <f t="shared" si="318"/>
        <v>43.835648441065175</v>
      </c>
      <c r="P26" s="45">
        <f t="shared" si="319"/>
        <v>4.2950221780859472</v>
      </c>
      <c r="Q26" s="45">
        <f t="shared" si="320"/>
        <v>0.31580552425971409</v>
      </c>
      <c r="R26" s="44">
        <f t="shared" si="321"/>
        <v>15.763499691178637</v>
      </c>
      <c r="S26" s="44">
        <f t="shared" si="322"/>
        <v>10.85604519683806</v>
      </c>
      <c r="T26" s="44">
        <f t="shared" si="323"/>
        <v>1.5413008649296465</v>
      </c>
      <c r="U26" s="45">
        <f t="shared" si="324"/>
        <v>0.14695691539905911</v>
      </c>
      <c r="V26" s="45">
        <f t="shared" si="325"/>
        <v>1.055733165458738E-2</v>
      </c>
      <c r="W26" s="44">
        <f t="shared" si="326"/>
        <v>56.415196918336505</v>
      </c>
      <c r="X26" s="44">
        <f t="shared" si="327"/>
        <v>40.526960747797865</v>
      </c>
      <c r="Y26" s="44">
        <f t="shared" si="328"/>
        <v>5.8494503869027623</v>
      </c>
      <c r="Z26" s="45">
        <f t="shared" si="329"/>
        <v>0.5643901563784488</v>
      </c>
      <c r="AA26" s="45">
        <f t="shared" si="330"/>
        <v>4.1001790584393169E-2</v>
      </c>
      <c r="AB26" s="44">
        <f t="shared" si="331"/>
        <v>100.84563158178047</v>
      </c>
      <c r="AC26" s="44">
        <f t="shared" si="332"/>
        <v>76.601338508897072</v>
      </c>
      <c r="AD26" s="44">
        <f t="shared" si="333"/>
        <v>11.300844342607766</v>
      </c>
      <c r="AE26" s="45">
        <f t="shared" si="334"/>
        <v>1.1081776911401995</v>
      </c>
      <c r="AF26" s="45">
        <f t="shared" si="335"/>
        <v>8.1760875574409392E-2</v>
      </c>
      <c r="AG26" s="44">
        <f t="shared" si="336"/>
        <v>164.84197350900325</v>
      </c>
      <c r="AH26" s="44">
        <f t="shared" si="337"/>
        <v>133.58163133778544</v>
      </c>
      <c r="AI26" s="44">
        <f t="shared" si="338"/>
        <v>19.885221508253682</v>
      </c>
      <c r="AJ26" s="45">
        <f t="shared" si="339"/>
        <v>1.9468052171149499</v>
      </c>
      <c r="AK26" s="45">
        <f t="shared" si="340"/>
        <v>0.14267542784261744</v>
      </c>
      <c r="AL26" s="44">
        <f t="shared" si="341"/>
        <v>88.565501271317757</v>
      </c>
      <c r="AM26" s="44">
        <f t="shared" si="342"/>
        <v>73.829871141092895</v>
      </c>
      <c r="AN26" s="44">
        <f t="shared" si="343"/>
        <v>27.528313942749925</v>
      </c>
      <c r="AO26" s="45">
        <f t="shared" si="344"/>
        <v>15.926504254040301</v>
      </c>
      <c r="AP26" s="45">
        <f t="shared" si="345"/>
        <v>5.0876723907990504</v>
      </c>
      <c r="AQ26" s="44">
        <f t="shared" si="346"/>
        <v>125.64873237301647</v>
      </c>
      <c r="AR26" s="44">
        <f t="shared" si="347"/>
        <v>85.09376107184903</v>
      </c>
      <c r="AS26" s="44">
        <f t="shared" si="348"/>
        <v>12.044881312409554</v>
      </c>
      <c r="AT26" s="45">
        <f t="shared" si="349"/>
        <v>1.1486000461922352</v>
      </c>
      <c r="AU26" s="45">
        <f t="shared" si="350"/>
        <v>8.2660496532649147E-2</v>
      </c>
      <c r="AV26" s="44">
        <f t="shared" si="351"/>
        <v>429.21448205235578</v>
      </c>
      <c r="AW26" s="44">
        <f t="shared" si="352"/>
        <v>336.75158029185855</v>
      </c>
      <c r="AX26" s="44">
        <f t="shared" si="353"/>
        <v>49.908627148655555</v>
      </c>
      <c r="AY26" s="45">
        <f t="shared" si="354"/>
        <v>4.8900533721884472</v>
      </c>
      <c r="AZ26" s="45">
        <f t="shared" si="355"/>
        <v>0.35955713494130709</v>
      </c>
      <c r="BA26" s="44">
        <f t="shared" si="356"/>
        <v>17.439938094036044</v>
      </c>
      <c r="BB26" s="44">
        <f t="shared" si="357"/>
        <v>12.010578861803316</v>
      </c>
      <c r="BC26" s="44">
        <f t="shared" si="358"/>
        <v>1.705217254750834</v>
      </c>
      <c r="BD26" s="45">
        <f t="shared" si="359"/>
        <v>0.16258569208995582</v>
      </c>
      <c r="BE26" s="45">
        <f t="shared" si="360"/>
        <v>1.1680097319838528E-2</v>
      </c>
      <c r="BF26" s="44">
        <f t="shared" si="361"/>
        <v>354.89844077799864</v>
      </c>
      <c r="BG26" s="44">
        <f t="shared" si="362"/>
        <v>254.94824027087213</v>
      </c>
      <c r="BH26" s="44">
        <f t="shared" si="363"/>
        <v>36.797900833796554</v>
      </c>
      <c r="BI26" s="45">
        <f t="shared" si="364"/>
        <v>3.5504828030487454</v>
      </c>
      <c r="BJ26" s="45">
        <f t="shared" si="365"/>
        <v>0.25793531428368605</v>
      </c>
      <c r="BK26" s="44">
        <f t="shared" si="366"/>
        <v>97.605820887791978</v>
      </c>
      <c r="BL26" s="44">
        <f t="shared" si="367"/>
        <v>74.140410536288741</v>
      </c>
      <c r="BM26" s="44">
        <f t="shared" si="368"/>
        <v>10.937788494000291</v>
      </c>
      <c r="BN26" s="45">
        <f t="shared" si="369"/>
        <v>1.0725758918527015</v>
      </c>
      <c r="BO26" s="45">
        <f t="shared" si="370"/>
        <v>7.9134190066261961E-2</v>
      </c>
      <c r="BP26" s="44">
        <f t="shared" si="371"/>
        <v>356.44657357833154</v>
      </c>
      <c r="BQ26" s="44">
        <f t="shared" si="372"/>
        <v>288.85067176629559</v>
      </c>
      <c r="BR26" s="44">
        <f t="shared" si="373"/>
        <v>42.998872924049508</v>
      </c>
      <c r="BS26" s="45">
        <f t="shared" si="374"/>
        <v>4.209680546120997</v>
      </c>
      <c r="BT26" s="45">
        <f t="shared" si="375"/>
        <v>0.30851467199612137</v>
      </c>
      <c r="BU26" s="44">
        <f t="shared" si="376"/>
        <v>84.821953456166284</v>
      </c>
      <c r="BV26" s="44">
        <f t="shared" si="377"/>
        <v>70.709179124046088</v>
      </c>
      <c r="BW26" s="44">
        <f t="shared" si="378"/>
        <v>26.364728144262951</v>
      </c>
      <c r="BX26" s="45">
        <f t="shared" si="379"/>
        <v>15.253311765459859</v>
      </c>
      <c r="BY26" s="45">
        <f t="shared" si="380"/>
        <v>4.8726231381060021</v>
      </c>
      <c r="BZ26" s="44">
        <f t="shared" si="381"/>
        <v>202.36383143924604</v>
      </c>
      <c r="CA26" s="44">
        <f t="shared" si="382"/>
        <v>137.04793671100475</v>
      </c>
      <c r="CB26" s="44">
        <f t="shared" si="383"/>
        <v>19.398909050463477</v>
      </c>
      <c r="CC26" s="45">
        <f t="shared" si="384"/>
        <v>1.8498802315706611</v>
      </c>
      <c r="CD26" s="45">
        <f t="shared" si="385"/>
        <v>0.1331290373655189</v>
      </c>
      <c r="CE26" s="44">
        <f t="shared" si="386"/>
        <v>311.33794223928004</v>
      </c>
      <c r="CF26" s="44">
        <f t="shared" si="387"/>
        <v>244.26842158858958</v>
      </c>
      <c r="CG26" s="44">
        <f t="shared" si="388"/>
        <v>36.202061967132089</v>
      </c>
      <c r="CH26" s="45">
        <f t="shared" si="389"/>
        <v>3.5470824447896732</v>
      </c>
      <c r="CI26" s="45">
        <f t="shared" si="390"/>
        <v>0.26081081415240492</v>
      </c>
      <c r="CJ26" s="44">
        <f t="shared" si="391"/>
        <v>54.419903087958872</v>
      </c>
      <c r="CK26" s="44">
        <f t="shared" si="392"/>
        <v>37.47803083734231</v>
      </c>
      <c r="CL26" s="44">
        <f t="shared" si="393"/>
        <v>5.3209912355818405</v>
      </c>
      <c r="CM26" s="45">
        <f t="shared" si="394"/>
        <v>0.50733537924941619</v>
      </c>
      <c r="CN26" s="45">
        <f t="shared" si="395"/>
        <v>3.6446790164978163E-2</v>
      </c>
      <c r="CO26" s="44">
        <f t="shared" si="396"/>
        <v>411.25269531020427</v>
      </c>
      <c r="CP26" s="44">
        <f t="shared" si="397"/>
        <v>295.43142186295461</v>
      </c>
      <c r="CQ26" s="44">
        <f t="shared" si="398"/>
        <v>42.641032365433283</v>
      </c>
      <c r="CR26" s="45">
        <f t="shared" si="399"/>
        <v>4.114263278264719</v>
      </c>
      <c r="CS26" s="45">
        <f t="shared" si="400"/>
        <v>0.29889281277852997</v>
      </c>
      <c r="CT26" s="44">
        <f t="shared" si="401"/>
        <v>85.069693395997589</v>
      </c>
      <c r="CU26" s="44">
        <f t="shared" si="402"/>
        <v>64.618092806433566</v>
      </c>
      <c r="CV26" s="44">
        <f t="shared" si="403"/>
        <v>9.5329797459984675</v>
      </c>
      <c r="CW26" s="45">
        <f t="shared" si="404"/>
        <v>0.93481824581693851</v>
      </c>
      <c r="CX26" s="45">
        <f t="shared" si="405"/>
        <v>6.8970489924126008E-2</v>
      </c>
      <c r="CY26" s="44">
        <f t="shared" si="406"/>
        <v>152.4816971504585</v>
      </c>
      <c r="CZ26" s="44">
        <f t="shared" si="407"/>
        <v>127.97667965719911</v>
      </c>
      <c r="DA26" s="44">
        <f t="shared" si="408"/>
        <v>19.354893501023273</v>
      </c>
      <c r="DB26" s="45">
        <f t="shared" si="409"/>
        <v>1.9206611816907375</v>
      </c>
      <c r="DC26" s="45">
        <f t="shared" si="410"/>
        <v>0.14275985154001813</v>
      </c>
      <c r="DD26" s="44">
        <f t="shared" si="411"/>
        <v>343.0129785751223</v>
      </c>
      <c r="DE26" s="44">
        <f t="shared" si="412"/>
        <v>285.94208404401826</v>
      </c>
      <c r="DF26" s="44">
        <f t="shared" si="413"/>
        <v>106.61678447149184</v>
      </c>
      <c r="DG26" s="45">
        <f t="shared" si="414"/>
        <v>61.683133771602471</v>
      </c>
      <c r="DH26" s="45">
        <f t="shared" si="415"/>
        <v>19.704485784326106</v>
      </c>
      <c r="DI26" s="44">
        <f t="shared" si="416"/>
        <v>46.999513458338996</v>
      </c>
      <c r="DJ26" s="44">
        <f t="shared" si="417"/>
        <v>31.829731133649943</v>
      </c>
      <c r="DK26" s="44">
        <f t="shared" si="418"/>
        <v>4.5054458620886315</v>
      </c>
      <c r="DL26" s="45">
        <f t="shared" si="419"/>
        <v>0.4296393788438565</v>
      </c>
      <c r="DM26" s="45">
        <f t="shared" si="420"/>
        <v>3.0919556814355469E-2</v>
      </c>
      <c r="DN26" s="44">
        <f t="shared" si="421"/>
        <v>150.80286426054846</v>
      </c>
      <c r="DO26" s="44">
        <f t="shared" si="422"/>
        <v>118.31637788513342</v>
      </c>
      <c r="DP26" s="44">
        <f t="shared" si="423"/>
        <v>17.535204985024151</v>
      </c>
      <c r="DQ26" s="45">
        <f t="shared" si="424"/>
        <v>1.7181015220800941</v>
      </c>
      <c r="DR26" s="45">
        <f t="shared" si="425"/>
        <v>0.12632902215972197</v>
      </c>
      <c r="DS26" s="44">
        <f t="shared" si="426"/>
        <v>372.13568413158356</v>
      </c>
      <c r="DT26" s="44">
        <f t="shared" si="427"/>
        <v>256.28330544831317</v>
      </c>
      <c r="DU26" s="44">
        <f t="shared" si="428"/>
        <v>36.386149209250213</v>
      </c>
      <c r="DV26" s="45">
        <f t="shared" si="429"/>
        <v>3.4692748007284098</v>
      </c>
      <c r="DW26" s="45">
        <f t="shared" si="430"/>
        <v>0.24923144700427527</v>
      </c>
      <c r="DX26" s="44">
        <f t="shared" si="431"/>
        <v>83.467509667144725</v>
      </c>
      <c r="DY26" s="44">
        <f t="shared" si="432"/>
        <v>59.96051902279806</v>
      </c>
      <c r="DZ26" s="44">
        <f t="shared" si="433"/>
        <v>8.6543889481239891</v>
      </c>
      <c r="EA26" s="45">
        <f t="shared" si="434"/>
        <v>0.83502749980206192</v>
      </c>
      <c r="EB26" s="45">
        <f t="shared" si="435"/>
        <v>6.066304008345548E-2</v>
      </c>
      <c r="EC26" s="44">
        <f t="shared" si="436"/>
        <v>135.49573316763838</v>
      </c>
      <c r="ED26" s="44">
        <f t="shared" si="437"/>
        <v>102.92121096458716</v>
      </c>
      <c r="EE26" s="44">
        <f t="shared" si="438"/>
        <v>15.183763199234487</v>
      </c>
      <c r="EF26" s="45">
        <f t="shared" si="439"/>
        <v>1.4889425192334245</v>
      </c>
      <c r="EG26" s="45">
        <f t="shared" si="440"/>
        <v>0.10985354156266827</v>
      </c>
      <c r="EH26" s="44">
        <f t="shared" si="441"/>
        <v>243.81892750718106</v>
      </c>
      <c r="EI26" s="44">
        <f t="shared" si="442"/>
        <v>194.5047089438776</v>
      </c>
      <c r="EJ26" s="44">
        <f t="shared" si="443"/>
        <v>28.892946354133723</v>
      </c>
      <c r="EK26" s="45">
        <f t="shared" si="444"/>
        <v>2.8297628806532691</v>
      </c>
      <c r="EL26" s="45">
        <f t="shared" si="445"/>
        <v>0.2077127585701708</v>
      </c>
      <c r="EM26" s="44">
        <f t="shared" si="446"/>
        <v>421.95031738540581</v>
      </c>
      <c r="EN26" s="44">
        <f t="shared" si="447"/>
        <v>271.79370650631381</v>
      </c>
      <c r="EO26" s="44">
        <f t="shared" si="448"/>
        <v>15.20409965658077</v>
      </c>
      <c r="EP26" s="45">
        <f t="shared" si="449"/>
        <v>0.31578640639023237</v>
      </c>
      <c r="EQ26" s="45">
        <f t="shared" si="450"/>
        <v>0</v>
      </c>
      <c r="ER26" s="44">
        <f t="shared" si="451"/>
        <v>444.91176715204392</v>
      </c>
      <c r="ES26" s="44">
        <f t="shared" si="452"/>
        <v>296.57526014807723</v>
      </c>
      <c r="ET26" s="44">
        <f t="shared" si="453"/>
        <v>41.857842769847984</v>
      </c>
      <c r="EU26" s="45">
        <f t="shared" si="454"/>
        <v>3.9921300653025744</v>
      </c>
      <c r="EV26" s="45">
        <f t="shared" si="455"/>
        <v>0.28778724250269899</v>
      </c>
      <c r="EW26" s="44">
        <f t="shared" si="456"/>
        <v>46.955776096682115</v>
      </c>
      <c r="EX26" s="44">
        <f t="shared" si="457"/>
        <v>40.668576110992866</v>
      </c>
      <c r="EY26" s="44">
        <f t="shared" si="458"/>
        <v>6.2279790755623505</v>
      </c>
      <c r="EZ26" s="45">
        <f t="shared" si="459"/>
        <v>0.6242140357321958</v>
      </c>
      <c r="FA26" s="45">
        <f t="shared" si="460"/>
        <v>4.6860244733535492E-2</v>
      </c>
      <c r="FB26" s="44">
        <f t="shared" si="461"/>
        <v>243.81892750718106</v>
      </c>
      <c r="FC26" s="44">
        <f t="shared" si="462"/>
        <v>194.5047089438776</v>
      </c>
      <c r="FD26" s="44">
        <f t="shared" si="463"/>
        <v>28.892946354133723</v>
      </c>
      <c r="FE26" s="45">
        <f t="shared" si="464"/>
        <v>2.8297628806532691</v>
      </c>
      <c r="FF26" s="45">
        <f t="shared" si="465"/>
        <v>0.2077127585701708</v>
      </c>
      <c r="FG26" s="44">
        <f t="shared" si="466"/>
        <v>380.70596209295752</v>
      </c>
      <c r="FH26" s="44">
        <f t="shared" si="467"/>
        <v>282.30210007204448</v>
      </c>
      <c r="FI26" s="44">
        <f t="shared" si="468"/>
        <v>41.805525882215669</v>
      </c>
      <c r="FJ26" s="45">
        <f t="shared" si="469"/>
        <v>4.1405931219445442</v>
      </c>
      <c r="FK26" s="45">
        <f t="shared" si="470"/>
        <v>0.30972878552839522</v>
      </c>
      <c r="FL26" s="44">
        <f t="shared" si="471"/>
        <v>164.29187776293878</v>
      </c>
      <c r="FM26" s="44">
        <f t="shared" si="472"/>
        <v>122.84723905630462</v>
      </c>
      <c r="FN26" s="44">
        <f t="shared" si="473"/>
        <v>18.081953112063619</v>
      </c>
      <c r="FO26" s="45">
        <f t="shared" si="474"/>
        <v>1.7738807445850386</v>
      </c>
      <c r="FP26" s="45">
        <f t="shared" si="475"/>
        <v>0.13109929302943421</v>
      </c>
      <c r="FQ26" s="44">
        <f t="shared" si="476"/>
        <v>143.19945064496127</v>
      </c>
      <c r="FR26" s="44">
        <f t="shared" si="477"/>
        <v>122.36173057712151</v>
      </c>
      <c r="FS26" s="44">
        <f t="shared" si="478"/>
        <v>18.562189972315903</v>
      </c>
      <c r="FT26" s="45">
        <f t="shared" si="479"/>
        <v>1.8430270697364413</v>
      </c>
      <c r="FU26" s="45">
        <f t="shared" si="480"/>
        <v>0.13692518971840018</v>
      </c>
      <c r="FV26" s="44">
        <f t="shared" si="481"/>
        <v>288.08574974430678</v>
      </c>
      <c r="FW26" s="44">
        <f t="shared" si="482"/>
        <v>240.1537108230138</v>
      </c>
      <c r="FX26" s="44">
        <f t="shared" si="483"/>
        <v>89.544064534777135</v>
      </c>
      <c r="FY26" s="45">
        <f t="shared" si="484"/>
        <v>51.805712754623073</v>
      </c>
      <c r="FZ26" s="45">
        <f t="shared" si="485"/>
        <v>16.549174273475508</v>
      </c>
      <c r="GA26" s="44">
        <f t="shared" si="486"/>
        <v>500.49746738904093</v>
      </c>
      <c r="GB26" s="44">
        <f t="shared" si="487"/>
        <v>352.66984584603944</v>
      </c>
      <c r="GC26" s="44">
        <f t="shared" si="488"/>
        <v>50.740561200502952</v>
      </c>
      <c r="GD26" s="45">
        <f t="shared" si="489"/>
        <v>4.8973342111435638</v>
      </c>
      <c r="GE26" s="45">
        <f t="shared" si="490"/>
        <v>0.3565158894256818</v>
      </c>
      <c r="GF26" s="44">
        <f t="shared" si="491"/>
        <v>287.14463262963181</v>
      </c>
      <c r="GG26" s="44">
        <f t="shared" si="492"/>
        <v>232.89890632435774</v>
      </c>
      <c r="GH26" s="44">
        <f t="shared" si="493"/>
        <v>34.961774005364177</v>
      </c>
      <c r="GI26" s="45">
        <f t="shared" si="494"/>
        <v>3.4591756168290493</v>
      </c>
      <c r="GJ26" s="45">
        <f t="shared" si="495"/>
        <v>0.25678283305926841</v>
      </c>
      <c r="GK26" s="43">
        <f t="shared" si="148"/>
        <v>8688.5037479386883</v>
      </c>
      <c r="GL26" s="43">
        <f t="shared" si="148"/>
        <v>6593.0960162164629</v>
      </c>
      <c r="GM26" s="43">
        <f t="shared" si="143"/>
        <v>1229.2947350620616</v>
      </c>
      <c r="GN26" s="43">
        <f t="shared" si="143"/>
        <v>347.23082406967893</v>
      </c>
      <c r="GO26" s="43">
        <f t="shared" si="143"/>
        <v>93.106460193940165</v>
      </c>
      <c r="GP26" s="40">
        <f t="shared" si="149"/>
        <v>51.77892579224487</v>
      </c>
      <c r="GQ26" s="40">
        <f t="shared" si="144"/>
        <v>39.291394613924098</v>
      </c>
      <c r="GR26" s="40">
        <f t="shared" si="144"/>
        <v>7.3259519371994131</v>
      </c>
      <c r="GS26" s="40">
        <f t="shared" si="144"/>
        <v>2.0693136118574431</v>
      </c>
      <c r="GT26" s="40">
        <f t="shared" si="144"/>
        <v>0.5548656745765207</v>
      </c>
      <c r="GW26" s="38">
        <f t="shared" si="150"/>
        <v>8</v>
      </c>
      <c r="GX26" s="39">
        <f t="shared" si="145"/>
        <v>7.7957400097225307</v>
      </c>
      <c r="GY26" s="39">
        <f t="shared" si="146"/>
        <v>0</v>
      </c>
      <c r="GZ26" s="39">
        <f t="shared" si="147"/>
        <v>0</v>
      </c>
      <c r="HA26" s="39">
        <f t="shared" si="34"/>
        <v>2.5554150766127348</v>
      </c>
      <c r="HB26" s="39">
        <f t="shared" si="35"/>
        <v>2.7368579576572571</v>
      </c>
      <c r="HC26" s="39">
        <f t="shared" si="36"/>
        <v>0.27368579576572571</v>
      </c>
      <c r="HD26" s="39">
        <f t="shared" si="37"/>
        <v>6.3071524308109215</v>
      </c>
      <c r="HE26" s="39">
        <f t="shared" si="38"/>
        <v>7.0959229999850555</v>
      </c>
      <c r="HF26" s="39">
        <f t="shared" si="39"/>
        <v>0.70959229999850559</v>
      </c>
      <c r="HG26" s="39">
        <f t="shared" si="40"/>
        <v>0.22747815143083761</v>
      </c>
      <c r="HH26" s="39">
        <f t="shared" si="41"/>
        <v>0.24411840402748561</v>
      </c>
      <c r="HI26" s="39">
        <f t="shared" si="42"/>
        <v>2.4411840402748561E-2</v>
      </c>
      <c r="HJ26" s="39">
        <v>2.5554150766127348</v>
      </c>
      <c r="HK26" s="39">
        <v>2.7368579576572571</v>
      </c>
      <c r="HL26" s="39">
        <v>0.27368579576572571</v>
      </c>
      <c r="HM26" s="39">
        <f t="shared" si="43"/>
        <v>1.6317149902597547</v>
      </c>
      <c r="HN26" s="39">
        <f t="shared" si="44"/>
        <v>1.8309945440676112</v>
      </c>
      <c r="HO26" s="39">
        <f t="shared" si="45"/>
        <v>0.18309945440676109</v>
      </c>
      <c r="HP26" s="39">
        <f t="shared" si="46"/>
        <v>2.8514575490608851</v>
      </c>
      <c r="HQ26" s="39">
        <f t="shared" si="47"/>
        <v>3.2161269113217834</v>
      </c>
      <c r="HR26" s="39">
        <f t="shared" si="48"/>
        <v>0.32161269113217833</v>
      </c>
      <c r="HS26" s="39">
        <f t="shared" si="49"/>
        <v>0.95287849858013318</v>
      </c>
      <c r="HT26" s="39">
        <f t="shared" si="50"/>
        <v>0</v>
      </c>
      <c r="HU26" s="39">
        <f t="shared" si="51"/>
        <v>0</v>
      </c>
      <c r="HV26" s="39">
        <f t="shared" si="52"/>
        <v>1.7817101358267928</v>
      </c>
      <c r="HW26" s="39">
        <f t="shared" si="53"/>
        <v>1.9082174195903188</v>
      </c>
      <c r="HX26" s="39">
        <f t="shared" si="54"/>
        <v>0.1908217419590319</v>
      </c>
      <c r="HY26" s="39">
        <f t="shared" si="55"/>
        <v>7.1809435980463832</v>
      </c>
      <c r="HZ26" s="39">
        <f t="shared" si="56"/>
        <v>8.0789902254544597</v>
      </c>
      <c r="IA26" s="39">
        <f t="shared" si="57"/>
        <v>0.80789902254544588</v>
      </c>
      <c r="IB26" s="39">
        <f t="shared" si="58"/>
        <v>0.2516703115691778</v>
      </c>
      <c r="IC26" s="39">
        <f t="shared" si="59"/>
        <v>0.27008024469570707</v>
      </c>
      <c r="ID26" s="39">
        <f t="shared" si="60"/>
        <v>2.7008024469570707E-2</v>
      </c>
      <c r="IE26" s="39">
        <f t="shared" si="61"/>
        <v>5.3793399345806217</v>
      </c>
      <c r="IF26" s="39">
        <f t="shared" si="62"/>
        <v>5.8842881052738951</v>
      </c>
      <c r="IG26" s="39">
        <f t="shared" si="63"/>
        <v>0.58842881052738949</v>
      </c>
      <c r="IH26" s="39">
        <f t="shared" si="64"/>
        <v>1.5792938036196782</v>
      </c>
      <c r="II26" s="39">
        <f t="shared" si="65"/>
        <v>1.7721712156649894</v>
      </c>
      <c r="IJ26" s="39">
        <f t="shared" si="66"/>
        <v>0.17721712156649894</v>
      </c>
      <c r="IK26" s="39">
        <f t="shared" si="67"/>
        <v>6.1658584366032647</v>
      </c>
      <c r="IL26" s="39">
        <f t="shared" si="68"/>
        <v>6.9544024093541932</v>
      </c>
      <c r="IM26" s="39">
        <f t="shared" si="69"/>
        <v>0.69544024093541945</v>
      </c>
      <c r="IN26" s="39">
        <f t="shared" si="70"/>
        <v>0.91260157166999711</v>
      </c>
      <c r="IO26" s="39">
        <f t="shared" si="71"/>
        <v>0</v>
      </c>
      <c r="IP26" s="39">
        <f t="shared" si="72"/>
        <v>0</v>
      </c>
      <c r="IQ26" s="39">
        <f t="shared" si="73"/>
        <v>2.8695370242945613</v>
      </c>
      <c r="IR26" s="39">
        <f t="shared" si="74"/>
        <v>3.073283597490049</v>
      </c>
      <c r="IS26" s="39">
        <f t="shared" si="75"/>
        <v>0.30732835974900491</v>
      </c>
      <c r="IT26" s="39">
        <f t="shared" si="76"/>
        <v>5.2088181937891385</v>
      </c>
      <c r="IU26" s="39">
        <f t="shared" si="77"/>
        <v>5.860231416556517</v>
      </c>
      <c r="IV26" s="39">
        <f t="shared" si="78"/>
        <v>0.58602314165565172</v>
      </c>
      <c r="IW26" s="39">
        <f t="shared" si="79"/>
        <v>0.78531666178302917</v>
      </c>
      <c r="IX26" s="39">
        <f t="shared" si="80"/>
        <v>0.84276335518294077</v>
      </c>
      <c r="IY26" s="39">
        <f t="shared" si="81"/>
        <v>8.4276335518294082E-2</v>
      </c>
      <c r="IZ26" s="39">
        <f t="shared" si="82"/>
        <v>6.2335242787666951</v>
      </c>
      <c r="JA26" s="39">
        <f t="shared" si="83"/>
        <v>6.8186530714836682</v>
      </c>
      <c r="JB26" s="39">
        <f t="shared" si="84"/>
        <v>0.68186530714836679</v>
      </c>
      <c r="JC26" s="39">
        <f t="shared" si="85"/>
        <v>1.3764551994350231</v>
      </c>
      <c r="JD26" s="39">
        <f t="shared" si="86"/>
        <v>1.5445601562548716</v>
      </c>
      <c r="JE26" s="39">
        <f t="shared" si="87"/>
        <v>0.15445601562548716</v>
      </c>
      <c r="JF26" s="39">
        <f t="shared" si="88"/>
        <v>2.7523681251273682</v>
      </c>
      <c r="JG26" s="39">
        <f t="shared" si="89"/>
        <v>3.1653532249904792</v>
      </c>
      <c r="JH26" s="39">
        <f t="shared" si="90"/>
        <v>0.31653532249904787</v>
      </c>
      <c r="JI26" s="39">
        <f t="shared" si="91"/>
        <v>3.6904854297258241</v>
      </c>
      <c r="JJ26" s="39">
        <f t="shared" si="92"/>
        <v>0</v>
      </c>
      <c r="JK26" s="39">
        <f t="shared" si="93"/>
        <v>0</v>
      </c>
      <c r="JL26" s="39">
        <f t="shared" si="94"/>
        <v>0.66645725687904944</v>
      </c>
      <c r="JM26" s="39">
        <f t="shared" si="95"/>
        <v>0.71377791561972326</v>
      </c>
      <c r="JN26" s="39">
        <f t="shared" si="96"/>
        <v>7.1377791561972326E-2</v>
      </c>
      <c r="JO26" s="39">
        <f t="shared" si="97"/>
        <v>2.5229970282008094</v>
      </c>
      <c r="JP26" s="39">
        <f t="shared" si="98"/>
        <v>2.8385222709770854</v>
      </c>
      <c r="JQ26" s="39">
        <f t="shared" si="99"/>
        <v>0.28385222709770858</v>
      </c>
      <c r="JR26" s="39">
        <f t="shared" si="100"/>
        <v>5.3701740835555052</v>
      </c>
      <c r="JS26" s="39">
        <f t="shared" si="101"/>
        <v>5.763007648784761</v>
      </c>
      <c r="JT26" s="39">
        <f t="shared" si="102"/>
        <v>0.57630076487847604</v>
      </c>
      <c r="JU26" s="39">
        <f t="shared" si="103"/>
        <v>1.2651509739185669</v>
      </c>
      <c r="JV26" s="39">
        <f t="shared" si="104"/>
        <v>1.3839082336753439</v>
      </c>
      <c r="JW26" s="39">
        <f t="shared" si="105"/>
        <v>0.13839082336753439</v>
      </c>
      <c r="JX26" s="39">
        <f t="shared" si="106"/>
        <v>2.192364859617927</v>
      </c>
      <c r="JY26" s="39">
        <f t="shared" si="107"/>
        <v>2.4601159642021502</v>
      </c>
      <c r="JZ26" s="39">
        <f t="shared" si="108"/>
        <v>0.246011596420215</v>
      </c>
      <c r="KA26" s="39">
        <f t="shared" si="109"/>
        <v>4.1498707565868989</v>
      </c>
      <c r="KB26" s="39">
        <f t="shared" si="110"/>
        <v>4.6749447586920772</v>
      </c>
      <c r="KC26" s="39">
        <f t="shared" si="111"/>
        <v>0.46749447586920778</v>
      </c>
      <c r="KD26" s="39">
        <f t="shared" si="112"/>
        <v>4.0784921956291234</v>
      </c>
      <c r="KE26" s="39">
        <f t="shared" si="113"/>
        <v>1.0024508300376391</v>
      </c>
      <c r="KF26" s="39">
        <f t="shared" si="114"/>
        <v>0.10024508300376392</v>
      </c>
      <c r="KG26" s="39">
        <f t="shared" si="115"/>
        <v>6.2052358879997662</v>
      </c>
      <c r="KH26" s="39">
        <f t="shared" si="116"/>
        <v>6.6330089158382277</v>
      </c>
      <c r="KI26" s="39">
        <f t="shared" si="117"/>
        <v>0.66330089158382277</v>
      </c>
      <c r="KJ26" s="39">
        <f t="shared" si="118"/>
        <v>0.8797916388789212</v>
      </c>
      <c r="KK26" s="39">
        <f t="shared" si="119"/>
        <v>1.0269215905250131</v>
      </c>
      <c r="KL26" s="39">
        <f t="shared" si="120"/>
        <v>0.1026921590525013</v>
      </c>
      <c r="KM26" s="39">
        <f t="shared" si="121"/>
        <v>4.1498707565868989</v>
      </c>
      <c r="KN26" s="39">
        <f t="shared" si="122"/>
        <v>4.6749447586920772</v>
      </c>
      <c r="KO26" s="39">
        <f t="shared" si="123"/>
        <v>0.46749447586920778</v>
      </c>
      <c r="KP26" s="39">
        <f t="shared" si="124"/>
        <v>6.0333191539682423</v>
      </c>
      <c r="KQ26" s="39">
        <f t="shared" si="125"/>
        <v>6.831367046647717</v>
      </c>
      <c r="KR26" s="39">
        <f t="shared" si="126"/>
        <v>0.68313670466477172</v>
      </c>
      <c r="KS26" s="39">
        <f t="shared" si="127"/>
        <v>2.6154249004545966</v>
      </c>
      <c r="KT26" s="39">
        <f t="shared" si="128"/>
        <v>2.9310225892714685</v>
      </c>
      <c r="KU26" s="39">
        <f t="shared" si="129"/>
        <v>0.29310225892714686</v>
      </c>
      <c r="KV26" s="39">
        <f t="shared" si="130"/>
        <v>2.6342030922564517</v>
      </c>
      <c r="KW26" s="39">
        <f t="shared" si="131"/>
        <v>3.0368233238603817</v>
      </c>
      <c r="KX26" s="39">
        <f t="shared" si="132"/>
        <v>0.30368233238603815</v>
      </c>
      <c r="KY26" s="39">
        <f t="shared" si="133"/>
        <v>3.0995219666598137</v>
      </c>
      <c r="KZ26" s="39">
        <f t="shared" si="134"/>
        <v>0</v>
      </c>
      <c r="LA26" s="39">
        <f t="shared" si="135"/>
        <v>0</v>
      </c>
      <c r="LB26" s="39">
        <f t="shared" si="136"/>
        <v>7.435453712042654</v>
      </c>
      <c r="LC26" s="39">
        <f t="shared" si="137"/>
        <v>8.1172013986410967</v>
      </c>
      <c r="LD26" s="39">
        <f t="shared" si="138"/>
        <v>0.81172013986410962</v>
      </c>
      <c r="LE26" s="39">
        <f t="shared" si="139"/>
        <v>4.9950934165248047</v>
      </c>
      <c r="LF26" s="39">
        <f t="shared" si="140"/>
        <v>5.7047731737260357</v>
      </c>
      <c r="LG26" s="39">
        <f t="shared" si="141"/>
        <v>0.57047731737260354</v>
      </c>
      <c r="LH26" s="39">
        <f t="shared" si="142"/>
        <v>129.33859616768811</v>
      </c>
      <c r="LI26" s="39">
        <f t="shared" si="142"/>
        <v>121.82666363589934</v>
      </c>
      <c r="LJ26" s="39">
        <f t="shared" si="142"/>
        <v>12.182666363589934</v>
      </c>
      <c r="LL26" s="60">
        <f t="shared" ref="LL26:LL57" si="497">+B26</f>
        <v>7</v>
      </c>
      <c r="LM26" s="61">
        <f t="shared" si="151"/>
        <v>1171.0912508983272</v>
      </c>
      <c r="LN26" s="62">
        <v>3000</v>
      </c>
      <c r="LO26" s="61">
        <f t="shared" si="152"/>
        <v>0</v>
      </c>
      <c r="LP26" s="61">
        <f t="shared" si="153"/>
        <v>1070.4151852074951</v>
      </c>
      <c r="LQ26" s="62">
        <f t="shared" si="154"/>
        <v>1</v>
      </c>
      <c r="LR26" s="61">
        <f t="shared" si="155"/>
        <v>63458.523583775597</v>
      </c>
      <c r="LS26" s="61">
        <f t="shared" si="156"/>
        <v>507.23743856369259</v>
      </c>
      <c r="LT26" s="63">
        <f t="shared" si="157"/>
        <v>125.10615100388979</v>
      </c>
      <c r="LU26" s="62">
        <f t="shared" si="158"/>
        <v>0</v>
      </c>
      <c r="LV26" s="61">
        <f t="shared" si="159"/>
        <v>0</v>
      </c>
      <c r="LW26" s="61">
        <f t="shared" si="160"/>
        <v>2.2726725558053102</v>
      </c>
      <c r="LX26" s="63">
        <f t="shared" si="161"/>
        <v>0</v>
      </c>
      <c r="LY26" s="62">
        <f t="shared" si="162"/>
        <v>0</v>
      </c>
      <c r="LZ26" s="61">
        <f t="shared" si="163"/>
        <v>0</v>
      </c>
      <c r="MA26" s="61">
        <f t="shared" si="164"/>
        <v>5.6421956827512521</v>
      </c>
      <c r="MB26" s="63">
        <f t="shared" si="165"/>
        <v>0</v>
      </c>
      <c r="MC26" s="62">
        <f t="shared" si="166"/>
        <v>0</v>
      </c>
      <c r="MD26" s="61">
        <f t="shared" si="167"/>
        <v>0</v>
      </c>
      <c r="ME26" s="61">
        <f t="shared" si="168"/>
        <v>0.20243265308568631</v>
      </c>
      <c r="MF26" s="63">
        <f t="shared" si="169"/>
        <v>0</v>
      </c>
      <c r="MG26" s="62">
        <f t="shared" si="170"/>
        <v>0</v>
      </c>
      <c r="MH26" s="61">
        <f t="shared" si="171"/>
        <v>0</v>
      </c>
      <c r="MI26" s="61">
        <f t="shared" si="172"/>
        <v>2.2726725558053102</v>
      </c>
      <c r="MJ26" s="63">
        <f t="shared" si="173"/>
        <v>0</v>
      </c>
      <c r="MK26" s="62">
        <f t="shared" si="174"/>
        <v>0</v>
      </c>
      <c r="ML26" s="61">
        <f t="shared" si="175"/>
        <v>0</v>
      </c>
      <c r="MM26" s="61">
        <f t="shared" si="176"/>
        <v>1.4582255464482607</v>
      </c>
      <c r="MN26" s="63">
        <f t="shared" si="177"/>
        <v>0</v>
      </c>
      <c r="MO26" s="62">
        <f t="shared" si="178"/>
        <v>0</v>
      </c>
      <c r="MP26" s="61">
        <f t="shared" si="179"/>
        <v>0</v>
      </c>
      <c r="MQ26" s="61">
        <f t="shared" si="180"/>
        <v>2.553292996070557</v>
      </c>
      <c r="MR26" s="63">
        <f t="shared" si="181"/>
        <v>0</v>
      </c>
      <c r="MS26" s="62">
        <f t="shared" si="182"/>
        <v>1</v>
      </c>
      <c r="MT26" s="61">
        <f t="shared" si="183"/>
        <v>7757.6670482827831</v>
      </c>
      <c r="MU26" s="61">
        <f t="shared" si="184"/>
        <v>61.999970275997832</v>
      </c>
      <c r="MV26" s="63">
        <f t="shared" si="185"/>
        <v>125.12372205581562</v>
      </c>
      <c r="MW26" s="62">
        <f t="shared" si="186"/>
        <v>0</v>
      </c>
      <c r="MX26" s="61">
        <f t="shared" si="187"/>
        <v>0</v>
      </c>
      <c r="MY26" s="61">
        <f t="shared" si="188"/>
        <v>1.5845737802647215</v>
      </c>
      <c r="MZ26" s="63">
        <f t="shared" si="189"/>
        <v>0</v>
      </c>
      <c r="NA26" s="62">
        <f t="shared" si="190"/>
        <v>0</v>
      </c>
      <c r="NB26" s="61">
        <f t="shared" si="191"/>
        <v>0</v>
      </c>
      <c r="NC26" s="61">
        <f t="shared" si="192"/>
        <v>6.4238639245584688</v>
      </c>
      <c r="ND26" s="63">
        <f t="shared" si="193"/>
        <v>0</v>
      </c>
      <c r="NE26" s="62">
        <f t="shared" si="194"/>
        <v>0</v>
      </c>
      <c r="NF26" s="61">
        <f t="shared" si="195"/>
        <v>0</v>
      </c>
      <c r="NG26" s="61">
        <f t="shared" si="196"/>
        <v>0.22396124002853812</v>
      </c>
      <c r="NH26" s="63">
        <f t="shared" si="197"/>
        <v>0</v>
      </c>
      <c r="NI26" s="62">
        <f t="shared" si="198"/>
        <v>0</v>
      </c>
      <c r="NJ26" s="61">
        <f t="shared" si="199"/>
        <v>0</v>
      </c>
      <c r="NK26" s="61">
        <f t="shared" si="200"/>
        <v>4.7960127875601613</v>
      </c>
      <c r="NL26" s="63">
        <f t="shared" si="201"/>
        <v>0</v>
      </c>
      <c r="NM26" s="62">
        <f t="shared" si="202"/>
        <v>0</v>
      </c>
      <c r="NN26" s="61">
        <f t="shared" si="203"/>
        <v>0</v>
      </c>
      <c r="NO26" s="61">
        <f t="shared" si="204"/>
        <v>1.4113779572614245</v>
      </c>
      <c r="NP26" s="63">
        <f t="shared" si="205"/>
        <v>0</v>
      </c>
      <c r="NQ26" s="62">
        <f t="shared" si="206"/>
        <v>0</v>
      </c>
      <c r="NR26" s="61">
        <f t="shared" si="207"/>
        <v>0</v>
      </c>
      <c r="NS26" s="61">
        <f t="shared" si="208"/>
        <v>5.5211213528767553</v>
      </c>
      <c r="NT26" s="63">
        <f t="shared" si="209"/>
        <v>0</v>
      </c>
      <c r="NU26" s="62">
        <f t="shared" si="210"/>
        <v>1</v>
      </c>
      <c r="NV26" s="61">
        <f t="shared" si="211"/>
        <v>7426.795188311683</v>
      </c>
      <c r="NW26" s="61">
        <f t="shared" si="212"/>
        <v>59.37931268433428</v>
      </c>
      <c r="NX26" s="63">
        <f t="shared" si="213"/>
        <v>125.07378163491363</v>
      </c>
      <c r="NY26" s="62">
        <f t="shared" si="214"/>
        <v>0</v>
      </c>
      <c r="NZ26" s="61">
        <f t="shared" si="215"/>
        <v>0</v>
      </c>
      <c r="OA26" s="61">
        <f t="shared" si="216"/>
        <v>2.5520386502633912</v>
      </c>
      <c r="OB26" s="63">
        <f t="shared" si="217"/>
        <v>0</v>
      </c>
      <c r="OC26" s="62">
        <f t="shared" si="218"/>
        <v>0</v>
      </c>
      <c r="OD26" s="61">
        <f t="shared" si="219"/>
        <v>0</v>
      </c>
      <c r="OE26" s="61">
        <f t="shared" si="220"/>
        <v>4.6596577215519481</v>
      </c>
      <c r="OF26" s="63">
        <f t="shared" si="221"/>
        <v>0</v>
      </c>
      <c r="OG26" s="62">
        <f t="shared" si="222"/>
        <v>0</v>
      </c>
      <c r="OH26" s="61">
        <f t="shared" si="223"/>
        <v>0</v>
      </c>
      <c r="OI26" s="61">
        <f t="shared" si="224"/>
        <v>0.69885276611045244</v>
      </c>
      <c r="OJ26" s="63">
        <f t="shared" si="225"/>
        <v>0</v>
      </c>
      <c r="OK26" s="62">
        <f t="shared" si="226"/>
        <v>0</v>
      </c>
      <c r="OL26" s="61">
        <f t="shared" si="227"/>
        <v>0</v>
      </c>
      <c r="OM26" s="61">
        <f t="shared" si="228"/>
        <v>5.5575707272833883</v>
      </c>
      <c r="ON26" s="63">
        <f t="shared" si="229"/>
        <v>0</v>
      </c>
      <c r="OO26" s="62">
        <f t="shared" si="230"/>
        <v>0</v>
      </c>
      <c r="OP26" s="61">
        <f t="shared" si="231"/>
        <v>0</v>
      </c>
      <c r="OQ26" s="61">
        <f t="shared" si="232"/>
        <v>1.2301058379307779</v>
      </c>
      <c r="OR26" s="63">
        <f t="shared" si="233"/>
        <v>0</v>
      </c>
      <c r="OS26" s="62">
        <f t="shared" si="234"/>
        <v>0</v>
      </c>
      <c r="OT26" s="61">
        <f t="shared" si="235"/>
        <v>0</v>
      </c>
      <c r="OU26" s="61">
        <f t="shared" si="236"/>
        <v>2.4681295601002322</v>
      </c>
      <c r="OV26" s="63">
        <f t="shared" si="237"/>
        <v>0</v>
      </c>
      <c r="OW26" s="62">
        <f t="shared" si="238"/>
        <v>1</v>
      </c>
      <c r="OX26" s="61">
        <f t="shared" si="239"/>
        <v>30038.039744217509</v>
      </c>
      <c r="OY26" s="61">
        <f t="shared" si="240"/>
        <v>240.12503932867588</v>
      </c>
      <c r="OZ26" s="63">
        <f t="shared" si="241"/>
        <v>125.09332566147901</v>
      </c>
      <c r="PA26" s="62">
        <f t="shared" si="242"/>
        <v>0</v>
      </c>
      <c r="PB26" s="61">
        <f t="shared" si="243"/>
        <v>0</v>
      </c>
      <c r="PC26" s="61">
        <f t="shared" si="244"/>
        <v>0.59271745368818785</v>
      </c>
      <c r="PD26" s="63">
        <f t="shared" si="245"/>
        <v>0</v>
      </c>
      <c r="PE26" s="62">
        <f t="shared" si="246"/>
        <v>0</v>
      </c>
      <c r="PF26" s="61">
        <f t="shared" si="247"/>
        <v>0</v>
      </c>
      <c r="PG26" s="61">
        <f t="shared" si="248"/>
        <v>2.2569999847424955</v>
      </c>
      <c r="PH26" s="63">
        <f t="shared" si="249"/>
        <v>0</v>
      </c>
      <c r="PI26" s="62">
        <f t="shared" si="250"/>
        <v>0</v>
      </c>
      <c r="PJ26" s="61">
        <f t="shared" si="251"/>
        <v>0</v>
      </c>
      <c r="PK26" s="61">
        <f t="shared" si="252"/>
        <v>4.7789142844193382</v>
      </c>
      <c r="PL26" s="63">
        <f t="shared" si="253"/>
        <v>0</v>
      </c>
      <c r="PM26" s="62">
        <f t="shared" si="254"/>
        <v>0</v>
      </c>
      <c r="PN26" s="61">
        <f t="shared" si="255"/>
        <v>0</v>
      </c>
      <c r="PO26" s="61">
        <f t="shared" si="256"/>
        <v>1.1279599956310773</v>
      </c>
      <c r="PP26" s="63">
        <f t="shared" si="257"/>
        <v>0</v>
      </c>
      <c r="PQ26" s="62">
        <f t="shared" si="258"/>
        <v>0</v>
      </c>
      <c r="PR26" s="61">
        <f t="shared" si="259"/>
        <v>0</v>
      </c>
      <c r="PS26" s="61">
        <f t="shared" si="260"/>
        <v>1.9592652298434721</v>
      </c>
      <c r="PT26" s="63">
        <f t="shared" si="261"/>
        <v>0</v>
      </c>
      <c r="PU26" s="62">
        <f t="shared" si="262"/>
        <v>0</v>
      </c>
      <c r="PV26" s="61">
        <f t="shared" si="263"/>
        <v>0</v>
      </c>
      <c r="PW26" s="61">
        <f t="shared" si="264"/>
        <v>3.7142132469248232</v>
      </c>
      <c r="PX26" s="63">
        <f t="shared" si="265"/>
        <v>0</v>
      </c>
      <c r="PY26" s="62">
        <f t="shared" si="266"/>
        <v>0</v>
      </c>
      <c r="PZ26" s="61">
        <f t="shared" si="267"/>
        <v>0</v>
      </c>
      <c r="QA26" s="61">
        <f t="shared" si="268"/>
        <v>3.5097206885311998</v>
      </c>
      <c r="QB26" s="63">
        <f t="shared" si="269"/>
        <v>0</v>
      </c>
      <c r="QC26" s="62">
        <f t="shared" si="270"/>
        <v>0</v>
      </c>
      <c r="QD26" s="61">
        <f t="shared" si="271"/>
        <v>0</v>
      </c>
      <c r="QE26" s="61">
        <f t="shared" si="272"/>
        <v>5.5154151950039694</v>
      </c>
      <c r="QF26" s="63">
        <f t="shared" si="273"/>
        <v>0</v>
      </c>
      <c r="QG26" s="62">
        <f t="shared" si="274"/>
        <v>0</v>
      </c>
      <c r="QH26" s="61">
        <f t="shared" si="275"/>
        <v>0</v>
      </c>
      <c r="QI26" s="61">
        <f t="shared" si="276"/>
        <v>0.78987816740797279</v>
      </c>
      <c r="QJ26" s="63">
        <f t="shared" si="277"/>
        <v>0</v>
      </c>
      <c r="QK26" s="62">
        <f t="shared" si="278"/>
        <v>0</v>
      </c>
      <c r="QL26" s="61">
        <f t="shared" si="279"/>
        <v>0</v>
      </c>
      <c r="QM26" s="61">
        <f t="shared" si="280"/>
        <v>3.7142132469248232</v>
      </c>
      <c r="QN26" s="63">
        <f t="shared" si="281"/>
        <v>0</v>
      </c>
      <c r="QO26" s="62">
        <f t="shared" si="282"/>
        <v>0</v>
      </c>
      <c r="QP26" s="61">
        <f t="shared" si="283"/>
        <v>0</v>
      </c>
      <c r="QQ26" s="61">
        <f t="shared" si="284"/>
        <v>5.3893023641313622</v>
      </c>
      <c r="QR26" s="63">
        <f t="shared" si="285"/>
        <v>0</v>
      </c>
      <c r="QS26" s="62">
        <f t="shared" si="286"/>
        <v>0</v>
      </c>
      <c r="QT26" s="61">
        <f t="shared" si="287"/>
        <v>0</v>
      </c>
      <c r="QU26" s="61">
        <f t="shared" si="288"/>
        <v>2.3361779792306185</v>
      </c>
      <c r="QV26" s="63">
        <f t="shared" si="289"/>
        <v>0</v>
      </c>
      <c r="QW26" s="62">
        <f t="shared" si="290"/>
        <v>0</v>
      </c>
      <c r="QX26" s="61">
        <f t="shared" si="291"/>
        <v>0</v>
      </c>
      <c r="QY26" s="61">
        <f t="shared" si="292"/>
        <v>2.3634145493043346</v>
      </c>
      <c r="QZ26" s="63">
        <f t="shared" si="293"/>
        <v>0</v>
      </c>
      <c r="RA26" s="62">
        <f t="shared" si="294"/>
        <v>1</v>
      </c>
      <c r="RB26" s="61">
        <f t="shared" si="295"/>
        <v>25221.70951683183</v>
      </c>
      <c r="RC26" s="61">
        <f t="shared" si="296"/>
        <v>201.67342435479463</v>
      </c>
      <c r="RD26" s="63">
        <f t="shared" si="297"/>
        <v>125.06213745079498</v>
      </c>
      <c r="RE26" s="62">
        <f t="shared" si="298"/>
        <v>0</v>
      </c>
      <c r="RF26" s="61">
        <f t="shared" si="299"/>
        <v>0</v>
      </c>
      <c r="RG26" s="61">
        <f t="shared" si="300"/>
        <v>6.6247631174850339</v>
      </c>
      <c r="RH26" s="63">
        <f t="shared" si="301"/>
        <v>0</v>
      </c>
      <c r="RI26" s="62">
        <f t="shared" si="302"/>
        <v>0</v>
      </c>
      <c r="RJ26" s="61">
        <f t="shared" si="303"/>
        <v>0</v>
      </c>
      <c r="RK26" s="61">
        <f t="shared" si="304"/>
        <v>4.4743518918065446</v>
      </c>
      <c r="RL26" s="63">
        <f t="shared" si="305"/>
        <v>0</v>
      </c>
    </row>
    <row r="27" spans="1:480" ht="15" thickBot="1" x14ac:dyDescent="0.35">
      <c r="A27" s="28"/>
      <c r="B27" s="42">
        <v>8</v>
      </c>
      <c r="C27" s="44">
        <f t="shared" si="306"/>
        <v>1023.4766777885466</v>
      </c>
      <c r="D27" s="44">
        <f t="shared" si="307"/>
        <v>682.93066502125316</v>
      </c>
      <c r="E27" s="44">
        <f t="shared" si="308"/>
        <v>19.328667190199997</v>
      </c>
      <c r="F27" s="45">
        <f t="shared" si="309"/>
        <v>0</v>
      </c>
      <c r="G27" s="45">
        <f t="shared" si="310"/>
        <v>0</v>
      </c>
      <c r="H27" s="44">
        <f t="shared" si="311"/>
        <v>172.28219878653755</v>
      </c>
      <c r="I27" s="44">
        <f t="shared" si="312"/>
        <v>126.06944561621309</v>
      </c>
      <c r="J27" s="44">
        <f t="shared" si="313"/>
        <v>20.420696493697573</v>
      </c>
      <c r="K27" s="45">
        <f t="shared" si="314"/>
        <v>2.3152402494461026</v>
      </c>
      <c r="L27" s="45">
        <f t="shared" si="315"/>
        <v>0.21080885410557731</v>
      </c>
      <c r="M27" s="44">
        <f t="shared" si="316"/>
        <v>360.39940953051837</v>
      </c>
      <c r="N27" s="44">
        <f t="shared" si="317"/>
        <v>302.89761452435079</v>
      </c>
      <c r="O27" s="44">
        <f t="shared" si="318"/>
        <v>51.371679711378164</v>
      </c>
      <c r="P27" s="45">
        <f t="shared" si="319"/>
        <v>5.9832694675200013</v>
      </c>
      <c r="Q27" s="45">
        <f t="shared" si="320"/>
        <v>0.55632676623252708</v>
      </c>
      <c r="R27" s="44">
        <f t="shared" si="321"/>
        <v>15.069905704766777</v>
      </c>
      <c r="S27" s="44">
        <f t="shared" si="322"/>
        <v>11.202245736951102</v>
      </c>
      <c r="T27" s="44">
        <f t="shared" si="323"/>
        <v>1.82087707317156</v>
      </c>
      <c r="U27" s="45">
        <f t="shared" si="324"/>
        <v>0.20654456619361622</v>
      </c>
      <c r="V27" s="45">
        <f t="shared" si="325"/>
        <v>1.8786918916934691E-2</v>
      </c>
      <c r="W27" s="44">
        <f t="shared" si="326"/>
        <v>53.932928253929695</v>
      </c>
      <c r="X27" s="44">
        <f t="shared" si="327"/>
        <v>41.712366668275138</v>
      </c>
      <c r="Y27" s="44">
        <f t="shared" si="328"/>
        <v>6.8889373138085723</v>
      </c>
      <c r="Z27" s="45">
        <f t="shared" si="329"/>
        <v>0.7901601246449772</v>
      </c>
      <c r="AA27" s="45">
        <f t="shared" si="330"/>
        <v>7.2607639341586303E-2</v>
      </c>
      <c r="AB27" s="44">
        <f t="shared" si="331"/>
        <v>96.40842379218212</v>
      </c>
      <c r="AC27" s="44">
        <f t="shared" si="332"/>
        <v>78.587303466210713</v>
      </c>
      <c r="AD27" s="44">
        <f t="shared" si="333"/>
        <v>13.254850023817729</v>
      </c>
      <c r="AE27" s="45">
        <f t="shared" si="334"/>
        <v>1.54335689151109</v>
      </c>
      <c r="AF27" s="45">
        <f t="shared" si="335"/>
        <v>0.14381882627826056</v>
      </c>
      <c r="AG27" s="44">
        <f t="shared" si="336"/>
        <v>157.58892667460711</v>
      </c>
      <c r="AH27" s="44">
        <f t="shared" si="337"/>
        <v>136.56006596937243</v>
      </c>
      <c r="AI27" s="44">
        <f t="shared" si="338"/>
        <v>23.284883964699652</v>
      </c>
      <c r="AJ27" s="45">
        <f t="shared" si="339"/>
        <v>2.7127338713196743</v>
      </c>
      <c r="AK27" s="45">
        <f t="shared" si="340"/>
        <v>0.25169652000105464</v>
      </c>
      <c r="AL27" s="44">
        <f t="shared" si="341"/>
        <v>125.10023664804649</v>
      </c>
      <c r="AM27" s="44">
        <f t="shared" si="342"/>
        <v>83.475070475438457</v>
      </c>
      <c r="AN27" s="44">
        <f t="shared" si="343"/>
        <v>2.3625558765149726</v>
      </c>
      <c r="AO27" s="45">
        <f t="shared" si="344"/>
        <v>0</v>
      </c>
      <c r="AP27" s="45">
        <f t="shared" si="345"/>
        <v>0</v>
      </c>
      <c r="AQ27" s="44">
        <f t="shared" si="346"/>
        <v>120.12018814860375</v>
      </c>
      <c r="AR27" s="44">
        <f t="shared" si="347"/>
        <v>87.899304941962583</v>
      </c>
      <c r="AS27" s="44">
        <f t="shared" si="348"/>
        <v>14.237906888962701</v>
      </c>
      <c r="AT27" s="45">
        <f t="shared" si="349"/>
        <v>1.6142532213514902</v>
      </c>
      <c r="AU27" s="45">
        <f t="shared" si="350"/>
        <v>0.14698209911941432</v>
      </c>
      <c r="AV27" s="44">
        <f t="shared" si="351"/>
        <v>410.3290448420521</v>
      </c>
      <c r="AW27" s="44">
        <f t="shared" si="352"/>
        <v>344.86096693282275</v>
      </c>
      <c r="AX27" s="44">
        <f t="shared" si="353"/>
        <v>58.488698123454185</v>
      </c>
      <c r="AY27" s="45">
        <f t="shared" si="354"/>
        <v>6.8121899778867387</v>
      </c>
      <c r="AZ27" s="45">
        <f t="shared" si="355"/>
        <v>0.63340012378386013</v>
      </c>
      <c r="BA27" s="44">
        <f t="shared" si="356"/>
        <v>16.672580817898456</v>
      </c>
      <c r="BB27" s="44">
        <f t="shared" si="357"/>
        <v>12.393597614363195</v>
      </c>
      <c r="BC27" s="44">
        <f t="shared" si="358"/>
        <v>2.014526219119503</v>
      </c>
      <c r="BD27" s="45">
        <f t="shared" si="359"/>
        <v>0.22851045254195496</v>
      </c>
      <c r="BE27" s="45">
        <f t="shared" si="360"/>
        <v>2.0784896076876055E-2</v>
      </c>
      <c r="BF27" s="44">
        <f t="shared" si="361"/>
        <v>339.28290938376671</v>
      </c>
      <c r="BG27" s="44">
        <f t="shared" si="362"/>
        <v>262.40542797643616</v>
      </c>
      <c r="BH27" s="44">
        <f t="shared" si="363"/>
        <v>43.337136885777412</v>
      </c>
      <c r="BI27" s="45">
        <f t="shared" si="364"/>
        <v>4.9707634027650638</v>
      </c>
      <c r="BJ27" s="45">
        <f t="shared" si="365"/>
        <v>0.45676235125441578</v>
      </c>
      <c r="BK27" s="44">
        <f t="shared" si="366"/>
        <v>93.311164768729128</v>
      </c>
      <c r="BL27" s="44">
        <f t="shared" si="367"/>
        <v>76.062573518190348</v>
      </c>
      <c r="BM27" s="44">
        <f t="shared" si="368"/>
        <v>12.829018937425516</v>
      </c>
      <c r="BN27" s="45">
        <f t="shared" si="369"/>
        <v>1.4937743356449629</v>
      </c>
      <c r="BO27" s="45">
        <f t="shared" si="370"/>
        <v>0.13919844001001325</v>
      </c>
      <c r="BP27" s="44">
        <f t="shared" si="371"/>
        <v>340.76292434088492</v>
      </c>
      <c r="BQ27" s="44">
        <f t="shared" si="372"/>
        <v>295.29109950722068</v>
      </c>
      <c r="BR27" s="44">
        <f t="shared" si="373"/>
        <v>50.350144011912782</v>
      </c>
      <c r="BS27" s="45">
        <f t="shared" si="374"/>
        <v>5.865888844196399</v>
      </c>
      <c r="BT27" s="45">
        <f t="shared" si="375"/>
        <v>0.5442567825788972</v>
      </c>
      <c r="BU27" s="44">
        <f t="shared" si="376"/>
        <v>119.81241338891937</v>
      </c>
      <c r="BV27" s="44">
        <f t="shared" si="377"/>
        <v>79.946688507152331</v>
      </c>
      <c r="BW27" s="44">
        <f t="shared" si="378"/>
        <v>2.2626937319694749</v>
      </c>
      <c r="BX27" s="45">
        <f t="shared" si="379"/>
        <v>0</v>
      </c>
      <c r="BY27" s="45">
        <f t="shared" si="380"/>
        <v>0</v>
      </c>
      <c r="BZ27" s="44">
        <f t="shared" si="381"/>
        <v>193.45982285591921</v>
      </c>
      <c r="CA27" s="44">
        <f t="shared" si="382"/>
        <v>141.56641131957943</v>
      </c>
      <c r="CB27" s="44">
        <f t="shared" si="383"/>
        <v>22.930891026995237</v>
      </c>
      <c r="CC27" s="45">
        <f t="shared" si="384"/>
        <v>2.599838936823097</v>
      </c>
      <c r="CD27" s="45">
        <f t="shared" si="385"/>
        <v>0.23672233033347592</v>
      </c>
      <c r="CE27" s="44">
        <f t="shared" si="386"/>
        <v>297.63907278075169</v>
      </c>
      <c r="CF27" s="44">
        <f t="shared" si="387"/>
        <v>250.15070155628302</v>
      </c>
      <c r="CG27" s="44">
        <f t="shared" si="388"/>
        <v>42.425760731413142</v>
      </c>
      <c r="CH27" s="45">
        <f t="shared" si="389"/>
        <v>4.9413365544352637</v>
      </c>
      <c r="CI27" s="45">
        <f t="shared" si="390"/>
        <v>0.45944743106062663</v>
      </c>
      <c r="CJ27" s="44">
        <f t="shared" si="391"/>
        <v>52.025427352088677</v>
      </c>
      <c r="CK27" s="44">
        <f t="shared" si="392"/>
        <v>38.673209586417542</v>
      </c>
      <c r="CL27" s="44">
        <f t="shared" si="393"/>
        <v>6.2861646080111928</v>
      </c>
      <c r="CM27" s="45">
        <f t="shared" si="394"/>
        <v>0.71304821237704985</v>
      </c>
      <c r="CN27" s="45">
        <f t="shared" si="395"/>
        <v>6.4857571402945471E-2</v>
      </c>
      <c r="CO27" s="44">
        <f t="shared" si="396"/>
        <v>393.1575767165553</v>
      </c>
      <c r="CP27" s="44">
        <f t="shared" si="397"/>
        <v>304.07273495698905</v>
      </c>
      <c r="CQ27" s="44">
        <f t="shared" si="398"/>
        <v>50.218632440968761</v>
      </c>
      <c r="CR27" s="45">
        <f t="shared" si="399"/>
        <v>5.7600699587609592</v>
      </c>
      <c r="CS27" s="45">
        <f t="shared" si="400"/>
        <v>0.52929155636135428</v>
      </c>
      <c r="CT27" s="44">
        <f t="shared" si="401"/>
        <v>81.326626886573692</v>
      </c>
      <c r="CU27" s="44">
        <f t="shared" si="402"/>
        <v>66.293380346051578</v>
      </c>
      <c r="CV27" s="44">
        <f t="shared" si="403"/>
        <v>11.181307606980408</v>
      </c>
      <c r="CW27" s="45">
        <f t="shared" si="404"/>
        <v>1.3019195328751225</v>
      </c>
      <c r="CX27" s="45">
        <f t="shared" si="405"/>
        <v>0.12132031168987456</v>
      </c>
      <c r="CY27" s="44">
        <f t="shared" si="406"/>
        <v>145.77250247583831</v>
      </c>
      <c r="CZ27" s="44">
        <f t="shared" si="407"/>
        <v>130.59062058278892</v>
      </c>
      <c r="DA27" s="44">
        <f t="shared" si="408"/>
        <v>22.598531936008619</v>
      </c>
      <c r="DB27" s="45">
        <f t="shared" si="409"/>
        <v>2.6647194695610801</v>
      </c>
      <c r="DC27" s="45">
        <f t="shared" si="410"/>
        <v>0.25031687771469946</v>
      </c>
      <c r="DD27" s="44">
        <f t="shared" si="411"/>
        <v>484.51151043161292</v>
      </c>
      <c r="DE27" s="44">
        <f t="shared" si="412"/>
        <v>323.29780952553949</v>
      </c>
      <c r="DF27" s="44">
        <f t="shared" si="413"/>
        <v>9.1501466894085848</v>
      </c>
      <c r="DG27" s="45">
        <f t="shared" si="414"/>
        <v>0</v>
      </c>
      <c r="DH27" s="45">
        <f t="shared" si="415"/>
        <v>0</v>
      </c>
      <c r="DI27" s="44">
        <f t="shared" si="416"/>
        <v>44.931534866172079</v>
      </c>
      <c r="DJ27" s="44">
        <f t="shared" si="417"/>
        <v>32.879158329540061</v>
      </c>
      <c r="DK27" s="44">
        <f t="shared" si="418"/>
        <v>5.3257576404335296</v>
      </c>
      <c r="DL27" s="45">
        <f t="shared" si="419"/>
        <v>0.60381919156050035</v>
      </c>
      <c r="DM27" s="45">
        <f t="shared" si="420"/>
        <v>5.4979362029611435E-2</v>
      </c>
      <c r="DN27" s="44">
        <f t="shared" si="421"/>
        <v>144.16753823308431</v>
      </c>
      <c r="DO27" s="44">
        <f t="shared" si="422"/>
        <v>121.16557982027328</v>
      </c>
      <c r="DP27" s="44">
        <f t="shared" si="423"/>
        <v>20.549780058007357</v>
      </c>
      <c r="DQ27" s="45">
        <f t="shared" si="424"/>
        <v>2.3934368561846711</v>
      </c>
      <c r="DR27" s="45">
        <f t="shared" si="425"/>
        <v>0.22254270739620724</v>
      </c>
      <c r="DS27" s="44">
        <f t="shared" si="426"/>
        <v>355.76171402979389</v>
      </c>
      <c r="DT27" s="44">
        <f t="shared" si="427"/>
        <v>264.4562097757568</v>
      </c>
      <c r="DU27" s="44">
        <f t="shared" si="428"/>
        <v>42.98622441838922</v>
      </c>
      <c r="DV27" s="45">
        <f t="shared" si="429"/>
        <v>4.8759859770946283</v>
      </c>
      <c r="DW27" s="45">
        <f t="shared" si="430"/>
        <v>0.44351083584506623</v>
      </c>
      <c r="DX27" s="44">
        <f t="shared" si="431"/>
        <v>79.79493924179036</v>
      </c>
      <c r="DY27" s="44">
        <f t="shared" si="432"/>
        <v>61.714352839422887</v>
      </c>
      <c r="DZ27" s="44">
        <f t="shared" si="433"/>
        <v>10.19233244313607</v>
      </c>
      <c r="EA27" s="45">
        <f t="shared" si="434"/>
        <v>1.1690590735306019</v>
      </c>
      <c r="EB27" s="45">
        <f t="shared" si="435"/>
        <v>0.10742458007237095</v>
      </c>
      <c r="EC27" s="44">
        <f t="shared" si="436"/>
        <v>129.53392090826227</v>
      </c>
      <c r="ED27" s="44">
        <f t="shared" si="437"/>
        <v>105.58954447309645</v>
      </c>
      <c r="EE27" s="44">
        <f t="shared" si="438"/>
        <v>17.809156369334957</v>
      </c>
      <c r="EF27" s="45">
        <f t="shared" si="439"/>
        <v>2.0736473189226698</v>
      </c>
      <c r="EG27" s="45">
        <f t="shared" si="440"/>
        <v>0.19323432263974005</v>
      </c>
      <c r="EH27" s="44">
        <f t="shared" si="441"/>
        <v>233.09089469686509</v>
      </c>
      <c r="EI27" s="44">
        <f t="shared" si="442"/>
        <v>199.00859106798947</v>
      </c>
      <c r="EJ27" s="44">
        <f t="shared" si="443"/>
        <v>33.845807400755923</v>
      </c>
      <c r="EK27" s="45">
        <f t="shared" si="444"/>
        <v>3.9425857989185698</v>
      </c>
      <c r="EL27" s="45">
        <f t="shared" si="445"/>
        <v>0.36617947988675387</v>
      </c>
      <c r="EM27" s="44">
        <f t="shared" si="446"/>
        <v>403.38450342044791</v>
      </c>
      <c r="EN27" s="44">
        <f t="shared" si="447"/>
        <v>281.66212186306961</v>
      </c>
      <c r="EO27" s="44">
        <f t="shared" si="448"/>
        <v>23.232517879893258</v>
      </c>
      <c r="EP27" s="45">
        <f t="shared" si="449"/>
        <v>0.96708275252193321</v>
      </c>
      <c r="EQ27" s="45">
        <f t="shared" si="450"/>
        <v>1.7684038757853012E-2</v>
      </c>
      <c r="ER27" s="44">
        <f t="shared" si="451"/>
        <v>425.33564939735396</v>
      </c>
      <c r="ES27" s="44">
        <f t="shared" si="452"/>
        <v>306.6609695780287</v>
      </c>
      <c r="ET27" s="44">
        <f t="shared" si="453"/>
        <v>49.506506012713146</v>
      </c>
      <c r="EU27" s="45">
        <f t="shared" si="454"/>
        <v>5.6103158635189416</v>
      </c>
      <c r="EV27" s="45">
        <f t="shared" si="455"/>
        <v>0.51134652615964316</v>
      </c>
      <c r="EW27" s="44">
        <f t="shared" si="456"/>
        <v>44.889721948428097</v>
      </c>
      <c r="EX27" s="44">
        <f t="shared" si="457"/>
        <v>41.433235823695107</v>
      </c>
      <c r="EY27" s="44">
        <f t="shared" si="458"/>
        <v>7.2553424317893782</v>
      </c>
      <c r="EZ27" s="45">
        <f t="shared" si="459"/>
        <v>0.86328912905593613</v>
      </c>
      <c r="FA27" s="45">
        <f t="shared" si="460"/>
        <v>8.1816230734538448E-2</v>
      </c>
      <c r="FB27" s="44">
        <f t="shared" si="461"/>
        <v>233.09089469686509</v>
      </c>
      <c r="FC27" s="44">
        <f t="shared" si="462"/>
        <v>199.00859106798947</v>
      </c>
      <c r="FD27" s="44">
        <f t="shared" si="463"/>
        <v>33.845807400755923</v>
      </c>
      <c r="FE27" s="45">
        <f t="shared" si="464"/>
        <v>3.9425857989185698</v>
      </c>
      <c r="FF27" s="45">
        <f t="shared" si="465"/>
        <v>0.36617947988675387</v>
      </c>
      <c r="FG27" s="44">
        <f t="shared" si="466"/>
        <v>363.95489976086736</v>
      </c>
      <c r="FH27" s="44">
        <f t="shared" si="467"/>
        <v>290.01949520182916</v>
      </c>
      <c r="FI27" s="44">
        <f t="shared" si="468"/>
        <v>48.999749945703599</v>
      </c>
      <c r="FJ27" s="45">
        <f t="shared" si="469"/>
        <v>5.7481630459331381</v>
      </c>
      <c r="FK27" s="45">
        <f t="shared" si="470"/>
        <v>0.54160200035728967</v>
      </c>
      <c r="FL27" s="44">
        <f t="shared" si="471"/>
        <v>157.06303514136948</v>
      </c>
      <c r="FM27" s="44">
        <f t="shared" si="472"/>
        <v>126.14497002807217</v>
      </c>
      <c r="FN27" s="44">
        <f t="shared" si="473"/>
        <v>21.217458824934567</v>
      </c>
      <c r="FO27" s="45">
        <f t="shared" si="474"/>
        <v>2.4701493598190756</v>
      </c>
      <c r="FP27" s="45">
        <f t="shared" si="475"/>
        <v>0.23043661472619636</v>
      </c>
      <c r="FQ27" s="44">
        <f t="shared" si="476"/>
        <v>136.89867481658297</v>
      </c>
      <c r="FR27" s="44">
        <f t="shared" si="477"/>
        <v>124.74693102703191</v>
      </c>
      <c r="FS27" s="44">
        <f t="shared" si="478"/>
        <v>21.661028992001892</v>
      </c>
      <c r="FT27" s="45">
        <f t="shared" si="479"/>
        <v>2.5565539126130998</v>
      </c>
      <c r="FU27" s="45">
        <f t="shared" si="480"/>
        <v>0.24013470562364089</v>
      </c>
      <c r="FV27" s="44">
        <f t="shared" si="481"/>
        <v>406.92589044956071</v>
      </c>
      <c r="FW27" s="44">
        <f t="shared" si="482"/>
        <v>271.52760293429918</v>
      </c>
      <c r="FX27" s="44">
        <f t="shared" si="483"/>
        <v>7.6849187463364412</v>
      </c>
      <c r="FY27" s="45">
        <f t="shared" si="484"/>
        <v>0</v>
      </c>
      <c r="FZ27" s="45">
        <f t="shared" si="485"/>
        <v>0</v>
      </c>
      <c r="GA27" s="44">
        <f t="shared" si="486"/>
        <v>478.47557882392312</v>
      </c>
      <c r="GB27" s="44">
        <f t="shared" si="487"/>
        <v>363.406299344084</v>
      </c>
      <c r="GC27" s="44">
        <f t="shared" si="488"/>
        <v>59.793411574754089</v>
      </c>
      <c r="GD27" s="45">
        <f t="shared" si="489"/>
        <v>6.8556681881416539</v>
      </c>
      <c r="GE27" s="45">
        <f t="shared" si="490"/>
        <v>0.63076660524972139</v>
      </c>
      <c r="GF27" s="44">
        <f t="shared" si="491"/>
        <v>274.51026879392799</v>
      </c>
      <c r="GG27" s="44">
        <f t="shared" si="492"/>
        <v>238.08050515768207</v>
      </c>
      <c r="GH27" s="44">
        <f t="shared" si="493"/>
        <v>40.876220951507605</v>
      </c>
      <c r="GI27" s="45">
        <f t="shared" si="494"/>
        <v>4.8037798385226456</v>
      </c>
      <c r="GJ27" s="45">
        <f t="shared" si="495"/>
        <v>0.45049666760169516</v>
      </c>
      <c r="GK27" s="43">
        <f t="shared" si="148"/>
        <v>9004.2521315946215</v>
      </c>
      <c r="GL27" s="43">
        <f t="shared" si="148"/>
        <v>6904.4434626817228</v>
      </c>
      <c r="GM27" s="43">
        <f t="shared" si="143"/>
        <v>931.82672857614284</v>
      </c>
      <c r="GN27" s="43">
        <f t="shared" si="143"/>
        <v>101.39374017511128</v>
      </c>
      <c r="GO27" s="43">
        <f t="shared" si="143"/>
        <v>9.3157204532294742</v>
      </c>
      <c r="GP27" s="40">
        <f t="shared" si="149"/>
        <v>53.660620569693812</v>
      </c>
      <c r="GQ27" s="40">
        <f t="shared" si="144"/>
        <v>41.146862113717063</v>
      </c>
      <c r="GR27" s="40">
        <f t="shared" si="144"/>
        <v>5.5531986208351771</v>
      </c>
      <c r="GS27" s="40">
        <f t="shared" si="144"/>
        <v>0.60425351713415532</v>
      </c>
      <c r="GT27" s="40">
        <f t="shared" si="144"/>
        <v>5.5516808422106517E-2</v>
      </c>
      <c r="GW27" s="38">
        <f t="shared" si="150"/>
        <v>9</v>
      </c>
      <c r="GX27" s="39">
        <f t="shared" si="145"/>
        <v>9.1627440669951348</v>
      </c>
      <c r="GY27" s="39">
        <f t="shared" si="146"/>
        <v>0.85046135636879983</v>
      </c>
      <c r="GZ27" s="39">
        <f t="shared" si="147"/>
        <v>8.5046135636879988E-2</v>
      </c>
      <c r="HA27" s="39">
        <f t="shared" si="34"/>
        <v>2.850479012150597</v>
      </c>
      <c r="HB27" s="39">
        <f t="shared" si="35"/>
        <v>3.7650220573489319</v>
      </c>
      <c r="HC27" s="39">
        <f t="shared" si="36"/>
        <v>0.37650220573489324</v>
      </c>
      <c r="HD27" s="39">
        <f t="shared" si="37"/>
        <v>6.9999611219786617</v>
      </c>
      <c r="HE27" s="39">
        <f t="shared" si="38"/>
        <v>9.6913399974668142</v>
      </c>
      <c r="HF27" s="39">
        <f t="shared" si="39"/>
        <v>0.96913399974668146</v>
      </c>
      <c r="HG27" s="39">
        <f t="shared" si="40"/>
        <v>0.25361036361589406</v>
      </c>
      <c r="HH27" s="39">
        <f t="shared" si="41"/>
        <v>0.33580349095387674</v>
      </c>
      <c r="HI27" s="39">
        <f t="shared" si="42"/>
        <v>3.3580349095387679E-2</v>
      </c>
      <c r="HJ27" s="39">
        <v>2.850479012150597</v>
      </c>
      <c r="HK27" s="39">
        <v>3.7650220573489319</v>
      </c>
      <c r="HL27" s="39">
        <v>0.37650220573489324</v>
      </c>
      <c r="HM27" s="39">
        <f t="shared" si="43"/>
        <v>1.8125299138099256</v>
      </c>
      <c r="HN27" s="39">
        <f t="shared" si="44"/>
        <v>2.500635931040212</v>
      </c>
      <c r="HO27" s="39">
        <f t="shared" si="45"/>
        <v>0.25006359310402121</v>
      </c>
      <c r="HP27" s="39">
        <f t="shared" si="46"/>
        <v>3.1620116156402385</v>
      </c>
      <c r="HQ27" s="39">
        <f t="shared" si="47"/>
        <v>4.3925749025624699</v>
      </c>
      <c r="HR27" s="39">
        <f t="shared" si="48"/>
        <v>0.43925749025624694</v>
      </c>
      <c r="HS27" s="39">
        <f t="shared" si="49"/>
        <v>1.119968315842168</v>
      </c>
      <c r="HT27" s="39">
        <f t="shared" si="50"/>
        <v>0.10395245856665879</v>
      </c>
      <c r="HU27" s="39">
        <f t="shared" si="51"/>
        <v>1.0395245856665878E-2</v>
      </c>
      <c r="HV27" s="39">
        <f t="shared" si="52"/>
        <v>1.987437342133177</v>
      </c>
      <c r="HW27" s="39">
        <f t="shared" si="53"/>
        <v>2.6250835031003614</v>
      </c>
      <c r="HX27" s="39">
        <f t="shared" si="54"/>
        <v>0.26250835031003611</v>
      </c>
      <c r="HY27" s="39">
        <f t="shared" si="55"/>
        <v>7.9697338151986648</v>
      </c>
      <c r="HZ27" s="39">
        <f t="shared" si="56"/>
        <v>11.0339755816481</v>
      </c>
      <c r="IA27" s="39">
        <f t="shared" si="57"/>
        <v>1.1033975581648099</v>
      </c>
      <c r="IB27" s="39">
        <f t="shared" si="58"/>
        <v>0.28058166829173586</v>
      </c>
      <c r="IC27" s="39">
        <f t="shared" si="59"/>
        <v>0.37151598367931465</v>
      </c>
      <c r="ID27" s="39">
        <f t="shared" si="60"/>
        <v>3.7151598367931464E-2</v>
      </c>
      <c r="IE27" s="39">
        <f t="shared" si="61"/>
        <v>5.9876813387235117</v>
      </c>
      <c r="IF27" s="39">
        <f t="shared" si="62"/>
        <v>8.0694848788029461</v>
      </c>
      <c r="IG27" s="39">
        <f t="shared" si="63"/>
        <v>0.8069484878802945</v>
      </c>
      <c r="IH27" s="39">
        <f t="shared" si="64"/>
        <v>1.7542997881631504</v>
      </c>
      <c r="II27" s="39">
        <f t="shared" si="65"/>
        <v>2.42029941170783</v>
      </c>
      <c r="IJ27" s="39">
        <f t="shared" si="66"/>
        <v>0.242029941170783</v>
      </c>
      <c r="IK27" s="39">
        <f t="shared" si="67"/>
        <v>6.8373860250362037</v>
      </c>
      <c r="IL27" s="39">
        <f t="shared" si="68"/>
        <v>9.4982985211533535</v>
      </c>
      <c r="IM27" s="39">
        <f t="shared" si="69"/>
        <v>0.94982985211533544</v>
      </c>
      <c r="IN27" s="39">
        <f t="shared" si="70"/>
        <v>1.0726287210606096</v>
      </c>
      <c r="IO27" s="39">
        <f t="shared" si="71"/>
        <v>9.9558524206656895E-2</v>
      </c>
      <c r="IP27" s="39">
        <f t="shared" si="72"/>
        <v>9.9558524206656892E-3</v>
      </c>
      <c r="IQ27" s="39">
        <f t="shared" si="73"/>
        <v>3.2008714111458261</v>
      </c>
      <c r="IR27" s="39">
        <f t="shared" si="74"/>
        <v>4.227833783139932</v>
      </c>
      <c r="IS27" s="39">
        <f t="shared" si="75"/>
        <v>0.42278337831399326</v>
      </c>
      <c r="IT27" s="39">
        <f t="shared" si="76"/>
        <v>5.7809804421186577</v>
      </c>
      <c r="IU27" s="39">
        <f t="shared" si="77"/>
        <v>8.0036797357870704</v>
      </c>
      <c r="IV27" s="39">
        <f t="shared" si="78"/>
        <v>0.80036797357870704</v>
      </c>
      <c r="IW27" s="39">
        <f t="shared" si="79"/>
        <v>0.87553219021549866</v>
      </c>
      <c r="IX27" s="39">
        <f t="shared" si="80"/>
        <v>1.1592852978285479</v>
      </c>
      <c r="IY27" s="39">
        <f t="shared" si="81"/>
        <v>0.11592852978285481</v>
      </c>
      <c r="IZ27" s="39">
        <f t="shared" si="82"/>
        <v>6.9384640964061184</v>
      </c>
      <c r="JA27" s="39">
        <f t="shared" si="83"/>
        <v>9.3508368165769067</v>
      </c>
      <c r="JB27" s="39">
        <f t="shared" si="84"/>
        <v>0.93508368165769062</v>
      </c>
      <c r="JC27" s="39">
        <f t="shared" si="85"/>
        <v>1.5289840682275193</v>
      </c>
      <c r="JD27" s="39">
        <f t="shared" si="86"/>
        <v>2.1094451848030165</v>
      </c>
      <c r="JE27" s="39">
        <f t="shared" si="87"/>
        <v>0.21094451848030163</v>
      </c>
      <c r="JF27" s="39">
        <f t="shared" si="88"/>
        <v>3.0483032198514675</v>
      </c>
      <c r="JG27" s="39">
        <f t="shared" si="89"/>
        <v>4.308912920470279</v>
      </c>
      <c r="JH27" s="39">
        <f t="shared" si="90"/>
        <v>0.43089129204702781</v>
      </c>
      <c r="JI27" s="39">
        <f t="shared" si="91"/>
        <v>4.3376220132251229</v>
      </c>
      <c r="JJ27" s="39">
        <f t="shared" si="92"/>
        <v>0.40260645433397768</v>
      </c>
      <c r="JK27" s="39">
        <f t="shared" si="93"/>
        <v>4.0260645433397767E-2</v>
      </c>
      <c r="JL27" s="39">
        <f t="shared" si="94"/>
        <v>0.74341050916366891</v>
      </c>
      <c r="JM27" s="39">
        <f t="shared" si="95"/>
        <v>0.98192512652618646</v>
      </c>
      <c r="JN27" s="39">
        <f t="shared" si="96"/>
        <v>9.8192512652618663E-2</v>
      </c>
      <c r="JO27" s="39">
        <f t="shared" si="97"/>
        <v>2.8001354497155662</v>
      </c>
      <c r="JP27" s="39">
        <f t="shared" si="98"/>
        <v>3.8767450574757509</v>
      </c>
      <c r="JQ27" s="39">
        <f t="shared" si="99"/>
        <v>0.38767450574757506</v>
      </c>
      <c r="JR27" s="39">
        <f t="shared" si="100"/>
        <v>5.9870884014337697</v>
      </c>
      <c r="JS27" s="39">
        <f t="shared" si="101"/>
        <v>7.927456737911184</v>
      </c>
      <c r="JT27" s="39">
        <f t="shared" si="102"/>
        <v>0.7927456737911186</v>
      </c>
      <c r="JU27" s="39">
        <f t="shared" si="103"/>
        <v>1.4082249810060865</v>
      </c>
      <c r="JV27" s="39">
        <f t="shared" si="104"/>
        <v>1.8978381692910444</v>
      </c>
      <c r="JW27" s="39">
        <f t="shared" si="105"/>
        <v>0.18978381692910445</v>
      </c>
      <c r="JX27" s="39">
        <f t="shared" si="106"/>
        <v>2.4353069707416304</v>
      </c>
      <c r="JY27" s="39">
        <f t="shared" si="107"/>
        <v>3.3598430943125575</v>
      </c>
      <c r="JZ27" s="39">
        <f t="shared" si="108"/>
        <v>0.33598430943125579</v>
      </c>
      <c r="KA27" s="39">
        <f t="shared" si="109"/>
        <v>4.6037010035761528</v>
      </c>
      <c r="KB27" s="39">
        <f t="shared" si="110"/>
        <v>6.3849450890647779</v>
      </c>
      <c r="KC27" s="39">
        <f t="shared" si="111"/>
        <v>0.63849450890647774</v>
      </c>
      <c r="KD27" s="39">
        <f t="shared" si="112"/>
        <v>4.6730360958687376</v>
      </c>
      <c r="KE27" s="39">
        <f t="shared" si="113"/>
        <v>2.078838250894171</v>
      </c>
      <c r="KF27" s="39">
        <f t="shared" si="114"/>
        <v>0.20788382508941708</v>
      </c>
      <c r="KG27" s="39">
        <f t="shared" si="115"/>
        <v>6.9252416968581541</v>
      </c>
      <c r="KH27" s="39">
        <f t="shared" si="116"/>
        <v>9.1254728687546667</v>
      </c>
      <c r="KI27" s="39">
        <f t="shared" si="117"/>
        <v>0.91254728687546671</v>
      </c>
      <c r="KJ27" s="39">
        <f t="shared" si="118"/>
        <v>0.97337383086320928</v>
      </c>
      <c r="KK27" s="39">
        <f t="shared" si="119"/>
        <v>1.3945008487508781</v>
      </c>
      <c r="KL27" s="39">
        <f t="shared" si="120"/>
        <v>0.13945008487508781</v>
      </c>
      <c r="KM27" s="39">
        <f t="shared" si="121"/>
        <v>4.6037010035761528</v>
      </c>
      <c r="KN27" s="39">
        <f t="shared" si="122"/>
        <v>6.3849450890647779</v>
      </c>
      <c r="KO27" s="39">
        <f t="shared" si="123"/>
        <v>0.63849450890647774</v>
      </c>
      <c r="KP27" s="39">
        <f t="shared" si="124"/>
        <v>6.7046734266591388</v>
      </c>
      <c r="KQ27" s="39">
        <f t="shared" si="125"/>
        <v>9.309253174830932</v>
      </c>
      <c r="KR27" s="39">
        <f t="shared" si="126"/>
        <v>0.93092531748309304</v>
      </c>
      <c r="KS27" s="39">
        <f t="shared" si="127"/>
        <v>2.906509443382574</v>
      </c>
      <c r="KT27" s="39">
        <f t="shared" si="128"/>
        <v>4.0029191417184578</v>
      </c>
      <c r="KU27" s="39">
        <f t="shared" si="129"/>
        <v>0.40029191417184579</v>
      </c>
      <c r="KV27" s="39">
        <f t="shared" si="130"/>
        <v>2.9160855465833864</v>
      </c>
      <c r="KW27" s="39">
        <f t="shared" si="131"/>
        <v>4.1330756186147983</v>
      </c>
      <c r="KX27" s="39">
        <f t="shared" si="132"/>
        <v>0.41330756186147982</v>
      </c>
      <c r="KY27" s="39">
        <f t="shared" si="133"/>
        <v>3.6430315114554639</v>
      </c>
      <c r="KZ27" s="39">
        <f t="shared" si="134"/>
        <v>0.33813642483880341</v>
      </c>
      <c r="LA27" s="39">
        <f t="shared" si="135"/>
        <v>3.3813642483880343E-2</v>
      </c>
      <c r="LB27" s="39">
        <f t="shared" si="136"/>
        <v>8.2810802772036602</v>
      </c>
      <c r="LC27" s="39">
        <f t="shared" si="137"/>
        <v>11.132028926466209</v>
      </c>
      <c r="LD27" s="39">
        <f t="shared" si="138"/>
        <v>1.1132028926466209</v>
      </c>
      <c r="LE27" s="39">
        <f t="shared" si="139"/>
        <v>5.5374498345850096</v>
      </c>
      <c r="LF27" s="39">
        <f t="shared" si="140"/>
        <v>7.7723385665496387</v>
      </c>
      <c r="LG27" s="39">
        <f t="shared" si="141"/>
        <v>0.77723385665496392</v>
      </c>
      <c r="LH27" s="39">
        <f t="shared" si="142"/>
        <v>144.95433954465284</v>
      </c>
      <c r="LI27" s="39">
        <f t="shared" si="142"/>
        <v>169.18589103395982</v>
      </c>
      <c r="LJ27" s="39">
        <f t="shared" si="142"/>
        <v>16.918589103395981</v>
      </c>
      <c r="LL27" s="60">
        <f t="shared" si="497"/>
        <v>8</v>
      </c>
      <c r="LM27" s="61">
        <f t="shared" si="151"/>
        <v>129.33859616768811</v>
      </c>
      <c r="LN27" s="62">
        <v>3000</v>
      </c>
      <c r="LO27" s="61">
        <f t="shared" si="152"/>
        <v>0</v>
      </c>
      <c r="LP27" s="61">
        <f t="shared" si="153"/>
        <v>0</v>
      </c>
      <c r="LQ27" s="62">
        <f t="shared" si="154"/>
        <v>0</v>
      </c>
      <c r="LR27" s="61">
        <f t="shared" si="155"/>
        <v>0</v>
      </c>
      <c r="LS27" s="61">
        <f t="shared" si="156"/>
        <v>7.7957400097225307</v>
      </c>
      <c r="LT27" s="63">
        <f t="shared" si="157"/>
        <v>0</v>
      </c>
      <c r="LU27" s="62">
        <f t="shared" si="158"/>
        <v>0</v>
      </c>
      <c r="LV27" s="61">
        <f t="shared" si="159"/>
        <v>0</v>
      </c>
      <c r="LW27" s="61">
        <f t="shared" si="160"/>
        <v>2.5554150766127348</v>
      </c>
      <c r="LX27" s="63">
        <f t="shared" si="161"/>
        <v>0</v>
      </c>
      <c r="LY27" s="62">
        <f t="shared" si="162"/>
        <v>0</v>
      </c>
      <c r="LZ27" s="61">
        <f t="shared" si="163"/>
        <v>0</v>
      </c>
      <c r="MA27" s="61">
        <f t="shared" si="164"/>
        <v>6.3071524308109215</v>
      </c>
      <c r="MB27" s="63">
        <f t="shared" si="165"/>
        <v>0</v>
      </c>
      <c r="MC27" s="62">
        <f t="shared" si="166"/>
        <v>0</v>
      </c>
      <c r="MD27" s="61">
        <f t="shared" si="167"/>
        <v>0</v>
      </c>
      <c r="ME27" s="61">
        <f t="shared" si="168"/>
        <v>0.22747815143083761</v>
      </c>
      <c r="MF27" s="63">
        <f t="shared" si="169"/>
        <v>0</v>
      </c>
      <c r="MG27" s="62">
        <f t="shared" si="170"/>
        <v>0</v>
      </c>
      <c r="MH27" s="61">
        <f t="shared" si="171"/>
        <v>0</v>
      </c>
      <c r="MI27" s="61">
        <f t="shared" si="172"/>
        <v>2.5554150766127348</v>
      </c>
      <c r="MJ27" s="63">
        <f t="shared" si="173"/>
        <v>0</v>
      </c>
      <c r="MK27" s="62">
        <f t="shared" si="174"/>
        <v>0</v>
      </c>
      <c r="ML27" s="61">
        <f t="shared" si="175"/>
        <v>0</v>
      </c>
      <c r="MM27" s="61">
        <f t="shared" si="176"/>
        <v>1.6317149902597547</v>
      </c>
      <c r="MN27" s="63">
        <f t="shared" si="177"/>
        <v>0</v>
      </c>
      <c r="MO27" s="62">
        <f t="shared" si="178"/>
        <v>0</v>
      </c>
      <c r="MP27" s="61">
        <f t="shared" si="179"/>
        <v>0</v>
      </c>
      <c r="MQ27" s="61">
        <f t="shared" si="180"/>
        <v>2.8514575490608851</v>
      </c>
      <c r="MR27" s="63">
        <f t="shared" si="181"/>
        <v>0</v>
      </c>
      <c r="MS27" s="62">
        <f t="shared" si="182"/>
        <v>0</v>
      </c>
      <c r="MT27" s="61">
        <f t="shared" si="183"/>
        <v>0</v>
      </c>
      <c r="MU27" s="61">
        <f t="shared" si="184"/>
        <v>0.95287849858013318</v>
      </c>
      <c r="MV27" s="63">
        <f t="shared" si="185"/>
        <v>0</v>
      </c>
      <c r="MW27" s="62">
        <f t="shared" si="186"/>
        <v>0</v>
      </c>
      <c r="MX27" s="61">
        <f t="shared" si="187"/>
        <v>0</v>
      </c>
      <c r="MY27" s="61">
        <f t="shared" si="188"/>
        <v>1.7817101358267928</v>
      </c>
      <c r="MZ27" s="63">
        <f t="shared" si="189"/>
        <v>0</v>
      </c>
      <c r="NA27" s="62">
        <f t="shared" si="190"/>
        <v>0</v>
      </c>
      <c r="NB27" s="61">
        <f t="shared" si="191"/>
        <v>0</v>
      </c>
      <c r="NC27" s="61">
        <f t="shared" si="192"/>
        <v>7.1809435980463832</v>
      </c>
      <c r="ND27" s="63">
        <f t="shared" si="193"/>
        <v>0</v>
      </c>
      <c r="NE27" s="62">
        <f t="shared" si="194"/>
        <v>0</v>
      </c>
      <c r="NF27" s="61">
        <f t="shared" si="195"/>
        <v>0</v>
      </c>
      <c r="NG27" s="61">
        <f t="shared" si="196"/>
        <v>0.2516703115691778</v>
      </c>
      <c r="NH27" s="63">
        <f t="shared" si="197"/>
        <v>0</v>
      </c>
      <c r="NI27" s="62">
        <f t="shared" si="198"/>
        <v>0</v>
      </c>
      <c r="NJ27" s="61">
        <f t="shared" si="199"/>
        <v>0</v>
      </c>
      <c r="NK27" s="61">
        <f t="shared" si="200"/>
        <v>5.3793399345806217</v>
      </c>
      <c r="NL27" s="63">
        <f t="shared" si="201"/>
        <v>0</v>
      </c>
      <c r="NM27" s="62">
        <f t="shared" si="202"/>
        <v>0</v>
      </c>
      <c r="NN27" s="61">
        <f t="shared" si="203"/>
        <v>0</v>
      </c>
      <c r="NO27" s="61">
        <f t="shared" si="204"/>
        <v>1.5792938036196782</v>
      </c>
      <c r="NP27" s="63">
        <f t="shared" si="205"/>
        <v>0</v>
      </c>
      <c r="NQ27" s="62">
        <f t="shared" si="206"/>
        <v>0</v>
      </c>
      <c r="NR27" s="61">
        <f t="shared" si="207"/>
        <v>0</v>
      </c>
      <c r="NS27" s="61">
        <f t="shared" si="208"/>
        <v>6.1658584366032647</v>
      </c>
      <c r="NT27" s="63">
        <f t="shared" si="209"/>
        <v>0</v>
      </c>
      <c r="NU27" s="62">
        <f t="shared" si="210"/>
        <v>0</v>
      </c>
      <c r="NV27" s="61">
        <f t="shared" si="211"/>
        <v>0</v>
      </c>
      <c r="NW27" s="61">
        <f t="shared" si="212"/>
        <v>0.91260157166999711</v>
      </c>
      <c r="NX27" s="63">
        <f t="shared" si="213"/>
        <v>0</v>
      </c>
      <c r="NY27" s="62">
        <f t="shared" si="214"/>
        <v>0</v>
      </c>
      <c r="NZ27" s="61">
        <f t="shared" si="215"/>
        <v>0</v>
      </c>
      <c r="OA27" s="61">
        <f t="shared" si="216"/>
        <v>2.8695370242945613</v>
      </c>
      <c r="OB27" s="63">
        <f t="shared" si="217"/>
        <v>0</v>
      </c>
      <c r="OC27" s="62">
        <f t="shared" si="218"/>
        <v>0</v>
      </c>
      <c r="OD27" s="61">
        <f t="shared" si="219"/>
        <v>0</v>
      </c>
      <c r="OE27" s="61">
        <f t="shared" si="220"/>
        <v>5.2088181937891385</v>
      </c>
      <c r="OF27" s="63">
        <f t="shared" si="221"/>
        <v>0</v>
      </c>
      <c r="OG27" s="62">
        <f t="shared" si="222"/>
        <v>0</v>
      </c>
      <c r="OH27" s="61">
        <f t="shared" si="223"/>
        <v>0</v>
      </c>
      <c r="OI27" s="61">
        <f t="shared" si="224"/>
        <v>0.78531666178302917</v>
      </c>
      <c r="OJ27" s="63">
        <f t="shared" si="225"/>
        <v>0</v>
      </c>
      <c r="OK27" s="62">
        <f t="shared" si="226"/>
        <v>0</v>
      </c>
      <c r="OL27" s="61">
        <f t="shared" si="227"/>
        <v>0</v>
      </c>
      <c r="OM27" s="61">
        <f t="shared" si="228"/>
        <v>6.2335242787666951</v>
      </c>
      <c r="ON27" s="63">
        <f t="shared" si="229"/>
        <v>0</v>
      </c>
      <c r="OO27" s="62">
        <f t="shared" si="230"/>
        <v>0</v>
      </c>
      <c r="OP27" s="61">
        <f t="shared" si="231"/>
        <v>0</v>
      </c>
      <c r="OQ27" s="61">
        <f t="shared" si="232"/>
        <v>1.3764551994350231</v>
      </c>
      <c r="OR27" s="63">
        <f t="shared" si="233"/>
        <v>0</v>
      </c>
      <c r="OS27" s="62">
        <f t="shared" si="234"/>
        <v>0</v>
      </c>
      <c r="OT27" s="61">
        <f t="shared" si="235"/>
        <v>0</v>
      </c>
      <c r="OU27" s="61">
        <f t="shared" si="236"/>
        <v>2.7523681251273682</v>
      </c>
      <c r="OV27" s="63">
        <f t="shared" si="237"/>
        <v>0</v>
      </c>
      <c r="OW27" s="62">
        <f t="shared" si="238"/>
        <v>0</v>
      </c>
      <c r="OX27" s="61">
        <f t="shared" si="239"/>
        <v>0</v>
      </c>
      <c r="OY27" s="61">
        <f t="shared" si="240"/>
        <v>3.6904854297258241</v>
      </c>
      <c r="OZ27" s="63">
        <f t="shared" si="241"/>
        <v>0</v>
      </c>
      <c r="PA27" s="62">
        <f t="shared" si="242"/>
        <v>0</v>
      </c>
      <c r="PB27" s="61">
        <f t="shared" si="243"/>
        <v>0</v>
      </c>
      <c r="PC27" s="61">
        <f t="shared" si="244"/>
        <v>0.66645725687904944</v>
      </c>
      <c r="PD27" s="63">
        <f t="shared" si="245"/>
        <v>0</v>
      </c>
      <c r="PE27" s="62">
        <f t="shared" si="246"/>
        <v>0</v>
      </c>
      <c r="PF27" s="61">
        <f t="shared" si="247"/>
        <v>0</v>
      </c>
      <c r="PG27" s="61">
        <f t="shared" si="248"/>
        <v>2.5229970282008094</v>
      </c>
      <c r="PH27" s="63">
        <f t="shared" si="249"/>
        <v>0</v>
      </c>
      <c r="PI27" s="62">
        <f t="shared" si="250"/>
        <v>0</v>
      </c>
      <c r="PJ27" s="61">
        <f t="shared" si="251"/>
        <v>0</v>
      </c>
      <c r="PK27" s="61">
        <f t="shared" si="252"/>
        <v>5.3701740835555052</v>
      </c>
      <c r="PL27" s="63">
        <f t="shared" si="253"/>
        <v>0</v>
      </c>
      <c r="PM27" s="62">
        <f t="shared" si="254"/>
        <v>0</v>
      </c>
      <c r="PN27" s="61">
        <f t="shared" si="255"/>
        <v>0</v>
      </c>
      <c r="PO27" s="61">
        <f t="shared" si="256"/>
        <v>1.2651509739185669</v>
      </c>
      <c r="PP27" s="63">
        <f t="shared" si="257"/>
        <v>0</v>
      </c>
      <c r="PQ27" s="62">
        <f t="shared" si="258"/>
        <v>0</v>
      </c>
      <c r="PR27" s="61">
        <f t="shared" si="259"/>
        <v>0</v>
      </c>
      <c r="PS27" s="61">
        <f t="shared" si="260"/>
        <v>2.192364859617927</v>
      </c>
      <c r="PT27" s="63">
        <f t="shared" si="261"/>
        <v>0</v>
      </c>
      <c r="PU27" s="62">
        <f t="shared" si="262"/>
        <v>0</v>
      </c>
      <c r="PV27" s="61">
        <f t="shared" si="263"/>
        <v>0</v>
      </c>
      <c r="PW27" s="61">
        <f t="shared" si="264"/>
        <v>4.1498707565868989</v>
      </c>
      <c r="PX27" s="63">
        <f t="shared" si="265"/>
        <v>0</v>
      </c>
      <c r="PY27" s="62">
        <f t="shared" si="266"/>
        <v>0</v>
      </c>
      <c r="PZ27" s="61">
        <f t="shared" si="267"/>
        <v>0</v>
      </c>
      <c r="QA27" s="61">
        <f t="shared" si="268"/>
        <v>4.0784921956291234</v>
      </c>
      <c r="QB27" s="63">
        <f t="shared" si="269"/>
        <v>0</v>
      </c>
      <c r="QC27" s="62">
        <f t="shared" si="270"/>
        <v>0</v>
      </c>
      <c r="QD27" s="61">
        <f t="shared" si="271"/>
        <v>0</v>
      </c>
      <c r="QE27" s="61">
        <f t="shared" si="272"/>
        <v>6.2052358879997662</v>
      </c>
      <c r="QF27" s="63">
        <f t="shared" si="273"/>
        <v>0</v>
      </c>
      <c r="QG27" s="62">
        <f t="shared" si="274"/>
        <v>0</v>
      </c>
      <c r="QH27" s="61">
        <f t="shared" si="275"/>
        <v>0</v>
      </c>
      <c r="QI27" s="61">
        <f t="shared" si="276"/>
        <v>0.8797916388789212</v>
      </c>
      <c r="QJ27" s="63">
        <f t="shared" si="277"/>
        <v>0</v>
      </c>
      <c r="QK27" s="62">
        <f t="shared" si="278"/>
        <v>0</v>
      </c>
      <c r="QL27" s="61">
        <f t="shared" si="279"/>
        <v>0</v>
      </c>
      <c r="QM27" s="61">
        <f t="shared" si="280"/>
        <v>4.1498707565868989</v>
      </c>
      <c r="QN27" s="63">
        <f t="shared" si="281"/>
        <v>0</v>
      </c>
      <c r="QO27" s="62">
        <f t="shared" si="282"/>
        <v>0</v>
      </c>
      <c r="QP27" s="61">
        <f t="shared" si="283"/>
        <v>0</v>
      </c>
      <c r="QQ27" s="61">
        <f t="shared" si="284"/>
        <v>6.0333191539682423</v>
      </c>
      <c r="QR27" s="63">
        <f t="shared" si="285"/>
        <v>0</v>
      </c>
      <c r="QS27" s="62">
        <f t="shared" si="286"/>
        <v>0</v>
      </c>
      <c r="QT27" s="61">
        <f t="shared" si="287"/>
        <v>0</v>
      </c>
      <c r="QU27" s="61">
        <f t="shared" si="288"/>
        <v>2.6154249004545966</v>
      </c>
      <c r="QV27" s="63">
        <f t="shared" si="289"/>
        <v>0</v>
      </c>
      <c r="QW27" s="62">
        <f t="shared" si="290"/>
        <v>0</v>
      </c>
      <c r="QX27" s="61">
        <f t="shared" si="291"/>
        <v>0</v>
      </c>
      <c r="QY27" s="61">
        <f t="shared" si="292"/>
        <v>2.6342030922564517</v>
      </c>
      <c r="QZ27" s="63">
        <f t="shared" si="293"/>
        <v>0</v>
      </c>
      <c r="RA27" s="62">
        <f t="shared" si="294"/>
        <v>0</v>
      </c>
      <c r="RB27" s="61">
        <f t="shared" si="295"/>
        <v>0</v>
      </c>
      <c r="RC27" s="61">
        <f t="shared" si="296"/>
        <v>3.0995219666598137</v>
      </c>
      <c r="RD27" s="63">
        <f t="shared" si="297"/>
        <v>0</v>
      </c>
      <c r="RE27" s="62">
        <f t="shared" si="298"/>
        <v>0</v>
      </c>
      <c r="RF27" s="61">
        <f t="shared" si="299"/>
        <v>0</v>
      </c>
      <c r="RG27" s="61">
        <f t="shared" si="300"/>
        <v>7.435453712042654</v>
      </c>
      <c r="RH27" s="63">
        <f t="shared" si="301"/>
        <v>0</v>
      </c>
      <c r="RI27" s="62">
        <f t="shared" si="302"/>
        <v>0</v>
      </c>
      <c r="RJ27" s="61">
        <f t="shared" si="303"/>
        <v>0</v>
      </c>
      <c r="RK27" s="61">
        <f t="shared" si="304"/>
        <v>4.9950934165248047</v>
      </c>
      <c r="RL27" s="63">
        <f t="shared" si="305"/>
        <v>0</v>
      </c>
    </row>
    <row r="28" spans="1:480" ht="15" thickBot="1" x14ac:dyDescent="0.35">
      <c r="A28" s="28"/>
      <c r="B28" s="42">
        <v>9</v>
      </c>
      <c r="C28" s="44">
        <f t="shared" si="306"/>
        <v>978.44370396585043</v>
      </c>
      <c r="D28" s="44">
        <f t="shared" si="307"/>
        <v>706.10985756326909</v>
      </c>
      <c r="E28" s="44">
        <f t="shared" si="308"/>
        <v>40.3319871145113</v>
      </c>
      <c r="F28" s="45">
        <f t="shared" si="309"/>
        <v>0.85046135636879983</v>
      </c>
      <c r="G28" s="45">
        <f t="shared" si="310"/>
        <v>0</v>
      </c>
      <c r="H28" s="44">
        <f t="shared" si="311"/>
        <v>164.7017820399299</v>
      </c>
      <c r="I28" s="44">
        <f t="shared" si="312"/>
        <v>129.61564010310192</v>
      </c>
      <c r="J28" s="44">
        <f t="shared" si="313"/>
        <v>23.556408107693699</v>
      </c>
      <c r="K28" s="45">
        <f t="shared" si="314"/>
        <v>3.0840974411998139</v>
      </c>
      <c r="L28" s="45">
        <f t="shared" si="315"/>
        <v>0.34046230807455907</v>
      </c>
      <c r="M28" s="44">
        <f t="shared" si="316"/>
        <v>344.54183551117552</v>
      </c>
      <c r="N28" s="44">
        <f t="shared" si="317"/>
        <v>309.06246487891434</v>
      </c>
      <c r="O28" s="44">
        <f t="shared" si="318"/>
        <v>58.804049468856746</v>
      </c>
      <c r="P28" s="45">
        <f t="shared" si="319"/>
        <v>7.9085602846395204</v>
      </c>
      <c r="Q28" s="45">
        <f t="shared" si="320"/>
        <v>0.8913898564136471</v>
      </c>
      <c r="R28" s="44">
        <f t="shared" si="321"/>
        <v>14.406829853757039</v>
      </c>
      <c r="S28" s="44">
        <f t="shared" si="322"/>
        <v>11.506849724378405</v>
      </c>
      <c r="T28" s="44">
        <f t="shared" si="323"/>
        <v>2.0992303455344463</v>
      </c>
      <c r="U28" s="45">
        <f t="shared" si="324"/>
        <v>0.27509666170632235</v>
      </c>
      <c r="V28" s="45">
        <f t="shared" si="325"/>
        <v>3.0353414623777199E-2</v>
      </c>
      <c r="W28" s="44">
        <f t="shared" si="326"/>
        <v>51.559879410756785</v>
      </c>
      <c r="X28" s="44">
        <f t="shared" si="327"/>
        <v>42.750619778063239</v>
      </c>
      <c r="Y28" s="44">
        <f t="shared" si="328"/>
        <v>7.9206198053857992</v>
      </c>
      <c r="Z28" s="45">
        <f t="shared" si="329"/>
        <v>1.0490243994724358</v>
      </c>
      <c r="AA28" s="45">
        <f t="shared" si="330"/>
        <v>0.11685660632170503</v>
      </c>
      <c r="AB28" s="44">
        <f t="shared" si="331"/>
        <v>92.166453145326102</v>
      </c>
      <c r="AC28" s="44">
        <f t="shared" si="332"/>
        <v>80.314480402147993</v>
      </c>
      <c r="AD28" s="44">
        <f t="shared" si="333"/>
        <v>15.186430333688492</v>
      </c>
      <c r="AE28" s="45">
        <f t="shared" si="334"/>
        <v>2.0401423066344488</v>
      </c>
      <c r="AF28" s="45">
        <f t="shared" si="335"/>
        <v>0.23024681220288162</v>
      </c>
      <c r="AG28" s="44">
        <f t="shared" si="336"/>
        <v>150.65501390092439</v>
      </c>
      <c r="AH28" s="44">
        <f t="shared" si="337"/>
        <v>139.12405663203523</v>
      </c>
      <c r="AI28" s="44">
        <f t="shared" si="338"/>
        <v>26.630271181272786</v>
      </c>
      <c r="AJ28" s="45">
        <f t="shared" si="339"/>
        <v>3.5853556689725572</v>
      </c>
      <c r="AK28" s="45">
        <f t="shared" si="340"/>
        <v>0.40360961679495638</v>
      </c>
      <c r="AL28" s="44">
        <f t="shared" si="341"/>
        <v>119.59582623553244</v>
      </c>
      <c r="AM28" s="44">
        <f t="shared" si="342"/>
        <v>86.308278632738478</v>
      </c>
      <c r="AN28" s="44">
        <f t="shared" si="343"/>
        <v>4.9298056731623445</v>
      </c>
      <c r="AO28" s="45">
        <f t="shared" si="344"/>
        <v>0.10395245856665879</v>
      </c>
      <c r="AP28" s="45">
        <f t="shared" si="345"/>
        <v>0</v>
      </c>
      <c r="AQ28" s="44">
        <f t="shared" si="346"/>
        <v>114.83489987006517</v>
      </c>
      <c r="AR28" s="44">
        <f t="shared" si="347"/>
        <v>90.371815462358342</v>
      </c>
      <c r="AS28" s="44">
        <f t="shared" si="348"/>
        <v>16.424216743991146</v>
      </c>
      <c r="AT28" s="45">
        <f t="shared" si="349"/>
        <v>2.1503229440701657</v>
      </c>
      <c r="AU28" s="45">
        <f t="shared" si="350"/>
        <v>0.23738027951509777</v>
      </c>
      <c r="AV28" s="44">
        <f t="shared" si="351"/>
        <v>392.27456686900177</v>
      </c>
      <c r="AW28" s="44">
        <f t="shared" si="352"/>
        <v>351.8798939640227</v>
      </c>
      <c r="AX28" s="44">
        <f t="shared" si="353"/>
        <v>66.950746347872524</v>
      </c>
      <c r="AY28" s="45">
        <f t="shared" si="354"/>
        <v>9.0042100565570653</v>
      </c>
      <c r="AZ28" s="45">
        <f t="shared" si="355"/>
        <v>1.0148827625455175</v>
      </c>
      <c r="BA28" s="44">
        <f t="shared" si="356"/>
        <v>15.938987261910924</v>
      </c>
      <c r="BB28" s="44">
        <f t="shared" si="357"/>
        <v>12.730596046691105</v>
      </c>
      <c r="BC28" s="44">
        <f t="shared" si="358"/>
        <v>2.3224821891378671</v>
      </c>
      <c r="BD28" s="45">
        <f t="shared" si="359"/>
        <v>0.30435302084086358</v>
      </c>
      <c r="BE28" s="45">
        <f t="shared" si="360"/>
        <v>3.3581481419225533E-2</v>
      </c>
      <c r="BF28" s="44">
        <f t="shared" si="361"/>
        <v>324.35446137088098</v>
      </c>
      <c r="BG28" s="44">
        <f t="shared" si="362"/>
        <v>268.93690229407594</v>
      </c>
      <c r="BH28" s="44">
        <f t="shared" si="363"/>
        <v>49.827276558049164</v>
      </c>
      <c r="BI28" s="45">
        <f t="shared" si="364"/>
        <v>6.5992346751844266</v>
      </c>
      <c r="BJ28" s="45">
        <f t="shared" si="365"/>
        <v>0.73512510180925927</v>
      </c>
      <c r="BK28" s="44">
        <f t="shared" si="366"/>
        <v>89.205473518905038</v>
      </c>
      <c r="BL28" s="44">
        <f t="shared" si="367"/>
        <v>77.734262415432326</v>
      </c>
      <c r="BM28" s="44">
        <f t="shared" si="368"/>
        <v>14.698544456760883</v>
      </c>
      <c r="BN28" s="45">
        <f t="shared" si="369"/>
        <v>1.9745998060955676</v>
      </c>
      <c r="BO28" s="45">
        <f t="shared" si="370"/>
        <v>0.22284980280613118</v>
      </c>
      <c r="BP28" s="44">
        <f t="shared" si="371"/>
        <v>325.76935566988595</v>
      </c>
      <c r="BQ28" s="44">
        <f t="shared" si="372"/>
        <v>300.83535299398852</v>
      </c>
      <c r="BR28" s="44">
        <f t="shared" si="373"/>
        <v>57.584052859619682</v>
      </c>
      <c r="BS28" s="45">
        <f t="shared" si="374"/>
        <v>7.7528054054455628</v>
      </c>
      <c r="BT28" s="45">
        <f t="shared" si="375"/>
        <v>0.87274655785389554</v>
      </c>
      <c r="BU28" s="44">
        <f t="shared" si="376"/>
        <v>114.5406671998069</v>
      </c>
      <c r="BV28" s="44">
        <f t="shared" si="377"/>
        <v>82.660140664035907</v>
      </c>
      <c r="BW28" s="44">
        <f t="shared" si="378"/>
        <v>4.7214292399916928</v>
      </c>
      <c r="BX28" s="45">
        <f t="shared" si="379"/>
        <v>9.9558524206656895E-2</v>
      </c>
      <c r="BY28" s="45">
        <f t="shared" si="380"/>
        <v>0</v>
      </c>
      <c r="BZ28" s="44">
        <f t="shared" si="381"/>
        <v>184.94759065025877</v>
      </c>
      <c r="CA28" s="44">
        <f t="shared" si="382"/>
        <v>145.54851836301333</v>
      </c>
      <c r="CB28" s="44">
        <f t="shared" si="383"/>
        <v>26.452056984033987</v>
      </c>
      <c r="CC28" s="45">
        <f t="shared" si="384"/>
        <v>3.4632071615487936</v>
      </c>
      <c r="CD28" s="45">
        <f t="shared" si="385"/>
        <v>0.38231331079556935</v>
      </c>
      <c r="CE28" s="44">
        <f t="shared" si="386"/>
        <v>284.54295357839862</v>
      </c>
      <c r="CF28" s="44">
        <f t="shared" si="387"/>
        <v>255.24199830883504</v>
      </c>
      <c r="CG28" s="44">
        <f t="shared" si="388"/>
        <v>48.563849709032013</v>
      </c>
      <c r="CH28" s="45">
        <f t="shared" si="389"/>
        <v>6.5313551795690667</v>
      </c>
      <c r="CI28" s="45">
        <f t="shared" si="390"/>
        <v>0.73616227810900137</v>
      </c>
      <c r="CJ28" s="44">
        <f t="shared" si="391"/>
        <v>49.736308548596774</v>
      </c>
      <c r="CK28" s="44">
        <f t="shared" si="392"/>
        <v>39.724785683144084</v>
      </c>
      <c r="CL28" s="44">
        <f t="shared" si="393"/>
        <v>7.2471160720240615</v>
      </c>
      <c r="CM28" s="45">
        <f t="shared" si="394"/>
        <v>0.9497087552364275</v>
      </c>
      <c r="CN28" s="45">
        <f t="shared" si="395"/>
        <v>0.10478827129606026</v>
      </c>
      <c r="CO28" s="44">
        <f t="shared" si="396"/>
        <v>375.85864334102683</v>
      </c>
      <c r="CP28" s="44">
        <f t="shared" si="397"/>
        <v>311.64134081389381</v>
      </c>
      <c r="CQ28" s="44">
        <f t="shared" si="398"/>
        <v>57.739340132189781</v>
      </c>
      <c r="CR28" s="45">
        <f t="shared" si="399"/>
        <v>7.6471258684729708</v>
      </c>
      <c r="CS28" s="45">
        <f t="shared" si="400"/>
        <v>0.85185547405196793</v>
      </c>
      <c r="CT28" s="44">
        <f t="shared" si="401"/>
        <v>77.748255303564449</v>
      </c>
      <c r="CU28" s="44">
        <f t="shared" si="402"/>
        <v>67.750363757987174</v>
      </c>
      <c r="CV28" s="44">
        <f t="shared" si="403"/>
        <v>12.810718243346921</v>
      </c>
      <c r="CW28" s="45">
        <f t="shared" si="404"/>
        <v>1.7209895737412535</v>
      </c>
      <c r="CX28" s="45">
        <f t="shared" si="405"/>
        <v>0.19422780553088143</v>
      </c>
      <c r="CY28" s="44">
        <f t="shared" si="406"/>
        <v>139.35851236690141</v>
      </c>
      <c r="CZ28" s="44">
        <f t="shared" si="407"/>
        <v>132.82571083307656</v>
      </c>
      <c r="DA28" s="44">
        <f t="shared" si="408"/>
        <v>25.783096389473485</v>
      </c>
      <c r="DB28" s="45">
        <f t="shared" si="409"/>
        <v>3.5098305844500386</v>
      </c>
      <c r="DC28" s="45">
        <f t="shared" si="410"/>
        <v>0.39954116801011996</v>
      </c>
      <c r="DD28" s="44">
        <f t="shared" si="411"/>
        <v>463.19300397262191</v>
      </c>
      <c r="DE28" s="44">
        <f t="shared" si="412"/>
        <v>334.27078607971316</v>
      </c>
      <c r="DF28" s="44">
        <f t="shared" si="413"/>
        <v>19.093070139891871</v>
      </c>
      <c r="DG28" s="45">
        <f t="shared" si="414"/>
        <v>0.40260645433397768</v>
      </c>
      <c r="DH28" s="45">
        <f t="shared" si="415"/>
        <v>0</v>
      </c>
      <c r="DI28" s="44">
        <f t="shared" si="416"/>
        <v>42.954547332060507</v>
      </c>
      <c r="DJ28" s="44">
        <f t="shared" si="417"/>
        <v>33.804012797106346</v>
      </c>
      <c r="DK28" s="44">
        <f t="shared" si="418"/>
        <v>6.1435573707997362</v>
      </c>
      <c r="DL28" s="45">
        <f t="shared" si="419"/>
        <v>0.80433865301218754</v>
      </c>
      <c r="DM28" s="45">
        <f t="shared" si="420"/>
        <v>8.8793236756999461E-2</v>
      </c>
      <c r="DN28" s="44">
        <f t="shared" si="421"/>
        <v>137.82416655082861</v>
      </c>
      <c r="DO28" s="44">
        <f t="shared" si="422"/>
        <v>123.63165294828023</v>
      </c>
      <c r="DP28" s="44">
        <f t="shared" si="423"/>
        <v>23.522888289703779</v>
      </c>
      <c r="DQ28" s="45">
        <f t="shared" si="424"/>
        <v>3.1635947147906531</v>
      </c>
      <c r="DR28" s="45">
        <f t="shared" si="425"/>
        <v>0.35657517134254879</v>
      </c>
      <c r="DS28" s="44">
        <f t="shared" si="426"/>
        <v>340.10819861248297</v>
      </c>
      <c r="DT28" s="44">
        <f t="shared" si="427"/>
        <v>271.64712648024351</v>
      </c>
      <c r="DU28" s="44">
        <f t="shared" si="428"/>
        <v>49.557429256804312</v>
      </c>
      <c r="DV28" s="45">
        <f t="shared" si="429"/>
        <v>6.4943246367864544</v>
      </c>
      <c r="DW28" s="45">
        <f t="shared" si="430"/>
        <v>0.71656605056236544</v>
      </c>
      <c r="DX28" s="44">
        <f t="shared" si="431"/>
        <v>76.283961915151579</v>
      </c>
      <c r="DY28" s="44">
        <f t="shared" si="432"/>
        <v>63.250470875200129</v>
      </c>
      <c r="DZ28" s="44">
        <f t="shared" si="433"/>
        <v>11.718729106499616</v>
      </c>
      <c r="EA28" s="45">
        <f t="shared" si="434"/>
        <v>1.5520543929108752</v>
      </c>
      <c r="EB28" s="45">
        <f t="shared" si="435"/>
        <v>0.17289188819008466</v>
      </c>
      <c r="EC28" s="44">
        <f t="shared" si="436"/>
        <v>123.83442838829873</v>
      </c>
      <c r="ED28" s="44">
        <f t="shared" si="437"/>
        <v>107.91017156992091</v>
      </c>
      <c r="EE28" s="44">
        <f t="shared" si="438"/>
        <v>20.404418912223303</v>
      </c>
      <c r="EF28" s="45">
        <f t="shared" si="439"/>
        <v>2.7411259493137385</v>
      </c>
      <c r="EG28" s="45">
        <f t="shared" si="440"/>
        <v>0.30935857249940957</v>
      </c>
      <c r="EH28" s="44">
        <f t="shared" si="441"/>
        <v>222.83489533020301</v>
      </c>
      <c r="EI28" s="44">
        <f t="shared" si="442"/>
        <v>202.89631552047587</v>
      </c>
      <c r="EJ28" s="44">
        <f t="shared" si="443"/>
        <v>38.724866789298325</v>
      </c>
      <c r="EK28" s="45">
        <f t="shared" si="444"/>
        <v>5.2110165198123903</v>
      </c>
      <c r="EL28" s="45">
        <f t="shared" si="445"/>
        <v>0.58696428462619377</v>
      </c>
      <c r="EM28" s="44">
        <f t="shared" si="446"/>
        <v>385.63558526994819</v>
      </c>
      <c r="EN28" s="44">
        <f t="shared" si="447"/>
        <v>290.3978521139511</v>
      </c>
      <c r="EO28" s="44">
        <f t="shared" si="448"/>
        <v>31.223474992796181</v>
      </c>
      <c r="EP28" s="45">
        <f t="shared" si="449"/>
        <v>1.9351569050960082</v>
      </c>
      <c r="EQ28" s="45">
        <f t="shared" si="450"/>
        <v>7.1840672899081276E-2</v>
      </c>
      <c r="ER28" s="44">
        <f t="shared" si="451"/>
        <v>406.62088082387038</v>
      </c>
      <c r="ES28" s="44">
        <f t="shared" si="452"/>
        <v>315.56258712501534</v>
      </c>
      <c r="ET28" s="44">
        <f t="shared" si="453"/>
        <v>57.141370774650682</v>
      </c>
      <c r="EU28" s="45">
        <f t="shared" si="454"/>
        <v>7.4744244397212594</v>
      </c>
      <c r="EV28" s="45">
        <f t="shared" si="455"/>
        <v>0.82552421451670388</v>
      </c>
      <c r="EW28" s="44">
        <f t="shared" si="456"/>
        <v>42.914574182697258</v>
      </c>
      <c r="EX28" s="44">
        <f t="shared" si="457"/>
        <v>42.082520043067703</v>
      </c>
      <c r="EY28" s="44">
        <f t="shared" si="458"/>
        <v>8.2619709111488895</v>
      </c>
      <c r="EZ28" s="45">
        <f t="shared" si="459"/>
        <v>1.1341800048275363</v>
      </c>
      <c r="FA28" s="45">
        <f t="shared" si="460"/>
        <v>0.13016042196167088</v>
      </c>
      <c r="FB28" s="44">
        <f t="shared" si="461"/>
        <v>222.83489533020301</v>
      </c>
      <c r="FC28" s="44">
        <f t="shared" si="462"/>
        <v>202.89631552047587</v>
      </c>
      <c r="FD28" s="44">
        <f t="shared" si="463"/>
        <v>38.724866789298325</v>
      </c>
      <c r="FE28" s="45">
        <f t="shared" si="464"/>
        <v>5.2110165198123903</v>
      </c>
      <c r="FF28" s="45">
        <f t="shared" si="465"/>
        <v>0.58696428462619377</v>
      </c>
      <c r="FG28" s="44">
        <f t="shared" si="466"/>
        <v>347.9408841713892</v>
      </c>
      <c r="FH28" s="44">
        <f t="shared" si="467"/>
        <v>296.7528869448488</v>
      </c>
      <c r="FI28" s="44">
        <f t="shared" si="468"/>
        <v>56.124384794551169</v>
      </c>
      <c r="FJ28" s="45">
        <f t="shared" si="469"/>
        <v>7.5822549129718402</v>
      </c>
      <c r="FK28" s="45">
        <f t="shared" si="470"/>
        <v>0.86349913092954544</v>
      </c>
      <c r="FL28" s="44">
        <f t="shared" si="471"/>
        <v>150.15226159514921</v>
      </c>
      <c r="FM28" s="44">
        <f t="shared" si="472"/>
        <v>129.01910453339411</v>
      </c>
      <c r="FN28" s="44">
        <f t="shared" si="473"/>
        <v>24.320529677535752</v>
      </c>
      <c r="FO28" s="45">
        <f t="shared" si="474"/>
        <v>3.2653891839663283</v>
      </c>
      <c r="FP28" s="45">
        <f t="shared" si="475"/>
        <v>0.36876497887606463</v>
      </c>
      <c r="FQ28" s="44">
        <f t="shared" si="476"/>
        <v>130.8751331246533</v>
      </c>
      <c r="FR28" s="44">
        <f t="shared" si="477"/>
        <v>126.77857092609653</v>
      </c>
      <c r="FS28" s="44">
        <f t="shared" si="478"/>
        <v>24.699845509218829</v>
      </c>
      <c r="FT28" s="45">
        <f t="shared" si="479"/>
        <v>3.3664721691548491</v>
      </c>
      <c r="FU28" s="45">
        <f t="shared" si="480"/>
        <v>0.38330172472997448</v>
      </c>
      <c r="FV28" s="44">
        <f t="shared" si="481"/>
        <v>389.02115126978003</v>
      </c>
      <c r="FW28" s="44">
        <f t="shared" si="482"/>
        <v>280.7434588201823</v>
      </c>
      <c r="FX28" s="44">
        <f t="shared" si="483"/>
        <v>16.03566561539521</v>
      </c>
      <c r="FY28" s="45">
        <f t="shared" si="484"/>
        <v>0.33813642483880341</v>
      </c>
      <c r="FZ28" s="45">
        <f t="shared" si="485"/>
        <v>0</v>
      </c>
      <c r="GA28" s="44">
        <f t="shared" si="486"/>
        <v>457.42265335567049</v>
      </c>
      <c r="GB28" s="44">
        <f t="shared" si="487"/>
        <v>372.83022323332591</v>
      </c>
      <c r="GC28" s="44">
        <f t="shared" si="488"/>
        <v>68.79150304447559</v>
      </c>
      <c r="GD28" s="45">
        <f t="shared" si="489"/>
        <v>9.1026608788949002</v>
      </c>
      <c r="GE28" s="45">
        <f t="shared" si="490"/>
        <v>1.014684023785654</v>
      </c>
      <c r="GF28" s="44">
        <f t="shared" si="491"/>
        <v>262.43181696699514</v>
      </c>
      <c r="GG28" s="44">
        <f t="shared" si="492"/>
        <v>242.54038081956907</v>
      </c>
      <c r="GH28" s="44">
        <f t="shared" si="493"/>
        <v>46.696243394687102</v>
      </c>
      <c r="GI28" s="45">
        <f t="shared" si="494"/>
        <v>6.333321889431712</v>
      </c>
      <c r="GJ28" s="45">
        <f t="shared" si="495"/>
        <v>0.71950833855896335</v>
      </c>
      <c r="GK28" s="43">
        <f t="shared" si="148"/>
        <v>8608.0650378044575</v>
      </c>
      <c r="GL28" s="43">
        <f t="shared" si="148"/>
        <v>7079.6883656660702</v>
      </c>
      <c r="GM28" s="43">
        <f t="shared" si="143"/>
        <v>1111.7685433246074</v>
      </c>
      <c r="GN28" s="43">
        <f t="shared" si="143"/>
        <v>136.7160667826553</v>
      </c>
      <c r="GO28" s="43">
        <f t="shared" si="143"/>
        <v>14.993769903035703</v>
      </c>
      <c r="GP28" s="40">
        <f t="shared" si="149"/>
        <v>51.299553264627285</v>
      </c>
      <c r="GQ28" s="40">
        <f t="shared" si="144"/>
        <v>42.191229831144639</v>
      </c>
      <c r="GR28" s="40">
        <f t="shared" si="144"/>
        <v>6.6255574691573749</v>
      </c>
      <c r="GS28" s="40">
        <f t="shared" si="144"/>
        <v>0.81475605949139041</v>
      </c>
      <c r="GT28" s="40">
        <f t="shared" si="144"/>
        <v>8.935500538161921E-2</v>
      </c>
      <c r="GW28" s="38">
        <f t="shared" si="150"/>
        <v>10</v>
      </c>
      <c r="GX28" s="39">
        <f t="shared" si="145"/>
        <v>10.590572869668685</v>
      </c>
      <c r="GY28" s="39">
        <f t="shared" si="146"/>
        <v>2.6726946253639499</v>
      </c>
      <c r="GZ28" s="39">
        <f t="shared" si="147"/>
        <v>0.267269462536395</v>
      </c>
      <c r="HA28" s="39">
        <f t="shared" si="34"/>
        <v>3.1579508590877823</v>
      </c>
      <c r="HB28" s="39">
        <f t="shared" si="35"/>
        <v>4.9742134707946448</v>
      </c>
      <c r="HC28" s="39">
        <f t="shared" si="36"/>
        <v>0.49742134707946439</v>
      </c>
      <c r="HD28" s="39">
        <f t="shared" si="37"/>
        <v>7.7208163310740563</v>
      </c>
      <c r="HE28" s="39">
        <f t="shared" si="38"/>
        <v>12.721597550036323</v>
      </c>
      <c r="HF28" s="39">
        <f t="shared" si="39"/>
        <v>1.2721597550036323</v>
      </c>
      <c r="HG28" s="39">
        <f t="shared" si="40"/>
        <v>0.28083698446448269</v>
      </c>
      <c r="HH28" s="39">
        <f t="shared" si="41"/>
        <v>0.4435750392129465</v>
      </c>
      <c r="HI28" s="39">
        <f t="shared" si="42"/>
        <v>4.4357503921294644E-2</v>
      </c>
      <c r="HJ28" s="39">
        <v>3.1579508590877823</v>
      </c>
      <c r="HK28" s="39">
        <v>4.9742134707946448</v>
      </c>
      <c r="HL28" s="39">
        <v>0.49742134707946439</v>
      </c>
      <c r="HM28" s="39">
        <f t="shared" si="43"/>
        <v>2.000720631759886</v>
      </c>
      <c r="HN28" s="39">
        <f t="shared" si="44"/>
        <v>3.2830868348940347</v>
      </c>
      <c r="HO28" s="39">
        <f t="shared" si="45"/>
        <v>0.32830868348940345</v>
      </c>
      <c r="HP28" s="39">
        <f t="shared" si="46"/>
        <v>3.4850432025906963</v>
      </c>
      <c r="HQ28" s="39">
        <f t="shared" si="47"/>
        <v>5.7650867520009355</v>
      </c>
      <c r="HR28" s="39">
        <f t="shared" si="48"/>
        <v>0.57650867520009363</v>
      </c>
      <c r="HS28" s="39">
        <f t="shared" si="49"/>
        <v>1.2944927822846382</v>
      </c>
      <c r="HT28" s="39">
        <f t="shared" si="50"/>
        <v>0.32668524586553482</v>
      </c>
      <c r="HU28" s="39">
        <f t="shared" si="51"/>
        <v>3.2668524586553477E-2</v>
      </c>
      <c r="HV28" s="39">
        <f t="shared" si="52"/>
        <v>2.2018157071913973</v>
      </c>
      <c r="HW28" s="39">
        <f t="shared" si="53"/>
        <v>3.4681671247039008</v>
      </c>
      <c r="HX28" s="39">
        <f t="shared" si="54"/>
        <v>0.34681671247039009</v>
      </c>
      <c r="HY28" s="39">
        <f t="shared" si="55"/>
        <v>8.7904561071770129</v>
      </c>
      <c r="HZ28" s="39">
        <f t="shared" si="56"/>
        <v>14.484044184121686</v>
      </c>
      <c r="IA28" s="39">
        <f t="shared" si="57"/>
        <v>1.4484044184121685</v>
      </c>
      <c r="IB28" s="39">
        <f t="shared" si="58"/>
        <v>0.31070382335955343</v>
      </c>
      <c r="IC28" s="39">
        <f t="shared" si="59"/>
        <v>0.49074896916846911</v>
      </c>
      <c r="ID28" s="39">
        <f t="shared" si="60"/>
        <v>4.9074896916846911E-2</v>
      </c>
      <c r="IE28" s="39">
        <f t="shared" si="61"/>
        <v>6.6212122592718581</v>
      </c>
      <c r="IF28" s="39">
        <f t="shared" si="62"/>
        <v>10.631442189167435</v>
      </c>
      <c r="IG28" s="39">
        <f t="shared" si="63"/>
        <v>1.0631442189167435</v>
      </c>
      <c r="IH28" s="39">
        <f t="shared" si="64"/>
        <v>1.9364446091222309</v>
      </c>
      <c r="II28" s="39">
        <f t="shared" si="65"/>
        <v>3.1776129569466605</v>
      </c>
      <c r="IJ28" s="39">
        <f t="shared" si="66"/>
        <v>0.31776129569466605</v>
      </c>
      <c r="IK28" s="39">
        <f t="shared" si="67"/>
        <v>7.5358944199249178</v>
      </c>
      <c r="IL28" s="39">
        <f t="shared" si="68"/>
        <v>12.466153949681571</v>
      </c>
      <c r="IM28" s="39">
        <f t="shared" si="69"/>
        <v>1.2466153949681571</v>
      </c>
      <c r="IN28" s="39">
        <f t="shared" si="70"/>
        <v>1.2397762667420293</v>
      </c>
      <c r="IO28" s="39">
        <f t="shared" si="71"/>
        <v>0.31287668812186414</v>
      </c>
      <c r="IP28" s="39">
        <f t="shared" si="72"/>
        <v>3.128766881218642E-2</v>
      </c>
      <c r="IQ28" s="39">
        <f t="shared" si="73"/>
        <v>3.5461389400061445</v>
      </c>
      <c r="IR28" s="39">
        <f t="shared" si="74"/>
        <v>5.5856638914841605</v>
      </c>
      <c r="IS28" s="39">
        <f t="shared" si="75"/>
        <v>0.55856638914841605</v>
      </c>
      <c r="IT28" s="39">
        <f t="shared" si="76"/>
        <v>6.3763051578939196</v>
      </c>
      <c r="IU28" s="39">
        <f t="shared" si="77"/>
        <v>10.506245013040346</v>
      </c>
      <c r="IV28" s="39">
        <f t="shared" si="78"/>
        <v>1.0506245013040345</v>
      </c>
      <c r="IW28" s="39">
        <f t="shared" si="79"/>
        <v>0.96952591603908256</v>
      </c>
      <c r="IX28" s="39">
        <f t="shared" si="80"/>
        <v>1.5313420952908467</v>
      </c>
      <c r="IY28" s="39">
        <f t="shared" si="81"/>
        <v>0.15313420952908466</v>
      </c>
      <c r="IZ28" s="39">
        <f t="shared" si="82"/>
        <v>7.6725932688722187</v>
      </c>
      <c r="JA28" s="39">
        <f t="shared" si="83"/>
        <v>12.319606831027743</v>
      </c>
      <c r="JB28" s="39">
        <f t="shared" si="84"/>
        <v>1.2319606831027743</v>
      </c>
      <c r="JC28" s="39">
        <f t="shared" si="85"/>
        <v>1.6877348879196257</v>
      </c>
      <c r="JD28" s="39">
        <f t="shared" si="86"/>
        <v>2.7694922036397909</v>
      </c>
      <c r="JE28" s="39">
        <f t="shared" si="87"/>
        <v>0.27694922036397912</v>
      </c>
      <c r="JF28" s="39">
        <f t="shared" si="88"/>
        <v>3.3560157384890039</v>
      </c>
      <c r="JG28" s="39">
        <f t="shared" si="89"/>
        <v>5.6399196743363138</v>
      </c>
      <c r="JH28" s="39">
        <f t="shared" si="90"/>
        <v>0.56399196743363145</v>
      </c>
      <c r="JI28" s="39">
        <f t="shared" si="91"/>
        <v>5.0135528916071408</v>
      </c>
      <c r="JJ28" s="39">
        <f t="shared" si="92"/>
        <v>1.2652475019319227</v>
      </c>
      <c r="JK28" s="39">
        <f t="shared" si="93"/>
        <v>0.12652475019319229</v>
      </c>
      <c r="JL28" s="39">
        <f t="shared" si="94"/>
        <v>0.82359976904269938</v>
      </c>
      <c r="JM28" s="39">
        <f t="shared" si="95"/>
        <v>1.2972846154100575</v>
      </c>
      <c r="JN28" s="39">
        <f t="shared" si="96"/>
        <v>0.12972846154100573</v>
      </c>
      <c r="JO28" s="39">
        <f t="shared" si="97"/>
        <v>3.0884930834119055</v>
      </c>
      <c r="JP28" s="39">
        <f t="shared" si="98"/>
        <v>5.0889134462509933</v>
      </c>
      <c r="JQ28" s="39">
        <f t="shared" si="99"/>
        <v>0.50889134462509922</v>
      </c>
      <c r="JR28" s="39">
        <f t="shared" si="100"/>
        <v>6.6298388930489462</v>
      </c>
      <c r="JS28" s="39">
        <f t="shared" si="101"/>
        <v>10.471665804870618</v>
      </c>
      <c r="JT28" s="39">
        <f t="shared" si="102"/>
        <v>1.0471665804870618</v>
      </c>
      <c r="JU28" s="39">
        <f t="shared" si="103"/>
        <v>1.5572232356036095</v>
      </c>
      <c r="JV28" s="39">
        <f t="shared" si="104"/>
        <v>2.5003772959800368</v>
      </c>
      <c r="JW28" s="39">
        <f t="shared" si="105"/>
        <v>0.25003772959800363</v>
      </c>
      <c r="JX28" s="39">
        <f t="shared" si="106"/>
        <v>2.6881591657650286</v>
      </c>
      <c r="JY28" s="39">
        <f t="shared" si="107"/>
        <v>4.4111405796119518</v>
      </c>
      <c r="JZ28" s="39">
        <f t="shared" si="108"/>
        <v>0.44111405796119518</v>
      </c>
      <c r="KA28" s="39">
        <f t="shared" si="109"/>
        <v>5.0758320408350572</v>
      </c>
      <c r="KB28" s="39">
        <f t="shared" si="110"/>
        <v>8.3806561529033985</v>
      </c>
      <c r="KC28" s="39">
        <f t="shared" si="111"/>
        <v>0.83806561529033985</v>
      </c>
      <c r="KD28" s="39">
        <f t="shared" si="112"/>
        <v>5.2939535277460603</v>
      </c>
      <c r="KE28" s="39">
        <f t="shared" si="113"/>
        <v>3.5610399372625787</v>
      </c>
      <c r="KF28" s="39">
        <f t="shared" si="114"/>
        <v>0.35610399372625795</v>
      </c>
      <c r="KG28" s="39">
        <f t="shared" si="115"/>
        <v>7.6756427885073482</v>
      </c>
      <c r="KH28" s="39">
        <f t="shared" si="116"/>
        <v>12.058260951463687</v>
      </c>
      <c r="KI28" s="39">
        <f t="shared" si="117"/>
        <v>1.2058260951463686</v>
      </c>
      <c r="KJ28" s="39">
        <f t="shared" si="118"/>
        <v>1.0706496131902845</v>
      </c>
      <c r="KK28" s="39">
        <f t="shared" si="119"/>
        <v>1.8215416491117713</v>
      </c>
      <c r="KL28" s="39">
        <f t="shared" si="120"/>
        <v>0.18215416491117709</v>
      </c>
      <c r="KM28" s="39">
        <f t="shared" si="121"/>
        <v>5.0758320408350572</v>
      </c>
      <c r="KN28" s="39">
        <f t="shared" si="122"/>
        <v>8.3806561529033985</v>
      </c>
      <c r="KO28" s="39">
        <f t="shared" si="123"/>
        <v>0.83806561529033985</v>
      </c>
      <c r="KP28" s="39">
        <f t="shared" si="124"/>
        <v>7.4035453850446125</v>
      </c>
      <c r="KQ28" s="39">
        <f t="shared" si="125"/>
        <v>12.203332380917603</v>
      </c>
      <c r="KR28" s="39">
        <f t="shared" si="126"/>
        <v>1.2203332380917604</v>
      </c>
      <c r="KS28" s="39">
        <f t="shared" si="127"/>
        <v>3.2095122370079747</v>
      </c>
      <c r="KT28" s="39">
        <f t="shared" si="128"/>
        <v>5.2558842418321445</v>
      </c>
      <c r="KU28" s="39">
        <f t="shared" si="129"/>
        <v>0.52558842418321439</v>
      </c>
      <c r="KV28" s="39">
        <f t="shared" si="130"/>
        <v>3.2091390802111861</v>
      </c>
      <c r="KW28" s="39">
        <f t="shared" si="131"/>
        <v>5.4083912624930974</v>
      </c>
      <c r="KX28" s="39">
        <f t="shared" si="132"/>
        <v>0.54083912624930974</v>
      </c>
      <c r="KY28" s="39">
        <f t="shared" si="133"/>
        <v>4.210724473636966</v>
      </c>
      <c r="KZ28" s="39">
        <f t="shared" si="134"/>
        <v>1.0626413517071656</v>
      </c>
      <c r="LA28" s="39">
        <f t="shared" si="135"/>
        <v>0.10626413517071655</v>
      </c>
      <c r="LB28" s="39">
        <f t="shared" si="136"/>
        <v>9.1618851380384694</v>
      </c>
      <c r="LC28" s="39">
        <f t="shared" si="137"/>
        <v>14.668604069641248</v>
      </c>
      <c r="LD28" s="39">
        <f t="shared" si="138"/>
        <v>1.4668604069641247</v>
      </c>
      <c r="LE28" s="39">
        <f t="shared" si="139"/>
        <v>6.1015698595486647</v>
      </c>
      <c r="LF28" s="39">
        <f t="shared" si="140"/>
        <v>10.181639301724047</v>
      </c>
      <c r="LG28" s="39">
        <f t="shared" si="141"/>
        <v>1.0181639301724048</v>
      </c>
      <c r="LH28" s="39">
        <f t="shared" si="142"/>
        <v>161.22215484510801</v>
      </c>
      <c r="LI28" s="39">
        <f t="shared" si="142"/>
        <v>226.56174545570951</v>
      </c>
      <c r="LJ28" s="39">
        <f t="shared" si="142"/>
        <v>22.656174545570956</v>
      </c>
      <c r="LL28" s="60">
        <f t="shared" si="497"/>
        <v>9</v>
      </c>
      <c r="LM28" s="61">
        <f t="shared" si="151"/>
        <v>144.95433954465284</v>
      </c>
      <c r="LN28" s="62">
        <v>3000</v>
      </c>
      <c r="LO28" s="61">
        <f t="shared" si="152"/>
        <v>0</v>
      </c>
      <c r="LP28" s="61">
        <f t="shared" si="153"/>
        <v>0</v>
      </c>
      <c r="LQ28" s="62">
        <f t="shared" si="154"/>
        <v>0</v>
      </c>
      <c r="LR28" s="61">
        <f t="shared" si="155"/>
        <v>0</v>
      </c>
      <c r="LS28" s="61">
        <f t="shared" si="156"/>
        <v>9.1627440669951348</v>
      </c>
      <c r="LT28" s="63">
        <f t="shared" si="157"/>
        <v>0</v>
      </c>
      <c r="LU28" s="62">
        <f t="shared" si="158"/>
        <v>0</v>
      </c>
      <c r="LV28" s="61">
        <f t="shared" si="159"/>
        <v>0</v>
      </c>
      <c r="LW28" s="61">
        <f t="shared" si="160"/>
        <v>2.850479012150597</v>
      </c>
      <c r="LX28" s="63">
        <f t="shared" si="161"/>
        <v>0</v>
      </c>
      <c r="LY28" s="62">
        <f t="shared" si="162"/>
        <v>0</v>
      </c>
      <c r="LZ28" s="61">
        <f t="shared" si="163"/>
        <v>0</v>
      </c>
      <c r="MA28" s="61">
        <f t="shared" si="164"/>
        <v>6.9999611219786617</v>
      </c>
      <c r="MB28" s="63">
        <f t="shared" si="165"/>
        <v>0</v>
      </c>
      <c r="MC28" s="62">
        <f t="shared" si="166"/>
        <v>0</v>
      </c>
      <c r="MD28" s="61">
        <f t="shared" si="167"/>
        <v>0</v>
      </c>
      <c r="ME28" s="61">
        <f t="shared" si="168"/>
        <v>0.25361036361589406</v>
      </c>
      <c r="MF28" s="63">
        <f t="shared" si="169"/>
        <v>0</v>
      </c>
      <c r="MG28" s="62">
        <f t="shared" si="170"/>
        <v>0</v>
      </c>
      <c r="MH28" s="61">
        <f t="shared" si="171"/>
        <v>0</v>
      </c>
      <c r="MI28" s="61">
        <f t="shared" si="172"/>
        <v>2.850479012150597</v>
      </c>
      <c r="MJ28" s="63">
        <f t="shared" si="173"/>
        <v>0</v>
      </c>
      <c r="MK28" s="62">
        <f t="shared" si="174"/>
        <v>0</v>
      </c>
      <c r="ML28" s="61">
        <f t="shared" si="175"/>
        <v>0</v>
      </c>
      <c r="MM28" s="61">
        <f t="shared" si="176"/>
        <v>1.8125299138099256</v>
      </c>
      <c r="MN28" s="63">
        <f t="shared" si="177"/>
        <v>0</v>
      </c>
      <c r="MO28" s="62">
        <f t="shared" si="178"/>
        <v>0</v>
      </c>
      <c r="MP28" s="61">
        <f t="shared" si="179"/>
        <v>0</v>
      </c>
      <c r="MQ28" s="61">
        <f t="shared" si="180"/>
        <v>3.1620116156402385</v>
      </c>
      <c r="MR28" s="63">
        <f t="shared" si="181"/>
        <v>0</v>
      </c>
      <c r="MS28" s="62">
        <f t="shared" si="182"/>
        <v>0</v>
      </c>
      <c r="MT28" s="61">
        <f t="shared" si="183"/>
        <v>0</v>
      </c>
      <c r="MU28" s="61">
        <f t="shared" si="184"/>
        <v>1.119968315842168</v>
      </c>
      <c r="MV28" s="63">
        <f t="shared" si="185"/>
        <v>0</v>
      </c>
      <c r="MW28" s="62">
        <f t="shared" si="186"/>
        <v>0</v>
      </c>
      <c r="MX28" s="61">
        <f t="shared" si="187"/>
        <v>0</v>
      </c>
      <c r="MY28" s="61">
        <f t="shared" si="188"/>
        <v>1.987437342133177</v>
      </c>
      <c r="MZ28" s="63">
        <f t="shared" si="189"/>
        <v>0</v>
      </c>
      <c r="NA28" s="62">
        <f t="shared" si="190"/>
        <v>0</v>
      </c>
      <c r="NB28" s="61">
        <f t="shared" si="191"/>
        <v>0</v>
      </c>
      <c r="NC28" s="61">
        <f t="shared" si="192"/>
        <v>7.9697338151986648</v>
      </c>
      <c r="ND28" s="63">
        <f t="shared" si="193"/>
        <v>0</v>
      </c>
      <c r="NE28" s="62">
        <f t="shared" si="194"/>
        <v>0</v>
      </c>
      <c r="NF28" s="61">
        <f t="shared" si="195"/>
        <v>0</v>
      </c>
      <c r="NG28" s="61">
        <f t="shared" si="196"/>
        <v>0.28058166829173586</v>
      </c>
      <c r="NH28" s="63">
        <f t="shared" si="197"/>
        <v>0</v>
      </c>
      <c r="NI28" s="62">
        <f t="shared" si="198"/>
        <v>0</v>
      </c>
      <c r="NJ28" s="61">
        <f t="shared" si="199"/>
        <v>0</v>
      </c>
      <c r="NK28" s="61">
        <f t="shared" si="200"/>
        <v>5.9876813387235117</v>
      </c>
      <c r="NL28" s="63">
        <f t="shared" si="201"/>
        <v>0</v>
      </c>
      <c r="NM28" s="62">
        <f t="shared" si="202"/>
        <v>0</v>
      </c>
      <c r="NN28" s="61">
        <f t="shared" si="203"/>
        <v>0</v>
      </c>
      <c r="NO28" s="61">
        <f t="shared" si="204"/>
        <v>1.7542997881631504</v>
      </c>
      <c r="NP28" s="63">
        <f t="shared" si="205"/>
        <v>0</v>
      </c>
      <c r="NQ28" s="62">
        <f t="shared" si="206"/>
        <v>0</v>
      </c>
      <c r="NR28" s="61">
        <f t="shared" si="207"/>
        <v>0</v>
      </c>
      <c r="NS28" s="61">
        <f t="shared" si="208"/>
        <v>6.8373860250362037</v>
      </c>
      <c r="NT28" s="63">
        <f t="shared" si="209"/>
        <v>0</v>
      </c>
      <c r="NU28" s="62">
        <f t="shared" si="210"/>
        <v>0</v>
      </c>
      <c r="NV28" s="61">
        <f t="shared" si="211"/>
        <v>0</v>
      </c>
      <c r="NW28" s="61">
        <f t="shared" si="212"/>
        <v>1.0726287210606096</v>
      </c>
      <c r="NX28" s="63">
        <f t="shared" si="213"/>
        <v>0</v>
      </c>
      <c r="NY28" s="62">
        <f t="shared" si="214"/>
        <v>0</v>
      </c>
      <c r="NZ28" s="61">
        <f t="shared" si="215"/>
        <v>0</v>
      </c>
      <c r="OA28" s="61">
        <f t="shared" si="216"/>
        <v>3.2008714111458261</v>
      </c>
      <c r="OB28" s="63">
        <f t="shared" si="217"/>
        <v>0</v>
      </c>
      <c r="OC28" s="62">
        <f t="shared" si="218"/>
        <v>0</v>
      </c>
      <c r="OD28" s="61">
        <f t="shared" si="219"/>
        <v>0</v>
      </c>
      <c r="OE28" s="61">
        <f t="shared" si="220"/>
        <v>5.7809804421186577</v>
      </c>
      <c r="OF28" s="63">
        <f t="shared" si="221"/>
        <v>0</v>
      </c>
      <c r="OG28" s="62">
        <f t="shared" si="222"/>
        <v>0</v>
      </c>
      <c r="OH28" s="61">
        <f t="shared" si="223"/>
        <v>0</v>
      </c>
      <c r="OI28" s="61">
        <f t="shared" si="224"/>
        <v>0.87553219021549866</v>
      </c>
      <c r="OJ28" s="63">
        <f t="shared" si="225"/>
        <v>0</v>
      </c>
      <c r="OK28" s="62">
        <f t="shared" si="226"/>
        <v>0</v>
      </c>
      <c r="OL28" s="61">
        <f t="shared" si="227"/>
        <v>0</v>
      </c>
      <c r="OM28" s="61">
        <f t="shared" si="228"/>
        <v>6.9384640964061184</v>
      </c>
      <c r="ON28" s="63">
        <f t="shared" si="229"/>
        <v>0</v>
      </c>
      <c r="OO28" s="62">
        <f t="shared" si="230"/>
        <v>0</v>
      </c>
      <c r="OP28" s="61">
        <f t="shared" si="231"/>
        <v>0</v>
      </c>
      <c r="OQ28" s="61">
        <f t="shared" si="232"/>
        <v>1.5289840682275193</v>
      </c>
      <c r="OR28" s="63">
        <f t="shared" si="233"/>
        <v>0</v>
      </c>
      <c r="OS28" s="62">
        <f t="shared" si="234"/>
        <v>0</v>
      </c>
      <c r="OT28" s="61">
        <f t="shared" si="235"/>
        <v>0</v>
      </c>
      <c r="OU28" s="61">
        <f t="shared" si="236"/>
        <v>3.0483032198514675</v>
      </c>
      <c r="OV28" s="63">
        <f t="shared" si="237"/>
        <v>0</v>
      </c>
      <c r="OW28" s="62">
        <f t="shared" si="238"/>
        <v>0</v>
      </c>
      <c r="OX28" s="61">
        <f t="shared" si="239"/>
        <v>0</v>
      </c>
      <c r="OY28" s="61">
        <f t="shared" si="240"/>
        <v>4.3376220132251229</v>
      </c>
      <c r="OZ28" s="63">
        <f t="shared" si="241"/>
        <v>0</v>
      </c>
      <c r="PA28" s="62">
        <f t="shared" si="242"/>
        <v>0</v>
      </c>
      <c r="PB28" s="61">
        <f t="shared" si="243"/>
        <v>0</v>
      </c>
      <c r="PC28" s="61">
        <f t="shared" si="244"/>
        <v>0.74341050916366891</v>
      </c>
      <c r="PD28" s="63">
        <f t="shared" si="245"/>
        <v>0</v>
      </c>
      <c r="PE28" s="62">
        <f t="shared" si="246"/>
        <v>0</v>
      </c>
      <c r="PF28" s="61">
        <f t="shared" si="247"/>
        <v>0</v>
      </c>
      <c r="PG28" s="61">
        <f t="shared" si="248"/>
        <v>2.8001354497155662</v>
      </c>
      <c r="PH28" s="63">
        <f t="shared" si="249"/>
        <v>0</v>
      </c>
      <c r="PI28" s="62">
        <f t="shared" si="250"/>
        <v>0</v>
      </c>
      <c r="PJ28" s="61">
        <f t="shared" si="251"/>
        <v>0</v>
      </c>
      <c r="PK28" s="61">
        <f t="shared" si="252"/>
        <v>5.9870884014337697</v>
      </c>
      <c r="PL28" s="63">
        <f t="shared" si="253"/>
        <v>0</v>
      </c>
      <c r="PM28" s="62">
        <f t="shared" si="254"/>
        <v>0</v>
      </c>
      <c r="PN28" s="61">
        <f t="shared" si="255"/>
        <v>0</v>
      </c>
      <c r="PO28" s="61">
        <f t="shared" si="256"/>
        <v>1.4082249810060865</v>
      </c>
      <c r="PP28" s="63">
        <f t="shared" si="257"/>
        <v>0</v>
      </c>
      <c r="PQ28" s="62">
        <f t="shared" si="258"/>
        <v>0</v>
      </c>
      <c r="PR28" s="61">
        <f t="shared" si="259"/>
        <v>0</v>
      </c>
      <c r="PS28" s="61">
        <f t="shared" si="260"/>
        <v>2.4353069707416304</v>
      </c>
      <c r="PT28" s="63">
        <f t="shared" si="261"/>
        <v>0</v>
      </c>
      <c r="PU28" s="62">
        <f t="shared" si="262"/>
        <v>0</v>
      </c>
      <c r="PV28" s="61">
        <f t="shared" si="263"/>
        <v>0</v>
      </c>
      <c r="PW28" s="61">
        <f t="shared" si="264"/>
        <v>4.6037010035761528</v>
      </c>
      <c r="PX28" s="63">
        <f t="shared" si="265"/>
        <v>0</v>
      </c>
      <c r="PY28" s="62">
        <f t="shared" si="266"/>
        <v>0</v>
      </c>
      <c r="PZ28" s="61">
        <f t="shared" si="267"/>
        <v>0</v>
      </c>
      <c r="QA28" s="61">
        <f t="shared" si="268"/>
        <v>4.6730360958687376</v>
      </c>
      <c r="QB28" s="63">
        <f t="shared" si="269"/>
        <v>0</v>
      </c>
      <c r="QC28" s="62">
        <f t="shared" si="270"/>
        <v>0</v>
      </c>
      <c r="QD28" s="61">
        <f t="shared" si="271"/>
        <v>0</v>
      </c>
      <c r="QE28" s="61">
        <f t="shared" si="272"/>
        <v>6.9252416968581541</v>
      </c>
      <c r="QF28" s="63">
        <f t="shared" si="273"/>
        <v>0</v>
      </c>
      <c r="QG28" s="62">
        <f t="shared" si="274"/>
        <v>0</v>
      </c>
      <c r="QH28" s="61">
        <f t="shared" si="275"/>
        <v>0</v>
      </c>
      <c r="QI28" s="61">
        <f t="shared" si="276"/>
        <v>0.97337383086320928</v>
      </c>
      <c r="QJ28" s="63">
        <f t="shared" si="277"/>
        <v>0</v>
      </c>
      <c r="QK28" s="62">
        <f t="shared" si="278"/>
        <v>0</v>
      </c>
      <c r="QL28" s="61">
        <f t="shared" si="279"/>
        <v>0</v>
      </c>
      <c r="QM28" s="61">
        <f t="shared" si="280"/>
        <v>4.6037010035761528</v>
      </c>
      <c r="QN28" s="63">
        <f t="shared" si="281"/>
        <v>0</v>
      </c>
      <c r="QO28" s="62">
        <f t="shared" si="282"/>
        <v>0</v>
      </c>
      <c r="QP28" s="61">
        <f t="shared" si="283"/>
        <v>0</v>
      </c>
      <c r="QQ28" s="61">
        <f t="shared" si="284"/>
        <v>6.7046734266591388</v>
      </c>
      <c r="QR28" s="63">
        <f t="shared" si="285"/>
        <v>0</v>
      </c>
      <c r="QS28" s="62">
        <f t="shared" si="286"/>
        <v>0</v>
      </c>
      <c r="QT28" s="61">
        <f t="shared" si="287"/>
        <v>0</v>
      </c>
      <c r="QU28" s="61">
        <f t="shared" si="288"/>
        <v>2.906509443382574</v>
      </c>
      <c r="QV28" s="63">
        <f t="shared" si="289"/>
        <v>0</v>
      </c>
      <c r="QW28" s="62">
        <f t="shared" si="290"/>
        <v>0</v>
      </c>
      <c r="QX28" s="61">
        <f t="shared" si="291"/>
        <v>0</v>
      </c>
      <c r="QY28" s="61">
        <f t="shared" si="292"/>
        <v>2.9160855465833864</v>
      </c>
      <c r="QZ28" s="63">
        <f t="shared" si="293"/>
        <v>0</v>
      </c>
      <c r="RA28" s="62">
        <f t="shared" si="294"/>
        <v>0</v>
      </c>
      <c r="RB28" s="61">
        <f t="shared" si="295"/>
        <v>0</v>
      </c>
      <c r="RC28" s="61">
        <f t="shared" si="296"/>
        <v>3.6430315114554639</v>
      </c>
      <c r="RD28" s="63">
        <f t="shared" si="297"/>
        <v>0</v>
      </c>
      <c r="RE28" s="62">
        <f t="shared" si="298"/>
        <v>0</v>
      </c>
      <c r="RF28" s="61">
        <f t="shared" si="299"/>
        <v>0</v>
      </c>
      <c r="RG28" s="61">
        <f t="shared" si="300"/>
        <v>8.2810802772036602</v>
      </c>
      <c r="RH28" s="63">
        <f t="shared" si="301"/>
        <v>0</v>
      </c>
      <c r="RI28" s="62">
        <f t="shared" si="302"/>
        <v>0</v>
      </c>
      <c r="RJ28" s="61">
        <f t="shared" si="303"/>
        <v>0</v>
      </c>
      <c r="RK28" s="61">
        <f t="shared" si="304"/>
        <v>5.5374498345850096</v>
      </c>
      <c r="RL28" s="63">
        <f t="shared" si="305"/>
        <v>0</v>
      </c>
    </row>
    <row r="29" spans="1:480" ht="15" thickBot="1" x14ac:dyDescent="0.35">
      <c r="A29" s="28"/>
      <c r="B29" s="42">
        <v>10</v>
      </c>
      <c r="C29" s="44">
        <f t="shared" si="306"/>
        <v>935.39218099135303</v>
      </c>
      <c r="D29" s="44">
        <f t="shared" si="307"/>
        <v>726.56586509574186</v>
      </c>
      <c r="E29" s="44">
        <f t="shared" si="308"/>
        <v>61.152895123497416</v>
      </c>
      <c r="F29" s="45">
        <f t="shared" si="309"/>
        <v>2.5774429534506442</v>
      </c>
      <c r="G29" s="45">
        <f t="shared" si="310"/>
        <v>4.762583595665279E-2</v>
      </c>
      <c r="H29" s="44">
        <f t="shared" si="311"/>
        <v>157.45490363017296</v>
      </c>
      <c r="I29" s="44">
        <f t="shared" si="312"/>
        <v>132.71481802955958</v>
      </c>
      <c r="J29" s="44">
        <f t="shared" si="313"/>
        <v>26.667626634254436</v>
      </c>
      <c r="K29" s="45">
        <f t="shared" si="314"/>
        <v>3.9478699412311471</v>
      </c>
      <c r="L29" s="45">
        <f t="shared" si="315"/>
        <v>0.51317176478174864</v>
      </c>
      <c r="M29" s="44">
        <f t="shared" si="316"/>
        <v>329.38199474868378</v>
      </c>
      <c r="N29" s="44">
        <f t="shared" si="317"/>
        <v>314.3323067652808</v>
      </c>
      <c r="O29" s="44">
        <f t="shared" si="318"/>
        <v>66.106670168352309</v>
      </c>
      <c r="P29" s="45">
        <f t="shared" si="319"/>
        <v>10.053059085329403</v>
      </c>
      <c r="Q29" s="45">
        <f t="shared" si="320"/>
        <v>1.3342692323534602</v>
      </c>
      <c r="R29" s="44">
        <f t="shared" si="321"/>
        <v>13.772929340191729</v>
      </c>
      <c r="S29" s="44">
        <f t="shared" si="322"/>
        <v>11.772531046763605</v>
      </c>
      <c r="T29" s="44">
        <f t="shared" si="323"/>
        <v>2.3750834015110396</v>
      </c>
      <c r="U29" s="45">
        <f t="shared" si="324"/>
        <v>0.35205738385428398</v>
      </c>
      <c r="V29" s="45">
        <f t="shared" si="325"/>
        <v>4.5758827679331253E-2</v>
      </c>
      <c r="W29" s="44">
        <f t="shared" si="326"/>
        <v>49.291244716683487</v>
      </c>
      <c r="X29" s="44">
        <f t="shared" si="327"/>
        <v>43.65123463923851</v>
      </c>
      <c r="Y29" s="44">
        <f t="shared" si="328"/>
        <v>8.9401323668468464</v>
      </c>
      <c r="Z29" s="45">
        <f t="shared" si="329"/>
        <v>1.3387863045389543</v>
      </c>
      <c r="AA29" s="45">
        <f t="shared" si="330"/>
        <v>0.17560197269216143</v>
      </c>
      <c r="AB29" s="44">
        <f t="shared" si="331"/>
        <v>88.11112920693175</v>
      </c>
      <c r="AC29" s="44">
        <f t="shared" si="332"/>
        <v>81.7997409676736</v>
      </c>
      <c r="AD29" s="44">
        <f t="shared" si="333"/>
        <v>17.088290771874931</v>
      </c>
      <c r="AE29" s="45">
        <f t="shared" si="334"/>
        <v>2.5940972721452131</v>
      </c>
      <c r="AF29" s="45">
        <f t="shared" si="335"/>
        <v>0.34449478137441075</v>
      </c>
      <c r="AG29" s="44">
        <f t="shared" si="336"/>
        <v>144.0261932892837</v>
      </c>
      <c r="AH29" s="44">
        <f t="shared" si="337"/>
        <v>141.30090743145075</v>
      </c>
      <c r="AI29" s="44">
        <f t="shared" si="338"/>
        <v>29.910509061521907</v>
      </c>
      <c r="AJ29" s="45">
        <f t="shared" si="339"/>
        <v>4.5563076834860965</v>
      </c>
      <c r="AK29" s="45">
        <f t="shared" si="340"/>
        <v>0.60438953425741959</v>
      </c>
      <c r="AL29" s="44">
        <f t="shared" si="341"/>
        <v>114.33360988116901</v>
      </c>
      <c r="AM29" s="44">
        <f t="shared" si="342"/>
        <v>88.808630070854278</v>
      </c>
      <c r="AN29" s="44">
        <f t="shared" si="343"/>
        <v>7.474759139790832</v>
      </c>
      <c r="AO29" s="45">
        <f t="shared" si="344"/>
        <v>0.31504257050606904</v>
      </c>
      <c r="AP29" s="45">
        <f t="shared" si="345"/>
        <v>5.8213376797328926E-3</v>
      </c>
      <c r="AQ29" s="44">
        <f t="shared" si="346"/>
        <v>109.78216427578229</v>
      </c>
      <c r="AR29" s="44">
        <f t="shared" si="347"/>
        <v>92.532652961845741</v>
      </c>
      <c r="AS29" s="44">
        <f t="shared" si="348"/>
        <v>18.593449302050999</v>
      </c>
      <c r="AT29" s="45">
        <f t="shared" si="349"/>
        <v>2.7525703959378465</v>
      </c>
      <c r="AU29" s="45">
        <f t="shared" si="350"/>
        <v>0.35779836438302703</v>
      </c>
      <c r="AV29" s="44">
        <f t="shared" si="351"/>
        <v>375.0144859267657</v>
      </c>
      <c r="AW29" s="44">
        <f t="shared" si="352"/>
        <v>357.87981829941003</v>
      </c>
      <c r="AX29" s="44">
        <f t="shared" si="353"/>
        <v>75.265070115414858</v>
      </c>
      <c r="AY29" s="45">
        <f t="shared" si="354"/>
        <v>11.44580713269626</v>
      </c>
      <c r="AZ29" s="45">
        <f t="shared" si="355"/>
        <v>1.5191185257127131</v>
      </c>
      <c r="BA29" s="44">
        <f t="shared" si="356"/>
        <v>15.237671822386842</v>
      </c>
      <c r="BB29" s="44">
        <f t="shared" si="357"/>
        <v>13.024532412721069</v>
      </c>
      <c r="BC29" s="44">
        <f t="shared" si="358"/>
        <v>2.6276720463099164</v>
      </c>
      <c r="BD29" s="45">
        <f t="shared" si="359"/>
        <v>0.38949846799584131</v>
      </c>
      <c r="BE29" s="45">
        <f t="shared" si="360"/>
        <v>5.0625250586313897E-2</v>
      </c>
      <c r="BF29" s="44">
        <f t="shared" si="361"/>
        <v>310.08286507056221</v>
      </c>
      <c r="BG29" s="44">
        <f t="shared" si="362"/>
        <v>274.60251772098428</v>
      </c>
      <c r="BH29" s="44">
        <f t="shared" si="363"/>
        <v>56.240857262905429</v>
      </c>
      <c r="BI29" s="45">
        <f t="shared" si="364"/>
        <v>8.4220777019282611</v>
      </c>
      <c r="BJ29" s="45">
        <f t="shared" si="365"/>
        <v>1.1046822436195871</v>
      </c>
      <c r="BK29" s="44">
        <f t="shared" si="366"/>
        <v>85.280432684073219</v>
      </c>
      <c r="BL29" s="44">
        <f t="shared" si="367"/>
        <v>79.171806852970306</v>
      </c>
      <c r="BM29" s="44">
        <f t="shared" si="368"/>
        <v>16.539304897957237</v>
      </c>
      <c r="BN29" s="45">
        <f t="shared" si="369"/>
        <v>2.5107581730516948</v>
      </c>
      <c r="BO29" s="45">
        <f t="shared" si="370"/>
        <v>0.33342739194748294</v>
      </c>
      <c r="BP29" s="44">
        <f t="shared" si="371"/>
        <v>311.43550402041097</v>
      </c>
      <c r="BQ29" s="44">
        <f t="shared" si="372"/>
        <v>305.54247334765586</v>
      </c>
      <c r="BR29" s="44">
        <f t="shared" si="373"/>
        <v>64.677085829604053</v>
      </c>
      <c r="BS29" s="45">
        <f t="shared" si="374"/>
        <v>9.8523466285638772</v>
      </c>
      <c r="BT29" s="45">
        <f t="shared" si="375"/>
        <v>1.3069036605588471</v>
      </c>
      <c r="BU29" s="44">
        <f t="shared" si="376"/>
        <v>109.5008778430154</v>
      </c>
      <c r="BV29" s="44">
        <f t="shared" si="377"/>
        <v>85.054805519578252</v>
      </c>
      <c r="BW29" s="44">
        <f t="shared" si="378"/>
        <v>7.1588108546812075</v>
      </c>
      <c r="BX29" s="45">
        <f t="shared" si="379"/>
        <v>0.30172613341071858</v>
      </c>
      <c r="BY29" s="45">
        <f t="shared" si="380"/>
        <v>5.5752773555727865E-3</v>
      </c>
      <c r="BZ29" s="44">
        <f t="shared" si="381"/>
        <v>176.80989666164737</v>
      </c>
      <c r="CA29" s="44">
        <f t="shared" si="382"/>
        <v>149.02865976400827</v>
      </c>
      <c r="CB29" s="44">
        <f t="shared" si="383"/>
        <v>29.945719064352918</v>
      </c>
      <c r="CC29" s="45">
        <f t="shared" si="384"/>
        <v>4.4331580677995568</v>
      </c>
      <c r="CD29" s="45">
        <f t="shared" si="385"/>
        <v>0.57625291184230176</v>
      </c>
      <c r="CE29" s="44">
        <f t="shared" si="386"/>
        <v>272.02306362094907</v>
      </c>
      <c r="CF29" s="44">
        <f t="shared" si="387"/>
        <v>259.59414432040182</v>
      </c>
      <c r="CG29" s="44">
        <f t="shared" si="388"/>
        <v>54.594784267717323</v>
      </c>
      <c r="CH29" s="45">
        <f t="shared" si="389"/>
        <v>8.3024086767106073</v>
      </c>
      <c r="CI29" s="45">
        <f t="shared" si="390"/>
        <v>1.1019181681648691</v>
      </c>
      <c r="CJ29" s="44">
        <f t="shared" si="391"/>
        <v>47.547910972458517</v>
      </c>
      <c r="CK29" s="44">
        <f t="shared" si="392"/>
        <v>40.641990117421727</v>
      </c>
      <c r="CL29" s="44">
        <f t="shared" si="393"/>
        <v>8.1994361067156127</v>
      </c>
      <c r="CM29" s="45">
        <f t="shared" si="394"/>
        <v>1.2153981721122462</v>
      </c>
      <c r="CN29" s="45">
        <f t="shared" si="395"/>
        <v>0.15797196158930021</v>
      </c>
      <c r="CO29" s="44">
        <f t="shared" si="396"/>
        <v>359.32086303402161</v>
      </c>
      <c r="CP29" s="44">
        <f t="shared" si="397"/>
        <v>318.20659821485435</v>
      </c>
      <c r="CQ29" s="44">
        <f t="shared" si="398"/>
        <v>65.171332072418039</v>
      </c>
      <c r="CR29" s="45">
        <f t="shared" si="399"/>
        <v>9.7594177856548345</v>
      </c>
      <c r="CS29" s="45">
        <f t="shared" si="400"/>
        <v>1.2800945226864542</v>
      </c>
      <c r="CT29" s="44">
        <f t="shared" si="401"/>
        <v>74.327332070207603</v>
      </c>
      <c r="CU29" s="44">
        <f t="shared" si="402"/>
        <v>69.003275351088419</v>
      </c>
      <c r="CV29" s="44">
        <f t="shared" si="403"/>
        <v>14.415058280895245</v>
      </c>
      <c r="CW29" s="45">
        <f t="shared" si="404"/>
        <v>2.1882857603190078</v>
      </c>
      <c r="CX29" s="45">
        <f t="shared" si="405"/>
        <v>0.29060322166039165</v>
      </c>
      <c r="CY29" s="44">
        <f t="shared" si="406"/>
        <v>133.22673782275774</v>
      </c>
      <c r="CZ29" s="44">
        <f t="shared" si="407"/>
        <v>134.70706263056178</v>
      </c>
      <c r="DA29" s="44">
        <f t="shared" si="408"/>
        <v>28.899062894995101</v>
      </c>
      <c r="DB29" s="45">
        <f t="shared" si="409"/>
        <v>4.4477363128576695</v>
      </c>
      <c r="DC29" s="45">
        <f t="shared" si="410"/>
        <v>0.59609168073932217</v>
      </c>
      <c r="DD29" s="44">
        <f t="shared" si="411"/>
        <v>442.81251179782652</v>
      </c>
      <c r="DE29" s="44">
        <f t="shared" si="412"/>
        <v>343.95461309995767</v>
      </c>
      <c r="DF29" s="44">
        <f t="shared" si="413"/>
        <v>28.949640208287448</v>
      </c>
      <c r="DG29" s="45">
        <f t="shared" si="414"/>
        <v>1.2201555790465173</v>
      </c>
      <c r="DH29" s="45">
        <f t="shared" si="415"/>
        <v>2.2545961442702749E-2</v>
      </c>
      <c r="DI29" s="44">
        <f t="shared" si="416"/>
        <v>41.064547249449845</v>
      </c>
      <c r="DJ29" s="44">
        <f t="shared" si="417"/>
        <v>34.612284470209602</v>
      </c>
      <c r="DK29" s="44">
        <f t="shared" si="418"/>
        <v>6.9549692559919505</v>
      </c>
      <c r="DL29" s="45">
        <f t="shared" si="419"/>
        <v>1.0296122127586935</v>
      </c>
      <c r="DM29" s="45">
        <f t="shared" si="420"/>
        <v>0.13383620132568197</v>
      </c>
      <c r="DN29" s="44">
        <f t="shared" si="421"/>
        <v>131.75990322259216</v>
      </c>
      <c r="DO29" s="44">
        <f t="shared" si="422"/>
        <v>125.73970338217173</v>
      </c>
      <c r="DP29" s="44">
        <f t="shared" si="423"/>
        <v>26.444094099301779</v>
      </c>
      <c r="DQ29" s="45">
        <f t="shared" si="424"/>
        <v>4.0214404955093421</v>
      </c>
      <c r="DR29" s="45">
        <f t="shared" si="425"/>
        <v>0.53373647537082536</v>
      </c>
      <c r="DS29" s="44">
        <f t="shared" si="426"/>
        <v>325.14343787353368</v>
      </c>
      <c r="DT29" s="44">
        <f t="shared" si="427"/>
        <v>277.91917917182496</v>
      </c>
      <c r="DU29" s="44">
        <f t="shared" si="428"/>
        <v>56.069610416872713</v>
      </c>
      <c r="DV29" s="45">
        <f t="shared" si="429"/>
        <v>8.311169344425803</v>
      </c>
      <c r="DW29" s="45">
        <f t="shared" si="430"/>
        <v>1.080248230222407</v>
      </c>
      <c r="DX29" s="44">
        <f t="shared" si="431"/>
        <v>72.927467590884902</v>
      </c>
      <c r="DY29" s="44">
        <f t="shared" si="432"/>
        <v>64.582950131460393</v>
      </c>
      <c r="DZ29" s="44">
        <f t="shared" si="433"/>
        <v>13.227120093820037</v>
      </c>
      <c r="EA29" s="45">
        <f t="shared" si="434"/>
        <v>1.9807634275938493</v>
      </c>
      <c r="EB29" s="45">
        <f t="shared" si="435"/>
        <v>0.2598069341930937</v>
      </c>
      <c r="EC29" s="44">
        <f t="shared" si="436"/>
        <v>118.38571353921358</v>
      </c>
      <c r="ED29" s="44">
        <f t="shared" si="437"/>
        <v>109.90576092876859</v>
      </c>
      <c r="EE29" s="44">
        <f t="shared" si="438"/>
        <v>22.959749970322946</v>
      </c>
      <c r="EF29" s="45">
        <f t="shared" si="439"/>
        <v>3.4854173282899943</v>
      </c>
      <c r="EG29" s="45">
        <f t="shared" si="440"/>
        <v>0.46286162566097894</v>
      </c>
      <c r="EH29" s="44">
        <f t="shared" si="441"/>
        <v>213.03015993567408</v>
      </c>
      <c r="EI29" s="44">
        <f t="shared" si="442"/>
        <v>206.20836881834956</v>
      </c>
      <c r="EJ29" s="44">
        <f t="shared" si="443"/>
        <v>43.513654747224429</v>
      </c>
      <c r="EK29" s="45">
        <f t="shared" si="444"/>
        <v>6.6230937334320226</v>
      </c>
      <c r="EL29" s="45">
        <f t="shared" si="445"/>
        <v>0.87878120973568763</v>
      </c>
      <c r="EM29" s="44">
        <f t="shared" si="446"/>
        <v>368.66761951807047</v>
      </c>
      <c r="EN29" s="44">
        <f t="shared" si="447"/>
        <v>298.07308659818239</v>
      </c>
      <c r="EO29" s="44">
        <f t="shared" si="448"/>
        <v>39.142373360759578</v>
      </c>
      <c r="EP29" s="45">
        <f t="shared" si="449"/>
        <v>3.2006210180936634</v>
      </c>
      <c r="EQ29" s="45">
        <f t="shared" si="450"/>
        <v>0.18020945958445772</v>
      </c>
      <c r="ER29" s="44">
        <f t="shared" si="451"/>
        <v>388.72956206762007</v>
      </c>
      <c r="ES29" s="44">
        <f t="shared" si="452"/>
        <v>323.35590309326517</v>
      </c>
      <c r="ET29" s="44">
        <f t="shared" si="453"/>
        <v>64.725153248566542</v>
      </c>
      <c r="EU29" s="45">
        <f t="shared" si="454"/>
        <v>9.5700769851814975</v>
      </c>
      <c r="EV29" s="45">
        <f t="shared" si="455"/>
        <v>1.2440919831410944</v>
      </c>
      <c r="EW29" s="44">
        <f t="shared" si="456"/>
        <v>41.026332918658575</v>
      </c>
      <c r="EX29" s="44">
        <f t="shared" si="457"/>
        <v>42.624120665728213</v>
      </c>
      <c r="EY29" s="44">
        <f t="shared" si="458"/>
        <v>9.245084832436504</v>
      </c>
      <c r="EZ29" s="45">
        <f t="shared" si="459"/>
        <v>1.4341926446477453</v>
      </c>
      <c r="FA29" s="45">
        <f t="shared" si="460"/>
        <v>0.19367450223201294</v>
      </c>
      <c r="FB29" s="44">
        <f t="shared" si="461"/>
        <v>213.03015993567408</v>
      </c>
      <c r="FC29" s="44">
        <f t="shared" si="462"/>
        <v>206.20836881834956</v>
      </c>
      <c r="FD29" s="44">
        <f t="shared" si="463"/>
        <v>43.513654747224429</v>
      </c>
      <c r="FE29" s="45">
        <f t="shared" si="464"/>
        <v>6.6230937334320226</v>
      </c>
      <c r="FF29" s="45">
        <f t="shared" si="465"/>
        <v>0.87878120973568763</v>
      </c>
      <c r="FG29" s="44">
        <f t="shared" si="466"/>
        <v>332.63148526784806</v>
      </c>
      <c r="FH29" s="44">
        <f t="shared" si="467"/>
        <v>302.56619346615474</v>
      </c>
      <c r="FI29" s="44">
        <f t="shared" si="468"/>
        <v>63.15100424582608</v>
      </c>
      <c r="FJ29" s="45">
        <f t="shared" si="469"/>
        <v>9.6271215688056682</v>
      </c>
      <c r="FK29" s="45">
        <f t="shared" si="470"/>
        <v>1.2881054060559685</v>
      </c>
      <c r="FL29" s="44">
        <f t="shared" si="471"/>
        <v>143.54556208496265</v>
      </c>
      <c r="FM29" s="44">
        <f t="shared" si="472"/>
        <v>131.49719269851207</v>
      </c>
      <c r="FN29" s="44">
        <f t="shared" si="473"/>
        <v>27.379037716792787</v>
      </c>
      <c r="FO29" s="45">
        <f t="shared" si="474"/>
        <v>4.1526306954757866</v>
      </c>
      <c r="FP29" s="45">
        <f t="shared" si="475"/>
        <v>0.55162677317817899</v>
      </c>
      <c r="FQ29" s="44">
        <f t="shared" si="476"/>
        <v>125.11662726716855</v>
      </c>
      <c r="FR29" s="44">
        <f t="shared" si="477"/>
        <v>128.4801625139462</v>
      </c>
      <c r="FS29" s="44">
        <f t="shared" si="478"/>
        <v>27.669966576448289</v>
      </c>
      <c r="FT29" s="45">
        <f t="shared" si="479"/>
        <v>4.2647429300878059</v>
      </c>
      <c r="FU29" s="45">
        <f t="shared" si="480"/>
        <v>0.57182416620264598</v>
      </c>
      <c r="FV29" s="44">
        <f t="shared" si="481"/>
        <v>371.90422061390967</v>
      </c>
      <c r="FW29" s="44">
        <f t="shared" si="482"/>
        <v>288.87659879380675</v>
      </c>
      <c r="FX29" s="44">
        <f t="shared" si="483"/>
        <v>24.313887010563654</v>
      </c>
      <c r="FY29" s="45">
        <f t="shared" si="484"/>
        <v>1.0247700721252195</v>
      </c>
      <c r="FZ29" s="45">
        <f t="shared" si="485"/>
        <v>1.8935639790972993E-2</v>
      </c>
      <c r="GA29" s="44">
        <f t="shared" si="486"/>
        <v>437.29605660802099</v>
      </c>
      <c r="GB29" s="44">
        <f t="shared" si="487"/>
        <v>381.02625283750899</v>
      </c>
      <c r="GC29" s="44">
        <f t="shared" si="488"/>
        <v>77.695244053985093</v>
      </c>
      <c r="GD29" s="45">
        <f t="shared" si="489"/>
        <v>11.61973800363371</v>
      </c>
      <c r="GE29" s="45">
        <f t="shared" si="490"/>
        <v>1.5244330330037683</v>
      </c>
      <c r="GF29" s="44">
        <f t="shared" si="491"/>
        <v>250.88481702044734</v>
      </c>
      <c r="GG29" s="44">
        <f t="shared" si="492"/>
        <v>246.32608857989061</v>
      </c>
      <c r="GH29" s="44">
        <f t="shared" si="493"/>
        <v>52.402900871547075</v>
      </c>
      <c r="GI29" s="45">
        <f t="shared" si="494"/>
        <v>8.0332905729897686</v>
      </c>
      <c r="GJ29" s="45">
        <f t="shared" si="495"/>
        <v>1.0741743643671393</v>
      </c>
      <c r="GK29" s="47">
        <f t="shared" si="148"/>
        <v>8229.3101761410635</v>
      </c>
      <c r="GL29" s="47">
        <f t="shared" si="148"/>
        <v>7231.8931996281517</v>
      </c>
      <c r="GM29" s="47">
        <f t="shared" si="143"/>
        <v>1289.4007551196394</v>
      </c>
      <c r="GN29" s="47">
        <f t="shared" si="143"/>
        <v>177.97778294910935</v>
      </c>
      <c r="GO29" s="47">
        <f t="shared" si="143"/>
        <v>22.649869642864406</v>
      </c>
      <c r="GP29" s="40">
        <f t="shared" si="149"/>
        <v>49.042372920983688</v>
      </c>
      <c r="GQ29" s="40">
        <f t="shared" si="144"/>
        <v>43.098290820191608</v>
      </c>
      <c r="GR29" s="40">
        <f t="shared" si="144"/>
        <v>7.6841522951110806</v>
      </c>
      <c r="GS29" s="40">
        <f t="shared" si="144"/>
        <v>1.060654248802797</v>
      </c>
      <c r="GT29" s="40">
        <f t="shared" si="144"/>
        <v>0.13498134471313711</v>
      </c>
      <c r="GW29" s="38">
        <f t="shared" si="150"/>
        <v>11</v>
      </c>
      <c r="GX29" s="39">
        <f t="shared" si="145"/>
        <v>12.081119786438446</v>
      </c>
      <c r="GY29" s="39">
        <f t="shared" si="146"/>
        <v>5.507758816191072</v>
      </c>
      <c r="GZ29" s="39">
        <f t="shared" si="147"/>
        <v>0.55077588161910718</v>
      </c>
      <c r="HA29" s="39">
        <f t="shared" si="34"/>
        <v>3.4778828340291486</v>
      </c>
      <c r="HB29" s="39">
        <f t="shared" si="35"/>
        <v>6.3686697594107837</v>
      </c>
      <c r="HC29" s="39">
        <f t="shared" si="36"/>
        <v>0.63686697594107833</v>
      </c>
      <c r="HD29" s="39">
        <f t="shared" si="37"/>
        <v>8.4698215666712553</v>
      </c>
      <c r="HE29" s="39">
        <f t="shared" si="38"/>
        <v>16.193262346222273</v>
      </c>
      <c r="HF29" s="39">
        <f t="shared" si="39"/>
        <v>1.6193262346222272</v>
      </c>
      <c r="HG29" s="39">
        <f t="shared" si="40"/>
        <v>0.30916261794693273</v>
      </c>
      <c r="HH29" s="39">
        <f t="shared" si="41"/>
        <v>0.56779392237527204</v>
      </c>
      <c r="HI29" s="39">
        <f t="shared" si="42"/>
        <v>5.6779392237527204E-2</v>
      </c>
      <c r="HJ29" s="39">
        <v>3.4778828340291486</v>
      </c>
      <c r="HK29" s="39">
        <v>6.3686697594107837</v>
      </c>
      <c r="HL29" s="39">
        <v>0.63686697594107833</v>
      </c>
      <c r="HM29" s="39">
        <f t="shared" si="43"/>
        <v>2.1963143814716957</v>
      </c>
      <c r="HN29" s="39">
        <f t="shared" si="44"/>
        <v>4.1802410760966637</v>
      </c>
      <c r="HO29" s="39">
        <f t="shared" si="45"/>
        <v>0.41802410760966635</v>
      </c>
      <c r="HP29" s="39">
        <f t="shared" si="46"/>
        <v>3.8205983321131085</v>
      </c>
      <c r="HQ29" s="39">
        <f t="shared" si="47"/>
        <v>7.3363023809831205</v>
      </c>
      <c r="HR29" s="39">
        <f t="shared" si="48"/>
        <v>0.73363023809831207</v>
      </c>
      <c r="HS29" s="39">
        <f t="shared" si="49"/>
        <v>1.4766833256254197</v>
      </c>
      <c r="HT29" s="39">
        <f t="shared" si="50"/>
        <v>0.67321703196467131</v>
      </c>
      <c r="HU29" s="39">
        <f t="shared" si="51"/>
        <v>6.7321703196467131E-2</v>
      </c>
      <c r="HV29" s="39">
        <f t="shared" si="52"/>
        <v>2.4248816379456684</v>
      </c>
      <c r="HW29" s="39">
        <f t="shared" si="53"/>
        <v>4.4404228361666638</v>
      </c>
      <c r="HX29" s="39">
        <f t="shared" si="54"/>
        <v>0.44404228361666637</v>
      </c>
      <c r="HY29" s="39">
        <f t="shared" si="55"/>
        <v>9.6432283226050437</v>
      </c>
      <c r="HZ29" s="39">
        <f t="shared" si="56"/>
        <v>18.436672468630928</v>
      </c>
      <c r="IA29" s="39">
        <f t="shared" si="57"/>
        <v>1.843667246863093</v>
      </c>
      <c r="IB29" s="39">
        <f t="shared" si="58"/>
        <v>0.34204187037234518</v>
      </c>
      <c r="IC29" s="39">
        <f t="shared" si="59"/>
        <v>0.62817845341387257</v>
      </c>
      <c r="ID29" s="39">
        <f t="shared" si="60"/>
        <v>6.2817845341387263E-2</v>
      </c>
      <c r="IE29" s="39">
        <f t="shared" si="61"/>
        <v>7.2800334636949549</v>
      </c>
      <c r="IF29" s="39">
        <f t="shared" si="62"/>
        <v>13.577676260043257</v>
      </c>
      <c r="IG29" s="39">
        <f t="shared" si="63"/>
        <v>1.3577676260043257</v>
      </c>
      <c r="IH29" s="39">
        <f t="shared" si="64"/>
        <v>2.1257546288196205</v>
      </c>
      <c r="II29" s="39">
        <f t="shared" si="65"/>
        <v>4.0459448301476737</v>
      </c>
      <c r="IJ29" s="39">
        <f t="shared" si="66"/>
        <v>0.40459448301476741</v>
      </c>
      <c r="IK29" s="39">
        <f t="shared" si="67"/>
        <v>8.2614831375239852</v>
      </c>
      <c r="IL29" s="39">
        <f t="shared" si="68"/>
        <v>15.863677137383725</v>
      </c>
      <c r="IM29" s="39">
        <f t="shared" si="69"/>
        <v>1.5863677137383727</v>
      </c>
      <c r="IN29" s="39">
        <f t="shared" si="70"/>
        <v>1.414265854285415</v>
      </c>
      <c r="IO29" s="39">
        <f t="shared" si="71"/>
        <v>0.64476102919883749</v>
      </c>
      <c r="IP29" s="39">
        <f t="shared" si="72"/>
        <v>6.447610291988376E-2</v>
      </c>
      <c r="IQ29" s="39">
        <f t="shared" si="73"/>
        <v>3.9053982461564543</v>
      </c>
      <c r="IR29" s="39">
        <f t="shared" si="74"/>
        <v>7.151532382112463</v>
      </c>
      <c r="IS29" s="39">
        <f t="shared" si="75"/>
        <v>0.71515323821124632</v>
      </c>
      <c r="IT29" s="39">
        <f t="shared" si="76"/>
        <v>6.9948778245958074</v>
      </c>
      <c r="IU29" s="39">
        <f t="shared" si="77"/>
        <v>13.373350406715701</v>
      </c>
      <c r="IV29" s="39">
        <f t="shared" si="78"/>
        <v>1.3373350406715701</v>
      </c>
      <c r="IW29" s="39">
        <f t="shared" si="79"/>
        <v>1.0673137334158671</v>
      </c>
      <c r="IX29" s="39">
        <f t="shared" si="80"/>
        <v>1.9601795816246192</v>
      </c>
      <c r="IY29" s="39">
        <f t="shared" si="81"/>
        <v>0.19601795816246192</v>
      </c>
      <c r="IZ29" s="39">
        <f t="shared" si="82"/>
        <v>8.4360285644811892</v>
      </c>
      <c r="JA29" s="39">
        <f t="shared" si="83"/>
        <v>15.733672838210808</v>
      </c>
      <c r="JB29" s="39">
        <f t="shared" si="84"/>
        <v>1.5733672838210806</v>
      </c>
      <c r="JC29" s="39">
        <f t="shared" si="85"/>
        <v>1.8527306349556663</v>
      </c>
      <c r="JD29" s="39">
        <f t="shared" si="86"/>
        <v>3.5262987705770463</v>
      </c>
      <c r="JE29" s="39">
        <f t="shared" si="87"/>
        <v>0.35262987705770465</v>
      </c>
      <c r="JF29" s="39">
        <f t="shared" si="88"/>
        <v>3.6755458050191288</v>
      </c>
      <c r="JG29" s="39">
        <f t="shared" si="89"/>
        <v>7.1605516752361273</v>
      </c>
      <c r="JH29" s="39">
        <f t="shared" si="90"/>
        <v>0.71605516752361265</v>
      </c>
      <c r="JI29" s="39">
        <f t="shared" si="91"/>
        <v>5.7191743812670239</v>
      </c>
      <c r="JJ29" s="39">
        <f t="shared" si="92"/>
        <v>2.6073603835231758</v>
      </c>
      <c r="JK29" s="39">
        <f t="shared" si="93"/>
        <v>0.26073603835231757</v>
      </c>
      <c r="JL29" s="39">
        <f t="shared" si="94"/>
        <v>0.9070386547089565</v>
      </c>
      <c r="JM29" s="39">
        <f t="shared" si="95"/>
        <v>1.6609615465881902</v>
      </c>
      <c r="JN29" s="39">
        <f t="shared" si="96"/>
        <v>0.166096154658819</v>
      </c>
      <c r="JO29" s="39">
        <f t="shared" si="97"/>
        <v>3.3881113349523422</v>
      </c>
      <c r="JP29" s="39">
        <f t="shared" si="98"/>
        <v>6.4776542543687956</v>
      </c>
      <c r="JQ29" s="39">
        <f t="shared" si="99"/>
        <v>0.64776542543687943</v>
      </c>
      <c r="JR29" s="39">
        <f t="shared" si="100"/>
        <v>7.2985342462991429</v>
      </c>
      <c r="JS29" s="39">
        <f t="shared" si="101"/>
        <v>13.404154146500861</v>
      </c>
      <c r="JT29" s="39">
        <f t="shared" si="102"/>
        <v>1.340415414650086</v>
      </c>
      <c r="JU29" s="39">
        <f t="shared" si="103"/>
        <v>1.7121694369127978</v>
      </c>
      <c r="JV29" s="39">
        <f t="shared" si="104"/>
        <v>3.1932933320533738</v>
      </c>
      <c r="JW29" s="39">
        <f t="shared" si="105"/>
        <v>0.31932933320533741</v>
      </c>
      <c r="JX29" s="39">
        <f t="shared" si="106"/>
        <v>2.9509580406842408</v>
      </c>
      <c r="JY29" s="39">
        <f t="shared" si="107"/>
        <v>5.6165529486904013</v>
      </c>
      <c r="JZ29" s="39">
        <f t="shared" si="108"/>
        <v>0.56165529486904009</v>
      </c>
      <c r="KA29" s="39">
        <f t="shared" si="109"/>
        <v>5.5663313886453532</v>
      </c>
      <c r="KB29" s="39">
        <f t="shared" si="110"/>
        <v>10.666150210853466</v>
      </c>
      <c r="KC29" s="39">
        <f t="shared" si="111"/>
        <v>1.0666150210853467</v>
      </c>
      <c r="KD29" s="39">
        <f t="shared" si="112"/>
        <v>5.9417375302746791</v>
      </c>
      <c r="KE29" s="39">
        <f t="shared" si="113"/>
        <v>5.4625391421492449</v>
      </c>
      <c r="KF29" s="39">
        <f t="shared" si="114"/>
        <v>0.54625391421492453</v>
      </c>
      <c r="KG29" s="39">
        <f t="shared" si="115"/>
        <v>8.4565671200403436</v>
      </c>
      <c r="KH29" s="39">
        <f t="shared" si="116"/>
        <v>15.442092005570778</v>
      </c>
      <c r="KI29" s="39">
        <f t="shared" si="117"/>
        <v>1.5442092005570778</v>
      </c>
      <c r="KJ29" s="39">
        <f t="shared" si="118"/>
        <v>1.1716307395680141</v>
      </c>
      <c r="KK29" s="39">
        <f t="shared" si="119"/>
        <v>2.3086401698392511</v>
      </c>
      <c r="KL29" s="39">
        <f t="shared" si="120"/>
        <v>0.23086401698392511</v>
      </c>
      <c r="KM29" s="39">
        <f t="shared" si="121"/>
        <v>5.5663313886453532</v>
      </c>
      <c r="KN29" s="39">
        <f t="shared" si="122"/>
        <v>10.666150210853466</v>
      </c>
      <c r="KO29" s="39">
        <f t="shared" si="123"/>
        <v>1.0666150210853467</v>
      </c>
      <c r="KP29" s="39">
        <f t="shared" si="124"/>
        <v>8.1300320563252715</v>
      </c>
      <c r="KQ29" s="39">
        <f t="shared" si="125"/>
        <v>15.52109537558707</v>
      </c>
      <c r="KR29" s="39">
        <f t="shared" si="126"/>
        <v>1.5521095375587068</v>
      </c>
      <c r="KS29" s="39">
        <f t="shared" si="127"/>
        <v>3.5244773058510623</v>
      </c>
      <c r="KT29" s="39">
        <f t="shared" si="128"/>
        <v>6.6931092203176714</v>
      </c>
      <c r="KU29" s="39">
        <f t="shared" si="129"/>
        <v>0.66931092203176712</v>
      </c>
      <c r="KV29" s="39">
        <f t="shared" si="130"/>
        <v>3.5134014911032696</v>
      </c>
      <c r="KW29" s="39">
        <f t="shared" si="131"/>
        <v>6.8646953959417392</v>
      </c>
      <c r="KX29" s="39">
        <f t="shared" si="132"/>
        <v>0.68646953959417389</v>
      </c>
      <c r="KY29" s="39">
        <f t="shared" si="133"/>
        <v>4.8033536409902995</v>
      </c>
      <c r="KZ29" s="39">
        <f t="shared" si="134"/>
        <v>2.1898395042109784</v>
      </c>
      <c r="LA29" s="39">
        <f t="shared" si="135"/>
        <v>0.21898395042109783</v>
      </c>
      <c r="LB29" s="39">
        <f t="shared" si="136"/>
        <v>10.078009076317127</v>
      </c>
      <c r="LC29" s="39">
        <f t="shared" si="137"/>
        <v>18.73790013622008</v>
      </c>
      <c r="LD29" s="39">
        <f t="shared" si="138"/>
        <v>1.873790013622008</v>
      </c>
      <c r="LE29" s="39">
        <f t="shared" si="139"/>
        <v>6.6875293815460672</v>
      </c>
      <c r="LF29" s="39">
        <f t="shared" si="140"/>
        <v>12.937231212159546</v>
      </c>
      <c r="LG29" s="39">
        <f t="shared" si="141"/>
        <v>1.2937231212159546</v>
      </c>
      <c r="LH29" s="39">
        <f t="shared" si="142"/>
        <v>178.14843661632764</v>
      </c>
      <c r="LI29" s="39">
        <f t="shared" si="142"/>
        <v>294.18825295754442</v>
      </c>
      <c r="LJ29" s="39">
        <f t="shared" si="142"/>
        <v>29.418825295754452</v>
      </c>
      <c r="LL29" s="60">
        <f t="shared" si="497"/>
        <v>10</v>
      </c>
      <c r="LM29" s="61">
        <f t="shared" ref="LM29:LM57" si="498">+LH28</f>
        <v>161.22215484510801</v>
      </c>
      <c r="LN29" s="62">
        <v>3000</v>
      </c>
      <c r="LO29" s="61">
        <f t="shared" si="152"/>
        <v>0</v>
      </c>
      <c r="LP29" s="61">
        <f t="shared" si="153"/>
        <v>0</v>
      </c>
      <c r="LQ29" s="62">
        <f t="shared" si="154"/>
        <v>0</v>
      </c>
      <c r="LR29" s="61">
        <f t="shared" si="155"/>
        <v>0</v>
      </c>
      <c r="LS29" s="61">
        <f t="shared" si="156"/>
        <v>10.590572869668685</v>
      </c>
      <c r="LT29" s="63">
        <f t="shared" si="157"/>
        <v>0</v>
      </c>
      <c r="LU29" s="62">
        <f t="shared" si="158"/>
        <v>0</v>
      </c>
      <c r="LV29" s="61">
        <f t="shared" si="159"/>
        <v>0</v>
      </c>
      <c r="LW29" s="61">
        <f t="shared" si="160"/>
        <v>3.1579508590877823</v>
      </c>
      <c r="LX29" s="63">
        <f t="shared" si="161"/>
        <v>0</v>
      </c>
      <c r="LY29" s="62">
        <f t="shared" si="162"/>
        <v>0</v>
      </c>
      <c r="LZ29" s="61">
        <f t="shared" si="163"/>
        <v>0</v>
      </c>
      <c r="MA29" s="61">
        <f t="shared" si="164"/>
        <v>7.7208163310740563</v>
      </c>
      <c r="MB29" s="63">
        <f t="shared" si="165"/>
        <v>0</v>
      </c>
      <c r="MC29" s="62">
        <f t="shared" si="166"/>
        <v>0</v>
      </c>
      <c r="MD29" s="61">
        <f t="shared" si="167"/>
        <v>0</v>
      </c>
      <c r="ME29" s="61">
        <f t="shared" si="168"/>
        <v>0.28083698446448269</v>
      </c>
      <c r="MF29" s="63">
        <f t="shared" si="169"/>
        <v>0</v>
      </c>
      <c r="MG29" s="62">
        <f t="shared" si="170"/>
        <v>0</v>
      </c>
      <c r="MH29" s="61">
        <f t="shared" si="171"/>
        <v>0</v>
      </c>
      <c r="MI29" s="61">
        <f t="shared" si="172"/>
        <v>3.1579508590877823</v>
      </c>
      <c r="MJ29" s="63">
        <f t="shared" si="173"/>
        <v>0</v>
      </c>
      <c r="MK29" s="62">
        <f t="shared" si="174"/>
        <v>0</v>
      </c>
      <c r="ML29" s="61">
        <f t="shared" si="175"/>
        <v>0</v>
      </c>
      <c r="MM29" s="61">
        <f t="shared" si="176"/>
        <v>2.000720631759886</v>
      </c>
      <c r="MN29" s="63">
        <f t="shared" si="177"/>
        <v>0</v>
      </c>
      <c r="MO29" s="62">
        <f t="shared" si="178"/>
        <v>0</v>
      </c>
      <c r="MP29" s="61">
        <f t="shared" si="179"/>
        <v>0</v>
      </c>
      <c r="MQ29" s="61">
        <f t="shared" si="180"/>
        <v>3.4850432025906963</v>
      </c>
      <c r="MR29" s="63">
        <f t="shared" si="181"/>
        <v>0</v>
      </c>
      <c r="MS29" s="62">
        <f t="shared" si="182"/>
        <v>0</v>
      </c>
      <c r="MT29" s="61">
        <f t="shared" si="183"/>
        <v>0</v>
      </c>
      <c r="MU29" s="61">
        <f t="shared" si="184"/>
        <v>1.2944927822846382</v>
      </c>
      <c r="MV29" s="63">
        <f t="shared" si="185"/>
        <v>0</v>
      </c>
      <c r="MW29" s="62">
        <f t="shared" si="186"/>
        <v>0</v>
      </c>
      <c r="MX29" s="61">
        <f t="shared" si="187"/>
        <v>0</v>
      </c>
      <c r="MY29" s="61">
        <f t="shared" si="188"/>
        <v>2.2018157071913973</v>
      </c>
      <c r="MZ29" s="63">
        <f t="shared" si="189"/>
        <v>0</v>
      </c>
      <c r="NA29" s="62">
        <f t="shared" si="190"/>
        <v>0</v>
      </c>
      <c r="NB29" s="61">
        <f t="shared" si="191"/>
        <v>0</v>
      </c>
      <c r="NC29" s="61">
        <f t="shared" si="192"/>
        <v>8.7904561071770129</v>
      </c>
      <c r="ND29" s="63">
        <f t="shared" si="193"/>
        <v>0</v>
      </c>
      <c r="NE29" s="62">
        <f t="shared" si="194"/>
        <v>0</v>
      </c>
      <c r="NF29" s="61">
        <f t="shared" si="195"/>
        <v>0</v>
      </c>
      <c r="NG29" s="61">
        <f t="shared" si="196"/>
        <v>0.31070382335955343</v>
      </c>
      <c r="NH29" s="63">
        <f t="shared" si="197"/>
        <v>0</v>
      </c>
      <c r="NI29" s="62">
        <f t="shared" si="198"/>
        <v>0</v>
      </c>
      <c r="NJ29" s="61">
        <f t="shared" si="199"/>
        <v>0</v>
      </c>
      <c r="NK29" s="61">
        <f t="shared" si="200"/>
        <v>6.6212122592718581</v>
      </c>
      <c r="NL29" s="63">
        <f t="shared" si="201"/>
        <v>0</v>
      </c>
      <c r="NM29" s="62">
        <f t="shared" si="202"/>
        <v>0</v>
      </c>
      <c r="NN29" s="61">
        <f t="shared" si="203"/>
        <v>0</v>
      </c>
      <c r="NO29" s="61">
        <f t="shared" si="204"/>
        <v>1.9364446091222309</v>
      </c>
      <c r="NP29" s="63">
        <f t="shared" si="205"/>
        <v>0</v>
      </c>
      <c r="NQ29" s="62">
        <f t="shared" si="206"/>
        <v>0</v>
      </c>
      <c r="NR29" s="61">
        <f t="shared" si="207"/>
        <v>0</v>
      </c>
      <c r="NS29" s="61">
        <f t="shared" si="208"/>
        <v>7.5358944199249178</v>
      </c>
      <c r="NT29" s="63">
        <f t="shared" si="209"/>
        <v>0</v>
      </c>
      <c r="NU29" s="62">
        <f t="shared" si="210"/>
        <v>0</v>
      </c>
      <c r="NV29" s="61">
        <f t="shared" si="211"/>
        <v>0</v>
      </c>
      <c r="NW29" s="61">
        <f t="shared" si="212"/>
        <v>1.2397762667420293</v>
      </c>
      <c r="NX29" s="63">
        <f t="shared" si="213"/>
        <v>0</v>
      </c>
      <c r="NY29" s="62">
        <f t="shared" si="214"/>
        <v>0</v>
      </c>
      <c r="NZ29" s="61">
        <f t="shared" si="215"/>
        <v>0</v>
      </c>
      <c r="OA29" s="61">
        <f t="shared" si="216"/>
        <v>3.5461389400061445</v>
      </c>
      <c r="OB29" s="63">
        <f t="shared" si="217"/>
        <v>0</v>
      </c>
      <c r="OC29" s="62">
        <f t="shared" si="218"/>
        <v>0</v>
      </c>
      <c r="OD29" s="61">
        <f t="shared" si="219"/>
        <v>0</v>
      </c>
      <c r="OE29" s="61">
        <f t="shared" si="220"/>
        <v>6.3763051578939196</v>
      </c>
      <c r="OF29" s="63">
        <f t="shared" si="221"/>
        <v>0</v>
      </c>
      <c r="OG29" s="62">
        <f t="shared" si="222"/>
        <v>0</v>
      </c>
      <c r="OH29" s="61">
        <f t="shared" si="223"/>
        <v>0</v>
      </c>
      <c r="OI29" s="61">
        <f t="shared" si="224"/>
        <v>0.96952591603908256</v>
      </c>
      <c r="OJ29" s="63">
        <f t="shared" si="225"/>
        <v>0</v>
      </c>
      <c r="OK29" s="62">
        <f t="shared" si="226"/>
        <v>0</v>
      </c>
      <c r="OL29" s="61">
        <f t="shared" si="227"/>
        <v>0</v>
      </c>
      <c r="OM29" s="61">
        <f t="shared" si="228"/>
        <v>7.6725932688722187</v>
      </c>
      <c r="ON29" s="63">
        <f t="shared" si="229"/>
        <v>0</v>
      </c>
      <c r="OO29" s="62">
        <f t="shared" si="230"/>
        <v>0</v>
      </c>
      <c r="OP29" s="61">
        <f t="shared" si="231"/>
        <v>0</v>
      </c>
      <c r="OQ29" s="61">
        <f t="shared" si="232"/>
        <v>1.6877348879196257</v>
      </c>
      <c r="OR29" s="63">
        <f t="shared" si="233"/>
        <v>0</v>
      </c>
      <c r="OS29" s="62">
        <f t="shared" si="234"/>
        <v>0</v>
      </c>
      <c r="OT29" s="61">
        <f t="shared" si="235"/>
        <v>0</v>
      </c>
      <c r="OU29" s="61">
        <f t="shared" si="236"/>
        <v>3.3560157384890039</v>
      </c>
      <c r="OV29" s="63">
        <f t="shared" si="237"/>
        <v>0</v>
      </c>
      <c r="OW29" s="62">
        <f t="shared" si="238"/>
        <v>0</v>
      </c>
      <c r="OX29" s="61">
        <f t="shared" si="239"/>
        <v>0</v>
      </c>
      <c r="OY29" s="61">
        <f t="shared" si="240"/>
        <v>5.0135528916071408</v>
      </c>
      <c r="OZ29" s="63">
        <f t="shared" si="241"/>
        <v>0</v>
      </c>
      <c r="PA29" s="62">
        <f t="shared" si="242"/>
        <v>0</v>
      </c>
      <c r="PB29" s="61">
        <f t="shared" si="243"/>
        <v>0</v>
      </c>
      <c r="PC29" s="61">
        <f t="shared" si="244"/>
        <v>0.82359976904269938</v>
      </c>
      <c r="PD29" s="63">
        <f t="shared" si="245"/>
        <v>0</v>
      </c>
      <c r="PE29" s="62">
        <f t="shared" si="246"/>
        <v>0</v>
      </c>
      <c r="PF29" s="61">
        <f t="shared" si="247"/>
        <v>0</v>
      </c>
      <c r="PG29" s="61">
        <f t="shared" si="248"/>
        <v>3.0884930834119055</v>
      </c>
      <c r="PH29" s="63">
        <f t="shared" si="249"/>
        <v>0</v>
      </c>
      <c r="PI29" s="62">
        <f t="shared" si="250"/>
        <v>0</v>
      </c>
      <c r="PJ29" s="61">
        <f t="shared" si="251"/>
        <v>0</v>
      </c>
      <c r="PK29" s="61">
        <f t="shared" si="252"/>
        <v>6.6298388930489462</v>
      </c>
      <c r="PL29" s="63">
        <f t="shared" si="253"/>
        <v>0</v>
      </c>
      <c r="PM29" s="62">
        <f t="shared" si="254"/>
        <v>0</v>
      </c>
      <c r="PN29" s="61">
        <f t="shared" si="255"/>
        <v>0</v>
      </c>
      <c r="PO29" s="61">
        <f t="shared" si="256"/>
        <v>1.5572232356036095</v>
      </c>
      <c r="PP29" s="63">
        <f t="shared" si="257"/>
        <v>0</v>
      </c>
      <c r="PQ29" s="62">
        <f t="shared" si="258"/>
        <v>0</v>
      </c>
      <c r="PR29" s="61">
        <f t="shared" si="259"/>
        <v>0</v>
      </c>
      <c r="PS29" s="61">
        <f t="shared" si="260"/>
        <v>2.6881591657650286</v>
      </c>
      <c r="PT29" s="63">
        <f t="shared" si="261"/>
        <v>0</v>
      </c>
      <c r="PU29" s="62">
        <f t="shared" si="262"/>
        <v>0</v>
      </c>
      <c r="PV29" s="61">
        <f t="shared" si="263"/>
        <v>0</v>
      </c>
      <c r="PW29" s="61">
        <f t="shared" si="264"/>
        <v>5.0758320408350572</v>
      </c>
      <c r="PX29" s="63">
        <f t="shared" si="265"/>
        <v>0</v>
      </c>
      <c r="PY29" s="62">
        <f t="shared" si="266"/>
        <v>0</v>
      </c>
      <c r="PZ29" s="61">
        <f t="shared" si="267"/>
        <v>0</v>
      </c>
      <c r="QA29" s="61">
        <f t="shared" si="268"/>
        <v>5.2939535277460603</v>
      </c>
      <c r="QB29" s="63">
        <f t="shared" si="269"/>
        <v>0</v>
      </c>
      <c r="QC29" s="62">
        <f t="shared" si="270"/>
        <v>0</v>
      </c>
      <c r="QD29" s="61">
        <f t="shared" si="271"/>
        <v>0</v>
      </c>
      <c r="QE29" s="61">
        <f t="shared" si="272"/>
        <v>7.6756427885073482</v>
      </c>
      <c r="QF29" s="63">
        <f t="shared" si="273"/>
        <v>0</v>
      </c>
      <c r="QG29" s="62">
        <f t="shared" si="274"/>
        <v>0</v>
      </c>
      <c r="QH29" s="61">
        <f t="shared" si="275"/>
        <v>0</v>
      </c>
      <c r="QI29" s="61">
        <f t="shared" si="276"/>
        <v>1.0706496131902845</v>
      </c>
      <c r="QJ29" s="63">
        <f t="shared" si="277"/>
        <v>0</v>
      </c>
      <c r="QK29" s="62">
        <f t="shared" si="278"/>
        <v>0</v>
      </c>
      <c r="QL29" s="61">
        <f t="shared" si="279"/>
        <v>0</v>
      </c>
      <c r="QM29" s="61">
        <f t="shared" si="280"/>
        <v>5.0758320408350572</v>
      </c>
      <c r="QN29" s="63">
        <f t="shared" si="281"/>
        <v>0</v>
      </c>
      <c r="QO29" s="62">
        <f t="shared" si="282"/>
        <v>0</v>
      </c>
      <c r="QP29" s="61">
        <f t="shared" si="283"/>
        <v>0</v>
      </c>
      <c r="QQ29" s="61">
        <f t="shared" si="284"/>
        <v>7.4035453850446125</v>
      </c>
      <c r="QR29" s="63">
        <f t="shared" si="285"/>
        <v>0</v>
      </c>
      <c r="QS29" s="62">
        <f t="shared" si="286"/>
        <v>0</v>
      </c>
      <c r="QT29" s="61">
        <f t="shared" si="287"/>
        <v>0</v>
      </c>
      <c r="QU29" s="61">
        <f t="shared" si="288"/>
        <v>3.2095122370079747</v>
      </c>
      <c r="QV29" s="63">
        <f t="shared" si="289"/>
        <v>0</v>
      </c>
      <c r="QW29" s="62">
        <f t="shared" si="290"/>
        <v>0</v>
      </c>
      <c r="QX29" s="61">
        <f t="shared" si="291"/>
        <v>0</v>
      </c>
      <c r="QY29" s="61">
        <f t="shared" si="292"/>
        <v>3.2091390802111861</v>
      </c>
      <c r="QZ29" s="63">
        <f t="shared" si="293"/>
        <v>0</v>
      </c>
      <c r="RA29" s="62">
        <f t="shared" si="294"/>
        <v>0</v>
      </c>
      <c r="RB29" s="61">
        <f t="shared" si="295"/>
        <v>0</v>
      </c>
      <c r="RC29" s="61">
        <f t="shared" si="296"/>
        <v>4.210724473636966</v>
      </c>
      <c r="RD29" s="63">
        <f t="shared" si="297"/>
        <v>0</v>
      </c>
      <c r="RE29" s="62">
        <f t="shared" si="298"/>
        <v>0</v>
      </c>
      <c r="RF29" s="61">
        <f t="shared" si="299"/>
        <v>0</v>
      </c>
      <c r="RG29" s="61">
        <f t="shared" si="300"/>
        <v>9.1618851380384694</v>
      </c>
      <c r="RH29" s="63">
        <f t="shared" si="301"/>
        <v>0</v>
      </c>
      <c r="RI29" s="62">
        <f t="shared" si="302"/>
        <v>0</v>
      </c>
      <c r="RJ29" s="61">
        <f t="shared" si="303"/>
        <v>0</v>
      </c>
      <c r="RK29" s="61">
        <f t="shared" si="304"/>
        <v>6.1015698595486647</v>
      </c>
      <c r="RL29" s="63">
        <f t="shared" si="305"/>
        <v>0</v>
      </c>
    </row>
    <row r="30" spans="1:480" ht="15" thickBot="1" x14ac:dyDescent="0.35">
      <c r="A30" s="28"/>
      <c r="B30" s="42">
        <v>11</v>
      </c>
      <c r="C30" s="44">
        <f t="shared" si="306"/>
        <v>894.23492502773342</v>
      </c>
      <c r="D30" s="44">
        <f t="shared" si="307"/>
        <v>744.47301337629756</v>
      </c>
      <c r="E30" s="44">
        <f t="shared" si="308"/>
        <v>81.712275421127259</v>
      </c>
      <c r="F30" s="45">
        <f t="shared" si="309"/>
        <v>5.1238335334912941</v>
      </c>
      <c r="G30" s="45">
        <f t="shared" si="310"/>
        <v>0.19196264134988886</v>
      </c>
      <c r="H30" s="44">
        <f t="shared" si="311"/>
        <v>150.52688787044534</v>
      </c>
      <c r="I30" s="44">
        <f t="shared" si="312"/>
        <v>135.39595961234127</v>
      </c>
      <c r="J30" s="44">
        <f t="shared" si="313"/>
        <v>29.741125239293147</v>
      </c>
      <c r="K30" s="45">
        <f t="shared" si="314"/>
        <v>4.9001647964293982</v>
      </c>
      <c r="L30" s="45">
        <f t="shared" si="315"/>
        <v>0.73425248149069289</v>
      </c>
      <c r="M30" s="44">
        <f t="shared" si="316"/>
        <v>314.88918697974168</v>
      </c>
      <c r="N30" s="44">
        <f t="shared" si="317"/>
        <v>318.76648071773388</v>
      </c>
      <c r="O30" s="44">
        <f t="shared" si="318"/>
        <v>73.256610497433797</v>
      </c>
      <c r="P30" s="45">
        <f t="shared" si="319"/>
        <v>12.398781263958458</v>
      </c>
      <c r="Q30" s="45">
        <f t="shared" si="320"/>
        <v>1.8972405411319069</v>
      </c>
      <c r="R30" s="44">
        <f t="shared" si="321"/>
        <v>13.166920449223293</v>
      </c>
      <c r="S30" s="44">
        <f t="shared" si="322"/>
        <v>12.001818944235605</v>
      </c>
      <c r="T30" s="44">
        <f t="shared" si="323"/>
        <v>2.647300725340989</v>
      </c>
      <c r="U30" s="45">
        <f t="shared" si="324"/>
        <v>0.43684584002492977</v>
      </c>
      <c r="V30" s="45">
        <f t="shared" si="325"/>
        <v>6.5474041175171152E-2</v>
      </c>
      <c r="W30" s="44">
        <f t="shared" si="326"/>
        <v>47.122429949149414</v>
      </c>
      <c r="X30" s="44">
        <f t="shared" si="327"/>
        <v>44.423209898316948</v>
      </c>
      <c r="Y30" s="44">
        <f t="shared" si="328"/>
        <v>9.9436060511612183</v>
      </c>
      <c r="Z30" s="45">
        <f t="shared" si="329"/>
        <v>1.6571800956260341</v>
      </c>
      <c r="AA30" s="45">
        <f t="shared" si="330"/>
        <v>0.25057400574634286</v>
      </c>
      <c r="AB30" s="44">
        <f t="shared" si="331"/>
        <v>84.234239521826751</v>
      </c>
      <c r="AC30" s="44">
        <f t="shared" si="332"/>
        <v>83.059038941813043</v>
      </c>
      <c r="AD30" s="44">
        <f t="shared" si="333"/>
        <v>18.95399768887799</v>
      </c>
      <c r="AE30" s="45">
        <f t="shared" si="334"/>
        <v>3.2007126188675783</v>
      </c>
      <c r="AF30" s="45">
        <f t="shared" si="335"/>
        <v>0.48976422861454272</v>
      </c>
      <c r="AG30" s="44">
        <f t="shared" si="336"/>
        <v>137.6890407845552</v>
      </c>
      <c r="AH30" s="44">
        <f t="shared" si="337"/>
        <v>143.11643089837281</v>
      </c>
      <c r="AI30" s="44">
        <f t="shared" si="338"/>
        <v>33.116075700621366</v>
      </c>
      <c r="AJ30" s="45">
        <f t="shared" si="339"/>
        <v>5.6172168519178385</v>
      </c>
      <c r="AK30" s="45">
        <f t="shared" si="340"/>
        <v>0.859542764532641</v>
      </c>
      <c r="AL30" s="44">
        <f t="shared" si="341"/>
        <v>109.30293104639757</v>
      </c>
      <c r="AM30" s="44">
        <f t="shared" si="342"/>
        <v>90.997432743358374</v>
      </c>
      <c r="AN30" s="44">
        <f t="shared" si="343"/>
        <v>9.987745899907372</v>
      </c>
      <c r="AO30" s="45">
        <f t="shared" si="344"/>
        <v>0.6262895887085258</v>
      </c>
      <c r="AP30" s="45">
        <f t="shared" si="345"/>
        <v>2.346372162807276E-2</v>
      </c>
      <c r="AQ30" s="44">
        <f t="shared" si="346"/>
        <v>104.95174904764787</v>
      </c>
      <c r="AR30" s="44">
        <f t="shared" si="347"/>
        <v>94.402023295201104</v>
      </c>
      <c r="AS30" s="44">
        <f t="shared" si="348"/>
        <v>20.736382427539819</v>
      </c>
      <c r="AT30" s="45">
        <f t="shared" si="349"/>
        <v>3.416538223055571</v>
      </c>
      <c r="AU30" s="45">
        <f t="shared" si="350"/>
        <v>0.5119423065555464</v>
      </c>
      <c r="AV30" s="44">
        <f t="shared" si="351"/>
        <v>358.51384854598797</v>
      </c>
      <c r="AW30" s="44">
        <f t="shared" si="352"/>
        <v>362.92830149460656</v>
      </c>
      <c r="AX30" s="44">
        <f t="shared" si="353"/>
        <v>83.405561215917729</v>
      </c>
      <c r="AY30" s="45">
        <f t="shared" si="354"/>
        <v>14.116505018343522</v>
      </c>
      <c r="AZ30" s="45">
        <f t="shared" si="355"/>
        <v>2.1600837251437035</v>
      </c>
      <c r="BA30" s="44">
        <f t="shared" si="356"/>
        <v>14.567214262201821</v>
      </c>
      <c r="BB30" s="44">
        <f t="shared" si="357"/>
        <v>13.278204935699016</v>
      </c>
      <c r="BC30" s="44">
        <f t="shared" si="358"/>
        <v>2.9288395134793541</v>
      </c>
      <c r="BD30" s="45">
        <f t="shared" si="359"/>
        <v>0.48330412382571053</v>
      </c>
      <c r="BE30" s="45">
        <f t="shared" si="360"/>
        <v>7.2437164794081008E-2</v>
      </c>
      <c r="BF30" s="44">
        <f t="shared" si="361"/>
        <v>296.43921900745744</v>
      </c>
      <c r="BG30" s="44">
        <f t="shared" si="362"/>
        <v>279.4588832170175</v>
      </c>
      <c r="BH30" s="44">
        <f t="shared" si="363"/>
        <v>62.553540110409088</v>
      </c>
      <c r="BI30" s="45">
        <f t="shared" si="364"/>
        <v>10.425039070188117</v>
      </c>
      <c r="BJ30" s="45">
        <f t="shared" si="365"/>
        <v>1.5763185949275698</v>
      </c>
      <c r="BK30" s="44">
        <f t="shared" si="366"/>
        <v>81.528093645973996</v>
      </c>
      <c r="BL30" s="44">
        <f t="shared" si="367"/>
        <v>80.390648071774478</v>
      </c>
      <c r="BM30" s="44">
        <f t="shared" si="368"/>
        <v>18.345073301742168</v>
      </c>
      <c r="BN30" s="45">
        <f t="shared" si="369"/>
        <v>3.0978851308709183</v>
      </c>
      <c r="BO30" s="45">
        <f t="shared" si="370"/>
        <v>0.47402984963837785</v>
      </c>
      <c r="BP30" s="44">
        <f t="shared" si="371"/>
        <v>297.73234184351287</v>
      </c>
      <c r="BQ30" s="44">
        <f t="shared" si="372"/>
        <v>309.46827637742899</v>
      </c>
      <c r="BR30" s="44">
        <f t="shared" si="373"/>
        <v>71.608653200226456</v>
      </c>
      <c r="BS30" s="45">
        <f t="shared" si="374"/>
        <v>12.146406993866877</v>
      </c>
      <c r="BT30" s="45">
        <f t="shared" si="375"/>
        <v>1.8586350717584241</v>
      </c>
      <c r="BU30" s="44">
        <f t="shared" si="376"/>
        <v>104.68283921792272</v>
      </c>
      <c r="BV30" s="44">
        <f t="shared" si="377"/>
        <v>87.151090368044436</v>
      </c>
      <c r="BW30" s="44">
        <f t="shared" si="378"/>
        <v>9.5655769537017381</v>
      </c>
      <c r="BX30" s="45">
        <f t="shared" si="379"/>
        <v>0.59981714754569149</v>
      </c>
      <c r="BY30" s="45">
        <f t="shared" si="380"/>
        <v>2.2471940826573028E-2</v>
      </c>
      <c r="BZ30" s="44">
        <f t="shared" si="381"/>
        <v>169.03026120853488</v>
      </c>
      <c r="CA30" s="44">
        <f t="shared" si="382"/>
        <v>152.03937810467249</v>
      </c>
      <c r="CB30" s="44">
        <f t="shared" si="383"/>
        <v>33.397024537969656</v>
      </c>
      <c r="CC30" s="45">
        <f t="shared" si="384"/>
        <v>5.5025128548343094</v>
      </c>
      <c r="CD30" s="45">
        <f t="shared" si="385"/>
        <v>0.82450976363907691</v>
      </c>
      <c r="CE30" s="44">
        <f t="shared" si="386"/>
        <v>260.0540488216273</v>
      </c>
      <c r="CF30" s="44">
        <f t="shared" si="387"/>
        <v>263.25614650147071</v>
      </c>
      <c r="CG30" s="44">
        <f t="shared" si="388"/>
        <v>60.499626378190612</v>
      </c>
      <c r="CH30" s="45">
        <f t="shared" si="389"/>
        <v>10.239644298594374</v>
      </c>
      <c r="CI30" s="45">
        <f t="shared" si="390"/>
        <v>1.5668530540606631</v>
      </c>
      <c r="CJ30" s="44">
        <f t="shared" si="391"/>
        <v>45.455802889670338</v>
      </c>
      <c r="CK30" s="44">
        <f t="shared" si="392"/>
        <v>41.433554516452404</v>
      </c>
      <c r="CL30" s="44">
        <f t="shared" si="393"/>
        <v>9.139204601777621</v>
      </c>
      <c r="CM30" s="45">
        <f t="shared" si="394"/>
        <v>1.5081110631694472</v>
      </c>
      <c r="CN30" s="45">
        <f t="shared" si="395"/>
        <v>0.22603425922758602</v>
      </c>
      <c r="CO30" s="44">
        <f t="shared" si="396"/>
        <v>343.51074506052464</v>
      </c>
      <c r="CP30" s="44">
        <f t="shared" si="397"/>
        <v>323.83410504547595</v>
      </c>
      <c r="CQ30" s="44">
        <f t="shared" si="398"/>
        <v>72.48640460410698</v>
      </c>
      <c r="CR30" s="45">
        <f t="shared" si="399"/>
        <v>12.080429000844557</v>
      </c>
      <c r="CS30" s="45">
        <f t="shared" si="400"/>
        <v>1.826621918683125</v>
      </c>
      <c r="CT30" s="44">
        <f t="shared" si="401"/>
        <v>71.056929459118464</v>
      </c>
      <c r="CU30" s="44">
        <f t="shared" si="402"/>
        <v>70.065573150942726</v>
      </c>
      <c r="CV30" s="44">
        <f t="shared" si="403"/>
        <v>15.988900527770683</v>
      </c>
      <c r="CW30" s="45">
        <f t="shared" si="404"/>
        <v>2.7000043221005341</v>
      </c>
      <c r="CX30" s="45">
        <f t="shared" si="405"/>
        <v>0.41314722423825612</v>
      </c>
      <c r="CY30" s="44">
        <f t="shared" si="406"/>
        <v>127.36476135855639</v>
      </c>
      <c r="CZ30" s="44">
        <f t="shared" si="407"/>
        <v>136.25841309058515</v>
      </c>
      <c r="DA30" s="44">
        <f t="shared" si="408"/>
        <v>31.93813013179329</v>
      </c>
      <c r="DB30" s="45">
        <f t="shared" si="409"/>
        <v>5.4702218467174237</v>
      </c>
      <c r="DC30" s="45">
        <f t="shared" si="410"/>
        <v>0.8451649142593517</v>
      </c>
      <c r="DD30" s="44">
        <f t="shared" si="411"/>
        <v>423.32876127872214</v>
      </c>
      <c r="DE30" s="44">
        <f t="shared" si="412"/>
        <v>352.43181599986337</v>
      </c>
      <c r="DF30" s="44">
        <f t="shared" si="413"/>
        <v>38.682403658321448</v>
      </c>
      <c r="DG30" s="45">
        <f t="shared" si="414"/>
        <v>2.4256110357845602</v>
      </c>
      <c r="DH30" s="45">
        <f t="shared" si="415"/>
        <v>9.0874673869307726E-2</v>
      </c>
      <c r="DI30" s="44">
        <f t="shared" si="416"/>
        <v>39.257707170474049</v>
      </c>
      <c r="DJ30" s="44">
        <f t="shared" si="417"/>
        <v>35.311531446138687</v>
      </c>
      <c r="DK30" s="44">
        <f t="shared" si="418"/>
        <v>7.7565437117750111</v>
      </c>
      <c r="DL30" s="45">
        <f t="shared" si="419"/>
        <v>1.2779725761078524</v>
      </c>
      <c r="DM30" s="45">
        <f t="shared" si="420"/>
        <v>0.19149448524016882</v>
      </c>
      <c r="DN30" s="44">
        <f t="shared" si="421"/>
        <v>125.9624674807981</v>
      </c>
      <c r="DO30" s="44">
        <f t="shared" si="422"/>
        <v>127.51346861573629</v>
      </c>
      <c r="DP30" s="44">
        <f t="shared" si="423"/>
        <v>29.304224467161994</v>
      </c>
      <c r="DQ30" s="45">
        <f t="shared" si="424"/>
        <v>4.9597799681300971</v>
      </c>
      <c r="DR30" s="45">
        <f t="shared" si="425"/>
        <v>0.75893714311934857</v>
      </c>
      <c r="DS30" s="44">
        <f t="shared" si="426"/>
        <v>310.83712660709818</v>
      </c>
      <c r="DT30" s="44">
        <f t="shared" si="427"/>
        <v>283.33207670476207</v>
      </c>
      <c r="DU30" s="44">
        <f t="shared" si="428"/>
        <v>62.49596129202871</v>
      </c>
      <c r="DV30" s="45">
        <f t="shared" si="429"/>
        <v>10.312806719480356</v>
      </c>
      <c r="DW30" s="45">
        <f t="shared" si="430"/>
        <v>1.5456737135102521</v>
      </c>
      <c r="DX30" s="44">
        <f t="shared" si="431"/>
        <v>69.718659016885965</v>
      </c>
      <c r="DY30" s="44">
        <f t="shared" si="432"/>
        <v>65.725104301252586</v>
      </c>
      <c r="DZ30" s="44">
        <f t="shared" si="433"/>
        <v>14.711781213898689</v>
      </c>
      <c r="EA30" s="45">
        <f t="shared" si="434"/>
        <v>2.4518339597766752</v>
      </c>
      <c r="EB30" s="45">
        <f t="shared" si="435"/>
        <v>0.37072968613834928</v>
      </c>
      <c r="EC30" s="44">
        <f t="shared" si="436"/>
        <v>113.17674214348818</v>
      </c>
      <c r="ED30" s="44">
        <f t="shared" si="437"/>
        <v>111.59774797477338</v>
      </c>
      <c r="EE30" s="44">
        <f t="shared" si="438"/>
        <v>25.466505321349331</v>
      </c>
      <c r="EF30" s="45">
        <f t="shared" si="439"/>
        <v>4.3004629565999641</v>
      </c>
      <c r="EG30" s="45">
        <f t="shared" si="440"/>
        <v>0.6580449960452186</v>
      </c>
      <c r="EH30" s="44">
        <f t="shared" si="441"/>
        <v>203.6568328985044</v>
      </c>
      <c r="EI30" s="44">
        <f t="shared" si="442"/>
        <v>208.98302805333202</v>
      </c>
      <c r="EJ30" s="44">
        <f t="shared" si="443"/>
        <v>48.197721740533737</v>
      </c>
      <c r="EK30" s="45">
        <f t="shared" si="444"/>
        <v>8.1668012932377039</v>
      </c>
      <c r="EL30" s="45">
        <f t="shared" si="445"/>
        <v>1.249674458807881</v>
      </c>
      <c r="EM30" s="44">
        <f t="shared" si="446"/>
        <v>352.44624425927537</v>
      </c>
      <c r="EN30" s="44">
        <f t="shared" si="447"/>
        <v>304.75612308583561</v>
      </c>
      <c r="EO30" s="44">
        <f t="shared" si="448"/>
        <v>46.958447704027989</v>
      </c>
      <c r="EP30" s="45">
        <f t="shared" si="449"/>
        <v>4.7436506689538396</v>
      </c>
      <c r="EQ30" s="45">
        <f t="shared" si="450"/>
        <v>0.35944423659770286</v>
      </c>
      <c r="ER30" s="44">
        <f t="shared" si="451"/>
        <v>371.62546133664478</v>
      </c>
      <c r="ES30" s="44">
        <f t="shared" si="452"/>
        <v>330.11261492525597</v>
      </c>
      <c r="ET30" s="44">
        <f t="shared" si="453"/>
        <v>72.224635404614105</v>
      </c>
      <c r="EU30" s="45">
        <f t="shared" si="454"/>
        <v>11.882059416948261</v>
      </c>
      <c r="EV30" s="45">
        <f t="shared" si="455"/>
        <v>1.7800162943112583</v>
      </c>
      <c r="EW30" s="44">
        <f t="shared" si="456"/>
        <v>39.221174270237597</v>
      </c>
      <c r="EX30" s="44">
        <f t="shared" si="457"/>
        <v>43.065307452845886</v>
      </c>
      <c r="EY30" s="44">
        <f t="shared" si="458"/>
        <v>10.202272961112602</v>
      </c>
      <c r="EZ30" s="45">
        <f t="shared" si="459"/>
        <v>1.7606615891746777</v>
      </c>
      <c r="FA30" s="45">
        <f t="shared" si="460"/>
        <v>0.27398929033228669</v>
      </c>
      <c r="FB30" s="44">
        <f t="shared" si="461"/>
        <v>203.6568328985044</v>
      </c>
      <c r="FC30" s="44">
        <f t="shared" si="462"/>
        <v>208.98302805333202</v>
      </c>
      <c r="FD30" s="44">
        <f t="shared" si="463"/>
        <v>48.197721740533737</v>
      </c>
      <c r="FE30" s="45">
        <f t="shared" si="464"/>
        <v>8.1668012932377039</v>
      </c>
      <c r="FF30" s="45">
        <f t="shared" si="465"/>
        <v>1.249674458807881</v>
      </c>
      <c r="FG30" s="44">
        <f t="shared" si="466"/>
        <v>317.99569991606273</v>
      </c>
      <c r="FH30" s="44">
        <f t="shared" si="467"/>
        <v>307.51986062702309</v>
      </c>
      <c r="FI30" s="44">
        <f t="shared" si="468"/>
        <v>70.054478249926689</v>
      </c>
      <c r="FJ30" s="45">
        <f t="shared" si="469"/>
        <v>11.866646947768897</v>
      </c>
      <c r="FK30" s="45">
        <f t="shared" si="470"/>
        <v>1.8272242139090857</v>
      </c>
      <c r="FL30" s="44">
        <f t="shared" si="471"/>
        <v>137.22955735322429</v>
      </c>
      <c r="FM30" s="44">
        <f t="shared" si="472"/>
        <v>133.60528726389802</v>
      </c>
      <c r="FN30" s="44">
        <f t="shared" si="473"/>
        <v>30.382270223606291</v>
      </c>
      <c r="FO30" s="45">
        <f t="shared" si="474"/>
        <v>5.1247610360680254</v>
      </c>
      <c r="FP30" s="45">
        <f t="shared" si="475"/>
        <v>0.78417409212482303</v>
      </c>
      <c r="FQ30" s="44">
        <f t="shared" si="476"/>
        <v>119.61149566741314</v>
      </c>
      <c r="FR30" s="44">
        <f t="shared" si="477"/>
        <v>129.87392891325533</v>
      </c>
      <c r="FS30" s="44">
        <f t="shared" si="478"/>
        <v>30.563853247530844</v>
      </c>
      <c r="FT30" s="45">
        <f t="shared" si="479"/>
        <v>5.2433958553666127</v>
      </c>
      <c r="FU30" s="45">
        <f t="shared" si="480"/>
        <v>0.81064977028756313</v>
      </c>
      <c r="FV30" s="44">
        <f t="shared" si="481"/>
        <v>355.54043490689764</v>
      </c>
      <c r="FW30" s="44">
        <f t="shared" si="482"/>
        <v>295.99633333941694</v>
      </c>
      <c r="FX30" s="44">
        <f t="shared" si="483"/>
        <v>32.48812714350067</v>
      </c>
      <c r="FY30" s="45">
        <f t="shared" si="484"/>
        <v>2.0371939765510079</v>
      </c>
      <c r="FZ30" s="45">
        <f t="shared" si="485"/>
        <v>7.6322763829985291E-2</v>
      </c>
      <c r="GA30" s="44">
        <f t="shared" si="486"/>
        <v>418.05503011726807</v>
      </c>
      <c r="GB30" s="44">
        <f t="shared" si="487"/>
        <v>388.0744392374616</v>
      </c>
      <c r="GC30" s="44">
        <f t="shared" si="488"/>
        <v>86.469493406410038</v>
      </c>
      <c r="GD30" s="45">
        <f t="shared" si="489"/>
        <v>14.387623413805567</v>
      </c>
      <c r="GE30" s="45">
        <f t="shared" si="490"/>
        <v>2.1751383612072561</v>
      </c>
      <c r="GF30" s="44">
        <f t="shared" si="491"/>
        <v>239.84588507154766</v>
      </c>
      <c r="GG30" s="44">
        <f t="shared" si="492"/>
        <v>249.48258569423379</v>
      </c>
      <c r="GH30" s="44">
        <f t="shared" si="493"/>
        <v>57.9796080677555</v>
      </c>
      <c r="GI30" s="45">
        <f t="shared" si="494"/>
        <v>9.8891539392504129</v>
      </c>
      <c r="GJ30" s="45">
        <f t="shared" si="495"/>
        <v>1.5240386364545664</v>
      </c>
      <c r="GK30" s="43">
        <f t="shared" si="148"/>
        <v>7867.220528390857</v>
      </c>
      <c r="GL30" s="43">
        <f t="shared" si="148"/>
        <v>7362.5622649902562</v>
      </c>
      <c r="GM30" s="43">
        <f t="shared" si="143"/>
        <v>1464.0877042824757</v>
      </c>
      <c r="GN30" s="43">
        <f t="shared" si="143"/>
        <v>224.74466032922339</v>
      </c>
      <c r="GO30" s="43">
        <f t="shared" si="143"/>
        <v>32.616625488014527</v>
      </c>
      <c r="GP30" s="40">
        <f t="shared" si="149"/>
        <v>46.884508512460414</v>
      </c>
      <c r="GQ30" s="40">
        <f t="shared" si="144"/>
        <v>43.877009922468751</v>
      </c>
      <c r="GR30" s="40">
        <f t="shared" si="144"/>
        <v>8.7251949003723226</v>
      </c>
      <c r="GS30" s="40">
        <f t="shared" si="144"/>
        <v>1.3393603118547284</v>
      </c>
      <c r="GT30" s="40">
        <f t="shared" si="144"/>
        <v>0.19437798264609374</v>
      </c>
      <c r="GW30" s="38">
        <f t="shared" si="150"/>
        <v>12</v>
      </c>
      <c r="GX30" s="39">
        <f t="shared" si="145"/>
        <v>13.635969084286339</v>
      </c>
      <c r="GY30" s="39">
        <f t="shared" si="146"/>
        <v>9.3900336125961843</v>
      </c>
      <c r="GZ30" s="39">
        <f t="shared" si="147"/>
        <v>0.93900336125961836</v>
      </c>
      <c r="HA30" s="39">
        <f t="shared" si="34"/>
        <v>3.8102928913823906</v>
      </c>
      <c r="HB30" s="39">
        <f t="shared" si="35"/>
        <v>7.9516884985397276</v>
      </c>
      <c r="HC30" s="39">
        <f t="shared" si="36"/>
        <v>0.79516884985397274</v>
      </c>
      <c r="HD30" s="39">
        <f t="shared" si="37"/>
        <v>9.246991622433562</v>
      </c>
      <c r="HE30" s="39">
        <f t="shared" si="38"/>
        <v>20.110884958891031</v>
      </c>
      <c r="HF30" s="39">
        <f t="shared" si="39"/>
        <v>2.0110884958891031</v>
      </c>
      <c r="HG30" s="39">
        <f t="shared" si="40"/>
        <v>0.33858878949310228</v>
      </c>
      <c r="HH30" s="39">
        <f t="shared" si="41"/>
        <v>0.70873852133167159</v>
      </c>
      <c r="HI30" s="39">
        <f t="shared" si="42"/>
        <v>7.0873852133167159E-2</v>
      </c>
      <c r="HJ30" s="39">
        <v>3.8102928913823906</v>
      </c>
      <c r="HK30" s="39">
        <v>7.9516884985397276</v>
      </c>
      <c r="HL30" s="39">
        <v>0.79516884985397274</v>
      </c>
      <c r="HM30" s="39">
        <f t="shared" si="43"/>
        <v>2.3993158022880108</v>
      </c>
      <c r="HN30" s="39">
        <f t="shared" si="44"/>
        <v>5.193456881063879</v>
      </c>
      <c r="HO30" s="39">
        <f t="shared" si="45"/>
        <v>0.51934568810638793</v>
      </c>
      <c r="HP30" s="39">
        <f t="shared" si="46"/>
        <v>4.1686823225203362</v>
      </c>
      <c r="HQ30" s="39">
        <f t="shared" si="47"/>
        <v>9.1079738555178587</v>
      </c>
      <c r="HR30" s="39">
        <f t="shared" si="48"/>
        <v>0.91079738555178591</v>
      </c>
      <c r="HS30" s="39">
        <f t="shared" si="49"/>
        <v>1.6667335918738972</v>
      </c>
      <c r="HT30" s="39">
        <f t="shared" si="50"/>
        <v>1.1477500685282731</v>
      </c>
      <c r="HU30" s="39">
        <f t="shared" si="51"/>
        <v>0.11477500685282729</v>
      </c>
      <c r="HV30" s="39">
        <f t="shared" si="52"/>
        <v>2.6566476527341902</v>
      </c>
      <c r="HW30" s="39">
        <f t="shared" si="53"/>
        <v>5.5441498034695273</v>
      </c>
      <c r="HX30" s="39">
        <f t="shared" si="54"/>
        <v>0.55441498034695269</v>
      </c>
      <c r="HY30" s="39">
        <f t="shared" si="55"/>
        <v>10.528067304656117</v>
      </c>
      <c r="HZ30" s="39">
        <f t="shared" si="56"/>
        <v>22.897041443158543</v>
      </c>
      <c r="IA30" s="39">
        <f t="shared" si="57"/>
        <v>2.2897041443158543</v>
      </c>
      <c r="IB30" s="39">
        <f t="shared" si="58"/>
        <v>0.37459749698848721</v>
      </c>
      <c r="IC30" s="39">
        <f t="shared" si="59"/>
        <v>0.78411242294120387</v>
      </c>
      <c r="ID30" s="39">
        <f t="shared" si="60"/>
        <v>7.8411242294120387E-2</v>
      </c>
      <c r="IE30" s="39">
        <f t="shared" si="61"/>
        <v>7.9641720976119723</v>
      </c>
      <c r="IF30" s="39">
        <f t="shared" si="62"/>
        <v>16.913834212831791</v>
      </c>
      <c r="IG30" s="39">
        <f t="shared" si="63"/>
        <v>1.6913834212831791</v>
      </c>
      <c r="IH30" s="39">
        <f t="shared" si="64"/>
        <v>2.3222343375524304</v>
      </c>
      <c r="II30" s="39">
        <f t="shared" si="65"/>
        <v>5.0266096227531003</v>
      </c>
      <c r="IJ30" s="39">
        <f t="shared" si="66"/>
        <v>0.50266096227530999</v>
      </c>
      <c r="IK30" s="39">
        <f t="shared" si="67"/>
        <v>9.0141636779043921</v>
      </c>
      <c r="IL30" s="39">
        <f t="shared" si="68"/>
        <v>19.694656669850232</v>
      </c>
      <c r="IM30" s="39">
        <f t="shared" si="69"/>
        <v>1.9694656669850237</v>
      </c>
      <c r="IN30" s="39">
        <f t="shared" si="70"/>
        <v>1.5962829445367976</v>
      </c>
      <c r="IO30" s="39">
        <f t="shared" si="71"/>
        <v>1.0992361754242728</v>
      </c>
      <c r="IP30" s="39">
        <f t="shared" si="72"/>
        <v>0.10992361754242728</v>
      </c>
      <c r="IQ30" s="39">
        <f t="shared" si="73"/>
        <v>4.2786694910327956</v>
      </c>
      <c r="IR30" s="39">
        <f t="shared" si="74"/>
        <v>8.9291421816538481</v>
      </c>
      <c r="IS30" s="39">
        <f t="shared" si="75"/>
        <v>0.89291421816538485</v>
      </c>
      <c r="IT30" s="39">
        <f t="shared" si="76"/>
        <v>7.6367106597033532</v>
      </c>
      <c r="IU30" s="39">
        <f t="shared" si="77"/>
        <v>16.608754048077373</v>
      </c>
      <c r="IV30" s="39">
        <f t="shared" si="78"/>
        <v>1.660875404807737</v>
      </c>
      <c r="IW30" s="39">
        <f t="shared" si="79"/>
        <v>1.1689009085460409</v>
      </c>
      <c r="IX30" s="39">
        <f t="shared" si="80"/>
        <v>2.4467588036403236</v>
      </c>
      <c r="IY30" s="39">
        <f t="shared" si="81"/>
        <v>0.24467588036403237</v>
      </c>
      <c r="IZ30" s="39">
        <f t="shared" si="82"/>
        <v>9.2288014392997955</v>
      </c>
      <c r="JA30" s="39">
        <f t="shared" si="83"/>
        <v>19.599578664838809</v>
      </c>
      <c r="JB30" s="39">
        <f t="shared" si="84"/>
        <v>1.9599578664838808</v>
      </c>
      <c r="JC30" s="39">
        <f t="shared" si="85"/>
        <v>2.0239752229157433</v>
      </c>
      <c r="JD30" s="39">
        <f t="shared" si="86"/>
        <v>4.3810106358365859</v>
      </c>
      <c r="JE30" s="39">
        <f t="shared" si="87"/>
        <v>0.43810106358365858</v>
      </c>
      <c r="JF30" s="39">
        <f t="shared" si="88"/>
        <v>4.0068941974044048</v>
      </c>
      <c r="JG30" s="39">
        <f t="shared" si="89"/>
        <v>8.8721618244512079</v>
      </c>
      <c r="JH30" s="39">
        <f t="shared" si="90"/>
        <v>0.88721618244512079</v>
      </c>
      <c r="JI30" s="39">
        <f t="shared" si="91"/>
        <v>6.4552364705581864</v>
      </c>
      <c r="JJ30" s="39">
        <f t="shared" si="92"/>
        <v>4.4452203624932549</v>
      </c>
      <c r="JK30" s="39">
        <f t="shared" si="93"/>
        <v>0.4445220362493254</v>
      </c>
      <c r="JL30" s="39">
        <f t="shared" si="94"/>
        <v>0.9937318487071316</v>
      </c>
      <c r="JM30" s="39">
        <f t="shared" si="95"/>
        <v>2.0738159341683304</v>
      </c>
      <c r="JN30" s="39">
        <f t="shared" si="96"/>
        <v>0.20738159341683302</v>
      </c>
      <c r="JO30" s="39">
        <f t="shared" si="97"/>
        <v>3.6989961221213208</v>
      </c>
      <c r="JP30" s="39">
        <f t="shared" si="98"/>
        <v>8.0447878091392067</v>
      </c>
      <c r="JQ30" s="39">
        <f t="shared" si="99"/>
        <v>0.80447878091392078</v>
      </c>
      <c r="JR30" s="39">
        <f t="shared" si="100"/>
        <v>7.9932104726599134</v>
      </c>
      <c r="JS30" s="39">
        <f t="shared" si="101"/>
        <v>16.731493619641022</v>
      </c>
      <c r="JT30" s="39">
        <f t="shared" si="102"/>
        <v>1.6731493619641022</v>
      </c>
      <c r="JU30" s="39">
        <f t="shared" si="103"/>
        <v>1.873069969231157</v>
      </c>
      <c r="JV30" s="39">
        <f t="shared" si="104"/>
        <v>3.9779144072124097</v>
      </c>
      <c r="JW30" s="39">
        <f t="shared" si="105"/>
        <v>0.39779144072124095</v>
      </c>
      <c r="JX30" s="39">
        <f t="shared" si="106"/>
        <v>3.2237098288990134</v>
      </c>
      <c r="JY30" s="39">
        <f t="shared" si="107"/>
        <v>6.9779051083993702</v>
      </c>
      <c r="JZ30" s="39">
        <f t="shared" si="108"/>
        <v>0.69779051083993704</v>
      </c>
      <c r="KA30" s="39">
        <f t="shared" si="109"/>
        <v>6.0752077461002667</v>
      </c>
      <c r="KB30" s="39">
        <f t="shared" si="110"/>
        <v>13.244190839858263</v>
      </c>
      <c r="KC30" s="39">
        <f t="shared" si="111"/>
        <v>1.3244190839858263</v>
      </c>
      <c r="KD30" s="39">
        <f t="shared" si="112"/>
        <v>6.6167747439936333</v>
      </c>
      <c r="KE30" s="39">
        <f t="shared" si="113"/>
        <v>7.7943552785878918</v>
      </c>
      <c r="KF30" s="39">
        <f t="shared" si="114"/>
        <v>0.77943552785878922</v>
      </c>
      <c r="KG30" s="39">
        <f t="shared" si="115"/>
        <v>9.2680602007578567</v>
      </c>
      <c r="KH30" s="39">
        <f t="shared" si="116"/>
        <v>19.2853712907229</v>
      </c>
      <c r="KI30" s="39">
        <f t="shared" si="117"/>
        <v>1.9285371290722901</v>
      </c>
      <c r="KJ30" s="39">
        <f t="shared" si="118"/>
        <v>1.2763163552003871</v>
      </c>
      <c r="KK30" s="39">
        <f t="shared" si="119"/>
        <v>2.8561372291219875</v>
      </c>
      <c r="KL30" s="39">
        <f t="shared" si="120"/>
        <v>0.28561372291219878</v>
      </c>
      <c r="KM30" s="39">
        <f t="shared" si="121"/>
        <v>6.0752077461002667</v>
      </c>
      <c r="KN30" s="39">
        <f t="shared" si="122"/>
        <v>13.244190839858263</v>
      </c>
      <c r="KO30" s="39">
        <f t="shared" si="123"/>
        <v>1.3244190839858263</v>
      </c>
      <c r="KP30" s="39">
        <f t="shared" si="124"/>
        <v>8.8841486609482754</v>
      </c>
      <c r="KQ30" s="39">
        <f t="shared" si="125"/>
        <v>19.268024647658901</v>
      </c>
      <c r="KR30" s="39">
        <f t="shared" si="126"/>
        <v>1.9268024647658901</v>
      </c>
      <c r="KS30" s="39">
        <f t="shared" si="127"/>
        <v>3.8514127350781844</v>
      </c>
      <c r="KT30" s="39">
        <f t="shared" si="128"/>
        <v>8.3169157281761574</v>
      </c>
      <c r="KU30" s="39">
        <f t="shared" si="129"/>
        <v>0.83169157281761574</v>
      </c>
      <c r="KV30" s="39">
        <f t="shared" si="130"/>
        <v>3.8288726721405184</v>
      </c>
      <c r="KW30" s="39">
        <f t="shared" si="131"/>
        <v>8.5031351067336267</v>
      </c>
      <c r="KX30" s="39">
        <f t="shared" si="132"/>
        <v>0.85031351067336269</v>
      </c>
      <c r="KY30" s="39">
        <f t="shared" si="133"/>
        <v>5.4215489050081764</v>
      </c>
      <c r="KZ30" s="39">
        <f t="shared" si="134"/>
        <v>3.7333999612118642</v>
      </c>
      <c r="LA30" s="39">
        <f t="shared" si="135"/>
        <v>0.3733399961211864</v>
      </c>
      <c r="LB30" s="39">
        <f t="shared" si="136"/>
        <v>11.029492148404087</v>
      </c>
      <c r="LC30" s="39">
        <f t="shared" si="137"/>
        <v>23.348264757275231</v>
      </c>
      <c r="LD30" s="39">
        <f t="shared" si="138"/>
        <v>2.3348264757275232</v>
      </c>
      <c r="LE30" s="39">
        <f t="shared" si="139"/>
        <v>7.2953336804750313</v>
      </c>
      <c r="LF30" s="39">
        <f t="shared" si="140"/>
        <v>16.04212658773881</v>
      </c>
      <c r="LG30" s="39">
        <f t="shared" si="141"/>
        <v>1.604212658773881</v>
      </c>
      <c r="LH30" s="39">
        <f t="shared" si="142"/>
        <v>195.73731473292989</v>
      </c>
      <c r="LI30" s="39">
        <f t="shared" si="142"/>
        <v>372.24651091193266</v>
      </c>
      <c r="LJ30" s="39">
        <f t="shared" si="142"/>
        <v>37.22465109119328</v>
      </c>
      <c r="LL30" s="60">
        <f t="shared" si="497"/>
        <v>11</v>
      </c>
      <c r="LM30" s="61">
        <f t="shared" si="498"/>
        <v>178.14843661632764</v>
      </c>
      <c r="LN30" s="62">
        <v>3000</v>
      </c>
      <c r="LO30" s="61">
        <f t="shared" si="152"/>
        <v>0</v>
      </c>
      <c r="LP30" s="61">
        <f t="shared" si="153"/>
        <v>0</v>
      </c>
      <c r="LQ30" s="62">
        <f t="shared" si="154"/>
        <v>0</v>
      </c>
      <c r="LR30" s="61">
        <f t="shared" si="155"/>
        <v>0</v>
      </c>
      <c r="LS30" s="61">
        <f t="shared" si="156"/>
        <v>12.081119786438446</v>
      </c>
      <c r="LT30" s="63">
        <f t="shared" si="157"/>
        <v>0</v>
      </c>
      <c r="LU30" s="62">
        <f t="shared" si="158"/>
        <v>0</v>
      </c>
      <c r="LV30" s="61">
        <f t="shared" si="159"/>
        <v>0</v>
      </c>
      <c r="LW30" s="61">
        <f t="shared" si="160"/>
        <v>3.4778828340291486</v>
      </c>
      <c r="LX30" s="63">
        <f t="shared" si="161"/>
        <v>0</v>
      </c>
      <c r="LY30" s="62">
        <f t="shared" si="162"/>
        <v>0</v>
      </c>
      <c r="LZ30" s="61">
        <f t="shared" si="163"/>
        <v>0</v>
      </c>
      <c r="MA30" s="61">
        <f t="shared" si="164"/>
        <v>8.4698215666712553</v>
      </c>
      <c r="MB30" s="63">
        <f t="shared" si="165"/>
        <v>0</v>
      </c>
      <c r="MC30" s="62">
        <f t="shared" si="166"/>
        <v>0</v>
      </c>
      <c r="MD30" s="61">
        <f t="shared" si="167"/>
        <v>0</v>
      </c>
      <c r="ME30" s="61">
        <f t="shared" si="168"/>
        <v>0.30916261794693273</v>
      </c>
      <c r="MF30" s="63">
        <f t="shared" si="169"/>
        <v>0</v>
      </c>
      <c r="MG30" s="62">
        <f t="shared" si="170"/>
        <v>0</v>
      </c>
      <c r="MH30" s="61">
        <f t="shared" si="171"/>
        <v>0</v>
      </c>
      <c r="MI30" s="61">
        <f t="shared" si="172"/>
        <v>3.4778828340291486</v>
      </c>
      <c r="MJ30" s="63">
        <f t="shared" si="173"/>
        <v>0</v>
      </c>
      <c r="MK30" s="62">
        <f t="shared" si="174"/>
        <v>0</v>
      </c>
      <c r="ML30" s="61">
        <f t="shared" si="175"/>
        <v>0</v>
      </c>
      <c r="MM30" s="61">
        <f t="shared" si="176"/>
        <v>2.1963143814716957</v>
      </c>
      <c r="MN30" s="63">
        <f t="shared" si="177"/>
        <v>0</v>
      </c>
      <c r="MO30" s="62">
        <f t="shared" si="178"/>
        <v>0</v>
      </c>
      <c r="MP30" s="61">
        <f t="shared" si="179"/>
        <v>0</v>
      </c>
      <c r="MQ30" s="61">
        <f t="shared" si="180"/>
        <v>3.8205983321131085</v>
      </c>
      <c r="MR30" s="63">
        <f t="shared" si="181"/>
        <v>0</v>
      </c>
      <c r="MS30" s="62">
        <f t="shared" si="182"/>
        <v>0</v>
      </c>
      <c r="MT30" s="61">
        <f t="shared" si="183"/>
        <v>0</v>
      </c>
      <c r="MU30" s="61">
        <f t="shared" si="184"/>
        <v>1.4766833256254197</v>
      </c>
      <c r="MV30" s="63">
        <f t="shared" si="185"/>
        <v>0</v>
      </c>
      <c r="MW30" s="62">
        <f t="shared" si="186"/>
        <v>0</v>
      </c>
      <c r="MX30" s="61">
        <f t="shared" si="187"/>
        <v>0</v>
      </c>
      <c r="MY30" s="61">
        <f t="shared" si="188"/>
        <v>2.4248816379456684</v>
      </c>
      <c r="MZ30" s="63">
        <f t="shared" si="189"/>
        <v>0</v>
      </c>
      <c r="NA30" s="62">
        <f t="shared" si="190"/>
        <v>0</v>
      </c>
      <c r="NB30" s="61">
        <f t="shared" si="191"/>
        <v>0</v>
      </c>
      <c r="NC30" s="61">
        <f t="shared" si="192"/>
        <v>9.6432283226050437</v>
      </c>
      <c r="ND30" s="63">
        <f t="shared" si="193"/>
        <v>0</v>
      </c>
      <c r="NE30" s="62">
        <f t="shared" si="194"/>
        <v>0</v>
      </c>
      <c r="NF30" s="61">
        <f t="shared" si="195"/>
        <v>0</v>
      </c>
      <c r="NG30" s="61">
        <f t="shared" si="196"/>
        <v>0.34204187037234518</v>
      </c>
      <c r="NH30" s="63">
        <f t="shared" si="197"/>
        <v>0</v>
      </c>
      <c r="NI30" s="62">
        <f t="shared" si="198"/>
        <v>0</v>
      </c>
      <c r="NJ30" s="61">
        <f t="shared" si="199"/>
        <v>0</v>
      </c>
      <c r="NK30" s="61">
        <f t="shared" si="200"/>
        <v>7.2800334636949549</v>
      </c>
      <c r="NL30" s="63">
        <f t="shared" si="201"/>
        <v>0</v>
      </c>
      <c r="NM30" s="62">
        <f t="shared" si="202"/>
        <v>0</v>
      </c>
      <c r="NN30" s="61">
        <f t="shared" si="203"/>
        <v>0</v>
      </c>
      <c r="NO30" s="61">
        <f t="shared" si="204"/>
        <v>2.1257546288196205</v>
      </c>
      <c r="NP30" s="63">
        <f t="shared" si="205"/>
        <v>0</v>
      </c>
      <c r="NQ30" s="62">
        <f t="shared" si="206"/>
        <v>0</v>
      </c>
      <c r="NR30" s="61">
        <f t="shared" si="207"/>
        <v>0</v>
      </c>
      <c r="NS30" s="61">
        <f t="shared" si="208"/>
        <v>8.2614831375239852</v>
      </c>
      <c r="NT30" s="63">
        <f t="shared" si="209"/>
        <v>0</v>
      </c>
      <c r="NU30" s="62">
        <f t="shared" si="210"/>
        <v>0</v>
      </c>
      <c r="NV30" s="61">
        <f t="shared" si="211"/>
        <v>0</v>
      </c>
      <c r="NW30" s="61">
        <f t="shared" si="212"/>
        <v>1.414265854285415</v>
      </c>
      <c r="NX30" s="63">
        <f t="shared" si="213"/>
        <v>0</v>
      </c>
      <c r="NY30" s="62">
        <f t="shared" si="214"/>
        <v>0</v>
      </c>
      <c r="NZ30" s="61">
        <f t="shared" si="215"/>
        <v>0</v>
      </c>
      <c r="OA30" s="61">
        <f t="shared" si="216"/>
        <v>3.9053982461564543</v>
      </c>
      <c r="OB30" s="63">
        <f t="shared" si="217"/>
        <v>0</v>
      </c>
      <c r="OC30" s="62">
        <f t="shared" si="218"/>
        <v>0</v>
      </c>
      <c r="OD30" s="61">
        <f t="shared" si="219"/>
        <v>0</v>
      </c>
      <c r="OE30" s="61">
        <f t="shared" si="220"/>
        <v>6.9948778245958074</v>
      </c>
      <c r="OF30" s="63">
        <f t="shared" si="221"/>
        <v>0</v>
      </c>
      <c r="OG30" s="62">
        <f t="shared" si="222"/>
        <v>0</v>
      </c>
      <c r="OH30" s="61">
        <f t="shared" si="223"/>
        <v>0</v>
      </c>
      <c r="OI30" s="61">
        <f t="shared" si="224"/>
        <v>1.0673137334158671</v>
      </c>
      <c r="OJ30" s="63">
        <f t="shared" si="225"/>
        <v>0</v>
      </c>
      <c r="OK30" s="62">
        <f t="shared" si="226"/>
        <v>0</v>
      </c>
      <c r="OL30" s="61">
        <f t="shared" si="227"/>
        <v>0</v>
      </c>
      <c r="OM30" s="61">
        <f t="shared" si="228"/>
        <v>8.4360285644811892</v>
      </c>
      <c r="ON30" s="63">
        <f t="shared" si="229"/>
        <v>0</v>
      </c>
      <c r="OO30" s="62">
        <f t="shared" si="230"/>
        <v>0</v>
      </c>
      <c r="OP30" s="61">
        <f t="shared" si="231"/>
        <v>0</v>
      </c>
      <c r="OQ30" s="61">
        <f t="shared" si="232"/>
        <v>1.8527306349556663</v>
      </c>
      <c r="OR30" s="63">
        <f t="shared" si="233"/>
        <v>0</v>
      </c>
      <c r="OS30" s="62">
        <f t="shared" si="234"/>
        <v>0</v>
      </c>
      <c r="OT30" s="61">
        <f t="shared" si="235"/>
        <v>0</v>
      </c>
      <c r="OU30" s="61">
        <f t="shared" si="236"/>
        <v>3.6755458050191288</v>
      </c>
      <c r="OV30" s="63">
        <f t="shared" si="237"/>
        <v>0</v>
      </c>
      <c r="OW30" s="62">
        <f t="shared" si="238"/>
        <v>0</v>
      </c>
      <c r="OX30" s="61">
        <f t="shared" si="239"/>
        <v>0</v>
      </c>
      <c r="OY30" s="61">
        <f t="shared" si="240"/>
        <v>5.7191743812670239</v>
      </c>
      <c r="OZ30" s="63">
        <f t="shared" si="241"/>
        <v>0</v>
      </c>
      <c r="PA30" s="62">
        <f t="shared" si="242"/>
        <v>0</v>
      </c>
      <c r="PB30" s="61">
        <f t="shared" si="243"/>
        <v>0</v>
      </c>
      <c r="PC30" s="61">
        <f t="shared" si="244"/>
        <v>0.9070386547089565</v>
      </c>
      <c r="PD30" s="63">
        <f t="shared" si="245"/>
        <v>0</v>
      </c>
      <c r="PE30" s="62">
        <f t="shared" si="246"/>
        <v>0</v>
      </c>
      <c r="PF30" s="61">
        <f t="shared" si="247"/>
        <v>0</v>
      </c>
      <c r="PG30" s="61">
        <f t="shared" si="248"/>
        <v>3.3881113349523422</v>
      </c>
      <c r="PH30" s="63">
        <f t="shared" si="249"/>
        <v>0</v>
      </c>
      <c r="PI30" s="62">
        <f t="shared" si="250"/>
        <v>0</v>
      </c>
      <c r="PJ30" s="61">
        <f t="shared" si="251"/>
        <v>0</v>
      </c>
      <c r="PK30" s="61">
        <f t="shared" si="252"/>
        <v>7.2985342462991429</v>
      </c>
      <c r="PL30" s="63">
        <f t="shared" si="253"/>
        <v>0</v>
      </c>
      <c r="PM30" s="62">
        <f t="shared" si="254"/>
        <v>0</v>
      </c>
      <c r="PN30" s="61">
        <f t="shared" si="255"/>
        <v>0</v>
      </c>
      <c r="PO30" s="61">
        <f t="shared" si="256"/>
        <v>1.7121694369127978</v>
      </c>
      <c r="PP30" s="63">
        <f t="shared" si="257"/>
        <v>0</v>
      </c>
      <c r="PQ30" s="62">
        <f t="shared" si="258"/>
        <v>0</v>
      </c>
      <c r="PR30" s="61">
        <f t="shared" si="259"/>
        <v>0</v>
      </c>
      <c r="PS30" s="61">
        <f t="shared" si="260"/>
        <v>2.9509580406842408</v>
      </c>
      <c r="PT30" s="63">
        <f t="shared" si="261"/>
        <v>0</v>
      </c>
      <c r="PU30" s="62">
        <f t="shared" si="262"/>
        <v>0</v>
      </c>
      <c r="PV30" s="61">
        <f t="shared" si="263"/>
        <v>0</v>
      </c>
      <c r="PW30" s="61">
        <f t="shared" si="264"/>
        <v>5.5663313886453532</v>
      </c>
      <c r="PX30" s="63">
        <f t="shared" si="265"/>
        <v>0</v>
      </c>
      <c r="PY30" s="62">
        <f t="shared" si="266"/>
        <v>0</v>
      </c>
      <c r="PZ30" s="61">
        <f t="shared" si="267"/>
        <v>0</v>
      </c>
      <c r="QA30" s="61">
        <f t="shared" si="268"/>
        <v>5.9417375302746791</v>
      </c>
      <c r="QB30" s="63">
        <f t="shared" si="269"/>
        <v>0</v>
      </c>
      <c r="QC30" s="62">
        <f t="shared" si="270"/>
        <v>0</v>
      </c>
      <c r="QD30" s="61">
        <f t="shared" si="271"/>
        <v>0</v>
      </c>
      <c r="QE30" s="61">
        <f t="shared" si="272"/>
        <v>8.4565671200403436</v>
      </c>
      <c r="QF30" s="63">
        <f t="shared" si="273"/>
        <v>0</v>
      </c>
      <c r="QG30" s="62">
        <f t="shared" si="274"/>
        <v>0</v>
      </c>
      <c r="QH30" s="61">
        <f t="shared" si="275"/>
        <v>0</v>
      </c>
      <c r="QI30" s="61">
        <f t="shared" si="276"/>
        <v>1.1716307395680141</v>
      </c>
      <c r="QJ30" s="63">
        <f t="shared" si="277"/>
        <v>0</v>
      </c>
      <c r="QK30" s="62">
        <f t="shared" si="278"/>
        <v>0</v>
      </c>
      <c r="QL30" s="61">
        <f t="shared" si="279"/>
        <v>0</v>
      </c>
      <c r="QM30" s="61">
        <f t="shared" si="280"/>
        <v>5.5663313886453532</v>
      </c>
      <c r="QN30" s="63">
        <f t="shared" si="281"/>
        <v>0</v>
      </c>
      <c r="QO30" s="62">
        <f t="shared" si="282"/>
        <v>0</v>
      </c>
      <c r="QP30" s="61">
        <f t="shared" si="283"/>
        <v>0</v>
      </c>
      <c r="QQ30" s="61">
        <f t="shared" si="284"/>
        <v>8.1300320563252715</v>
      </c>
      <c r="QR30" s="63">
        <f t="shared" si="285"/>
        <v>0</v>
      </c>
      <c r="QS30" s="62">
        <f t="shared" si="286"/>
        <v>0</v>
      </c>
      <c r="QT30" s="61">
        <f t="shared" si="287"/>
        <v>0</v>
      </c>
      <c r="QU30" s="61">
        <f t="shared" si="288"/>
        <v>3.5244773058510623</v>
      </c>
      <c r="QV30" s="63">
        <f t="shared" si="289"/>
        <v>0</v>
      </c>
      <c r="QW30" s="62">
        <f t="shared" si="290"/>
        <v>0</v>
      </c>
      <c r="QX30" s="61">
        <f t="shared" si="291"/>
        <v>0</v>
      </c>
      <c r="QY30" s="61">
        <f t="shared" si="292"/>
        <v>3.5134014911032696</v>
      </c>
      <c r="QZ30" s="63">
        <f t="shared" si="293"/>
        <v>0</v>
      </c>
      <c r="RA30" s="62">
        <f t="shared" si="294"/>
        <v>0</v>
      </c>
      <c r="RB30" s="61">
        <f t="shared" si="295"/>
        <v>0</v>
      </c>
      <c r="RC30" s="61">
        <f t="shared" si="296"/>
        <v>4.8033536409902995</v>
      </c>
      <c r="RD30" s="63">
        <f t="shared" si="297"/>
        <v>0</v>
      </c>
      <c r="RE30" s="62">
        <f t="shared" si="298"/>
        <v>0</v>
      </c>
      <c r="RF30" s="61">
        <f t="shared" si="299"/>
        <v>0</v>
      </c>
      <c r="RG30" s="61">
        <f t="shared" si="300"/>
        <v>10.078009076317127</v>
      </c>
      <c r="RH30" s="63">
        <f t="shared" si="301"/>
        <v>0</v>
      </c>
      <c r="RI30" s="62">
        <f t="shared" si="302"/>
        <v>0</v>
      </c>
      <c r="RJ30" s="61">
        <f t="shared" si="303"/>
        <v>0</v>
      </c>
      <c r="RK30" s="61">
        <f t="shared" si="304"/>
        <v>6.6875293815460672</v>
      </c>
      <c r="RL30" s="63">
        <f t="shared" si="305"/>
        <v>0</v>
      </c>
    </row>
    <row r="31" spans="1:480" ht="16.2" customHeight="1" thickBot="1" x14ac:dyDescent="0.35">
      <c r="A31" s="28"/>
      <c r="B31" s="42">
        <v>12</v>
      </c>
      <c r="C31" s="44">
        <f t="shared" si="306"/>
        <v>854.88858832651317</v>
      </c>
      <c r="D31" s="44">
        <f t="shared" si="307"/>
        <v>759.99621364947632</v>
      </c>
      <c r="E31" s="44">
        <f t="shared" si="308"/>
        <v>101.94007173063918</v>
      </c>
      <c r="F31" s="45">
        <f t="shared" si="309"/>
        <v>8.4322389741453811</v>
      </c>
      <c r="G31" s="45">
        <f t="shared" si="310"/>
        <v>0.47889731922540135</v>
      </c>
      <c r="H31" s="44">
        <f t="shared" si="311"/>
        <v>143.90370480414575</v>
      </c>
      <c r="I31" s="44">
        <f t="shared" si="312"/>
        <v>137.68647197104593</v>
      </c>
      <c r="J31" s="44">
        <f t="shared" si="313"/>
        <v>32.765186436359166</v>
      </c>
      <c r="K31" s="45">
        <f t="shared" si="314"/>
        <v>5.9343650783582493</v>
      </c>
      <c r="L31" s="45">
        <f t="shared" si="315"/>
        <v>1.0086617100907391</v>
      </c>
      <c r="M31" s="44">
        <f t="shared" si="316"/>
        <v>301.03406275263302</v>
      </c>
      <c r="N31" s="44">
        <f t="shared" si="317"/>
        <v>322.42107756187499</v>
      </c>
      <c r="O31" s="44">
        <f t="shared" si="318"/>
        <v>80.233847018514183</v>
      </c>
      <c r="P31" s="45">
        <f t="shared" si="319"/>
        <v>14.92774037506387</v>
      </c>
      <c r="Q31" s="45">
        <f t="shared" si="320"/>
        <v>2.5915722919135806</v>
      </c>
      <c r="R31" s="44">
        <f t="shared" si="321"/>
        <v>12.587575949457467</v>
      </c>
      <c r="S31" s="44">
        <f t="shared" si="322"/>
        <v>12.197105237785889</v>
      </c>
      <c r="T31" s="44">
        <f t="shared" si="323"/>
        <v>2.9148776996415249</v>
      </c>
      <c r="U31" s="45">
        <f t="shared" si="324"/>
        <v>0.52886370489853718</v>
      </c>
      <c r="V31" s="45">
        <f t="shared" si="325"/>
        <v>8.9937408216567219E-2</v>
      </c>
      <c r="W31" s="44">
        <f t="shared" si="326"/>
        <v>45.049043031386837</v>
      </c>
      <c r="X31" s="44">
        <f t="shared" si="327"/>
        <v>45.075054099333379</v>
      </c>
      <c r="Y31" s="44">
        <f t="shared" si="328"/>
        <v>10.927630101656266</v>
      </c>
      <c r="Z31" s="45">
        <f t="shared" si="329"/>
        <v>2.0018966765220698</v>
      </c>
      <c r="AA31" s="45">
        <f t="shared" si="330"/>
        <v>0.34337609110140077</v>
      </c>
      <c r="AB31" s="44">
        <f t="shared" si="331"/>
        <v>80.527932982866375</v>
      </c>
      <c r="AC31" s="44">
        <f t="shared" si="332"/>
        <v>84.107456234635393</v>
      </c>
      <c r="AD31" s="44">
        <f t="shared" si="333"/>
        <v>20.777911036705376</v>
      </c>
      <c r="AE31" s="45">
        <f t="shared" si="334"/>
        <v>3.8554486105216252</v>
      </c>
      <c r="AF31" s="45">
        <f t="shared" si="335"/>
        <v>0.66900413527112712</v>
      </c>
      <c r="AG31" s="44">
        <f t="shared" si="336"/>
        <v>131.63072299003477</v>
      </c>
      <c r="AH31" s="44">
        <f t="shared" si="337"/>
        <v>144.59502290414531</v>
      </c>
      <c r="AI31" s="44">
        <f t="shared" si="338"/>
        <v>36.238694158541954</v>
      </c>
      <c r="AJ31" s="45">
        <f t="shared" si="339"/>
        <v>6.7597600390377792</v>
      </c>
      <c r="AK31" s="45">
        <f t="shared" si="340"/>
        <v>1.1741069082400399</v>
      </c>
      <c r="AL31" s="44">
        <f t="shared" si="341"/>
        <v>104.49360208035608</v>
      </c>
      <c r="AM31" s="44">
        <f t="shared" si="342"/>
        <v>92.894843861612401</v>
      </c>
      <c r="AN31" s="44">
        <f t="shared" si="343"/>
        <v>12.460202928098916</v>
      </c>
      <c r="AO31" s="45">
        <f t="shared" si="344"/>
        <v>1.0306781913367726</v>
      </c>
      <c r="AP31" s="45">
        <f t="shared" si="345"/>
        <v>5.8535938595750209E-2</v>
      </c>
      <c r="AQ31" s="44">
        <f t="shared" si="346"/>
        <v>100.33387208955135</v>
      </c>
      <c r="AR31" s="44">
        <f t="shared" si="347"/>
        <v>95.999035507851175</v>
      </c>
      <c r="AS31" s="44">
        <f t="shared" si="348"/>
        <v>22.844846346174503</v>
      </c>
      <c r="AT31" s="45">
        <f t="shared" si="349"/>
        <v>4.1376129093762106</v>
      </c>
      <c r="AU31" s="45">
        <f t="shared" si="350"/>
        <v>0.70326844704665836</v>
      </c>
      <c r="AV31" s="44">
        <f t="shared" si="351"/>
        <v>342.73923920996447</v>
      </c>
      <c r="AW31" s="44">
        <f t="shared" si="352"/>
        <v>367.08920518280257</v>
      </c>
      <c r="AX31" s="44">
        <f t="shared" si="353"/>
        <v>91.349422170244765</v>
      </c>
      <c r="AY31" s="45">
        <f t="shared" si="354"/>
        <v>16.995825430816662</v>
      </c>
      <c r="AZ31" s="45">
        <f t="shared" si="355"/>
        <v>2.950608006170941</v>
      </c>
      <c r="BA31" s="44">
        <f t="shared" si="356"/>
        <v>13.92625683466494</v>
      </c>
      <c r="BB31" s="44">
        <f t="shared" si="357"/>
        <v>13.494259805293527</v>
      </c>
      <c r="BC31" s="44">
        <f t="shared" si="358"/>
        <v>3.2248731328286309</v>
      </c>
      <c r="BD31" s="45">
        <f t="shared" si="359"/>
        <v>0.58510803148456225</v>
      </c>
      <c r="BE31" s="45">
        <f t="shared" si="360"/>
        <v>9.9502195728320794E-2</v>
      </c>
      <c r="BF31" s="44">
        <f t="shared" si="361"/>
        <v>283.39589337112932</v>
      </c>
      <c r="BG31" s="44">
        <f t="shared" si="362"/>
        <v>283.55952459040105</v>
      </c>
      <c r="BH31" s="44">
        <f t="shared" si="363"/>
        <v>68.743868608495646</v>
      </c>
      <c r="BI31" s="45">
        <f t="shared" si="364"/>
        <v>12.593592647115582</v>
      </c>
      <c r="BJ31" s="45">
        <f t="shared" si="365"/>
        <v>2.1601207828581042</v>
      </c>
      <c r="BK31" s="44">
        <f t="shared" si="366"/>
        <v>77.940857525551138</v>
      </c>
      <c r="BL31" s="44">
        <f t="shared" si="367"/>
        <v>81.405383453900555</v>
      </c>
      <c r="BM31" s="44">
        <f t="shared" si="368"/>
        <v>20.110390814762297</v>
      </c>
      <c r="BN31" s="45">
        <f t="shared" si="369"/>
        <v>3.7315867888188019</v>
      </c>
      <c r="BO31" s="45">
        <f t="shared" si="370"/>
        <v>0.64751141696714931</v>
      </c>
      <c r="BP31" s="44">
        <f t="shared" si="371"/>
        <v>284.63211880239828</v>
      </c>
      <c r="BQ31" s="44">
        <f t="shared" si="372"/>
        <v>312.66551457446582</v>
      </c>
      <c r="BR31" s="44">
        <f t="shared" si="373"/>
        <v>78.360857303494214</v>
      </c>
      <c r="BS31" s="45">
        <f t="shared" si="374"/>
        <v>14.616988943020296</v>
      </c>
      <c r="BT31" s="45">
        <f t="shared" si="375"/>
        <v>2.5388338634149692</v>
      </c>
      <c r="BU31" s="44">
        <f t="shared" si="376"/>
        <v>100.07679429233411</v>
      </c>
      <c r="BV31" s="44">
        <f t="shared" si="377"/>
        <v>88.968300401855615</v>
      </c>
      <c r="BW31" s="44">
        <f t="shared" si="378"/>
        <v>11.933526459516283</v>
      </c>
      <c r="BX31" s="45">
        <f t="shared" si="379"/>
        <v>0.98711277324600921</v>
      </c>
      <c r="BY31" s="45">
        <f t="shared" si="380"/>
        <v>5.6061701089131749E-2</v>
      </c>
      <c r="BZ31" s="44">
        <f t="shared" si="381"/>
        <v>161.59292971535933</v>
      </c>
      <c r="CA31" s="44">
        <f t="shared" si="382"/>
        <v>154.61144949849853</v>
      </c>
      <c r="CB31" s="44">
        <f t="shared" si="383"/>
        <v>36.79281555764851</v>
      </c>
      <c r="CC31" s="45">
        <f t="shared" si="384"/>
        <v>6.6638412146342523</v>
      </c>
      <c r="CD31" s="45">
        <f t="shared" si="385"/>
        <v>1.1326504835097984</v>
      </c>
      <c r="CE31" s="44">
        <f t="shared" si="386"/>
        <v>248.61167067347569</v>
      </c>
      <c r="CF31" s="44">
        <f t="shared" si="387"/>
        <v>266.27432796157524</v>
      </c>
      <c r="CG31" s="44">
        <f t="shared" si="388"/>
        <v>66.261839505597294</v>
      </c>
      <c r="CH31" s="45">
        <f t="shared" si="389"/>
        <v>12.328207778513475</v>
      </c>
      <c r="CI31" s="45">
        <f t="shared" si="390"/>
        <v>2.1402731347819479</v>
      </c>
      <c r="CJ31" s="44">
        <f t="shared" si="391"/>
        <v>43.455747562524841</v>
      </c>
      <c r="CK31" s="44">
        <f t="shared" si="392"/>
        <v>42.107736099071424</v>
      </c>
      <c r="CL31" s="44">
        <f t="shared" si="393"/>
        <v>10.062953343825884</v>
      </c>
      <c r="CM31" s="45">
        <f t="shared" si="394"/>
        <v>1.8257818461101734</v>
      </c>
      <c r="CN31" s="45">
        <f t="shared" si="395"/>
        <v>0.31048847876507507</v>
      </c>
      <c r="CO31" s="44">
        <f t="shared" si="396"/>
        <v>328.39627227786156</v>
      </c>
      <c r="CP31" s="44">
        <f t="shared" si="397"/>
        <v>328.5858864666838</v>
      </c>
      <c r="CQ31" s="44">
        <f t="shared" si="398"/>
        <v>79.659694162981509</v>
      </c>
      <c r="CR31" s="45">
        <f t="shared" si="399"/>
        <v>14.593326779377968</v>
      </c>
      <c r="CS31" s="45">
        <f t="shared" si="400"/>
        <v>2.5031259427304202</v>
      </c>
      <c r="CT31" s="44">
        <f t="shared" si="401"/>
        <v>67.930424562917253</v>
      </c>
      <c r="CU31" s="44">
        <f t="shared" si="402"/>
        <v>70.949979706313769</v>
      </c>
      <c r="CV31" s="44">
        <f t="shared" si="403"/>
        <v>17.527487245378939</v>
      </c>
      <c r="CW31" s="45">
        <f t="shared" si="404"/>
        <v>3.2523157032848138</v>
      </c>
      <c r="CX31" s="45">
        <f t="shared" si="405"/>
        <v>0.56434746627588606</v>
      </c>
      <c r="CY31" s="44">
        <f t="shared" si="406"/>
        <v>121.76071185877991</v>
      </c>
      <c r="CZ31" s="44">
        <f t="shared" si="407"/>
        <v>137.50219337146291</v>
      </c>
      <c r="DA31" s="44">
        <f t="shared" si="408"/>
        <v>34.893121624893105</v>
      </c>
      <c r="DB31" s="45">
        <f t="shared" si="409"/>
        <v>6.569167149100152</v>
      </c>
      <c r="DC31" s="45">
        <f t="shared" si="410"/>
        <v>1.1514973376755275</v>
      </c>
      <c r="DD31" s="44">
        <f t="shared" si="411"/>
        <v>404.70229578245835</v>
      </c>
      <c r="DE31" s="44">
        <f t="shared" si="412"/>
        <v>359.78046338413151</v>
      </c>
      <c r="DF31" s="44">
        <f t="shared" si="413"/>
        <v>48.258196009350932</v>
      </c>
      <c r="DG31" s="45">
        <f t="shared" si="414"/>
        <v>3.9918025787467686</v>
      </c>
      <c r="DH31" s="45">
        <f t="shared" si="415"/>
        <v>0.22670889187324308</v>
      </c>
      <c r="DI31" s="44">
        <f t="shared" si="416"/>
        <v>37.530368054973188</v>
      </c>
      <c r="DJ31" s="44">
        <f t="shared" si="417"/>
        <v>35.908901555363109</v>
      </c>
      <c r="DK31" s="44">
        <f t="shared" si="418"/>
        <v>8.5452247947333486</v>
      </c>
      <c r="DL31" s="45">
        <f t="shared" si="419"/>
        <v>1.5476940351639132</v>
      </c>
      <c r="DM31" s="45">
        <f t="shared" si="420"/>
        <v>0.26306094950220854</v>
      </c>
      <c r="DN31" s="44">
        <f t="shared" si="421"/>
        <v>120.42011891164297</v>
      </c>
      <c r="DO31" s="44">
        <f t="shared" si="422"/>
        <v>128.97538618918784</v>
      </c>
      <c r="DP31" s="44">
        <f t="shared" si="423"/>
        <v>32.095269586310422</v>
      </c>
      <c r="DQ31" s="45">
        <f t="shared" si="424"/>
        <v>5.9714181664699391</v>
      </c>
      <c r="DR31" s="45">
        <f t="shared" si="425"/>
        <v>1.036684821334634</v>
      </c>
      <c r="DS31" s="44">
        <f t="shared" si="426"/>
        <v>297.16029303638584</v>
      </c>
      <c r="DT31" s="44">
        <f t="shared" si="427"/>
        <v>287.94228382092194</v>
      </c>
      <c r="DU31" s="44">
        <f t="shared" si="428"/>
        <v>68.812765449731828</v>
      </c>
      <c r="DV31" s="45">
        <f t="shared" si="429"/>
        <v>12.485111840038719</v>
      </c>
      <c r="DW31" s="45">
        <f t="shared" si="430"/>
        <v>2.123190889801152</v>
      </c>
      <c r="DX31" s="44">
        <f t="shared" si="431"/>
        <v>66.651038020142977</v>
      </c>
      <c r="DY31" s="44">
        <f t="shared" si="432"/>
        <v>66.689521960355492</v>
      </c>
      <c r="DZ31" s="44">
        <f t="shared" si="433"/>
        <v>16.167666178127227</v>
      </c>
      <c r="EA31" s="45">
        <f t="shared" si="434"/>
        <v>2.9618496314407237</v>
      </c>
      <c r="EB31" s="45">
        <f t="shared" si="435"/>
        <v>0.50803238788584304</v>
      </c>
      <c r="EC31" s="44">
        <f t="shared" si="436"/>
        <v>108.1969654891747</v>
      </c>
      <c r="ED31" s="44">
        <f t="shared" si="437"/>
        <v>113.00639669389412</v>
      </c>
      <c r="EE31" s="44">
        <f t="shared" si="438"/>
        <v>27.917107022402707</v>
      </c>
      <c r="EF31" s="45">
        <f t="shared" si="439"/>
        <v>5.1801632651697371</v>
      </c>
      <c r="EG31" s="45">
        <f t="shared" si="440"/>
        <v>0.89887092161481663</v>
      </c>
      <c r="EH31" s="44">
        <f t="shared" si="441"/>
        <v>194.6959322509702</v>
      </c>
      <c r="EI31" s="44">
        <f t="shared" si="442"/>
        <v>211.2564718031596</v>
      </c>
      <c r="EJ31" s="44">
        <f t="shared" si="443"/>
        <v>52.764478881656878</v>
      </c>
      <c r="EK31" s="45">
        <f t="shared" si="444"/>
        <v>9.8301601773998772</v>
      </c>
      <c r="EL31" s="45">
        <f t="shared" si="445"/>
        <v>1.7070153312291925</v>
      </c>
      <c r="EM31" s="44">
        <f t="shared" si="446"/>
        <v>336.93860951186724</v>
      </c>
      <c r="EN31" s="44">
        <f t="shared" si="447"/>
        <v>310.51156189449699</v>
      </c>
      <c r="EO31" s="44">
        <f t="shared" si="448"/>
        <v>54.644471943797491</v>
      </c>
      <c r="EP31" s="45">
        <f t="shared" si="449"/>
        <v>6.5441779304696555</v>
      </c>
      <c r="EQ31" s="45">
        <f t="shared" si="450"/>
        <v>0.62508867405911794</v>
      </c>
      <c r="ER31" s="44">
        <f t="shared" si="451"/>
        <v>355.2739410378324</v>
      </c>
      <c r="ES31" s="44">
        <f t="shared" si="452"/>
        <v>335.90053154646012</v>
      </c>
      <c r="ET31" s="44">
        <f t="shared" si="453"/>
        <v>79.610355124419272</v>
      </c>
      <c r="EU31" s="45">
        <f t="shared" si="454"/>
        <v>14.394548047402179</v>
      </c>
      <c r="EV31" s="45">
        <f t="shared" si="455"/>
        <v>2.445411621660361</v>
      </c>
      <c r="EW31" s="44">
        <f t="shared" si="456"/>
        <v>37.49544260234714</v>
      </c>
      <c r="EX31" s="44">
        <f t="shared" si="457"/>
        <v>43.412949282245272</v>
      </c>
      <c r="EY31" s="44">
        <f t="shared" si="458"/>
        <v>11.131462789314714</v>
      </c>
      <c r="EZ31" s="45">
        <f t="shared" si="459"/>
        <v>2.1109645504698502</v>
      </c>
      <c r="FA31" s="45">
        <f t="shared" si="460"/>
        <v>0.37258633932606866</v>
      </c>
      <c r="FB31" s="44">
        <f t="shared" si="461"/>
        <v>194.6959322509702</v>
      </c>
      <c r="FC31" s="44">
        <f t="shared" si="462"/>
        <v>211.2564718031596</v>
      </c>
      <c r="FD31" s="44">
        <f t="shared" si="463"/>
        <v>52.764478881656878</v>
      </c>
      <c r="FE31" s="45">
        <f t="shared" si="464"/>
        <v>9.8301601773998772</v>
      </c>
      <c r="FF31" s="45">
        <f t="shared" si="465"/>
        <v>1.7070153312291925</v>
      </c>
      <c r="FG31" s="44">
        <f t="shared" si="466"/>
        <v>304.00388911975597</v>
      </c>
      <c r="FH31" s="44">
        <f t="shared" si="467"/>
        <v>311.67103588326512</v>
      </c>
      <c r="FI31" s="44">
        <f t="shared" si="468"/>
        <v>76.812716746994653</v>
      </c>
      <c r="FJ31" s="45">
        <f t="shared" si="469"/>
        <v>14.284511761690613</v>
      </c>
      <c r="FK31" s="45">
        <f t="shared" si="470"/>
        <v>2.4917564429841441</v>
      </c>
      <c r="FL31" s="44">
        <f t="shared" si="471"/>
        <v>131.19145682968241</v>
      </c>
      <c r="FM31" s="44">
        <f t="shared" si="472"/>
        <v>135.36801859499514</v>
      </c>
      <c r="FN31" s="44">
        <f t="shared" si="473"/>
        <v>33.320819526212347</v>
      </c>
      <c r="FO31" s="45">
        <f t="shared" si="474"/>
        <v>6.1745943078868928</v>
      </c>
      <c r="FP31" s="45">
        <f t="shared" si="475"/>
        <v>1.0711607101446323</v>
      </c>
      <c r="FQ31" s="44">
        <f t="shared" si="476"/>
        <v>114.34858985804695</v>
      </c>
      <c r="FR31" s="44">
        <f t="shared" si="477"/>
        <v>130.98086899739732</v>
      </c>
      <c r="FS31" s="44">
        <f t="shared" si="478"/>
        <v>33.375009429863653</v>
      </c>
      <c r="FT31" s="45">
        <f t="shared" si="479"/>
        <v>6.2945752303574398</v>
      </c>
      <c r="FU31" s="45">
        <f t="shared" si="480"/>
        <v>1.1042799381880934</v>
      </c>
      <c r="FV31" s="44">
        <f t="shared" si="481"/>
        <v>339.89665577099413</v>
      </c>
      <c r="FW31" s="44">
        <f t="shared" si="482"/>
        <v>302.1682298084591</v>
      </c>
      <c r="FX31" s="44">
        <f t="shared" si="483"/>
        <v>40.53053221604798</v>
      </c>
      <c r="FY31" s="45">
        <f t="shared" si="484"/>
        <v>3.3525887081781809</v>
      </c>
      <c r="FZ31" s="45">
        <f t="shared" si="485"/>
        <v>0.19040562651684173</v>
      </c>
      <c r="GA31" s="44">
        <f t="shared" si="486"/>
        <v>399.66060879210823</v>
      </c>
      <c r="GB31" s="44">
        <f t="shared" si="487"/>
        <v>394.0504785070226</v>
      </c>
      <c r="GC31" s="44">
        <f t="shared" si="488"/>
        <v>95.083217752126757</v>
      </c>
      <c r="GD31" s="45">
        <f t="shared" si="489"/>
        <v>17.386574212514496</v>
      </c>
      <c r="GE31" s="45">
        <f t="shared" si="490"/>
        <v>2.980845272380368</v>
      </c>
      <c r="GF31" s="44">
        <f t="shared" si="491"/>
        <v>229.29266612839956</v>
      </c>
      <c r="GG31" s="44">
        <f t="shared" si="492"/>
        <v>252.0523618951664</v>
      </c>
      <c r="GH31" s="44">
        <f t="shared" si="493"/>
        <v>63.411948054989736</v>
      </c>
      <c r="GI31" s="45">
        <f t="shared" si="494"/>
        <v>11.886464073633631</v>
      </c>
      <c r="GJ31" s="45">
        <f t="shared" si="495"/>
        <v>2.0778312570525896</v>
      </c>
      <c r="GK31" s="43">
        <f t="shared" si="148"/>
        <v>7521.0628251416583</v>
      </c>
      <c r="GL31" s="43">
        <f t="shared" si="148"/>
        <v>7473.1179757597665</v>
      </c>
      <c r="GM31" s="43">
        <f t="shared" si="143"/>
        <v>1635.2698377737345</v>
      </c>
      <c r="GN31" s="43">
        <f t="shared" si="143"/>
        <v>276.57881833921567</v>
      </c>
      <c r="GO31" s="43">
        <f t="shared" si="143"/>
        <v>45.202326466451048</v>
      </c>
      <c r="GP31" s="40">
        <f t="shared" si="149"/>
        <v>44.821590137912146</v>
      </c>
      <c r="GQ31" s="40">
        <f t="shared" si="144"/>
        <v>44.535863979498018</v>
      </c>
      <c r="GR31" s="40">
        <f t="shared" si="144"/>
        <v>9.7453506422749374</v>
      </c>
      <c r="GS31" s="40">
        <f t="shared" si="144"/>
        <v>1.6482647100072449</v>
      </c>
      <c r="GT31" s="40">
        <f t="shared" si="144"/>
        <v>0.26938216010995858</v>
      </c>
      <c r="GW31" s="38">
        <f t="shared" si="150"/>
        <v>13</v>
      </c>
      <c r="GX31" s="39">
        <f t="shared" si="145"/>
        <v>15.256403912683956</v>
      </c>
      <c r="GY31" s="39">
        <f t="shared" si="146"/>
        <v>14.347602151296448</v>
      </c>
      <c r="GZ31" s="39">
        <f t="shared" si="147"/>
        <v>1.434760215129645</v>
      </c>
      <c r="HA31" s="39">
        <f t="shared" si="34"/>
        <v>4.15516506021795</v>
      </c>
      <c r="HB31" s="39">
        <f t="shared" si="35"/>
        <v>9.7256811461275934</v>
      </c>
      <c r="HC31" s="39">
        <f t="shared" si="36"/>
        <v>0.97256811461275938</v>
      </c>
      <c r="HD31" s="39">
        <f t="shared" si="37"/>
        <v>10.052255398865009</v>
      </c>
      <c r="HE31" s="39">
        <f t="shared" si="38"/>
        <v>24.477127688709231</v>
      </c>
      <c r="HF31" s="39">
        <f t="shared" si="39"/>
        <v>2.4477127688709235</v>
      </c>
      <c r="HG31" s="39">
        <f t="shared" si="40"/>
        <v>0.36911398530187267</v>
      </c>
      <c r="HH31" s="39">
        <f t="shared" si="41"/>
        <v>0.86660950759021671</v>
      </c>
      <c r="HI31" s="39">
        <f t="shared" si="42"/>
        <v>8.6660950759021679E-2</v>
      </c>
      <c r="HJ31" s="39">
        <v>4.15516506021795</v>
      </c>
      <c r="HK31" s="39">
        <v>9.7256811461275934</v>
      </c>
      <c r="HL31" s="39">
        <v>0.97256811461275938</v>
      </c>
      <c r="HM31" s="39">
        <f t="shared" si="43"/>
        <v>2.6097075532804781</v>
      </c>
      <c r="HN31" s="39">
        <f t="shared" si="44"/>
        <v>6.3235900888681265</v>
      </c>
      <c r="HO31" s="39">
        <f t="shared" si="45"/>
        <v>0.63235900888681273</v>
      </c>
      <c r="HP31" s="39">
        <f t="shared" si="46"/>
        <v>4.5292612533206622</v>
      </c>
      <c r="HQ31" s="39">
        <f t="shared" si="47"/>
        <v>11.081022960679821</v>
      </c>
      <c r="HR31" s="39">
        <f t="shared" si="48"/>
        <v>1.1081022960679821</v>
      </c>
      <c r="HS31" s="39">
        <f t="shared" si="49"/>
        <v>1.8648004212454212</v>
      </c>
      <c r="HT31" s="39">
        <f t="shared" si="50"/>
        <v>1.7537169760794846</v>
      </c>
      <c r="HU31" s="39">
        <f t="shared" si="51"/>
        <v>0.17537169760794846</v>
      </c>
      <c r="HV31" s="39">
        <f t="shared" si="52"/>
        <v>2.8971026161577322</v>
      </c>
      <c r="HW31" s="39">
        <f t="shared" si="53"/>
        <v>6.7810293656262726</v>
      </c>
      <c r="HX31" s="39">
        <f t="shared" si="54"/>
        <v>0.67810293656262732</v>
      </c>
      <c r="HY31" s="39">
        <f t="shared" si="55"/>
        <v>11.4448921037296</v>
      </c>
      <c r="HZ31" s="39">
        <f t="shared" si="56"/>
        <v>27.868182242775045</v>
      </c>
      <c r="IA31" s="39">
        <f t="shared" si="57"/>
        <v>2.7868182242775044</v>
      </c>
      <c r="IB31" s="39">
        <f t="shared" si="58"/>
        <v>0.40836902841505207</v>
      </c>
      <c r="IC31" s="39">
        <f t="shared" si="59"/>
        <v>0.95877289054879911</v>
      </c>
      <c r="ID31" s="39">
        <f t="shared" si="60"/>
        <v>9.5877289054879924E-2</v>
      </c>
      <c r="IE31" s="39">
        <f t="shared" si="61"/>
        <v>8.6735831119335192</v>
      </c>
      <c r="IF31" s="39">
        <f t="shared" si="62"/>
        <v>20.64380561984407</v>
      </c>
      <c r="IG31" s="39">
        <f t="shared" si="63"/>
        <v>2.0643805619844069</v>
      </c>
      <c r="IH31" s="39">
        <f t="shared" si="64"/>
        <v>2.5258669514945278</v>
      </c>
      <c r="II31" s="39">
        <f t="shared" si="65"/>
        <v>6.1204356787764951</v>
      </c>
      <c r="IJ31" s="39">
        <f t="shared" si="66"/>
        <v>0.61204356787764946</v>
      </c>
      <c r="IK31" s="39">
        <f t="shared" si="67"/>
        <v>9.7938626929813637</v>
      </c>
      <c r="IL31" s="39">
        <f t="shared" si="68"/>
        <v>23.961085772013114</v>
      </c>
      <c r="IM31" s="39">
        <f t="shared" si="69"/>
        <v>2.3961085772013115</v>
      </c>
      <c r="IN31" s="39">
        <f t="shared" si="70"/>
        <v>1.7859777482809132</v>
      </c>
      <c r="IO31" s="39">
        <f t="shared" si="71"/>
        <v>1.6795896549447658</v>
      </c>
      <c r="IP31" s="39">
        <f t="shared" si="72"/>
        <v>0.16795896549447656</v>
      </c>
      <c r="IQ31" s="39">
        <f t="shared" si="73"/>
        <v>4.6659347404944098</v>
      </c>
      <c r="IR31" s="39">
        <f t="shared" si="74"/>
        <v>10.921201174209902</v>
      </c>
      <c r="IS31" s="39">
        <f t="shared" si="75"/>
        <v>1.09212011742099</v>
      </c>
      <c r="IT31" s="39">
        <f t="shared" si="76"/>
        <v>8.3017449450624898</v>
      </c>
      <c r="IU31" s="39">
        <f t="shared" si="77"/>
        <v>20.214654621920403</v>
      </c>
      <c r="IV31" s="39">
        <f t="shared" si="78"/>
        <v>2.0214654621920403</v>
      </c>
      <c r="IW31" s="39">
        <f t="shared" si="79"/>
        <v>1.2742822153749971</v>
      </c>
      <c r="IX31" s="39">
        <f t="shared" si="80"/>
        <v>2.9917725341508321</v>
      </c>
      <c r="IY31" s="39">
        <f t="shared" si="81"/>
        <v>0.29917725341508317</v>
      </c>
      <c r="IZ31" s="39">
        <f t="shared" si="82"/>
        <v>10.050859690902485</v>
      </c>
      <c r="JA31" s="39">
        <f t="shared" si="83"/>
        <v>23.921831507655163</v>
      </c>
      <c r="JB31" s="39">
        <f t="shared" si="84"/>
        <v>2.3921831507655158</v>
      </c>
      <c r="JC31" s="39">
        <f t="shared" si="85"/>
        <v>2.2014540236257369</v>
      </c>
      <c r="JD31" s="39">
        <f t="shared" si="86"/>
        <v>5.3343497540172091</v>
      </c>
      <c r="JE31" s="39">
        <f t="shared" si="87"/>
        <v>0.53343497540172091</v>
      </c>
      <c r="JF31" s="39">
        <f t="shared" si="88"/>
        <v>4.3500239217474661</v>
      </c>
      <c r="JG31" s="39">
        <f t="shared" si="89"/>
        <v>10.775332536296112</v>
      </c>
      <c r="JH31" s="39">
        <f t="shared" si="90"/>
        <v>1.0775332536296109</v>
      </c>
      <c r="JI31" s="39">
        <f t="shared" si="91"/>
        <v>7.2223465994957108</v>
      </c>
      <c r="JJ31" s="39">
        <f t="shared" si="92"/>
        <v>6.7921219313145142</v>
      </c>
      <c r="JK31" s="39">
        <f t="shared" si="93"/>
        <v>0.67921219313145142</v>
      </c>
      <c r="JL31" s="39">
        <f t="shared" si="94"/>
        <v>1.083675185787516</v>
      </c>
      <c r="JM31" s="39">
        <f t="shared" si="95"/>
        <v>2.5364766911057766</v>
      </c>
      <c r="JN31" s="39">
        <f t="shared" si="96"/>
        <v>0.25364766911057768</v>
      </c>
      <c r="JO31" s="39">
        <f t="shared" si="97"/>
        <v>4.0211190035867181</v>
      </c>
      <c r="JP31" s="39">
        <f t="shared" si="98"/>
        <v>9.7913790882591822</v>
      </c>
      <c r="JQ31" s="39">
        <f t="shared" si="99"/>
        <v>0.97913790882591822</v>
      </c>
      <c r="JR31" s="39">
        <f t="shared" si="100"/>
        <v>8.713831835180331</v>
      </c>
      <c r="JS31" s="39">
        <f t="shared" si="101"/>
        <v>20.458421562471393</v>
      </c>
      <c r="JT31" s="39">
        <f t="shared" si="102"/>
        <v>2.0458421562471392</v>
      </c>
      <c r="JU31" s="39">
        <f t="shared" si="103"/>
        <v>2.0399142375972232</v>
      </c>
      <c r="JV31" s="39">
        <f t="shared" si="104"/>
        <v>4.855155298410688</v>
      </c>
      <c r="JW31" s="39">
        <f t="shared" si="105"/>
        <v>0.48551552984106883</v>
      </c>
      <c r="JX31" s="39">
        <f t="shared" si="106"/>
        <v>3.506391231216671</v>
      </c>
      <c r="JY31" s="39">
        <f t="shared" si="107"/>
        <v>8.4963469602345949</v>
      </c>
      <c r="JZ31" s="39">
        <f t="shared" si="108"/>
        <v>0.84963469602345953</v>
      </c>
      <c r="KA31" s="39">
        <f t="shared" si="109"/>
        <v>6.6024129907318221</v>
      </c>
      <c r="KB31" s="39">
        <f t="shared" si="110"/>
        <v>16.116316880585558</v>
      </c>
      <c r="KC31" s="39">
        <f t="shared" si="111"/>
        <v>1.6116316880585557</v>
      </c>
      <c r="KD31" s="39">
        <f t="shared" si="112"/>
        <v>7.3193477660907957</v>
      </c>
      <c r="KE31" s="39">
        <f t="shared" si="113"/>
        <v>10.56518600822128</v>
      </c>
      <c r="KF31" s="39">
        <f t="shared" si="114"/>
        <v>1.0565186008221281</v>
      </c>
      <c r="KG31" s="39">
        <f t="shared" si="115"/>
        <v>10.110085665533145</v>
      </c>
      <c r="KH31" s="39">
        <f t="shared" si="116"/>
        <v>23.594321606851867</v>
      </c>
      <c r="KI31" s="39">
        <f t="shared" si="117"/>
        <v>2.3594321606851869</v>
      </c>
      <c r="KJ31" s="39">
        <f t="shared" si="118"/>
        <v>1.3846935446458173</v>
      </c>
      <c r="KK31" s="39">
        <f t="shared" si="119"/>
        <v>3.4641356066781461</v>
      </c>
      <c r="KL31" s="39">
        <f t="shared" si="120"/>
        <v>0.34641356066781465</v>
      </c>
      <c r="KM31" s="39">
        <f t="shared" si="121"/>
        <v>6.6024129907318221</v>
      </c>
      <c r="KN31" s="39">
        <f t="shared" si="122"/>
        <v>16.116316880585558</v>
      </c>
      <c r="KO31" s="39">
        <f t="shared" si="123"/>
        <v>1.6116316880585557</v>
      </c>
      <c r="KP31" s="39">
        <f t="shared" si="124"/>
        <v>114.94241819259362</v>
      </c>
      <c r="KQ31" s="39">
        <f t="shared" si="125"/>
        <v>216.99998350478424</v>
      </c>
      <c r="KR31" s="39">
        <f t="shared" si="126"/>
        <v>21.699998350478424</v>
      </c>
      <c r="KS31" s="39">
        <f t="shared" si="127"/>
        <v>4.1902915709666724</v>
      </c>
      <c r="KT31" s="39">
        <f t="shared" si="128"/>
        <v>10.128809068571165</v>
      </c>
      <c r="KU31" s="39">
        <f t="shared" si="129"/>
        <v>1.0128809068571165</v>
      </c>
      <c r="KV31" s="39">
        <f t="shared" si="130"/>
        <v>4.1555162060304296</v>
      </c>
      <c r="KW31" s="39">
        <f t="shared" si="131"/>
        <v>10.324131734547644</v>
      </c>
      <c r="KX31" s="39">
        <f t="shared" si="132"/>
        <v>1.0324131734547644</v>
      </c>
      <c r="KY31" s="39">
        <f t="shared" si="133"/>
        <v>6.0658204353433449</v>
      </c>
      <c r="KZ31" s="39">
        <f t="shared" si="134"/>
        <v>5.7044883463759533</v>
      </c>
      <c r="LA31" s="39">
        <f t="shared" si="135"/>
        <v>0.57044883463759533</v>
      </c>
      <c r="LB31" s="39">
        <f t="shared" si="136"/>
        <v>12.016275323406363</v>
      </c>
      <c r="LC31" s="39">
        <f t="shared" si="137"/>
        <v>28.505574494269624</v>
      </c>
      <c r="LD31" s="39">
        <f t="shared" si="138"/>
        <v>2.8505574494269617</v>
      </c>
      <c r="LE31" s="39">
        <f t="shared" si="139"/>
        <v>7.9249199613306658</v>
      </c>
      <c r="LF31" s="39">
        <f t="shared" si="140"/>
        <v>19.497894290281842</v>
      </c>
      <c r="LG31" s="39">
        <f t="shared" si="141"/>
        <v>1.9497894290281841</v>
      </c>
      <c r="LH31" s="39">
        <f t="shared" si="142"/>
        <v>319.26729917560232</v>
      </c>
      <c r="LI31" s="39">
        <f t="shared" si="142"/>
        <v>654.42013497180562</v>
      </c>
      <c r="LJ31" s="39">
        <f t="shared" si="142"/>
        <v>65.442013497180582</v>
      </c>
      <c r="LL31" s="60">
        <f t="shared" si="497"/>
        <v>12</v>
      </c>
      <c r="LM31" s="61">
        <f t="shared" si="498"/>
        <v>195.73731473292989</v>
      </c>
      <c r="LN31" s="62">
        <v>3000</v>
      </c>
      <c r="LO31" s="61">
        <f t="shared" si="152"/>
        <v>0</v>
      </c>
      <c r="LP31" s="61">
        <f t="shared" si="153"/>
        <v>0</v>
      </c>
      <c r="LQ31" s="62">
        <f t="shared" si="154"/>
        <v>0</v>
      </c>
      <c r="LR31" s="61">
        <f t="shared" si="155"/>
        <v>0</v>
      </c>
      <c r="LS31" s="61">
        <f t="shared" si="156"/>
        <v>13.635969084286339</v>
      </c>
      <c r="LT31" s="63">
        <f t="shared" si="157"/>
        <v>0</v>
      </c>
      <c r="LU31" s="62">
        <f t="shared" si="158"/>
        <v>0</v>
      </c>
      <c r="LV31" s="61">
        <f t="shared" si="159"/>
        <v>0</v>
      </c>
      <c r="LW31" s="61">
        <f t="shared" si="160"/>
        <v>3.8102928913823906</v>
      </c>
      <c r="LX31" s="63">
        <f t="shared" si="161"/>
        <v>0</v>
      </c>
      <c r="LY31" s="62">
        <f t="shared" si="162"/>
        <v>0</v>
      </c>
      <c r="LZ31" s="61">
        <f t="shared" si="163"/>
        <v>0</v>
      </c>
      <c r="MA31" s="61">
        <f t="shared" si="164"/>
        <v>9.246991622433562</v>
      </c>
      <c r="MB31" s="63">
        <f t="shared" si="165"/>
        <v>0</v>
      </c>
      <c r="MC31" s="62">
        <f t="shared" si="166"/>
        <v>0</v>
      </c>
      <c r="MD31" s="61">
        <f t="shared" si="167"/>
        <v>0</v>
      </c>
      <c r="ME31" s="61">
        <f t="shared" si="168"/>
        <v>0.33858878949310228</v>
      </c>
      <c r="MF31" s="63">
        <f t="shared" si="169"/>
        <v>0</v>
      </c>
      <c r="MG31" s="62">
        <f t="shared" si="170"/>
        <v>0</v>
      </c>
      <c r="MH31" s="61">
        <f t="shared" si="171"/>
        <v>0</v>
      </c>
      <c r="MI31" s="61">
        <f t="shared" si="172"/>
        <v>3.8102928913823906</v>
      </c>
      <c r="MJ31" s="63">
        <f t="shared" si="173"/>
        <v>0</v>
      </c>
      <c r="MK31" s="62">
        <f t="shared" si="174"/>
        <v>0</v>
      </c>
      <c r="ML31" s="61">
        <f t="shared" si="175"/>
        <v>0</v>
      </c>
      <c r="MM31" s="61">
        <f t="shared" si="176"/>
        <v>2.3993158022880108</v>
      </c>
      <c r="MN31" s="63">
        <f t="shared" si="177"/>
        <v>0</v>
      </c>
      <c r="MO31" s="62">
        <f t="shared" si="178"/>
        <v>0</v>
      </c>
      <c r="MP31" s="61">
        <f t="shared" si="179"/>
        <v>0</v>
      </c>
      <c r="MQ31" s="61">
        <f t="shared" si="180"/>
        <v>4.1686823225203362</v>
      </c>
      <c r="MR31" s="63">
        <f t="shared" si="181"/>
        <v>0</v>
      </c>
      <c r="MS31" s="62">
        <f t="shared" si="182"/>
        <v>0</v>
      </c>
      <c r="MT31" s="61">
        <f t="shared" si="183"/>
        <v>0</v>
      </c>
      <c r="MU31" s="61">
        <f t="shared" si="184"/>
        <v>1.6667335918738972</v>
      </c>
      <c r="MV31" s="63">
        <f t="shared" si="185"/>
        <v>0</v>
      </c>
      <c r="MW31" s="62">
        <f t="shared" si="186"/>
        <v>0</v>
      </c>
      <c r="MX31" s="61">
        <f t="shared" si="187"/>
        <v>0</v>
      </c>
      <c r="MY31" s="61">
        <f t="shared" si="188"/>
        <v>2.6566476527341902</v>
      </c>
      <c r="MZ31" s="63">
        <f t="shared" si="189"/>
        <v>0</v>
      </c>
      <c r="NA31" s="62">
        <f t="shared" si="190"/>
        <v>0</v>
      </c>
      <c r="NB31" s="61">
        <f t="shared" si="191"/>
        <v>0</v>
      </c>
      <c r="NC31" s="61">
        <f t="shared" si="192"/>
        <v>10.528067304656117</v>
      </c>
      <c r="ND31" s="63">
        <f t="shared" si="193"/>
        <v>0</v>
      </c>
      <c r="NE31" s="62">
        <f t="shared" si="194"/>
        <v>0</v>
      </c>
      <c r="NF31" s="61">
        <f t="shared" si="195"/>
        <v>0</v>
      </c>
      <c r="NG31" s="61">
        <f t="shared" si="196"/>
        <v>0.37459749698848721</v>
      </c>
      <c r="NH31" s="63">
        <f t="shared" si="197"/>
        <v>0</v>
      </c>
      <c r="NI31" s="62">
        <f t="shared" si="198"/>
        <v>0</v>
      </c>
      <c r="NJ31" s="61">
        <f t="shared" si="199"/>
        <v>0</v>
      </c>
      <c r="NK31" s="61">
        <f t="shared" si="200"/>
        <v>7.9641720976119723</v>
      </c>
      <c r="NL31" s="63">
        <f t="shared" si="201"/>
        <v>0</v>
      </c>
      <c r="NM31" s="62">
        <f t="shared" si="202"/>
        <v>0</v>
      </c>
      <c r="NN31" s="61">
        <f t="shared" si="203"/>
        <v>0</v>
      </c>
      <c r="NO31" s="61">
        <f t="shared" si="204"/>
        <v>2.3222343375524304</v>
      </c>
      <c r="NP31" s="63">
        <f t="shared" si="205"/>
        <v>0</v>
      </c>
      <c r="NQ31" s="62">
        <f t="shared" si="206"/>
        <v>0</v>
      </c>
      <c r="NR31" s="61">
        <f t="shared" si="207"/>
        <v>0</v>
      </c>
      <c r="NS31" s="61">
        <f t="shared" si="208"/>
        <v>9.0141636779043921</v>
      </c>
      <c r="NT31" s="63">
        <f t="shared" si="209"/>
        <v>0</v>
      </c>
      <c r="NU31" s="62">
        <f t="shared" si="210"/>
        <v>0</v>
      </c>
      <c r="NV31" s="61">
        <f t="shared" si="211"/>
        <v>0</v>
      </c>
      <c r="NW31" s="61">
        <f t="shared" si="212"/>
        <v>1.5962829445367976</v>
      </c>
      <c r="NX31" s="63">
        <f t="shared" si="213"/>
        <v>0</v>
      </c>
      <c r="NY31" s="62">
        <f t="shared" si="214"/>
        <v>0</v>
      </c>
      <c r="NZ31" s="61">
        <f t="shared" si="215"/>
        <v>0</v>
      </c>
      <c r="OA31" s="61">
        <f t="shared" si="216"/>
        <v>4.2786694910327956</v>
      </c>
      <c r="OB31" s="63">
        <f t="shared" si="217"/>
        <v>0</v>
      </c>
      <c r="OC31" s="62">
        <f t="shared" si="218"/>
        <v>0</v>
      </c>
      <c r="OD31" s="61">
        <f t="shared" si="219"/>
        <v>0</v>
      </c>
      <c r="OE31" s="61">
        <f t="shared" si="220"/>
        <v>7.6367106597033532</v>
      </c>
      <c r="OF31" s="63">
        <f t="shared" si="221"/>
        <v>0</v>
      </c>
      <c r="OG31" s="62">
        <f t="shared" si="222"/>
        <v>0</v>
      </c>
      <c r="OH31" s="61">
        <f t="shared" si="223"/>
        <v>0</v>
      </c>
      <c r="OI31" s="61">
        <f t="shared" si="224"/>
        <v>1.1689009085460409</v>
      </c>
      <c r="OJ31" s="63">
        <f t="shared" si="225"/>
        <v>0</v>
      </c>
      <c r="OK31" s="62">
        <f t="shared" si="226"/>
        <v>0</v>
      </c>
      <c r="OL31" s="61">
        <f t="shared" si="227"/>
        <v>0</v>
      </c>
      <c r="OM31" s="61">
        <f t="shared" si="228"/>
        <v>9.2288014392997955</v>
      </c>
      <c r="ON31" s="63">
        <f t="shared" si="229"/>
        <v>0</v>
      </c>
      <c r="OO31" s="62">
        <f t="shared" si="230"/>
        <v>0</v>
      </c>
      <c r="OP31" s="61">
        <f t="shared" si="231"/>
        <v>0</v>
      </c>
      <c r="OQ31" s="61">
        <f t="shared" si="232"/>
        <v>2.0239752229157433</v>
      </c>
      <c r="OR31" s="63">
        <f t="shared" si="233"/>
        <v>0</v>
      </c>
      <c r="OS31" s="62">
        <f t="shared" si="234"/>
        <v>0</v>
      </c>
      <c r="OT31" s="61">
        <f t="shared" si="235"/>
        <v>0</v>
      </c>
      <c r="OU31" s="61">
        <f t="shared" si="236"/>
        <v>4.0068941974044048</v>
      </c>
      <c r="OV31" s="63">
        <f t="shared" si="237"/>
        <v>0</v>
      </c>
      <c r="OW31" s="62">
        <f t="shared" si="238"/>
        <v>0</v>
      </c>
      <c r="OX31" s="61">
        <f t="shared" si="239"/>
        <v>0</v>
      </c>
      <c r="OY31" s="61">
        <f t="shared" si="240"/>
        <v>6.4552364705581864</v>
      </c>
      <c r="OZ31" s="63">
        <f t="shared" si="241"/>
        <v>0</v>
      </c>
      <c r="PA31" s="62">
        <f t="shared" si="242"/>
        <v>0</v>
      </c>
      <c r="PB31" s="61">
        <f t="shared" si="243"/>
        <v>0</v>
      </c>
      <c r="PC31" s="61">
        <f t="shared" si="244"/>
        <v>0.9937318487071316</v>
      </c>
      <c r="PD31" s="63">
        <f t="shared" si="245"/>
        <v>0</v>
      </c>
      <c r="PE31" s="62">
        <f t="shared" si="246"/>
        <v>0</v>
      </c>
      <c r="PF31" s="61">
        <f t="shared" si="247"/>
        <v>0</v>
      </c>
      <c r="PG31" s="61">
        <f t="shared" si="248"/>
        <v>3.6989961221213208</v>
      </c>
      <c r="PH31" s="63">
        <f t="shared" si="249"/>
        <v>0</v>
      </c>
      <c r="PI31" s="62">
        <f t="shared" si="250"/>
        <v>0</v>
      </c>
      <c r="PJ31" s="61">
        <f t="shared" si="251"/>
        <v>0</v>
      </c>
      <c r="PK31" s="61">
        <f t="shared" si="252"/>
        <v>7.9932104726599134</v>
      </c>
      <c r="PL31" s="63">
        <f t="shared" si="253"/>
        <v>0</v>
      </c>
      <c r="PM31" s="62">
        <f t="shared" si="254"/>
        <v>0</v>
      </c>
      <c r="PN31" s="61">
        <f t="shared" si="255"/>
        <v>0</v>
      </c>
      <c r="PO31" s="61">
        <f t="shared" si="256"/>
        <v>1.873069969231157</v>
      </c>
      <c r="PP31" s="63">
        <f t="shared" si="257"/>
        <v>0</v>
      </c>
      <c r="PQ31" s="62">
        <f t="shared" si="258"/>
        <v>0</v>
      </c>
      <c r="PR31" s="61">
        <f t="shared" si="259"/>
        <v>0</v>
      </c>
      <c r="PS31" s="61">
        <f t="shared" si="260"/>
        <v>3.2237098288990134</v>
      </c>
      <c r="PT31" s="63">
        <f t="shared" si="261"/>
        <v>0</v>
      </c>
      <c r="PU31" s="62">
        <f t="shared" si="262"/>
        <v>0</v>
      </c>
      <c r="PV31" s="61">
        <f t="shared" si="263"/>
        <v>0</v>
      </c>
      <c r="PW31" s="61">
        <f t="shared" si="264"/>
        <v>6.0752077461002667</v>
      </c>
      <c r="PX31" s="63">
        <f t="shared" si="265"/>
        <v>0</v>
      </c>
      <c r="PY31" s="62">
        <f t="shared" si="266"/>
        <v>0</v>
      </c>
      <c r="PZ31" s="61">
        <f t="shared" si="267"/>
        <v>0</v>
      </c>
      <c r="QA31" s="61">
        <f t="shared" si="268"/>
        <v>6.6167747439936333</v>
      </c>
      <c r="QB31" s="63">
        <f t="shared" si="269"/>
        <v>0</v>
      </c>
      <c r="QC31" s="62">
        <f t="shared" si="270"/>
        <v>0</v>
      </c>
      <c r="QD31" s="61">
        <f t="shared" si="271"/>
        <v>0</v>
      </c>
      <c r="QE31" s="61">
        <f t="shared" si="272"/>
        <v>9.2680602007578567</v>
      </c>
      <c r="QF31" s="63">
        <f t="shared" si="273"/>
        <v>0</v>
      </c>
      <c r="QG31" s="62">
        <f t="shared" si="274"/>
        <v>0</v>
      </c>
      <c r="QH31" s="61">
        <f t="shared" si="275"/>
        <v>0</v>
      </c>
      <c r="QI31" s="61">
        <f t="shared" si="276"/>
        <v>1.2763163552003871</v>
      </c>
      <c r="QJ31" s="63">
        <f t="shared" si="277"/>
        <v>0</v>
      </c>
      <c r="QK31" s="62">
        <f t="shared" si="278"/>
        <v>0</v>
      </c>
      <c r="QL31" s="61">
        <f t="shared" si="279"/>
        <v>0</v>
      </c>
      <c r="QM31" s="61">
        <f t="shared" si="280"/>
        <v>6.0752077461002667</v>
      </c>
      <c r="QN31" s="63">
        <f t="shared" si="281"/>
        <v>0</v>
      </c>
      <c r="QO31" s="62">
        <f t="shared" si="282"/>
        <v>0</v>
      </c>
      <c r="QP31" s="61">
        <f t="shared" si="283"/>
        <v>0</v>
      </c>
      <c r="QQ31" s="61">
        <f t="shared" si="284"/>
        <v>8.8841486609482754</v>
      </c>
      <c r="QR31" s="63">
        <f t="shared" si="285"/>
        <v>0</v>
      </c>
      <c r="QS31" s="62">
        <f t="shared" si="286"/>
        <v>0</v>
      </c>
      <c r="QT31" s="61">
        <f t="shared" si="287"/>
        <v>0</v>
      </c>
      <c r="QU31" s="61">
        <f t="shared" si="288"/>
        <v>3.8514127350781844</v>
      </c>
      <c r="QV31" s="63">
        <f t="shared" si="289"/>
        <v>0</v>
      </c>
      <c r="QW31" s="62">
        <f t="shared" si="290"/>
        <v>0</v>
      </c>
      <c r="QX31" s="61">
        <f t="shared" si="291"/>
        <v>0</v>
      </c>
      <c r="QY31" s="61">
        <f t="shared" si="292"/>
        <v>3.8288726721405184</v>
      </c>
      <c r="QZ31" s="63">
        <f t="shared" si="293"/>
        <v>0</v>
      </c>
      <c r="RA31" s="62">
        <f t="shared" si="294"/>
        <v>0</v>
      </c>
      <c r="RB31" s="61">
        <f t="shared" si="295"/>
        <v>0</v>
      </c>
      <c r="RC31" s="61">
        <f t="shared" si="296"/>
        <v>5.4215489050081764</v>
      </c>
      <c r="RD31" s="63">
        <f t="shared" si="297"/>
        <v>0</v>
      </c>
      <c r="RE31" s="62">
        <f t="shared" si="298"/>
        <v>0</v>
      </c>
      <c r="RF31" s="61">
        <f t="shared" si="299"/>
        <v>0</v>
      </c>
      <c r="RG31" s="61">
        <f t="shared" si="300"/>
        <v>11.029492148404087</v>
      </c>
      <c r="RH31" s="63">
        <f t="shared" si="301"/>
        <v>0</v>
      </c>
      <c r="RI31" s="62">
        <f t="shared" si="302"/>
        <v>0</v>
      </c>
      <c r="RJ31" s="61">
        <f t="shared" si="303"/>
        <v>0</v>
      </c>
      <c r="RK31" s="61">
        <f t="shared" si="304"/>
        <v>7.2953336804750313</v>
      </c>
      <c r="RL31" s="63">
        <f t="shared" si="305"/>
        <v>0</v>
      </c>
    </row>
    <row r="32" spans="1:480" ht="16.5" customHeight="1" thickBot="1" x14ac:dyDescent="0.35">
      <c r="A32" s="28"/>
      <c r="B32" s="42">
        <v>13</v>
      </c>
      <c r="C32" s="44">
        <f t="shared" si="306"/>
        <v>817.27349044014659</v>
      </c>
      <c r="D32" s="44">
        <f t="shared" si="307"/>
        <v>773.29143269905967</v>
      </c>
      <c r="E32" s="44">
        <f t="shared" si="308"/>
        <v>121.7745874112743</v>
      </c>
      <c r="F32" s="45">
        <f t="shared" si="309"/>
        <v>12.445396747741363</v>
      </c>
      <c r="G32" s="45">
        <f t="shared" si="310"/>
        <v>0.95110270177754264</v>
      </c>
      <c r="H32" s="44">
        <f t="shared" si="311"/>
        <v>137.57194179276334</v>
      </c>
      <c r="I32" s="44">
        <f t="shared" si="312"/>
        <v>139.61226787935487</v>
      </c>
      <c r="J32" s="44">
        <f t="shared" si="313"/>
        <v>35.729485336232834</v>
      </c>
      <c r="K32" s="45">
        <f t="shared" si="314"/>
        <v>7.0437088371699907</v>
      </c>
      <c r="L32" s="45">
        <f t="shared" si="315"/>
        <v>1.3409861544788011</v>
      </c>
      <c r="M32" s="44">
        <f t="shared" si="316"/>
        <v>287.78856399151715</v>
      </c>
      <c r="N32" s="44">
        <f t="shared" si="317"/>
        <v>325.34910184101085</v>
      </c>
      <c r="O32" s="44">
        <f t="shared" si="318"/>
        <v>87.021032231679555</v>
      </c>
      <c r="P32" s="45">
        <f t="shared" si="319"/>
        <v>17.622076182874917</v>
      </c>
      <c r="Q32" s="45">
        <f t="shared" si="320"/>
        <v>3.4275257529171572</v>
      </c>
      <c r="R32" s="44">
        <f t="shared" si="321"/>
        <v>12.033722607681337</v>
      </c>
      <c r="S32" s="44">
        <f t="shared" si="322"/>
        <v>12.36065121195287</v>
      </c>
      <c r="T32" s="44">
        <f t="shared" si="323"/>
        <v>3.1769304484664462</v>
      </c>
      <c r="U32" s="45">
        <f t="shared" si="324"/>
        <v>0.62750195620844618</v>
      </c>
      <c r="V32" s="45">
        <f t="shared" si="325"/>
        <v>0.11955377569088529</v>
      </c>
      <c r="W32" s="44">
        <f t="shared" si="326"/>
        <v>43.066885138005816</v>
      </c>
      <c r="X32" s="44">
        <f t="shared" si="327"/>
        <v>45.61481026153573</v>
      </c>
      <c r="Y32" s="44">
        <f t="shared" si="328"/>
        <v>11.889216108362058</v>
      </c>
      <c r="Z32" s="45">
        <f t="shared" si="329"/>
        <v>2.3706061871097095</v>
      </c>
      <c r="AA32" s="45">
        <f t="shared" si="330"/>
        <v>0.45548230498663667</v>
      </c>
      <c r="AB32" s="44">
        <f t="shared" si="331"/>
        <v>76.984703931620245</v>
      </c>
      <c r="AC32" s="44">
        <f t="shared" si="332"/>
        <v>84.959246686373177</v>
      </c>
      <c r="AD32" s="44">
        <f t="shared" si="333"/>
        <v>22.55512155059867</v>
      </c>
      <c r="AE32" s="45">
        <f t="shared" si="334"/>
        <v>4.5537715739474507</v>
      </c>
      <c r="AF32" s="45">
        <f t="shared" si="335"/>
        <v>0.88490925746033811</v>
      </c>
      <c r="AG32" s="44">
        <f t="shared" si="336"/>
        <v>125.83897117847323</v>
      </c>
      <c r="AH32" s="44">
        <f t="shared" si="337"/>
        <v>145.75973398277421</v>
      </c>
      <c r="AI32" s="44">
        <f t="shared" si="338"/>
        <v>39.271232348498756</v>
      </c>
      <c r="AJ32" s="45">
        <f t="shared" si="339"/>
        <v>7.9757160198275088</v>
      </c>
      <c r="AK32" s="45">
        <f t="shared" si="340"/>
        <v>1.5526534704261556</v>
      </c>
      <c r="AL32" s="44">
        <f t="shared" si="341"/>
        <v>99.895883588820411</v>
      </c>
      <c r="AM32" s="44">
        <f t="shared" si="342"/>
        <v>94.519927349576477</v>
      </c>
      <c r="AN32" s="44">
        <f t="shared" si="343"/>
        <v>14.88458900283416</v>
      </c>
      <c r="AO32" s="45">
        <f t="shared" si="344"/>
        <v>1.5212091414582656</v>
      </c>
      <c r="AP32" s="45">
        <f t="shared" si="345"/>
        <v>0.11625391731060947</v>
      </c>
      <c r="AQ32" s="44">
        <f t="shared" si="346"/>
        <v>95.919181717611082</v>
      </c>
      <c r="AR32" s="44">
        <f t="shared" si="347"/>
        <v>97.341756743540188</v>
      </c>
      <c r="AS32" s="44">
        <f t="shared" si="348"/>
        <v>24.911642243194059</v>
      </c>
      <c r="AT32" s="45">
        <f t="shared" si="349"/>
        <v>4.9110798256828208</v>
      </c>
      <c r="AU32" s="45">
        <f t="shared" si="350"/>
        <v>0.93497476997172613</v>
      </c>
      <c r="AV32" s="44">
        <f t="shared" si="351"/>
        <v>327.65871268472603</v>
      </c>
      <c r="AW32" s="44">
        <f t="shared" si="352"/>
        <v>370.42287714219134</v>
      </c>
      <c r="AX32" s="44">
        <f t="shared" si="353"/>
        <v>99.07690216060368</v>
      </c>
      <c r="AY32" s="45">
        <f t="shared" si="354"/>
        <v>20.063433782181697</v>
      </c>
      <c r="AZ32" s="45">
        <f t="shared" si="355"/>
        <v>3.9023742302966742</v>
      </c>
      <c r="BA32" s="44">
        <f t="shared" si="356"/>
        <v>13.313501533939682</v>
      </c>
      <c r="BB32" s="44">
        <f t="shared" si="357"/>
        <v>13.675198792249391</v>
      </c>
      <c r="BC32" s="44">
        <f t="shared" si="358"/>
        <v>3.5147950287535643</v>
      </c>
      <c r="BD32" s="45">
        <f t="shared" si="359"/>
        <v>0.69423639956588656</v>
      </c>
      <c r="BE32" s="45">
        <f t="shared" si="360"/>
        <v>0.13226824549145627</v>
      </c>
      <c r="BF32" s="44">
        <f t="shared" si="361"/>
        <v>270.92647406279963</v>
      </c>
      <c r="BG32" s="44">
        <f t="shared" si="362"/>
        <v>286.95503911183789</v>
      </c>
      <c r="BH32" s="44">
        <f t="shared" si="363"/>
        <v>74.793043176614674</v>
      </c>
      <c r="BI32" s="45">
        <f t="shared" si="364"/>
        <v>14.913081677650917</v>
      </c>
      <c r="BJ32" s="45">
        <f t="shared" si="365"/>
        <v>2.8653619710965765</v>
      </c>
      <c r="BK32" s="44">
        <f t="shared" si="366"/>
        <v>74.511459794426884</v>
      </c>
      <c r="BL32" s="44">
        <f t="shared" si="367"/>
        <v>82.229808914499984</v>
      </c>
      <c r="BM32" s="44">
        <f t="shared" si="368"/>
        <v>21.830505889437575</v>
      </c>
      <c r="BN32" s="45">
        <f t="shared" si="369"/>
        <v>4.4074751244944901</v>
      </c>
      <c r="BO32" s="45">
        <f t="shared" si="370"/>
        <v>0.85648027714100228</v>
      </c>
      <c r="BP32" s="44">
        <f t="shared" si="371"/>
        <v>272.10830557509274</v>
      </c>
      <c r="BQ32" s="44">
        <f t="shared" si="372"/>
        <v>315.18403133538845</v>
      </c>
      <c r="BR32" s="44">
        <f t="shared" si="373"/>
        <v>84.918276048523367</v>
      </c>
      <c r="BS32" s="45">
        <f t="shared" si="374"/>
        <v>17.246315283564904</v>
      </c>
      <c r="BT32" s="45">
        <f t="shared" si="375"/>
        <v>3.3573852442241057</v>
      </c>
      <c r="BU32" s="44">
        <f t="shared" si="376"/>
        <v>95.673415343471405</v>
      </c>
      <c r="BV32" s="44">
        <f t="shared" si="377"/>
        <v>90.524693737858925</v>
      </c>
      <c r="BW32" s="44">
        <f t="shared" si="378"/>
        <v>14.255436908156947</v>
      </c>
      <c r="BX32" s="45">
        <f t="shared" si="379"/>
        <v>1.4569096221629492</v>
      </c>
      <c r="BY32" s="45">
        <f t="shared" si="380"/>
        <v>0.11134001639090826</v>
      </c>
      <c r="BZ32" s="44">
        <f t="shared" si="381"/>
        <v>154.48284080788352</v>
      </c>
      <c r="CA32" s="44">
        <f t="shared" si="382"/>
        <v>156.77397202202238</v>
      </c>
      <c r="CB32" s="44">
        <f t="shared" si="383"/>
        <v>40.121498057063924</v>
      </c>
      <c r="CC32" s="45">
        <f t="shared" si="384"/>
        <v>7.9095499911512679</v>
      </c>
      <c r="CD32" s="45">
        <f t="shared" si="385"/>
        <v>1.5058255915293164</v>
      </c>
      <c r="CE32" s="44">
        <f t="shared" si="386"/>
        <v>237.67275716384273</v>
      </c>
      <c r="CF32" s="44">
        <f t="shared" si="387"/>
        <v>268.69246297643775</v>
      </c>
      <c r="CG32" s="44">
        <f t="shared" si="388"/>
        <v>71.867097062121417</v>
      </c>
      <c r="CH32" s="45">
        <f t="shared" si="389"/>
        <v>14.553349081162999</v>
      </c>
      <c r="CI32" s="45">
        <f t="shared" si="390"/>
        <v>2.8306527703787028</v>
      </c>
      <c r="CJ32" s="44">
        <f t="shared" si="391"/>
        <v>41.54369466977375</v>
      </c>
      <c r="CK32" s="44">
        <f t="shared" si="392"/>
        <v>42.672341436652232</v>
      </c>
      <c r="CL32" s="44">
        <f t="shared" si="393"/>
        <v>10.967630951867831</v>
      </c>
      <c r="CM32" s="45">
        <f t="shared" si="394"/>
        <v>2.1663080098563423</v>
      </c>
      <c r="CN32" s="45">
        <f t="shared" si="395"/>
        <v>0.41273226214724479</v>
      </c>
      <c r="CO32" s="44">
        <f t="shared" si="396"/>
        <v>313.94683629763563</v>
      </c>
      <c r="CP32" s="44">
        <f t="shared" si="397"/>
        <v>332.52057407997586</v>
      </c>
      <c r="CQ32" s="44">
        <f t="shared" si="398"/>
        <v>86.669415986744212</v>
      </c>
      <c r="CR32" s="45">
        <f t="shared" si="399"/>
        <v>17.281127022903988</v>
      </c>
      <c r="CS32" s="45">
        <f t="shared" si="400"/>
        <v>3.3203522423755865</v>
      </c>
      <c r="CT32" s="44">
        <f t="shared" si="401"/>
        <v>64.941485882148896</v>
      </c>
      <c r="CU32" s="44">
        <f t="shared" si="402"/>
        <v>71.668519036480077</v>
      </c>
      <c r="CV32" s="44">
        <f t="shared" si="403"/>
        <v>19.026677157184306</v>
      </c>
      <c r="CW32" s="45">
        <f t="shared" si="404"/>
        <v>3.8413954626975375</v>
      </c>
      <c r="CX32" s="45">
        <f t="shared" si="405"/>
        <v>0.74647714565983558</v>
      </c>
      <c r="CY32" s="44">
        <f t="shared" si="406"/>
        <v>116.40324053699359</v>
      </c>
      <c r="CZ32" s="44">
        <f t="shared" si="407"/>
        <v>138.45959450536239</v>
      </c>
      <c r="DA32" s="44">
        <f t="shared" si="408"/>
        <v>37.757894461284621</v>
      </c>
      <c r="DB32" s="45">
        <f t="shared" si="409"/>
        <v>7.7365911402458396</v>
      </c>
      <c r="DC32" s="45">
        <f t="shared" si="410"/>
        <v>1.519370698025136</v>
      </c>
      <c r="DD32" s="44">
        <f t="shared" si="411"/>
        <v>386.89539476803014</v>
      </c>
      <c r="DE32" s="44">
        <f t="shared" si="412"/>
        <v>366.07438957026744</v>
      </c>
      <c r="DF32" s="44">
        <f t="shared" si="413"/>
        <v>57.647810213231701</v>
      </c>
      <c r="DG32" s="45">
        <f t="shared" si="414"/>
        <v>5.8916222587483897</v>
      </c>
      <c r="DH32" s="45">
        <f t="shared" si="415"/>
        <v>0.45024983628306214</v>
      </c>
      <c r="DI32" s="44">
        <f t="shared" si="416"/>
        <v>35.879031860554363</v>
      </c>
      <c r="DJ32" s="44">
        <f t="shared" si="417"/>
        <v>36.411152900010308</v>
      </c>
      <c r="DK32" s="44">
        <f t="shared" si="418"/>
        <v>9.3183197535367022</v>
      </c>
      <c r="DL32" s="45">
        <f t="shared" si="419"/>
        <v>1.8370130601630013</v>
      </c>
      <c r="DM32" s="45">
        <f t="shared" si="420"/>
        <v>0.34973181547138765</v>
      </c>
      <c r="DN32" s="44">
        <f t="shared" si="421"/>
        <v>115.12163367953067</v>
      </c>
      <c r="DO32" s="44">
        <f t="shared" si="422"/>
        <v>130.14665906324612</v>
      </c>
      <c r="DP32" s="44">
        <f t="shared" si="423"/>
        <v>34.810290082566773</v>
      </c>
      <c r="DQ32" s="45">
        <f t="shared" si="424"/>
        <v>7.0492106109452806</v>
      </c>
      <c r="DR32" s="45">
        <f t="shared" si="425"/>
        <v>1.3710842386569506</v>
      </c>
      <c r="DS32" s="44">
        <f t="shared" si="426"/>
        <v>284.08524014278487</v>
      </c>
      <c r="DT32" s="44">
        <f t="shared" si="427"/>
        <v>291.80318363225342</v>
      </c>
      <c r="DU32" s="44">
        <f t="shared" si="428"/>
        <v>74.999156852213133</v>
      </c>
      <c r="DV32" s="45">
        <f t="shared" si="429"/>
        <v>14.813707256784751</v>
      </c>
      <c r="DW32" s="45">
        <f t="shared" si="430"/>
        <v>2.8223571528433204</v>
      </c>
      <c r="DX32" s="44">
        <f t="shared" si="431"/>
        <v>63.718392347256682</v>
      </c>
      <c r="DY32" s="44">
        <f t="shared" si="432"/>
        <v>67.488102930510408</v>
      </c>
      <c r="DZ32" s="44">
        <f t="shared" si="433"/>
        <v>17.590353569021005</v>
      </c>
      <c r="EA32" s="45">
        <f t="shared" si="434"/>
        <v>3.5073633639176411</v>
      </c>
      <c r="EB32" s="45">
        <f t="shared" si="435"/>
        <v>0.67389596724652356</v>
      </c>
      <c r="EC32" s="44">
        <f t="shared" si="436"/>
        <v>103.43629900765102</v>
      </c>
      <c r="ED32" s="44">
        <f t="shared" si="437"/>
        <v>114.15085848121319</v>
      </c>
      <c r="EE32" s="44">
        <f t="shared" si="438"/>
        <v>30.304959007621598</v>
      </c>
      <c r="EF32" s="45">
        <f t="shared" si="439"/>
        <v>6.1184268313059507</v>
      </c>
      <c r="EG32" s="45">
        <f t="shared" si="440"/>
        <v>1.1889600644643219</v>
      </c>
      <c r="EH32" s="44">
        <f t="shared" si="441"/>
        <v>186.12931123192752</v>
      </c>
      <c r="EI32" s="44">
        <f t="shared" si="442"/>
        <v>213.06288572450117</v>
      </c>
      <c r="EJ32" s="44">
        <f t="shared" si="443"/>
        <v>57.20304890856508</v>
      </c>
      <c r="EK32" s="45">
        <f t="shared" si="444"/>
        <v>11.601308278258387</v>
      </c>
      <c r="EL32" s="45">
        <f t="shared" si="445"/>
        <v>2.2575043011635856</v>
      </c>
      <c r="EM32" s="44">
        <f t="shared" si="446"/>
        <v>322.11331069334506</v>
      </c>
      <c r="EN32" s="44">
        <f t="shared" si="447"/>
        <v>315.40049073239527</v>
      </c>
      <c r="EO32" s="44">
        <f t="shared" si="448"/>
        <v>62.176485158894309</v>
      </c>
      <c r="EP32" s="45">
        <f t="shared" si="449"/>
        <v>8.5820607318904436</v>
      </c>
      <c r="EQ32" s="45">
        <f t="shared" si="450"/>
        <v>0.99156263816541867</v>
      </c>
      <c r="ER32" s="44">
        <f t="shared" si="451"/>
        <v>339.64188763216777</v>
      </c>
      <c r="ES32" s="44">
        <f t="shared" si="452"/>
        <v>340.78376794263801</v>
      </c>
      <c r="ET32" s="44">
        <f t="shared" si="453"/>
        <v>86.856316508431547</v>
      </c>
      <c r="EU32" s="45">
        <f t="shared" si="454"/>
        <v>17.091308982222102</v>
      </c>
      <c r="EV32" s="45">
        <f t="shared" si="455"/>
        <v>3.2515063123148829</v>
      </c>
      <c r="EW32" s="44">
        <f t="shared" si="456"/>
        <v>35.845643127843864</v>
      </c>
      <c r="EX32" s="44">
        <f t="shared" si="457"/>
        <v>43.673534379716699</v>
      </c>
      <c r="EY32" s="44">
        <f t="shared" si="458"/>
        <v>12.030892803616714</v>
      </c>
      <c r="EZ32" s="45">
        <f t="shared" si="459"/>
        <v>2.4825348983733857</v>
      </c>
      <c r="FA32" s="45">
        <f t="shared" si="460"/>
        <v>0.49080035415238027</v>
      </c>
      <c r="FB32" s="44">
        <f t="shared" si="461"/>
        <v>186.12931123192752</v>
      </c>
      <c r="FC32" s="44">
        <f t="shared" si="462"/>
        <v>213.06288572450117</v>
      </c>
      <c r="FD32" s="44">
        <f t="shared" si="463"/>
        <v>57.20304890856508</v>
      </c>
      <c r="FE32" s="45">
        <f t="shared" si="464"/>
        <v>11.601308278258387</v>
      </c>
      <c r="FF32" s="45">
        <f t="shared" si="465"/>
        <v>2.2575043011635856</v>
      </c>
      <c r="FG32" s="44">
        <f t="shared" si="466"/>
        <v>290.62771799848667</v>
      </c>
      <c r="FH32" s="44">
        <f t="shared" si="467"/>
        <v>315.07373385626988</v>
      </c>
      <c r="FI32" s="44">
        <f t="shared" si="468"/>
        <v>83.406430358391376</v>
      </c>
      <c r="FJ32" s="45">
        <f t="shared" si="469"/>
        <v>16.8643386399037</v>
      </c>
      <c r="FK32" s="45">
        <f t="shared" si="470"/>
        <v>3.2916891016388186</v>
      </c>
      <c r="FL32" s="44">
        <f t="shared" si="471"/>
        <v>125.41903272917638</v>
      </c>
      <c r="FM32" s="44">
        <f t="shared" si="472"/>
        <v>136.80866610046129</v>
      </c>
      <c r="FN32" s="44">
        <f t="shared" si="473"/>
        <v>36.186480062098852</v>
      </c>
      <c r="FO32" s="45">
        <f t="shared" si="474"/>
        <v>7.2949330857985695</v>
      </c>
      <c r="FP32" s="45">
        <f t="shared" si="475"/>
        <v>1.4169379913862983</v>
      </c>
      <c r="FQ32" s="44">
        <f t="shared" si="476"/>
        <v>109.31725190429287</v>
      </c>
      <c r="FR32" s="44">
        <f t="shared" si="477"/>
        <v>131.82081914323467</v>
      </c>
      <c r="FS32" s="44">
        <f t="shared" si="478"/>
        <v>36.097896822866367</v>
      </c>
      <c r="FT32" s="45">
        <f t="shared" si="479"/>
        <v>7.4105794323714234</v>
      </c>
      <c r="FU32" s="45">
        <f t="shared" si="480"/>
        <v>1.4567761510881101</v>
      </c>
      <c r="FV32" s="44">
        <f t="shared" si="481"/>
        <v>324.94120291707037</v>
      </c>
      <c r="FW32" s="44">
        <f t="shared" si="482"/>
        <v>307.45429930851213</v>
      </c>
      <c r="FX32" s="44">
        <f t="shared" si="483"/>
        <v>48.416572152412563</v>
      </c>
      <c r="FY32" s="45">
        <f t="shared" si="484"/>
        <v>4.9481871580263137</v>
      </c>
      <c r="FZ32" s="45">
        <f t="shared" si="485"/>
        <v>0.37815059417481989</v>
      </c>
      <c r="GA32" s="44">
        <f t="shared" si="486"/>
        <v>382.07554200525544</v>
      </c>
      <c r="GB32" s="44">
        <f t="shared" si="487"/>
        <v>399.02592998165062</v>
      </c>
      <c r="GC32" s="44">
        <f t="shared" si="488"/>
        <v>103.5091714832579</v>
      </c>
      <c r="GD32" s="45">
        <f t="shared" si="489"/>
        <v>20.596587637707263</v>
      </c>
      <c r="GE32" s="45">
        <f t="shared" si="490"/>
        <v>3.9544934282811797</v>
      </c>
      <c r="GF32" s="44">
        <f t="shared" si="491"/>
        <v>219.20378881874998</v>
      </c>
      <c r="GG32" s="44">
        <f t="shared" si="492"/>
        <v>254.07556362417066</v>
      </c>
      <c r="GH32" s="44">
        <f t="shared" si="493"/>
        <v>68.68749792121551</v>
      </c>
      <c r="GI32" s="45">
        <f t="shared" si="494"/>
        <v>14.010947799929696</v>
      </c>
      <c r="GJ32" s="45">
        <f t="shared" si="495"/>
        <v>2.743473245176073</v>
      </c>
      <c r="GK32" s="43">
        <f t="shared" si="148"/>
        <v>7190.1360608354253</v>
      </c>
      <c r="GL32" s="43">
        <f t="shared" si="148"/>
        <v>7564.9049648416876</v>
      </c>
      <c r="GM32" s="43">
        <f t="shared" si="143"/>
        <v>1802.4577401360032</v>
      </c>
      <c r="GN32" s="43">
        <f t="shared" si="143"/>
        <v>333.04227737426407</v>
      </c>
      <c r="GO32" s="43">
        <f t="shared" si="143"/>
        <v>60.690740293447099</v>
      </c>
      <c r="GP32" s="40">
        <f t="shared" si="149"/>
        <v>42.849440171844016</v>
      </c>
      <c r="GQ32" s="40">
        <f t="shared" si="144"/>
        <v>45.082866298222214</v>
      </c>
      <c r="GR32" s="40">
        <f t="shared" si="144"/>
        <v>10.741702861358778</v>
      </c>
      <c r="GS32" s="40">
        <f t="shared" si="144"/>
        <v>1.9847573145069373</v>
      </c>
      <c r="GT32" s="40">
        <f t="shared" si="144"/>
        <v>0.36168498387036413</v>
      </c>
      <c r="GW32" s="38">
        <f t="shared" si="150"/>
        <v>14</v>
      </c>
      <c r="GX32" s="39">
        <f t="shared" si="145"/>
        <v>16.943415596424568</v>
      </c>
      <c r="GY32" s="39">
        <f t="shared" si="146"/>
        <v>20.402626215266032</v>
      </c>
      <c r="GZ32" s="39">
        <f t="shared" si="147"/>
        <v>2.0402626215266033</v>
      </c>
      <c r="HA32" s="39">
        <f t="shared" si="34"/>
        <v>4.5124500547202038</v>
      </c>
      <c r="HB32" s="39">
        <f t="shared" si="35"/>
        <v>11.692226195803356</v>
      </c>
      <c r="HC32" s="39">
        <f t="shared" si="36"/>
        <v>1.1692226195803355</v>
      </c>
      <c r="HD32" s="39">
        <f t="shared" si="37"/>
        <v>10.885459114911566</v>
      </c>
      <c r="HE32" s="39">
        <f t="shared" si="38"/>
        <v>29.292889373144128</v>
      </c>
      <c r="HF32" s="39">
        <f t="shared" si="39"/>
        <v>2.9292889373144129</v>
      </c>
      <c r="HG32" s="39">
        <f t="shared" si="40"/>
        <v>0.40073371474194558</v>
      </c>
      <c r="HH32" s="39">
        <f t="shared" si="41"/>
        <v>1.0415345568704133</v>
      </c>
      <c r="HI32" s="39">
        <f t="shared" si="42"/>
        <v>0.10415345568704133</v>
      </c>
      <c r="HJ32" s="39">
        <v>4.5124500547202038</v>
      </c>
      <c r="HK32" s="39">
        <v>11.692226195803356</v>
      </c>
      <c r="HL32" s="39">
        <v>1.1692226195803355</v>
      </c>
      <c r="HM32" s="39">
        <f t="shared" si="43"/>
        <v>2.8274510469943714</v>
      </c>
      <c r="HN32" s="39">
        <f t="shared" si="44"/>
        <v>7.5710266452355244</v>
      </c>
      <c r="HO32" s="39">
        <f t="shared" si="45"/>
        <v>0.75710266452355235</v>
      </c>
      <c r="HP32" s="39">
        <f t="shared" si="46"/>
        <v>4.9022635810148723</v>
      </c>
      <c r="HQ32" s="39">
        <f t="shared" si="47"/>
        <v>13.255597281124107</v>
      </c>
      <c r="HR32" s="39">
        <f t="shared" si="48"/>
        <v>1.3255597281124105</v>
      </c>
      <c r="HS32" s="39">
        <f t="shared" si="49"/>
        <v>2.0710049840303615</v>
      </c>
      <c r="HT32" s="39">
        <f t="shared" si="50"/>
        <v>2.4938266041258501</v>
      </c>
      <c r="HU32" s="39">
        <f t="shared" si="51"/>
        <v>0.249382660412585</v>
      </c>
      <c r="HV32" s="39">
        <f t="shared" si="52"/>
        <v>3.1462121647040631</v>
      </c>
      <c r="HW32" s="39">
        <f t="shared" si="53"/>
        <v>8.1521620945650497</v>
      </c>
      <c r="HX32" s="39">
        <f t="shared" si="54"/>
        <v>0.81521620945650497</v>
      </c>
      <c r="HY32" s="39">
        <f t="shared" si="55"/>
        <v>12.393527633986432</v>
      </c>
      <c r="HZ32" s="39">
        <f t="shared" si="56"/>
        <v>33.351118229643781</v>
      </c>
      <c r="IA32" s="39">
        <f t="shared" si="57"/>
        <v>3.3351118229643784</v>
      </c>
      <c r="IB32" s="39">
        <f t="shared" si="58"/>
        <v>0.44335149644489152</v>
      </c>
      <c r="IC32" s="39">
        <f t="shared" si="59"/>
        <v>1.1523011101896456</v>
      </c>
      <c r="ID32" s="39">
        <f t="shared" si="60"/>
        <v>0.11523011101896456</v>
      </c>
      <c r="IE32" s="39">
        <f t="shared" si="61"/>
        <v>9.4081511629677017</v>
      </c>
      <c r="IF32" s="39">
        <f t="shared" si="62"/>
        <v>24.769832093563565</v>
      </c>
      <c r="IG32" s="39">
        <f t="shared" si="63"/>
        <v>2.4769832093563569</v>
      </c>
      <c r="IH32" s="39">
        <f t="shared" si="64"/>
        <v>2.7366151228685673</v>
      </c>
      <c r="II32" s="39">
        <f t="shared" si="65"/>
        <v>7.327796544883439</v>
      </c>
      <c r="IJ32" s="39">
        <f t="shared" si="66"/>
        <v>0.73277965448834392</v>
      </c>
      <c r="IK32" s="39">
        <f t="shared" si="67"/>
        <v>10.600425480438417</v>
      </c>
      <c r="IL32" s="39">
        <f t="shared" si="68"/>
        <v>28.66328357402778</v>
      </c>
      <c r="IM32" s="39">
        <f t="shared" si="69"/>
        <v>2.8663283574027778</v>
      </c>
      <c r="IN32" s="39">
        <f t="shared" si="70"/>
        <v>1.9834663140985578</v>
      </c>
      <c r="IO32" s="39">
        <f t="shared" si="71"/>
        <v>2.3884158177447965</v>
      </c>
      <c r="IP32" s="39">
        <f t="shared" si="72"/>
        <v>0.23884158177447964</v>
      </c>
      <c r="IQ32" s="39">
        <f t="shared" si="73"/>
        <v>5.067138650314055</v>
      </c>
      <c r="IR32" s="39">
        <f t="shared" si="74"/>
        <v>13.129481888225184</v>
      </c>
      <c r="IS32" s="39">
        <f t="shared" si="75"/>
        <v>1.3129481888225183</v>
      </c>
      <c r="IT32" s="39">
        <f t="shared" si="76"/>
        <v>8.9898536792155994</v>
      </c>
      <c r="IU32" s="39">
        <f t="shared" si="77"/>
        <v>24.191794441198873</v>
      </c>
      <c r="IV32" s="39">
        <f t="shared" si="78"/>
        <v>2.4191794441198873</v>
      </c>
      <c r="IW32" s="39">
        <f t="shared" si="79"/>
        <v>1.3834421510179171</v>
      </c>
      <c r="IX32" s="39">
        <f t="shared" si="80"/>
        <v>3.5956615445849716</v>
      </c>
      <c r="IY32" s="39">
        <f t="shared" si="81"/>
        <v>0.35956615445849716</v>
      </c>
      <c r="IZ32" s="39">
        <f t="shared" si="82"/>
        <v>10.902069660194913</v>
      </c>
      <c r="JA32" s="39">
        <f t="shared" si="83"/>
        <v>28.703028924354527</v>
      </c>
      <c r="JB32" s="39">
        <f t="shared" si="84"/>
        <v>2.8703028924354528</v>
      </c>
      <c r="JC32" s="39">
        <f t="shared" si="85"/>
        <v>2.3851344861174884</v>
      </c>
      <c r="JD32" s="39">
        <f t="shared" si="86"/>
        <v>6.3866416948443803</v>
      </c>
      <c r="JE32" s="39">
        <f t="shared" si="87"/>
        <v>0.63866416948443805</v>
      </c>
      <c r="JF32" s="39">
        <f t="shared" si="88"/>
        <v>4.7048619067508106</v>
      </c>
      <c r="JG32" s="39">
        <f t="shared" si="89"/>
        <v>12.869928996446403</v>
      </c>
      <c r="JH32" s="39">
        <f t="shared" si="90"/>
        <v>1.2869928996446403</v>
      </c>
      <c r="JI32" s="39">
        <f t="shared" si="91"/>
        <v>8.020974058961686</v>
      </c>
      <c r="JJ32" s="39">
        <f t="shared" si="92"/>
        <v>9.6585564271866176</v>
      </c>
      <c r="JK32" s="39">
        <f t="shared" si="93"/>
        <v>0.96585564271866176</v>
      </c>
      <c r="JL32" s="39">
        <f t="shared" si="94"/>
        <v>1.1768558121128663</v>
      </c>
      <c r="JM32" s="39">
        <f t="shared" si="95"/>
        <v>3.0493554916305192</v>
      </c>
      <c r="JN32" s="39">
        <f t="shared" si="96"/>
        <v>0.30493554916305188</v>
      </c>
      <c r="JO32" s="39">
        <f t="shared" si="97"/>
        <v>4.3544184636096066</v>
      </c>
      <c r="JP32" s="39">
        <f t="shared" si="98"/>
        <v>11.717787646105055</v>
      </c>
      <c r="JQ32" s="39">
        <f t="shared" si="99"/>
        <v>1.1717787646105056</v>
      </c>
      <c r="JR32" s="39">
        <f t="shared" si="100"/>
        <v>9.4602923216053032</v>
      </c>
      <c r="JS32" s="39">
        <f t="shared" si="101"/>
        <v>24.587952070348717</v>
      </c>
      <c r="JT32" s="39">
        <f t="shared" si="102"/>
        <v>2.4587952070348718</v>
      </c>
      <c r="JU32" s="39">
        <f t="shared" si="103"/>
        <v>2.2126751146708545</v>
      </c>
      <c r="JV32" s="39">
        <f t="shared" si="104"/>
        <v>5.8255432038270012</v>
      </c>
      <c r="JW32" s="39">
        <f t="shared" si="105"/>
        <v>0.58255432038270005</v>
      </c>
      <c r="JX32" s="39">
        <f t="shared" si="106"/>
        <v>3.7989504017080717</v>
      </c>
      <c r="JY32" s="39">
        <f t="shared" si="107"/>
        <v>10.172397059123078</v>
      </c>
      <c r="JZ32" s="39">
        <f t="shared" si="108"/>
        <v>1.0172397059123077</v>
      </c>
      <c r="KA32" s="39">
        <f t="shared" si="109"/>
        <v>7.1478444153583212</v>
      </c>
      <c r="KB32" s="39">
        <f t="shared" si="110"/>
        <v>19.282924296144891</v>
      </c>
      <c r="KC32" s="39">
        <f t="shared" si="111"/>
        <v>1.928292429614489</v>
      </c>
      <c r="KD32" s="39">
        <f t="shared" si="112"/>
        <v>8.0496380583814862</v>
      </c>
      <c r="KE32" s="39">
        <f t="shared" si="113"/>
        <v>13.781546756198495</v>
      </c>
      <c r="KF32" s="39">
        <f t="shared" si="114"/>
        <v>1.3781546756198495</v>
      </c>
      <c r="KG32" s="39">
        <f t="shared" si="115"/>
        <v>10.982526545676865</v>
      </c>
      <c r="KH32" s="39">
        <f t="shared" si="116"/>
        <v>28.373112836227293</v>
      </c>
      <c r="KI32" s="39">
        <f t="shared" si="117"/>
        <v>2.8373112836227294</v>
      </c>
      <c r="KJ32" s="39">
        <f t="shared" si="118"/>
        <v>1.4967379112269539</v>
      </c>
      <c r="KK32" s="39">
        <f t="shared" si="119"/>
        <v>4.132516844346191</v>
      </c>
      <c r="KL32" s="39">
        <f t="shared" si="120"/>
        <v>0.41325168443461913</v>
      </c>
      <c r="KM32" s="39">
        <f t="shared" si="121"/>
        <v>7.1478444153583212</v>
      </c>
      <c r="KN32" s="39">
        <f t="shared" si="122"/>
        <v>19.282924296144891</v>
      </c>
      <c r="KO32" s="39">
        <f t="shared" si="123"/>
        <v>1.928292429614489</v>
      </c>
      <c r="KP32" s="39">
        <f t="shared" si="124"/>
        <v>3.8491784059554046</v>
      </c>
      <c r="KQ32" s="39">
        <f t="shared" si="125"/>
        <v>0</v>
      </c>
      <c r="KR32" s="39">
        <f t="shared" si="126"/>
        <v>0</v>
      </c>
      <c r="KS32" s="39">
        <f t="shared" si="127"/>
        <v>4.5410529193931897</v>
      </c>
      <c r="KT32" s="39">
        <f t="shared" si="128"/>
        <v>12.129530444108235</v>
      </c>
      <c r="KU32" s="39">
        <f t="shared" si="129"/>
        <v>1.2129530444108236</v>
      </c>
      <c r="KV32" s="39">
        <f t="shared" si="130"/>
        <v>4.4932610632032448</v>
      </c>
      <c r="KW32" s="39">
        <f t="shared" si="131"/>
        <v>12.327431642966562</v>
      </c>
      <c r="KX32" s="39">
        <f t="shared" si="132"/>
        <v>1.2327431642966562</v>
      </c>
      <c r="KY32" s="39">
        <f t="shared" si="133"/>
        <v>6.7365623745620056</v>
      </c>
      <c r="KZ32" s="39">
        <f t="shared" si="134"/>
        <v>8.1119160019315792</v>
      </c>
      <c r="LA32" s="39">
        <f t="shared" si="135"/>
        <v>0.81119160019315795</v>
      </c>
      <c r="LB32" s="39">
        <f t="shared" si="136"/>
        <v>13.038202820299517</v>
      </c>
      <c r="LC32" s="39">
        <f t="shared" si="137"/>
        <v>34.213386947244572</v>
      </c>
      <c r="LD32" s="39">
        <f t="shared" si="138"/>
        <v>3.4213386947244575</v>
      </c>
      <c r="LE32" s="39">
        <f t="shared" si="139"/>
        <v>8.5761601529561347</v>
      </c>
      <c r="LF32" s="39">
        <f t="shared" si="140"/>
        <v>23.304757275611387</v>
      </c>
      <c r="LG32" s="39">
        <f t="shared" si="141"/>
        <v>2.3304757275611387</v>
      </c>
      <c r="LH32" s="39">
        <f t="shared" si="142"/>
        <v>226.28265331171735</v>
      </c>
      <c r="LI32" s="39">
        <f t="shared" si="142"/>
        <v>532.07503926079028</v>
      </c>
      <c r="LJ32" s="39">
        <f t="shared" si="142"/>
        <v>53.207503926079021</v>
      </c>
      <c r="LL32" s="60">
        <f t="shared" si="497"/>
        <v>13</v>
      </c>
      <c r="LM32" s="61">
        <f t="shared" si="498"/>
        <v>319.26729917560232</v>
      </c>
      <c r="LN32" s="62">
        <v>3000</v>
      </c>
      <c r="LO32" s="61">
        <f t="shared" si="152"/>
        <v>0</v>
      </c>
      <c r="LP32" s="61">
        <f t="shared" si="153"/>
        <v>114.94241819259362</v>
      </c>
      <c r="LQ32" s="62">
        <f t="shared" si="154"/>
        <v>0</v>
      </c>
      <c r="LR32" s="61">
        <f t="shared" si="155"/>
        <v>0</v>
      </c>
      <c r="LS32" s="61">
        <f t="shared" si="156"/>
        <v>15.256403912683956</v>
      </c>
      <c r="LT32" s="63">
        <f t="shared" si="157"/>
        <v>0</v>
      </c>
      <c r="LU32" s="62">
        <f t="shared" si="158"/>
        <v>0</v>
      </c>
      <c r="LV32" s="61">
        <f t="shared" si="159"/>
        <v>0</v>
      </c>
      <c r="LW32" s="61">
        <f t="shared" si="160"/>
        <v>4.15516506021795</v>
      </c>
      <c r="LX32" s="63">
        <f t="shared" si="161"/>
        <v>0</v>
      </c>
      <c r="LY32" s="62">
        <f t="shared" si="162"/>
        <v>0</v>
      </c>
      <c r="LZ32" s="61">
        <f t="shared" si="163"/>
        <v>0</v>
      </c>
      <c r="MA32" s="61">
        <f t="shared" si="164"/>
        <v>10.052255398865009</v>
      </c>
      <c r="MB32" s="63">
        <f t="shared" si="165"/>
        <v>0</v>
      </c>
      <c r="MC32" s="62">
        <f t="shared" si="166"/>
        <v>0</v>
      </c>
      <c r="MD32" s="61">
        <f t="shared" si="167"/>
        <v>0</v>
      </c>
      <c r="ME32" s="61">
        <f t="shared" si="168"/>
        <v>0.36911398530187267</v>
      </c>
      <c r="MF32" s="63">
        <f t="shared" si="169"/>
        <v>0</v>
      </c>
      <c r="MG32" s="62">
        <f t="shared" si="170"/>
        <v>0</v>
      </c>
      <c r="MH32" s="61">
        <f t="shared" si="171"/>
        <v>0</v>
      </c>
      <c r="MI32" s="61">
        <f t="shared" si="172"/>
        <v>4.15516506021795</v>
      </c>
      <c r="MJ32" s="63">
        <f t="shared" si="173"/>
        <v>0</v>
      </c>
      <c r="MK32" s="62">
        <f t="shared" si="174"/>
        <v>0</v>
      </c>
      <c r="ML32" s="61">
        <f t="shared" si="175"/>
        <v>0</v>
      </c>
      <c r="MM32" s="61">
        <f t="shared" si="176"/>
        <v>2.6097075532804781</v>
      </c>
      <c r="MN32" s="63">
        <f t="shared" si="177"/>
        <v>0</v>
      </c>
      <c r="MO32" s="62">
        <f t="shared" si="178"/>
        <v>0</v>
      </c>
      <c r="MP32" s="61">
        <f t="shared" si="179"/>
        <v>0</v>
      </c>
      <c r="MQ32" s="61">
        <f t="shared" si="180"/>
        <v>4.5292612533206622</v>
      </c>
      <c r="MR32" s="63">
        <f t="shared" si="181"/>
        <v>0</v>
      </c>
      <c r="MS32" s="62">
        <f t="shared" si="182"/>
        <v>0</v>
      </c>
      <c r="MT32" s="61">
        <f t="shared" si="183"/>
        <v>0</v>
      </c>
      <c r="MU32" s="61">
        <f t="shared" si="184"/>
        <v>1.8648004212454212</v>
      </c>
      <c r="MV32" s="63">
        <f t="shared" si="185"/>
        <v>0</v>
      </c>
      <c r="MW32" s="62">
        <f t="shared" si="186"/>
        <v>0</v>
      </c>
      <c r="MX32" s="61">
        <f t="shared" si="187"/>
        <v>0</v>
      </c>
      <c r="MY32" s="61">
        <f t="shared" si="188"/>
        <v>2.8971026161577322</v>
      </c>
      <c r="MZ32" s="63">
        <f t="shared" si="189"/>
        <v>0</v>
      </c>
      <c r="NA32" s="62">
        <f t="shared" si="190"/>
        <v>0</v>
      </c>
      <c r="NB32" s="61">
        <f t="shared" si="191"/>
        <v>0</v>
      </c>
      <c r="NC32" s="61">
        <f t="shared" si="192"/>
        <v>11.4448921037296</v>
      </c>
      <c r="ND32" s="63">
        <f t="shared" si="193"/>
        <v>0</v>
      </c>
      <c r="NE32" s="62">
        <f t="shared" si="194"/>
        <v>0</v>
      </c>
      <c r="NF32" s="61">
        <f t="shared" si="195"/>
        <v>0</v>
      </c>
      <c r="NG32" s="61">
        <f t="shared" si="196"/>
        <v>0.40836902841505207</v>
      </c>
      <c r="NH32" s="63">
        <f t="shared" si="197"/>
        <v>0</v>
      </c>
      <c r="NI32" s="62">
        <f t="shared" si="198"/>
        <v>0</v>
      </c>
      <c r="NJ32" s="61">
        <f t="shared" si="199"/>
        <v>0</v>
      </c>
      <c r="NK32" s="61">
        <f t="shared" si="200"/>
        <v>8.6735831119335192</v>
      </c>
      <c r="NL32" s="63">
        <f t="shared" si="201"/>
        <v>0</v>
      </c>
      <c r="NM32" s="62">
        <f t="shared" si="202"/>
        <v>0</v>
      </c>
      <c r="NN32" s="61">
        <f t="shared" si="203"/>
        <v>0</v>
      </c>
      <c r="NO32" s="61">
        <f t="shared" si="204"/>
        <v>2.5258669514945278</v>
      </c>
      <c r="NP32" s="63">
        <f t="shared" si="205"/>
        <v>0</v>
      </c>
      <c r="NQ32" s="62">
        <f t="shared" si="206"/>
        <v>0</v>
      </c>
      <c r="NR32" s="61">
        <f t="shared" si="207"/>
        <v>0</v>
      </c>
      <c r="NS32" s="61">
        <f t="shared" si="208"/>
        <v>9.7938626929813637</v>
      </c>
      <c r="NT32" s="63">
        <f t="shared" si="209"/>
        <v>0</v>
      </c>
      <c r="NU32" s="62">
        <f t="shared" si="210"/>
        <v>0</v>
      </c>
      <c r="NV32" s="61">
        <f t="shared" si="211"/>
        <v>0</v>
      </c>
      <c r="NW32" s="61">
        <f t="shared" si="212"/>
        <v>1.7859777482809132</v>
      </c>
      <c r="NX32" s="63">
        <f t="shared" si="213"/>
        <v>0</v>
      </c>
      <c r="NY32" s="62">
        <f t="shared" si="214"/>
        <v>0</v>
      </c>
      <c r="NZ32" s="61">
        <f t="shared" si="215"/>
        <v>0</v>
      </c>
      <c r="OA32" s="61">
        <f t="shared" si="216"/>
        <v>4.6659347404944098</v>
      </c>
      <c r="OB32" s="63">
        <f t="shared" si="217"/>
        <v>0</v>
      </c>
      <c r="OC32" s="62">
        <f t="shared" si="218"/>
        <v>0</v>
      </c>
      <c r="OD32" s="61">
        <f t="shared" si="219"/>
        <v>0</v>
      </c>
      <c r="OE32" s="61">
        <f t="shared" si="220"/>
        <v>8.3017449450624898</v>
      </c>
      <c r="OF32" s="63">
        <f t="shared" si="221"/>
        <v>0</v>
      </c>
      <c r="OG32" s="62">
        <f t="shared" si="222"/>
        <v>0</v>
      </c>
      <c r="OH32" s="61">
        <f t="shared" si="223"/>
        <v>0</v>
      </c>
      <c r="OI32" s="61">
        <f t="shared" si="224"/>
        <v>1.2742822153749971</v>
      </c>
      <c r="OJ32" s="63">
        <f t="shared" si="225"/>
        <v>0</v>
      </c>
      <c r="OK32" s="62">
        <f t="shared" si="226"/>
        <v>0</v>
      </c>
      <c r="OL32" s="61">
        <f t="shared" si="227"/>
        <v>0</v>
      </c>
      <c r="OM32" s="61">
        <f t="shared" si="228"/>
        <v>10.050859690902485</v>
      </c>
      <c r="ON32" s="63">
        <f t="shared" si="229"/>
        <v>0</v>
      </c>
      <c r="OO32" s="62">
        <f t="shared" si="230"/>
        <v>0</v>
      </c>
      <c r="OP32" s="61">
        <f t="shared" si="231"/>
        <v>0</v>
      </c>
      <c r="OQ32" s="61">
        <f t="shared" si="232"/>
        <v>2.2014540236257369</v>
      </c>
      <c r="OR32" s="63">
        <f t="shared" si="233"/>
        <v>0</v>
      </c>
      <c r="OS32" s="62">
        <f t="shared" si="234"/>
        <v>0</v>
      </c>
      <c r="OT32" s="61">
        <f t="shared" si="235"/>
        <v>0</v>
      </c>
      <c r="OU32" s="61">
        <f t="shared" si="236"/>
        <v>4.3500239217474661</v>
      </c>
      <c r="OV32" s="63">
        <f t="shared" si="237"/>
        <v>0</v>
      </c>
      <c r="OW32" s="62">
        <f t="shared" si="238"/>
        <v>0</v>
      </c>
      <c r="OX32" s="61">
        <f t="shared" si="239"/>
        <v>0</v>
      </c>
      <c r="OY32" s="61">
        <f t="shared" si="240"/>
        <v>7.2223465994957108</v>
      </c>
      <c r="OZ32" s="63">
        <f t="shared" si="241"/>
        <v>0</v>
      </c>
      <c r="PA32" s="62">
        <f t="shared" si="242"/>
        <v>0</v>
      </c>
      <c r="PB32" s="61">
        <f t="shared" si="243"/>
        <v>0</v>
      </c>
      <c r="PC32" s="61">
        <f t="shared" si="244"/>
        <v>1.083675185787516</v>
      </c>
      <c r="PD32" s="63">
        <f t="shared" si="245"/>
        <v>0</v>
      </c>
      <c r="PE32" s="62">
        <f t="shared" si="246"/>
        <v>0</v>
      </c>
      <c r="PF32" s="61">
        <f t="shared" si="247"/>
        <v>0</v>
      </c>
      <c r="PG32" s="61">
        <f t="shared" si="248"/>
        <v>4.0211190035867181</v>
      </c>
      <c r="PH32" s="63">
        <f t="shared" si="249"/>
        <v>0</v>
      </c>
      <c r="PI32" s="62">
        <f t="shared" si="250"/>
        <v>0</v>
      </c>
      <c r="PJ32" s="61">
        <f t="shared" si="251"/>
        <v>0</v>
      </c>
      <c r="PK32" s="61">
        <f t="shared" si="252"/>
        <v>8.713831835180331</v>
      </c>
      <c r="PL32" s="63">
        <f t="shared" si="253"/>
        <v>0</v>
      </c>
      <c r="PM32" s="62">
        <f t="shared" si="254"/>
        <v>0</v>
      </c>
      <c r="PN32" s="61">
        <f t="shared" si="255"/>
        <v>0</v>
      </c>
      <c r="PO32" s="61">
        <f t="shared" si="256"/>
        <v>2.0399142375972232</v>
      </c>
      <c r="PP32" s="63">
        <f t="shared" si="257"/>
        <v>0</v>
      </c>
      <c r="PQ32" s="62">
        <f t="shared" si="258"/>
        <v>0</v>
      </c>
      <c r="PR32" s="61">
        <f t="shared" si="259"/>
        <v>0</v>
      </c>
      <c r="PS32" s="61">
        <f t="shared" si="260"/>
        <v>3.506391231216671</v>
      </c>
      <c r="PT32" s="63">
        <f t="shared" si="261"/>
        <v>0</v>
      </c>
      <c r="PU32" s="62">
        <f t="shared" si="262"/>
        <v>0</v>
      </c>
      <c r="PV32" s="61">
        <f t="shared" si="263"/>
        <v>0</v>
      </c>
      <c r="PW32" s="61">
        <f t="shared" si="264"/>
        <v>6.6024129907318221</v>
      </c>
      <c r="PX32" s="63">
        <f t="shared" si="265"/>
        <v>0</v>
      </c>
      <c r="PY32" s="62">
        <f t="shared" si="266"/>
        <v>0</v>
      </c>
      <c r="PZ32" s="61">
        <f t="shared" si="267"/>
        <v>0</v>
      </c>
      <c r="QA32" s="61">
        <f t="shared" si="268"/>
        <v>7.3193477660907957</v>
      </c>
      <c r="QB32" s="63">
        <f t="shared" si="269"/>
        <v>0</v>
      </c>
      <c r="QC32" s="62">
        <f t="shared" si="270"/>
        <v>0</v>
      </c>
      <c r="QD32" s="61">
        <f t="shared" si="271"/>
        <v>0</v>
      </c>
      <c r="QE32" s="61">
        <f t="shared" si="272"/>
        <v>10.110085665533145</v>
      </c>
      <c r="QF32" s="63">
        <f t="shared" si="273"/>
        <v>0</v>
      </c>
      <c r="QG32" s="62">
        <f t="shared" si="274"/>
        <v>0</v>
      </c>
      <c r="QH32" s="61">
        <f t="shared" si="275"/>
        <v>0</v>
      </c>
      <c r="QI32" s="61">
        <f t="shared" si="276"/>
        <v>1.3846935446458173</v>
      </c>
      <c r="QJ32" s="63">
        <f t="shared" si="277"/>
        <v>0</v>
      </c>
      <c r="QK32" s="62">
        <f t="shared" si="278"/>
        <v>0</v>
      </c>
      <c r="QL32" s="61">
        <f t="shared" si="279"/>
        <v>0</v>
      </c>
      <c r="QM32" s="61">
        <f t="shared" si="280"/>
        <v>6.6024129907318221</v>
      </c>
      <c r="QN32" s="63">
        <f t="shared" si="281"/>
        <v>0</v>
      </c>
      <c r="QO32" s="62">
        <f t="shared" si="282"/>
        <v>1</v>
      </c>
      <c r="QP32" s="61">
        <f t="shared" si="283"/>
        <v>8357.694833498439</v>
      </c>
      <c r="QQ32" s="61">
        <f t="shared" si="284"/>
        <v>114.94241819259362</v>
      </c>
      <c r="QR32" s="63">
        <f t="shared" si="285"/>
        <v>72.712014980357978</v>
      </c>
      <c r="QS32" s="62">
        <f t="shared" si="286"/>
        <v>0</v>
      </c>
      <c r="QT32" s="61">
        <f t="shared" si="287"/>
        <v>0</v>
      </c>
      <c r="QU32" s="61">
        <f t="shared" si="288"/>
        <v>4.1902915709666724</v>
      </c>
      <c r="QV32" s="63">
        <f t="shared" si="289"/>
        <v>0</v>
      </c>
      <c r="QW32" s="62">
        <f t="shared" si="290"/>
        <v>0</v>
      </c>
      <c r="QX32" s="61">
        <f t="shared" si="291"/>
        <v>0</v>
      </c>
      <c r="QY32" s="61">
        <f t="shared" si="292"/>
        <v>4.1555162060304296</v>
      </c>
      <c r="QZ32" s="63">
        <f t="shared" si="293"/>
        <v>0</v>
      </c>
      <c r="RA32" s="62">
        <f t="shared" si="294"/>
        <v>0</v>
      </c>
      <c r="RB32" s="61">
        <f t="shared" si="295"/>
        <v>0</v>
      </c>
      <c r="RC32" s="61">
        <f t="shared" si="296"/>
        <v>6.0658204353433449</v>
      </c>
      <c r="RD32" s="63">
        <f t="shared" si="297"/>
        <v>0</v>
      </c>
      <c r="RE32" s="62">
        <f t="shared" si="298"/>
        <v>0</v>
      </c>
      <c r="RF32" s="61">
        <f t="shared" si="299"/>
        <v>0</v>
      </c>
      <c r="RG32" s="61">
        <f t="shared" si="300"/>
        <v>12.016275323406363</v>
      </c>
      <c r="RH32" s="63">
        <f t="shared" si="301"/>
        <v>0</v>
      </c>
      <c r="RI32" s="62">
        <f t="shared" si="302"/>
        <v>0</v>
      </c>
      <c r="RJ32" s="61">
        <f t="shared" si="303"/>
        <v>0</v>
      </c>
      <c r="RK32" s="61">
        <f t="shared" si="304"/>
        <v>7.9249199613306658</v>
      </c>
      <c r="RL32" s="63">
        <f t="shared" si="305"/>
        <v>0</v>
      </c>
    </row>
    <row r="33" spans="1:480" ht="15" thickBot="1" x14ac:dyDescent="0.35">
      <c r="A33" s="28"/>
      <c r="B33" s="42">
        <v>14</v>
      </c>
      <c r="C33" s="44">
        <f t="shared" si="306"/>
        <v>781.31345686078009</v>
      </c>
      <c r="D33" s="44">
        <f t="shared" si="307"/>
        <v>784.50614043205621</v>
      </c>
      <c r="E33" s="44">
        <f t="shared" si="308"/>
        <v>141.16183141154812</v>
      </c>
      <c r="F33" s="45">
        <f t="shared" si="309"/>
        <v>17.106536375963916</v>
      </c>
      <c r="G33" s="45">
        <f t="shared" si="310"/>
        <v>1.6480449196510589</v>
      </c>
      <c r="H33" s="44">
        <f t="shared" si="311"/>
        <v>131.51877635388175</v>
      </c>
      <c r="I33" s="44">
        <f t="shared" si="312"/>
        <v>141.19784074609711</v>
      </c>
      <c r="J33" s="44">
        <f t="shared" si="313"/>
        <v>38.624980553577942</v>
      </c>
      <c r="K33" s="45">
        <f t="shared" si="314"/>
        <v>8.2213584970827149</v>
      </c>
      <c r="L33" s="45">
        <f t="shared" si="315"/>
        <v>1.7354338493603205</v>
      </c>
      <c r="M33" s="44">
        <f t="shared" si="316"/>
        <v>275.12586717589039</v>
      </c>
      <c r="N33" s="44">
        <f t="shared" si="317"/>
        <v>327.60062739772525</v>
      </c>
      <c r="O33" s="44">
        <f t="shared" si="318"/>
        <v>93.603278072397998</v>
      </c>
      <c r="P33" s="45">
        <f t="shared" si="319"/>
        <v>20.464165334827822</v>
      </c>
      <c r="Q33" s="45">
        <f t="shared" si="320"/>
        <v>4.414362019158153</v>
      </c>
      <c r="R33" s="44">
        <f t="shared" si="321"/>
        <v>11.504238812943358</v>
      </c>
      <c r="S33" s="44">
        <f t="shared" si="322"/>
        <v>12.494594167908357</v>
      </c>
      <c r="T33" s="44">
        <f t="shared" si="323"/>
        <v>3.4326863475164142</v>
      </c>
      <c r="U33" s="45">
        <f t="shared" si="324"/>
        <v>0.73214678639329678</v>
      </c>
      <c r="V33" s="45">
        <f t="shared" si="325"/>
        <v>0.15469388523855829</v>
      </c>
      <c r="W33" s="44">
        <f t="shared" si="326"/>
        <v>41.17194219193356</v>
      </c>
      <c r="X33" s="44">
        <f t="shared" si="327"/>
        <v>46.050079279238844</v>
      </c>
      <c r="Y33" s="44">
        <f t="shared" si="328"/>
        <v>12.825764527963271</v>
      </c>
      <c r="Z33" s="45">
        <f t="shared" si="329"/>
        <v>2.7609777493994958</v>
      </c>
      <c r="AA33" s="45">
        <f t="shared" si="330"/>
        <v>0.58823625146478042</v>
      </c>
      <c r="AB33" s="44">
        <f t="shared" si="331"/>
        <v>73.597376958628956</v>
      </c>
      <c r="AC33" s="44">
        <f t="shared" si="332"/>
        <v>85.627877765400527</v>
      </c>
      <c r="AD33" s="44">
        <f t="shared" si="333"/>
        <v>24.281392096336273</v>
      </c>
      <c r="AE33" s="45">
        <f t="shared" si="334"/>
        <v>5.2911857140327339</v>
      </c>
      <c r="AF33" s="45">
        <f t="shared" si="335"/>
        <v>1.1399204656013953</v>
      </c>
      <c r="AG33" s="44">
        <f t="shared" si="336"/>
        <v>120.3020564466204</v>
      </c>
      <c r="AH33" s="44">
        <f t="shared" si="337"/>
        <v>146.63233722717825</v>
      </c>
      <c r="AI33" s="44">
        <f t="shared" si="338"/>
        <v>42.207609612613581</v>
      </c>
      <c r="AJ33" s="45">
        <f t="shared" si="339"/>
        <v>9.2570101460511136</v>
      </c>
      <c r="AK33" s="45">
        <f t="shared" si="340"/>
        <v>1.9992935675364962</v>
      </c>
      <c r="AL33" s="44">
        <f t="shared" si="341"/>
        <v>95.500464710912311</v>
      </c>
      <c r="AM33" s="44">
        <f t="shared" si="342"/>
        <v>95.890708552298122</v>
      </c>
      <c r="AN33" s="44">
        <f t="shared" si="343"/>
        <v>17.254304761895902</v>
      </c>
      <c r="AO33" s="45">
        <f t="shared" si="344"/>
        <v>2.0909433456613056</v>
      </c>
      <c r="AP33" s="45">
        <f t="shared" si="345"/>
        <v>0.20144162923227232</v>
      </c>
      <c r="AQ33" s="44">
        <f t="shared" si="346"/>
        <v>91.698737722036185</v>
      </c>
      <c r="AR33" s="44">
        <f t="shared" si="347"/>
        <v>98.447264523321778</v>
      </c>
      <c r="AS33" s="44">
        <f t="shared" si="348"/>
        <v>26.930466200286805</v>
      </c>
      <c r="AT33" s="45">
        <f t="shared" si="349"/>
        <v>5.7321716141451216</v>
      </c>
      <c r="AU33" s="45">
        <f t="shared" si="350"/>
        <v>1.2099952402099641</v>
      </c>
      <c r="AV33" s="44">
        <f t="shared" si="351"/>
        <v>313.24172932659809</v>
      </c>
      <c r="AW33" s="44">
        <f t="shared" si="352"/>
        <v>372.98632843176915</v>
      </c>
      <c r="AX33" s="44">
        <f t="shared" si="353"/>
        <v>106.57105053408723</v>
      </c>
      <c r="AY33" s="45">
        <f t="shared" si="354"/>
        <v>23.299265185446082</v>
      </c>
      <c r="AZ33" s="45">
        <f t="shared" si="355"/>
        <v>5.0259265220988496</v>
      </c>
      <c r="BA33" s="44">
        <f t="shared" si="356"/>
        <v>12.727707466446336</v>
      </c>
      <c r="BB33" s="44">
        <f t="shared" si="357"/>
        <v>13.823386498390757</v>
      </c>
      <c r="BC33" s="44">
        <f t="shared" si="358"/>
        <v>3.7977504088403879</v>
      </c>
      <c r="BD33" s="45">
        <f t="shared" si="359"/>
        <v>0.81001014245535374</v>
      </c>
      <c r="BE33" s="45">
        <f t="shared" si="360"/>
        <v>0.17114548386714593</v>
      </c>
      <c r="BF33" s="44">
        <f t="shared" si="361"/>
        <v>259.00570920403641</v>
      </c>
      <c r="BG33" s="44">
        <f t="shared" si="362"/>
        <v>289.69324271902224</v>
      </c>
      <c r="BH33" s="44">
        <f t="shared" si="363"/>
        <v>80.684710528422443</v>
      </c>
      <c r="BI33" s="45">
        <f t="shared" si="364"/>
        <v>17.368843003473511</v>
      </c>
      <c r="BJ33" s="45">
        <f t="shared" si="365"/>
        <v>3.7004945450450277</v>
      </c>
      <c r="BK33" s="44">
        <f t="shared" si="366"/>
        <v>71.232955563472103</v>
      </c>
      <c r="BL33" s="44">
        <f t="shared" si="367"/>
        <v>82.876959260190759</v>
      </c>
      <c r="BM33" s="44">
        <f t="shared" si="368"/>
        <v>23.501317515566321</v>
      </c>
      <c r="BN33" s="45">
        <f t="shared" si="369"/>
        <v>5.1211987766580513</v>
      </c>
      <c r="BO33" s="45">
        <f t="shared" si="370"/>
        <v>1.1032988841126938</v>
      </c>
      <c r="BP33" s="44">
        <f t="shared" si="371"/>
        <v>260.13554012978864</v>
      </c>
      <c r="BQ33" s="44">
        <f t="shared" si="372"/>
        <v>317.07090777796014</v>
      </c>
      <c r="BR33" s="44">
        <f t="shared" si="373"/>
        <v>91.267760905120767</v>
      </c>
      <c r="BS33" s="45">
        <f t="shared" si="374"/>
        <v>20.016925773820297</v>
      </c>
      <c r="BT33" s="45">
        <f t="shared" si="375"/>
        <v>4.3231789001037404</v>
      </c>
      <c r="BU33" s="44">
        <f t="shared" si="376"/>
        <v>91.463785068358661</v>
      </c>
      <c r="BV33" s="44">
        <f t="shared" si="377"/>
        <v>91.837533813360182</v>
      </c>
      <c r="BW33" s="44">
        <f t="shared" si="378"/>
        <v>16.524987883809526</v>
      </c>
      <c r="BX33" s="45">
        <f t="shared" si="379"/>
        <v>2.0025619072807297</v>
      </c>
      <c r="BY33" s="45">
        <f t="shared" si="380"/>
        <v>0.1929269552320334</v>
      </c>
      <c r="BZ33" s="44">
        <f t="shared" si="381"/>
        <v>147.68559581233663</v>
      </c>
      <c r="CA33" s="44">
        <f t="shared" si="382"/>
        <v>158.55444991286453</v>
      </c>
      <c r="CB33" s="44">
        <f t="shared" si="383"/>
        <v>43.372919247257826</v>
      </c>
      <c r="CC33" s="45">
        <f t="shared" si="384"/>
        <v>9.231961106157609</v>
      </c>
      <c r="CD33" s="45">
        <f t="shared" si="385"/>
        <v>1.9487603910337874</v>
      </c>
      <c r="CE33" s="44">
        <f t="shared" si="386"/>
        <v>227.21515584863363</v>
      </c>
      <c r="CF33" s="44">
        <f t="shared" si="387"/>
        <v>270.55190547640086</v>
      </c>
      <c r="CG33" s="44">
        <f t="shared" si="388"/>
        <v>77.303103606634082</v>
      </c>
      <c r="CH33" s="45">
        <f t="shared" si="389"/>
        <v>16.900513803351213</v>
      </c>
      <c r="CI33" s="45">
        <f t="shared" si="390"/>
        <v>3.6456403189238307</v>
      </c>
      <c r="CJ33" s="44">
        <f t="shared" si="391"/>
        <v>39.715772104303703</v>
      </c>
      <c r="CK33" s="44">
        <f t="shared" si="392"/>
        <v>43.134749076149404</v>
      </c>
      <c r="CL33" s="44">
        <f t="shared" si="393"/>
        <v>11.850570115958517</v>
      </c>
      <c r="CM33" s="45">
        <f t="shared" si="394"/>
        <v>2.5275705231865717</v>
      </c>
      <c r="CN33" s="45">
        <f t="shared" si="395"/>
        <v>0.53404551069919992</v>
      </c>
      <c r="CO33" s="44">
        <f t="shared" si="396"/>
        <v>300.13317550053966</v>
      </c>
      <c r="CP33" s="44">
        <f t="shared" si="397"/>
        <v>335.69357650651256</v>
      </c>
      <c r="CQ33" s="44">
        <f t="shared" si="398"/>
        <v>93.496620053886687</v>
      </c>
      <c r="CR33" s="45">
        <f t="shared" si="399"/>
        <v>20.126838213038109</v>
      </c>
      <c r="CS33" s="45">
        <f t="shared" si="400"/>
        <v>4.2880953556582098</v>
      </c>
      <c r="CT33" s="44">
        <f t="shared" si="401"/>
        <v>62.084060503334342</v>
      </c>
      <c r="CU33" s="44">
        <f t="shared" si="402"/>
        <v>72.232551806127262</v>
      </c>
      <c r="CV33" s="44">
        <f t="shared" si="403"/>
        <v>20.482895971435557</v>
      </c>
      <c r="CW33" s="45">
        <f t="shared" si="404"/>
        <v>4.463451111702585</v>
      </c>
      <c r="CX33" s="45">
        <f t="shared" si="405"/>
        <v>0.96159529157089763</v>
      </c>
      <c r="CY33" s="44">
        <f t="shared" si="406"/>
        <v>111.28149795336587</v>
      </c>
      <c r="CZ33" s="44">
        <f t="shared" si="407"/>
        <v>139.1506300648185</v>
      </c>
      <c r="DA33" s="44">
        <f t="shared" si="408"/>
        <v>40.527254129159694</v>
      </c>
      <c r="DB33" s="45">
        <f t="shared" si="409"/>
        <v>8.9646893926885962</v>
      </c>
      <c r="DC33" s="45">
        <f t="shared" si="410"/>
        <v>1.9526198018789032</v>
      </c>
      <c r="DD33" s="44">
        <f t="shared" si="411"/>
        <v>369.87199739823683</v>
      </c>
      <c r="DE33" s="44">
        <f t="shared" si="412"/>
        <v>371.38340647381222</v>
      </c>
      <c r="DF33" s="44">
        <f t="shared" si="413"/>
        <v>66.825687030098067</v>
      </c>
      <c r="DG33" s="45">
        <f t="shared" si="414"/>
        <v>8.0981950616406735</v>
      </c>
      <c r="DH33" s="45">
        <f t="shared" si="415"/>
        <v>0.78018068277297203</v>
      </c>
      <c r="DI33" s="44">
        <f t="shared" si="416"/>
        <v>34.300354458689966</v>
      </c>
      <c r="DJ33" s="44">
        <f t="shared" si="417"/>
        <v>36.824673409074364</v>
      </c>
      <c r="DK33" s="44">
        <f t="shared" si="418"/>
        <v>10.073470577181416</v>
      </c>
      <c r="DL33" s="45">
        <f t="shared" si="419"/>
        <v>2.1441463979494877</v>
      </c>
      <c r="DM33" s="45">
        <f t="shared" si="420"/>
        <v>0.45260454684051571</v>
      </c>
      <c r="DN33" s="44">
        <f t="shared" si="421"/>
        <v>110.05628179763131</v>
      </c>
      <c r="DO33" s="44">
        <f t="shared" si="422"/>
        <v>131.04731785512161</v>
      </c>
      <c r="DP33" s="44">
        <f t="shared" si="423"/>
        <v>37.443330408957706</v>
      </c>
      <c r="DQ33" s="45">
        <f t="shared" si="424"/>
        <v>8.1861075803652827</v>
      </c>
      <c r="DR33" s="45">
        <f t="shared" si="425"/>
        <v>1.7658400328698862</v>
      </c>
      <c r="DS33" s="44">
        <f t="shared" si="426"/>
        <v>271.58548957650231</v>
      </c>
      <c r="DT33" s="44">
        <f t="shared" si="427"/>
        <v>294.96523232230385</v>
      </c>
      <c r="DU33" s="44">
        <f t="shared" si="428"/>
        <v>81.03689582694787</v>
      </c>
      <c r="DV33" s="45">
        <f t="shared" si="429"/>
        <v>17.284102551902183</v>
      </c>
      <c r="DW33" s="45">
        <f t="shared" si="430"/>
        <v>3.6519247592232666</v>
      </c>
      <c r="DX33" s="44">
        <f t="shared" si="431"/>
        <v>60.914783083977383</v>
      </c>
      <c r="DY33" s="44">
        <f t="shared" si="432"/>
        <v>68.132092900013376</v>
      </c>
      <c r="DZ33" s="44">
        <f t="shared" si="433"/>
        <v>18.975997305760416</v>
      </c>
      <c r="EA33" s="45">
        <f t="shared" si="434"/>
        <v>4.0849265725751778</v>
      </c>
      <c r="EB33" s="45">
        <f t="shared" si="435"/>
        <v>0.87030831562591149</v>
      </c>
      <c r="EC33" s="44">
        <f t="shared" si="436"/>
        <v>98.88510185131436</v>
      </c>
      <c r="ED33" s="44">
        <f t="shared" si="437"/>
        <v>115.04922816615101</v>
      </c>
      <c r="EE33" s="44">
        <f t="shared" si="438"/>
        <v>32.624368282685069</v>
      </c>
      <c r="EF33" s="45">
        <f t="shared" si="439"/>
        <v>7.1092131250881678</v>
      </c>
      <c r="EG33" s="45">
        <f t="shared" si="440"/>
        <v>1.5315919670174551</v>
      </c>
      <c r="EH33" s="44">
        <f t="shared" si="441"/>
        <v>177.9396215377227</v>
      </c>
      <c r="EI33" s="44">
        <f t="shared" si="442"/>
        <v>214.43456307552194</v>
      </c>
      <c r="EJ33" s="44">
        <f t="shared" si="443"/>
        <v>61.504127099772255</v>
      </c>
      <c r="EK33" s="45">
        <f t="shared" si="444"/>
        <v>13.468569166652781</v>
      </c>
      <c r="EL33" s="45">
        <f t="shared" si="445"/>
        <v>2.9071775647460552</v>
      </c>
      <c r="EM33" s="44">
        <f t="shared" si="446"/>
        <v>307.94032502283784</v>
      </c>
      <c r="EN33" s="44">
        <f t="shared" si="447"/>
        <v>319.48066069946577</v>
      </c>
      <c r="EO33" s="44">
        <f t="shared" si="448"/>
        <v>69.533535515339608</v>
      </c>
      <c r="EP33" s="45">
        <f t="shared" si="449"/>
        <v>10.837230677895928</v>
      </c>
      <c r="EQ33" s="45">
        <f t="shared" si="450"/>
        <v>1.4721580391512834</v>
      </c>
      <c r="ER33" s="44">
        <f t="shared" si="451"/>
        <v>324.69764457635239</v>
      </c>
      <c r="ES33" s="44">
        <f t="shared" si="452"/>
        <v>344.82293042428898</v>
      </c>
      <c r="ET33" s="44">
        <f t="shared" si="453"/>
        <v>93.939719156224967</v>
      </c>
      <c r="EU33" s="45">
        <f t="shared" si="454"/>
        <v>19.955873605588653</v>
      </c>
      <c r="EV33" s="45">
        <f t="shared" si="455"/>
        <v>4.2086196153193205</v>
      </c>
      <c r="EW33" s="44">
        <f t="shared" si="456"/>
        <v>34.26843483021873</v>
      </c>
      <c r="EX33" s="44">
        <f t="shared" si="457"/>
        <v>43.853189577190889</v>
      </c>
      <c r="EY33" s="44">
        <f t="shared" si="458"/>
        <v>12.899086620408513</v>
      </c>
      <c r="EZ33" s="45">
        <f t="shared" si="459"/>
        <v>2.8728722274236116</v>
      </c>
      <c r="FA33" s="45">
        <f t="shared" si="460"/>
        <v>0.62982230846128984</v>
      </c>
      <c r="FB33" s="44">
        <f t="shared" si="461"/>
        <v>177.9396215377227</v>
      </c>
      <c r="FC33" s="44">
        <f t="shared" si="462"/>
        <v>214.43456307552194</v>
      </c>
      <c r="FD33" s="44">
        <f t="shared" si="463"/>
        <v>61.504127099772255</v>
      </c>
      <c r="FE33" s="45">
        <f t="shared" si="464"/>
        <v>13.468569166652781</v>
      </c>
      <c r="FF33" s="45">
        <f t="shared" si="465"/>
        <v>2.9071775647460552</v>
      </c>
      <c r="FG33" s="44">
        <f t="shared" si="466"/>
        <v>364.67550729275251</v>
      </c>
      <c r="FH33" s="44">
        <f t="shared" si="467"/>
        <v>334.50604317853731</v>
      </c>
      <c r="FI33" s="44">
        <f t="shared" si="468"/>
        <v>10.082359483400637</v>
      </c>
      <c r="FJ33" s="45">
        <f t="shared" si="469"/>
        <v>0</v>
      </c>
      <c r="FK33" s="45">
        <f t="shared" si="470"/>
        <v>0</v>
      </c>
      <c r="FL33" s="44">
        <f t="shared" si="471"/>
        <v>119.90059528909261</v>
      </c>
      <c r="FM33" s="44">
        <f t="shared" si="472"/>
        <v>137.94922622533031</v>
      </c>
      <c r="FN33" s="44">
        <f t="shared" si="473"/>
        <v>38.97215225458126</v>
      </c>
      <c r="FO33" s="45">
        <f t="shared" si="474"/>
        <v>8.478621955726199</v>
      </c>
      <c r="FP33" s="45">
        <f t="shared" si="475"/>
        <v>1.8254542441910182</v>
      </c>
      <c r="FQ33" s="44">
        <f t="shared" si="476"/>
        <v>104.50729282050398</v>
      </c>
      <c r="FR33" s="44">
        <f t="shared" si="477"/>
        <v>132.41251201444004</v>
      </c>
      <c r="FS33" s="44">
        <f t="shared" si="478"/>
        <v>38.727855575243751</v>
      </c>
      <c r="FT33" s="45">
        <f t="shared" si="479"/>
        <v>8.5838944443647431</v>
      </c>
      <c r="FU33" s="45">
        <f t="shared" si="480"/>
        <v>1.8717685993009099</v>
      </c>
      <c r="FV33" s="44">
        <f t="shared" si="481"/>
        <v>310.64378998871928</v>
      </c>
      <c r="FW33" s="44">
        <f t="shared" si="482"/>
        <v>311.91317465899084</v>
      </c>
      <c r="FX33" s="44">
        <f t="shared" si="483"/>
        <v>56.124780555578795</v>
      </c>
      <c r="FY33" s="45">
        <f t="shared" si="484"/>
        <v>6.8014178518829933</v>
      </c>
      <c r="FZ33" s="45">
        <f t="shared" si="485"/>
        <v>0.65524907502429341</v>
      </c>
      <c r="GA33" s="44">
        <f t="shared" si="486"/>
        <v>365.26421815702417</v>
      </c>
      <c r="GB33" s="44">
        <f t="shared" si="487"/>
        <v>403.06842407046906</v>
      </c>
      <c r="GC33" s="44">
        <f t="shared" si="488"/>
        <v>111.72359769740737</v>
      </c>
      <c r="GD33" s="45">
        <f t="shared" si="489"/>
        <v>23.997582275259003</v>
      </c>
      <c r="GE33" s="45">
        <f t="shared" si="490"/>
        <v>5.1079023359927866</v>
      </c>
      <c r="GF33" s="44">
        <f t="shared" si="491"/>
        <v>209.55882211072498</v>
      </c>
      <c r="GG33" s="44">
        <f t="shared" si="492"/>
        <v>255.5901122962222</v>
      </c>
      <c r="GH33" s="44">
        <f t="shared" si="493"/>
        <v>73.795666048655491</v>
      </c>
      <c r="GI33" s="45">
        <f t="shared" si="494"/>
        <v>16.248584631667114</v>
      </c>
      <c r="GJ33" s="45">
        <f t="shared" si="495"/>
        <v>3.5280863219721361</v>
      </c>
      <c r="GK33" s="43">
        <f t="shared" si="148"/>
        <v>6960.6054830448647</v>
      </c>
      <c r="GL33" s="43">
        <f t="shared" si="148"/>
        <v>7655.9210418572457</v>
      </c>
      <c r="GM33" s="43">
        <f t="shared" si="143"/>
        <v>1885.4900110223307</v>
      </c>
      <c r="GN33" s="43">
        <f t="shared" si="143"/>
        <v>374.11023179545094</v>
      </c>
      <c r="GO33" s="43">
        <f t="shared" si="143"/>
        <v>75.10501576093246</v>
      </c>
      <c r="GP33" s="40">
        <f t="shared" si="149"/>
        <v>41.481558301816833</v>
      </c>
      <c r="GQ33" s="40">
        <f t="shared" si="144"/>
        <v>45.625274385323273</v>
      </c>
      <c r="GR33" s="40">
        <f t="shared" si="144"/>
        <v>11.236531650907811</v>
      </c>
      <c r="GS33" s="40">
        <f t="shared" si="144"/>
        <v>2.2295007854317697</v>
      </c>
      <c r="GT33" s="40">
        <f t="shared" si="144"/>
        <v>0.44758650632260105</v>
      </c>
      <c r="GW33" s="38">
        <f t="shared" si="150"/>
        <v>15</v>
      </c>
      <c r="GX33" s="39">
        <f t="shared" si="145"/>
        <v>18.69771401000715</v>
      </c>
      <c r="GY33" s="39">
        <f t="shared" si="146"/>
        <v>27.57171283442813</v>
      </c>
      <c r="GZ33" s="39">
        <f t="shared" si="147"/>
        <v>2.7571712834428133</v>
      </c>
      <c r="HA33" s="39">
        <f t="shared" si="34"/>
        <v>4.8820661172724513</v>
      </c>
      <c r="HB33" s="39">
        <f t="shared" si="35"/>
        <v>13.852121415997418</v>
      </c>
      <c r="HC33" s="39">
        <f t="shared" si="36"/>
        <v>1.3852121415997418</v>
      </c>
      <c r="HD33" s="39">
        <f t="shared" si="37"/>
        <v>11.746369837172356</v>
      </c>
      <c r="HE33" s="39">
        <f t="shared" si="38"/>
        <v>34.557426867079997</v>
      </c>
      <c r="HF33" s="39">
        <f t="shared" si="39"/>
        <v>3.4557426867079997</v>
      </c>
      <c r="HG33" s="39">
        <f t="shared" si="40"/>
        <v>0.43344059232290194</v>
      </c>
      <c r="HH33" s="39">
        <f t="shared" si="41"/>
        <v>1.2335729761991603</v>
      </c>
      <c r="HI33" s="39">
        <f t="shared" si="42"/>
        <v>0.12335729761991601</v>
      </c>
      <c r="HJ33" s="39">
        <v>4.8820661172724513</v>
      </c>
      <c r="HK33" s="39">
        <v>13.852121415997418</v>
      </c>
      <c r="HL33" s="39">
        <v>1.3852121415997418</v>
      </c>
      <c r="HM33" s="39">
        <f t="shared" si="43"/>
        <v>3.0524872790064039</v>
      </c>
      <c r="HN33" s="39">
        <f t="shared" si="44"/>
        <v>8.9357142974601533</v>
      </c>
      <c r="HO33" s="39">
        <f t="shared" si="45"/>
        <v>0.89357142974601533</v>
      </c>
      <c r="HP33" s="39">
        <f t="shared" si="46"/>
        <v>5.2875818754678097</v>
      </c>
      <c r="HQ33" s="39">
        <f t="shared" si="47"/>
        <v>15.631124672257965</v>
      </c>
      <c r="HR33" s="39">
        <f t="shared" si="48"/>
        <v>1.5631124672257966</v>
      </c>
      <c r="HS33" s="39">
        <f t="shared" si="49"/>
        <v>2.2854340486619784</v>
      </c>
      <c r="HT33" s="39">
        <f t="shared" si="50"/>
        <v>3.3701088410063029</v>
      </c>
      <c r="HU33" s="39">
        <f t="shared" si="51"/>
        <v>0.33701088410063029</v>
      </c>
      <c r="HV33" s="39">
        <f t="shared" si="52"/>
        <v>3.403919294571454</v>
      </c>
      <c r="HW33" s="39">
        <f t="shared" si="53"/>
        <v>9.6581042177697967</v>
      </c>
      <c r="HX33" s="39">
        <f t="shared" si="54"/>
        <v>0.96581042177697951</v>
      </c>
      <c r="HY33" s="39">
        <f t="shared" si="55"/>
        <v>13.373708691496288</v>
      </c>
      <c r="HZ33" s="39">
        <f t="shared" si="56"/>
        <v>39.3450033035286</v>
      </c>
      <c r="IA33" s="39">
        <f t="shared" si="57"/>
        <v>3.9345003303528596</v>
      </c>
      <c r="IB33" s="39">
        <f t="shared" si="58"/>
        <v>0.47953673014526693</v>
      </c>
      <c r="IC33" s="39">
        <f t="shared" si="59"/>
        <v>1.3647626961561223</v>
      </c>
      <c r="ID33" s="39">
        <f t="shared" si="60"/>
        <v>0.13647626961561224</v>
      </c>
      <c r="IE33" s="39">
        <f t="shared" si="61"/>
        <v>10.167692909679806</v>
      </c>
      <c r="IF33" s="39">
        <f t="shared" si="62"/>
        <v>29.29261456500867</v>
      </c>
      <c r="IG33" s="39">
        <f t="shared" si="63"/>
        <v>2.9292614565008668</v>
      </c>
      <c r="IH33" s="39">
        <f t="shared" si="64"/>
        <v>2.9544217428530701</v>
      </c>
      <c r="II33" s="39">
        <f t="shared" si="65"/>
        <v>8.6486416470612077</v>
      </c>
      <c r="IJ33" s="39">
        <f t="shared" si="66"/>
        <v>0.86486416470612082</v>
      </c>
      <c r="IK33" s="39">
        <f t="shared" si="67"/>
        <v>11.433619738375974</v>
      </c>
      <c r="IL33" s="39">
        <f t="shared" si="68"/>
        <v>33.800012897187031</v>
      </c>
      <c r="IM33" s="39">
        <f t="shared" si="69"/>
        <v>3.3800012897187028</v>
      </c>
      <c r="IN33" s="39">
        <f t="shared" si="70"/>
        <v>2.1888317428348896</v>
      </c>
      <c r="IO33" s="39">
        <f t="shared" si="71"/>
        <v>3.2276587514401363</v>
      </c>
      <c r="IP33" s="39">
        <f t="shared" si="72"/>
        <v>0.32276587514401367</v>
      </c>
      <c r="IQ33" s="39">
        <f t="shared" si="73"/>
        <v>5.4821894128983999</v>
      </c>
      <c r="IR33" s="39">
        <f t="shared" si="74"/>
        <v>15.554880157049354</v>
      </c>
      <c r="IS33" s="39">
        <f t="shared" si="75"/>
        <v>1.5554880157049353</v>
      </c>
      <c r="IT33" s="39">
        <f t="shared" si="76"/>
        <v>9.7008444920321537</v>
      </c>
      <c r="IU33" s="39">
        <f t="shared" si="77"/>
        <v>28.539559772878441</v>
      </c>
      <c r="IV33" s="39">
        <f t="shared" si="78"/>
        <v>2.853955977287844</v>
      </c>
      <c r="IW33" s="39">
        <f t="shared" si="79"/>
        <v>1.4963552187462352</v>
      </c>
      <c r="IX33" s="39">
        <f t="shared" si="80"/>
        <v>4.2586305789855938</v>
      </c>
      <c r="IY33" s="39">
        <f t="shared" si="81"/>
        <v>0.42586305789855944</v>
      </c>
      <c r="IZ33" s="39">
        <f t="shared" si="82"/>
        <v>11.782218893455049</v>
      </c>
      <c r="JA33" s="39">
        <f t="shared" si="83"/>
        <v>33.943983146655675</v>
      </c>
      <c r="JB33" s="39">
        <f t="shared" si="84"/>
        <v>3.3943983146655676</v>
      </c>
      <c r="JC33" s="39">
        <f t="shared" si="85"/>
        <v>2.5749668364134917</v>
      </c>
      <c r="JD33" s="39">
        <f t="shared" si="86"/>
        <v>7.5378423798428891</v>
      </c>
      <c r="JE33" s="39">
        <f t="shared" si="87"/>
        <v>0.75378423798428884</v>
      </c>
      <c r="JF33" s="39">
        <f t="shared" si="88"/>
        <v>5.0713007920164657</v>
      </c>
      <c r="JG33" s="39">
        <f t="shared" si="89"/>
        <v>15.155150784119989</v>
      </c>
      <c r="JH33" s="39">
        <f t="shared" si="90"/>
        <v>1.5155150784119991</v>
      </c>
      <c r="JI33" s="39">
        <f t="shared" si="91"/>
        <v>8.8514549019147921</v>
      </c>
      <c r="JJ33" s="39">
        <f t="shared" si="92"/>
        <v>13.052385579962809</v>
      </c>
      <c r="JK33" s="39">
        <f t="shared" si="93"/>
        <v>1.3052385579962811</v>
      </c>
      <c r="JL33" s="39">
        <f t="shared" si="94"/>
        <v>1.2732524051366214</v>
      </c>
      <c r="JM33" s="39">
        <f t="shared" si="95"/>
        <v>3.6126603953116723</v>
      </c>
      <c r="JN33" s="39">
        <f t="shared" si="96"/>
        <v>0.3612660395311672</v>
      </c>
      <c r="JO33" s="39">
        <f t="shared" si="97"/>
        <v>4.6988013238048723</v>
      </c>
      <c r="JP33" s="39">
        <f t="shared" si="98"/>
        <v>13.823716208599649</v>
      </c>
      <c r="JQ33" s="39">
        <f t="shared" si="99"/>
        <v>1.382371620859965</v>
      </c>
      <c r="JR33" s="39">
        <f t="shared" si="100"/>
        <v>10.232417579501449</v>
      </c>
      <c r="JS33" s="39">
        <f t="shared" si="101"/>
        <v>29.121485229640943</v>
      </c>
      <c r="JT33" s="39">
        <f t="shared" si="102"/>
        <v>2.9121485229640944</v>
      </c>
      <c r="JU33" s="39">
        <f t="shared" si="103"/>
        <v>2.3913094810189159</v>
      </c>
      <c r="JV33" s="39">
        <f t="shared" si="104"/>
        <v>6.8892429733446692</v>
      </c>
      <c r="JW33" s="39">
        <f t="shared" si="105"/>
        <v>0.68892429733446692</v>
      </c>
      <c r="JX33" s="39">
        <f t="shared" si="106"/>
        <v>4.1013080622977238</v>
      </c>
      <c r="JY33" s="39">
        <f t="shared" si="107"/>
        <v>12.005985198566158</v>
      </c>
      <c r="JZ33" s="39">
        <f t="shared" si="108"/>
        <v>1.2005985198566158</v>
      </c>
      <c r="KA33" s="39">
        <f t="shared" si="109"/>
        <v>7.711347156524341</v>
      </c>
      <c r="KB33" s="39">
        <f t="shared" si="110"/>
        <v>22.743345761867424</v>
      </c>
      <c r="KC33" s="39">
        <f t="shared" si="111"/>
        <v>2.2743345761867428</v>
      </c>
      <c r="KD33" s="39">
        <f t="shared" si="112"/>
        <v>8.8077293170168165</v>
      </c>
      <c r="KE33" s="39">
        <f t="shared" si="113"/>
        <v>17.447907236835608</v>
      </c>
      <c r="KF33" s="39">
        <f t="shared" si="114"/>
        <v>1.7447907236835607</v>
      </c>
      <c r="KG33" s="39">
        <f t="shared" si="115"/>
        <v>11.885187134568545</v>
      </c>
      <c r="KH33" s="39">
        <f t="shared" si="116"/>
        <v>33.623989401014157</v>
      </c>
      <c r="KI33" s="39">
        <f t="shared" si="117"/>
        <v>3.3623989401014156</v>
      </c>
      <c r="KJ33" s="39">
        <f t="shared" si="118"/>
        <v>1.6124141802495251</v>
      </c>
      <c r="KK33" s="39">
        <f t="shared" si="119"/>
        <v>4.8609575003798877</v>
      </c>
      <c r="KL33" s="39">
        <f t="shared" si="120"/>
        <v>0.48609575003798877</v>
      </c>
      <c r="KM33" s="39">
        <f t="shared" si="121"/>
        <v>7.711347156524341</v>
      </c>
      <c r="KN33" s="39">
        <f t="shared" si="122"/>
        <v>22.743345761867424</v>
      </c>
      <c r="KO33" s="39">
        <f t="shared" si="123"/>
        <v>2.2743345761867428</v>
      </c>
      <c r="KP33" s="39">
        <f t="shared" si="124"/>
        <v>4.4599845552962245</v>
      </c>
      <c r="KQ33" s="39">
        <f t="shared" si="125"/>
        <v>0.44362381726962802</v>
      </c>
      <c r="KR33" s="39">
        <f t="shared" si="126"/>
        <v>4.4362381726962802E-2</v>
      </c>
      <c r="KS33" s="39">
        <f t="shared" si="127"/>
        <v>4.9036032088009591</v>
      </c>
      <c r="KT33" s="39">
        <f t="shared" si="128"/>
        <v>14.319107972830476</v>
      </c>
      <c r="KU33" s="39">
        <f t="shared" si="129"/>
        <v>1.4319107972830478</v>
      </c>
      <c r="KV33" s="39">
        <f t="shared" si="130"/>
        <v>4.8420033785767282</v>
      </c>
      <c r="KW33" s="39">
        <f t="shared" si="131"/>
        <v>14.512155377161715</v>
      </c>
      <c r="KX33" s="39">
        <f t="shared" si="132"/>
        <v>1.4512155377161715</v>
      </c>
      <c r="KY33" s="39">
        <f t="shared" si="133"/>
        <v>7.4340569629133677</v>
      </c>
      <c r="KZ33" s="39">
        <f t="shared" si="134"/>
        <v>10.962285746082493</v>
      </c>
      <c r="LA33" s="39">
        <f t="shared" si="135"/>
        <v>1.0962285746082494</v>
      </c>
      <c r="LB33" s="39">
        <f t="shared" si="136"/>
        <v>14.095025034774556</v>
      </c>
      <c r="LC33" s="39">
        <f t="shared" si="137"/>
        <v>40.473089853345002</v>
      </c>
      <c r="LD33" s="39">
        <f t="shared" si="138"/>
        <v>4.0473089853345003</v>
      </c>
      <c r="LE33" s="39">
        <f t="shared" si="139"/>
        <v>9.2488639176683964</v>
      </c>
      <c r="LF33" s="39">
        <f t="shared" si="140"/>
        <v>27.461687321125588</v>
      </c>
      <c r="LG33" s="39">
        <f t="shared" si="141"/>
        <v>2.746168732112559</v>
      </c>
      <c r="LH33" s="39">
        <f t="shared" si="142"/>
        <v>245.63687212929023</v>
      </c>
      <c r="LI33" s="39">
        <f t="shared" si="142"/>
        <v>637.42771955331523</v>
      </c>
      <c r="LJ33" s="39">
        <f t="shared" si="142"/>
        <v>63.742771955331534</v>
      </c>
      <c r="LL33" s="60">
        <f t="shared" si="497"/>
        <v>14</v>
      </c>
      <c r="LM33" s="61">
        <f t="shared" si="498"/>
        <v>226.28265331171735</v>
      </c>
      <c r="LN33" s="62">
        <v>3000</v>
      </c>
      <c r="LO33" s="61">
        <f t="shared" si="152"/>
        <v>0</v>
      </c>
      <c r="LP33" s="61">
        <f t="shared" si="153"/>
        <v>0</v>
      </c>
      <c r="LQ33" s="62">
        <f t="shared" si="154"/>
        <v>0</v>
      </c>
      <c r="LR33" s="61">
        <f t="shared" si="155"/>
        <v>0</v>
      </c>
      <c r="LS33" s="61">
        <f t="shared" si="156"/>
        <v>16.943415596424568</v>
      </c>
      <c r="LT33" s="63">
        <f t="shared" si="157"/>
        <v>0</v>
      </c>
      <c r="LU33" s="62">
        <f t="shared" si="158"/>
        <v>0</v>
      </c>
      <c r="LV33" s="61">
        <f t="shared" si="159"/>
        <v>0</v>
      </c>
      <c r="LW33" s="61">
        <f t="shared" si="160"/>
        <v>4.5124500547202038</v>
      </c>
      <c r="LX33" s="63">
        <f t="shared" si="161"/>
        <v>0</v>
      </c>
      <c r="LY33" s="62">
        <f t="shared" si="162"/>
        <v>0</v>
      </c>
      <c r="LZ33" s="61">
        <f t="shared" si="163"/>
        <v>0</v>
      </c>
      <c r="MA33" s="61">
        <f t="shared" si="164"/>
        <v>10.885459114911566</v>
      </c>
      <c r="MB33" s="63">
        <f t="shared" si="165"/>
        <v>0</v>
      </c>
      <c r="MC33" s="62">
        <f t="shared" si="166"/>
        <v>0</v>
      </c>
      <c r="MD33" s="61">
        <f t="shared" si="167"/>
        <v>0</v>
      </c>
      <c r="ME33" s="61">
        <f t="shared" si="168"/>
        <v>0.40073371474194558</v>
      </c>
      <c r="MF33" s="63">
        <f t="shared" si="169"/>
        <v>0</v>
      </c>
      <c r="MG33" s="62">
        <f t="shared" si="170"/>
        <v>0</v>
      </c>
      <c r="MH33" s="61">
        <f t="shared" si="171"/>
        <v>0</v>
      </c>
      <c r="MI33" s="61">
        <f t="shared" si="172"/>
        <v>4.5124500547202038</v>
      </c>
      <c r="MJ33" s="63">
        <f t="shared" si="173"/>
        <v>0</v>
      </c>
      <c r="MK33" s="62">
        <f t="shared" si="174"/>
        <v>0</v>
      </c>
      <c r="ML33" s="61">
        <f t="shared" si="175"/>
        <v>0</v>
      </c>
      <c r="MM33" s="61">
        <f t="shared" si="176"/>
        <v>2.8274510469943714</v>
      </c>
      <c r="MN33" s="63">
        <f t="shared" si="177"/>
        <v>0</v>
      </c>
      <c r="MO33" s="62">
        <f t="shared" si="178"/>
        <v>0</v>
      </c>
      <c r="MP33" s="61">
        <f t="shared" si="179"/>
        <v>0</v>
      </c>
      <c r="MQ33" s="61">
        <f t="shared" si="180"/>
        <v>4.9022635810148723</v>
      </c>
      <c r="MR33" s="63">
        <f t="shared" si="181"/>
        <v>0</v>
      </c>
      <c r="MS33" s="62">
        <f t="shared" si="182"/>
        <v>0</v>
      </c>
      <c r="MT33" s="61">
        <f t="shared" si="183"/>
        <v>0</v>
      </c>
      <c r="MU33" s="61">
        <f t="shared" si="184"/>
        <v>2.0710049840303615</v>
      </c>
      <c r="MV33" s="63">
        <f t="shared" si="185"/>
        <v>0</v>
      </c>
      <c r="MW33" s="62">
        <f t="shared" si="186"/>
        <v>0</v>
      </c>
      <c r="MX33" s="61">
        <f t="shared" si="187"/>
        <v>0</v>
      </c>
      <c r="MY33" s="61">
        <f t="shared" si="188"/>
        <v>3.1462121647040631</v>
      </c>
      <c r="MZ33" s="63">
        <f t="shared" si="189"/>
        <v>0</v>
      </c>
      <c r="NA33" s="62">
        <f t="shared" si="190"/>
        <v>0</v>
      </c>
      <c r="NB33" s="61">
        <f t="shared" si="191"/>
        <v>0</v>
      </c>
      <c r="NC33" s="61">
        <f t="shared" si="192"/>
        <v>12.393527633986432</v>
      </c>
      <c r="ND33" s="63">
        <f t="shared" si="193"/>
        <v>0</v>
      </c>
      <c r="NE33" s="62">
        <f t="shared" si="194"/>
        <v>0</v>
      </c>
      <c r="NF33" s="61">
        <f t="shared" si="195"/>
        <v>0</v>
      </c>
      <c r="NG33" s="61">
        <f t="shared" si="196"/>
        <v>0.44335149644489152</v>
      </c>
      <c r="NH33" s="63">
        <f t="shared" si="197"/>
        <v>0</v>
      </c>
      <c r="NI33" s="62">
        <f t="shared" si="198"/>
        <v>0</v>
      </c>
      <c r="NJ33" s="61">
        <f t="shared" si="199"/>
        <v>0</v>
      </c>
      <c r="NK33" s="61">
        <f t="shared" si="200"/>
        <v>9.4081511629677017</v>
      </c>
      <c r="NL33" s="63">
        <f t="shared" si="201"/>
        <v>0</v>
      </c>
      <c r="NM33" s="62">
        <f t="shared" si="202"/>
        <v>0</v>
      </c>
      <c r="NN33" s="61">
        <f t="shared" si="203"/>
        <v>0</v>
      </c>
      <c r="NO33" s="61">
        <f t="shared" si="204"/>
        <v>2.7366151228685673</v>
      </c>
      <c r="NP33" s="63">
        <f t="shared" si="205"/>
        <v>0</v>
      </c>
      <c r="NQ33" s="62">
        <f t="shared" si="206"/>
        <v>0</v>
      </c>
      <c r="NR33" s="61">
        <f t="shared" si="207"/>
        <v>0</v>
      </c>
      <c r="NS33" s="61">
        <f t="shared" si="208"/>
        <v>10.600425480438417</v>
      </c>
      <c r="NT33" s="63">
        <f t="shared" si="209"/>
        <v>0</v>
      </c>
      <c r="NU33" s="62">
        <f t="shared" si="210"/>
        <v>0</v>
      </c>
      <c r="NV33" s="61">
        <f t="shared" si="211"/>
        <v>0</v>
      </c>
      <c r="NW33" s="61">
        <f t="shared" si="212"/>
        <v>1.9834663140985578</v>
      </c>
      <c r="NX33" s="63">
        <f t="shared" si="213"/>
        <v>0</v>
      </c>
      <c r="NY33" s="62">
        <f t="shared" si="214"/>
        <v>0</v>
      </c>
      <c r="NZ33" s="61">
        <f t="shared" si="215"/>
        <v>0</v>
      </c>
      <c r="OA33" s="61">
        <f t="shared" si="216"/>
        <v>5.067138650314055</v>
      </c>
      <c r="OB33" s="63">
        <f t="shared" si="217"/>
        <v>0</v>
      </c>
      <c r="OC33" s="62">
        <f t="shared" si="218"/>
        <v>0</v>
      </c>
      <c r="OD33" s="61">
        <f t="shared" si="219"/>
        <v>0</v>
      </c>
      <c r="OE33" s="61">
        <f t="shared" si="220"/>
        <v>8.9898536792155994</v>
      </c>
      <c r="OF33" s="63">
        <f t="shared" si="221"/>
        <v>0</v>
      </c>
      <c r="OG33" s="62">
        <f t="shared" si="222"/>
        <v>0</v>
      </c>
      <c r="OH33" s="61">
        <f t="shared" si="223"/>
        <v>0</v>
      </c>
      <c r="OI33" s="61">
        <f t="shared" si="224"/>
        <v>1.3834421510179171</v>
      </c>
      <c r="OJ33" s="63">
        <f t="shared" si="225"/>
        <v>0</v>
      </c>
      <c r="OK33" s="62">
        <f t="shared" si="226"/>
        <v>0</v>
      </c>
      <c r="OL33" s="61">
        <f t="shared" si="227"/>
        <v>0</v>
      </c>
      <c r="OM33" s="61">
        <f t="shared" si="228"/>
        <v>10.902069660194913</v>
      </c>
      <c r="ON33" s="63">
        <f t="shared" si="229"/>
        <v>0</v>
      </c>
      <c r="OO33" s="62">
        <f t="shared" si="230"/>
        <v>0</v>
      </c>
      <c r="OP33" s="61">
        <f t="shared" si="231"/>
        <v>0</v>
      </c>
      <c r="OQ33" s="61">
        <f t="shared" si="232"/>
        <v>2.3851344861174884</v>
      </c>
      <c r="OR33" s="63">
        <f t="shared" si="233"/>
        <v>0</v>
      </c>
      <c r="OS33" s="62">
        <f t="shared" si="234"/>
        <v>0</v>
      </c>
      <c r="OT33" s="61">
        <f t="shared" si="235"/>
        <v>0</v>
      </c>
      <c r="OU33" s="61">
        <f t="shared" si="236"/>
        <v>4.7048619067508106</v>
      </c>
      <c r="OV33" s="63">
        <f t="shared" si="237"/>
        <v>0</v>
      </c>
      <c r="OW33" s="62">
        <f t="shared" si="238"/>
        <v>0</v>
      </c>
      <c r="OX33" s="61">
        <f t="shared" si="239"/>
        <v>0</v>
      </c>
      <c r="OY33" s="61">
        <f t="shared" si="240"/>
        <v>8.020974058961686</v>
      </c>
      <c r="OZ33" s="63">
        <f t="shared" si="241"/>
        <v>0</v>
      </c>
      <c r="PA33" s="62">
        <f t="shared" si="242"/>
        <v>0</v>
      </c>
      <c r="PB33" s="61">
        <f t="shared" si="243"/>
        <v>0</v>
      </c>
      <c r="PC33" s="61">
        <f t="shared" si="244"/>
        <v>1.1768558121128663</v>
      </c>
      <c r="PD33" s="63">
        <f t="shared" si="245"/>
        <v>0</v>
      </c>
      <c r="PE33" s="62">
        <f t="shared" si="246"/>
        <v>0</v>
      </c>
      <c r="PF33" s="61">
        <f t="shared" si="247"/>
        <v>0</v>
      </c>
      <c r="PG33" s="61">
        <f t="shared" si="248"/>
        <v>4.3544184636096066</v>
      </c>
      <c r="PH33" s="63">
        <f t="shared" si="249"/>
        <v>0</v>
      </c>
      <c r="PI33" s="62">
        <f t="shared" si="250"/>
        <v>0</v>
      </c>
      <c r="PJ33" s="61">
        <f t="shared" si="251"/>
        <v>0</v>
      </c>
      <c r="PK33" s="61">
        <f t="shared" si="252"/>
        <v>9.4602923216053032</v>
      </c>
      <c r="PL33" s="63">
        <f t="shared" si="253"/>
        <v>0</v>
      </c>
      <c r="PM33" s="62">
        <f t="shared" si="254"/>
        <v>0</v>
      </c>
      <c r="PN33" s="61">
        <f t="shared" si="255"/>
        <v>0</v>
      </c>
      <c r="PO33" s="61">
        <f t="shared" si="256"/>
        <v>2.2126751146708545</v>
      </c>
      <c r="PP33" s="63">
        <f t="shared" si="257"/>
        <v>0</v>
      </c>
      <c r="PQ33" s="62">
        <f t="shared" si="258"/>
        <v>0</v>
      </c>
      <c r="PR33" s="61">
        <f t="shared" si="259"/>
        <v>0</v>
      </c>
      <c r="PS33" s="61">
        <f t="shared" si="260"/>
        <v>3.7989504017080717</v>
      </c>
      <c r="PT33" s="63">
        <f t="shared" si="261"/>
        <v>0</v>
      </c>
      <c r="PU33" s="62">
        <f t="shared" si="262"/>
        <v>0</v>
      </c>
      <c r="PV33" s="61">
        <f t="shared" si="263"/>
        <v>0</v>
      </c>
      <c r="PW33" s="61">
        <f t="shared" si="264"/>
        <v>7.1478444153583212</v>
      </c>
      <c r="PX33" s="63">
        <f t="shared" si="265"/>
        <v>0</v>
      </c>
      <c r="PY33" s="62">
        <f t="shared" si="266"/>
        <v>0</v>
      </c>
      <c r="PZ33" s="61">
        <f t="shared" si="267"/>
        <v>0</v>
      </c>
      <c r="QA33" s="61">
        <f t="shared" si="268"/>
        <v>8.0496380583814862</v>
      </c>
      <c r="QB33" s="63">
        <f t="shared" si="269"/>
        <v>0</v>
      </c>
      <c r="QC33" s="62">
        <f t="shared" si="270"/>
        <v>0</v>
      </c>
      <c r="QD33" s="61">
        <f t="shared" si="271"/>
        <v>0</v>
      </c>
      <c r="QE33" s="61">
        <f t="shared" si="272"/>
        <v>10.982526545676865</v>
      </c>
      <c r="QF33" s="63">
        <f t="shared" si="273"/>
        <v>0</v>
      </c>
      <c r="QG33" s="62">
        <f t="shared" si="274"/>
        <v>0</v>
      </c>
      <c r="QH33" s="61">
        <f t="shared" si="275"/>
        <v>0</v>
      </c>
      <c r="QI33" s="61">
        <f t="shared" si="276"/>
        <v>1.4967379112269539</v>
      </c>
      <c r="QJ33" s="63">
        <f t="shared" si="277"/>
        <v>0</v>
      </c>
      <c r="QK33" s="62">
        <f t="shared" si="278"/>
        <v>0</v>
      </c>
      <c r="QL33" s="61">
        <f t="shared" si="279"/>
        <v>0</v>
      </c>
      <c r="QM33" s="61">
        <f t="shared" si="280"/>
        <v>7.1478444153583212</v>
      </c>
      <c r="QN33" s="63">
        <f t="shared" si="281"/>
        <v>0</v>
      </c>
      <c r="QO33" s="62">
        <f t="shared" si="282"/>
        <v>0</v>
      </c>
      <c r="QP33" s="61">
        <f t="shared" si="283"/>
        <v>0</v>
      </c>
      <c r="QQ33" s="61">
        <f t="shared" si="284"/>
        <v>3.8491784059554046</v>
      </c>
      <c r="QR33" s="63">
        <f t="shared" si="285"/>
        <v>0</v>
      </c>
      <c r="QS33" s="62">
        <f t="shared" si="286"/>
        <v>0</v>
      </c>
      <c r="QT33" s="61">
        <f t="shared" si="287"/>
        <v>0</v>
      </c>
      <c r="QU33" s="61">
        <f t="shared" si="288"/>
        <v>4.5410529193931897</v>
      </c>
      <c r="QV33" s="63">
        <f t="shared" si="289"/>
        <v>0</v>
      </c>
      <c r="QW33" s="62">
        <f t="shared" si="290"/>
        <v>0</v>
      </c>
      <c r="QX33" s="61">
        <f t="shared" si="291"/>
        <v>0</v>
      </c>
      <c r="QY33" s="61">
        <f t="shared" si="292"/>
        <v>4.4932610632032448</v>
      </c>
      <c r="QZ33" s="63">
        <f t="shared" si="293"/>
        <v>0</v>
      </c>
      <c r="RA33" s="62">
        <f t="shared" si="294"/>
        <v>0</v>
      </c>
      <c r="RB33" s="61">
        <f t="shared" si="295"/>
        <v>0</v>
      </c>
      <c r="RC33" s="61">
        <f t="shared" si="296"/>
        <v>6.7365623745620056</v>
      </c>
      <c r="RD33" s="63">
        <f t="shared" si="297"/>
        <v>0</v>
      </c>
      <c r="RE33" s="62">
        <f t="shared" si="298"/>
        <v>0</v>
      </c>
      <c r="RF33" s="61">
        <f t="shared" si="299"/>
        <v>0</v>
      </c>
      <c r="RG33" s="61">
        <f t="shared" si="300"/>
        <v>13.038202820299517</v>
      </c>
      <c r="RH33" s="63">
        <f t="shared" si="301"/>
        <v>0</v>
      </c>
      <c r="RI33" s="62">
        <f t="shared" si="302"/>
        <v>0</v>
      </c>
      <c r="RJ33" s="61">
        <f t="shared" si="303"/>
        <v>0</v>
      </c>
      <c r="RK33" s="61">
        <f t="shared" si="304"/>
        <v>8.5761601529561347</v>
      </c>
      <c r="RL33" s="63">
        <f t="shared" si="305"/>
        <v>0</v>
      </c>
    </row>
    <row r="34" spans="1:480" ht="15" thickBot="1" x14ac:dyDescent="0.35">
      <c r="A34" s="28"/>
      <c r="B34" s="42">
        <v>15</v>
      </c>
      <c r="C34" s="44">
        <f t="shared" si="306"/>
        <v>746.93566475890577</v>
      </c>
      <c r="D34" s="44">
        <f t="shared" si="307"/>
        <v>793.77973604010469</v>
      </c>
      <c r="E34" s="44">
        <f t="shared" si="308"/>
        <v>160.05490732326581</v>
      </c>
      <c r="F34" s="45">
        <f t="shared" si="309"/>
        <v>22.359690921018053</v>
      </c>
      <c r="G34" s="45">
        <f t="shared" si="310"/>
        <v>2.6060109567050382</v>
      </c>
      <c r="H34" s="44">
        <f t="shared" si="311"/>
        <v>125.73195019431094</v>
      </c>
      <c r="I34" s="44">
        <f t="shared" si="312"/>
        <v>142.4663360017928</v>
      </c>
      <c r="J34" s="44">
        <f t="shared" si="313"/>
        <v>41.44381231309562</v>
      </c>
      <c r="K34" s="45">
        <f t="shared" si="314"/>
        <v>9.4604615656035129</v>
      </c>
      <c r="L34" s="45">
        <f t="shared" si="315"/>
        <v>2.1958299251969526</v>
      </c>
      <c r="M34" s="44">
        <f t="shared" si="316"/>
        <v>263.02032902015122</v>
      </c>
      <c r="N34" s="44">
        <f t="shared" si="317"/>
        <v>329.22294547673721</v>
      </c>
      <c r="O34" s="44">
        <f t="shared" si="318"/>
        <v>99.967953913939695</v>
      </c>
      <c r="P34" s="45">
        <f t="shared" si="319"/>
        <v>23.436716311262977</v>
      </c>
      <c r="Q34" s="45">
        <f t="shared" si="320"/>
        <v>5.5603552779085108</v>
      </c>
      <c r="R34" s="44">
        <f t="shared" si="321"/>
        <v>10.99805230517385</v>
      </c>
      <c r="S34" s="44">
        <f t="shared" si="322"/>
        <v>12.600953662304796</v>
      </c>
      <c r="T34" s="44">
        <f t="shared" si="323"/>
        <v>3.6814751615987591</v>
      </c>
      <c r="U34" s="45">
        <f t="shared" si="324"/>
        <v>0.84218476564599443</v>
      </c>
      <c r="V34" s="45">
        <f t="shared" si="325"/>
        <v>0.1956941052765829</v>
      </c>
      <c r="W34" s="44">
        <f t="shared" si="326"/>
        <v>39.360376735488479</v>
      </c>
      <c r="X34" s="44">
        <f t="shared" si="327"/>
        <v>46.388042198748273</v>
      </c>
      <c r="Y34" s="44">
        <f t="shared" si="328"/>
        <v>13.735033425668529</v>
      </c>
      <c r="Z34" s="45">
        <f t="shared" si="329"/>
        <v>3.1706966346635079</v>
      </c>
      <c r="AA34" s="45">
        <f t="shared" si="330"/>
        <v>0.74285100543115223</v>
      </c>
      <c r="AB34" s="44">
        <f t="shared" si="331"/>
        <v>70.359092372449282</v>
      </c>
      <c r="AC34" s="44">
        <f t="shared" si="332"/>
        <v>86.126070263087385</v>
      </c>
      <c r="AD34" s="44">
        <f t="shared" si="333"/>
        <v>25.953102932590291</v>
      </c>
      <c r="AE34" s="45">
        <f t="shared" si="334"/>
        <v>6.0632605662856962</v>
      </c>
      <c r="AF34" s="45">
        <f t="shared" si="335"/>
        <v>1.4362268655872283</v>
      </c>
      <c r="AG34" s="44">
        <f t="shared" si="336"/>
        <v>115.00876596296909</v>
      </c>
      <c r="AH34" s="44">
        <f t="shared" si="337"/>
        <v>147.23339291955986</v>
      </c>
      <c r="AI34" s="44">
        <f t="shared" si="338"/>
        <v>45.042709580928289</v>
      </c>
      <c r="AJ34" s="45">
        <f t="shared" si="339"/>
        <v>10.595752400827248</v>
      </c>
      <c r="AK34" s="45">
        <f t="shared" si="340"/>
        <v>2.5176861357153584</v>
      </c>
      <c r="AL34" s="44">
        <f t="shared" si="341"/>
        <v>91.298444263632163</v>
      </c>
      <c r="AM34" s="44">
        <f t="shared" si="342"/>
        <v>97.024226325904721</v>
      </c>
      <c r="AN34" s="44">
        <f t="shared" si="343"/>
        <v>19.563618026046022</v>
      </c>
      <c r="AO34" s="45">
        <f t="shared" si="344"/>
        <v>2.7330399278276918</v>
      </c>
      <c r="AP34" s="45">
        <f t="shared" si="345"/>
        <v>0.31853445658930546</v>
      </c>
      <c r="AQ34" s="44">
        <f t="shared" si="346"/>
        <v>87.663993262266587</v>
      </c>
      <c r="AR34" s="44">
        <f t="shared" si="347"/>
        <v>99.331696518345069</v>
      </c>
      <c r="AS34" s="44">
        <f t="shared" si="348"/>
        <v>28.895838152220481</v>
      </c>
      <c r="AT34" s="45">
        <f t="shared" si="349"/>
        <v>6.5961105165656138</v>
      </c>
      <c r="AU34" s="45">
        <f t="shared" si="350"/>
        <v>1.530996850602091</v>
      </c>
      <c r="AV34" s="44">
        <f t="shared" si="351"/>
        <v>299.45909323622777</v>
      </c>
      <c r="AW34" s="44">
        <f t="shared" si="352"/>
        <v>374.83340201232284</v>
      </c>
      <c r="AX34" s="44">
        <f t="shared" si="353"/>
        <v>113.81748682040401</v>
      </c>
      <c r="AY34" s="45">
        <f t="shared" si="354"/>
        <v>26.683632558560937</v>
      </c>
      <c r="AZ34" s="45">
        <f t="shared" si="355"/>
        <v>6.3306853724838303</v>
      </c>
      <c r="BA34" s="44">
        <f t="shared" si="356"/>
        <v>12.167688337922698</v>
      </c>
      <c r="BB34" s="44">
        <f t="shared" si="357"/>
        <v>13.941057258965891</v>
      </c>
      <c r="BC34" s="44">
        <f t="shared" si="358"/>
        <v>4.0729977587999153</v>
      </c>
      <c r="BD34" s="45">
        <f t="shared" si="359"/>
        <v>0.9317505924668309</v>
      </c>
      <c r="BE34" s="45">
        <f t="shared" si="360"/>
        <v>0.21650605184464572</v>
      </c>
      <c r="BF34" s="44">
        <f t="shared" si="361"/>
        <v>247.6094579990588</v>
      </c>
      <c r="BG34" s="44">
        <f t="shared" si="362"/>
        <v>291.81931015699109</v>
      </c>
      <c r="BH34" s="44">
        <f t="shared" si="363"/>
        <v>86.404767032180573</v>
      </c>
      <c r="BI34" s="45">
        <f t="shared" si="364"/>
        <v>19.946315058529581</v>
      </c>
      <c r="BJ34" s="45">
        <f t="shared" si="365"/>
        <v>4.6731497532395441</v>
      </c>
      <c r="BK34" s="44">
        <f t="shared" si="366"/>
        <v>68.098705518679324</v>
      </c>
      <c r="BL34" s="44">
        <f t="shared" si="367"/>
        <v>83.359146608657426</v>
      </c>
      <c r="BM34" s="44">
        <f t="shared" si="368"/>
        <v>25.119322241207506</v>
      </c>
      <c r="BN34" s="45">
        <f t="shared" si="369"/>
        <v>5.8684696158501186</v>
      </c>
      <c r="BO34" s="45">
        <f t="shared" si="370"/>
        <v>1.3900860156055448</v>
      </c>
      <c r="BP34" s="44">
        <f t="shared" si="371"/>
        <v>248.68957636407794</v>
      </c>
      <c r="BQ34" s="44">
        <f t="shared" si="372"/>
        <v>318.37060249477611</v>
      </c>
      <c r="BR34" s="44">
        <f t="shared" si="373"/>
        <v>97.398248474190169</v>
      </c>
      <c r="BS34" s="45">
        <f t="shared" si="374"/>
        <v>22.911759410311674</v>
      </c>
      <c r="BT34" s="45">
        <f t="shared" si="375"/>
        <v>5.4441267434376766</v>
      </c>
      <c r="BU34" s="44">
        <f t="shared" si="376"/>
        <v>87.439378525350875</v>
      </c>
      <c r="BV34" s="44">
        <f t="shared" si="377"/>
        <v>92.923139274340443</v>
      </c>
      <c r="BW34" s="44">
        <f t="shared" si="378"/>
        <v>18.736689498949431</v>
      </c>
      <c r="BX34" s="45">
        <f t="shared" si="379"/>
        <v>2.6175179073606278</v>
      </c>
      <c r="BY34" s="45">
        <f t="shared" si="380"/>
        <v>0.30507042203975426</v>
      </c>
      <c r="BZ34" s="44">
        <f t="shared" si="381"/>
        <v>141.1874295965938</v>
      </c>
      <c r="CA34" s="44">
        <f t="shared" si="382"/>
        <v>159.97887373139565</v>
      </c>
      <c r="CB34" s="44">
        <f t="shared" si="383"/>
        <v>46.538253197590144</v>
      </c>
      <c r="CC34" s="45">
        <f t="shared" si="384"/>
        <v>10.623379731092127</v>
      </c>
      <c r="CD34" s="45">
        <f t="shared" si="385"/>
        <v>2.4657502129786133</v>
      </c>
      <c r="CE34" s="44">
        <f t="shared" si="386"/>
        <v>217.21768899129373</v>
      </c>
      <c r="CF34" s="44">
        <f t="shared" si="387"/>
        <v>271.89171135849591</v>
      </c>
      <c r="CG34" s="44">
        <f t="shared" si="388"/>
        <v>82.559428023186996</v>
      </c>
      <c r="CH34" s="45">
        <f t="shared" si="389"/>
        <v>19.355421589055442</v>
      </c>
      <c r="CI34" s="45">
        <f t="shared" si="390"/>
        <v>4.5920690919114984</v>
      </c>
      <c r="CJ34" s="44">
        <f t="shared" si="391"/>
        <v>37.968278131714335</v>
      </c>
      <c r="CK34" s="44">
        <f t="shared" si="392"/>
        <v>43.501931078301986</v>
      </c>
      <c r="CL34" s="44">
        <f t="shared" si="393"/>
        <v>12.709457001293123</v>
      </c>
      <c r="CM34" s="45">
        <f t="shared" si="394"/>
        <v>2.9074516589902979</v>
      </c>
      <c r="CN34" s="45">
        <f t="shared" si="395"/>
        <v>0.67558945999764797</v>
      </c>
      <c r="CO34" s="44">
        <f t="shared" si="396"/>
        <v>286.92731577851589</v>
      </c>
      <c r="CP34" s="44">
        <f t="shared" si="397"/>
        <v>338.15724178032787</v>
      </c>
      <c r="CQ34" s="44">
        <f t="shared" si="398"/>
        <v>100.12496321972407</v>
      </c>
      <c r="CR34" s="45">
        <f t="shared" si="399"/>
        <v>23.113586555478989</v>
      </c>
      <c r="CS34" s="45">
        <f t="shared" si="400"/>
        <v>5.4151982955883442</v>
      </c>
      <c r="CT34" s="44">
        <f t="shared" si="401"/>
        <v>59.35236184118763</v>
      </c>
      <c r="CU34" s="44">
        <f t="shared" si="402"/>
        <v>72.652808810477893</v>
      </c>
      <c r="CV34" s="44">
        <f t="shared" si="403"/>
        <v>21.893090206488466</v>
      </c>
      <c r="CW34" s="45">
        <f t="shared" si="404"/>
        <v>5.1147452721904045</v>
      </c>
      <c r="CX34" s="45">
        <f t="shared" si="405"/>
        <v>1.2115485538262423</v>
      </c>
      <c r="CY34" s="44">
        <f t="shared" si="406"/>
        <v>106.38511204341776</v>
      </c>
      <c r="CZ34" s="44">
        <f t="shared" si="407"/>
        <v>139.59419581269239</v>
      </c>
      <c r="DA34" s="44">
        <f t="shared" si="408"/>
        <v>43.196875109550852</v>
      </c>
      <c r="DB34" s="45">
        <f t="shared" si="409"/>
        <v>10.245865968381061</v>
      </c>
      <c r="DC34" s="45">
        <f t="shared" si="410"/>
        <v>2.4546424078694646</v>
      </c>
      <c r="DD34" s="44">
        <f t="shared" si="411"/>
        <v>353.59762951271438</v>
      </c>
      <c r="DE34" s="44">
        <f t="shared" si="412"/>
        <v>375.77350535217261</v>
      </c>
      <c r="DF34" s="44">
        <f t="shared" si="413"/>
        <v>75.769625807935739</v>
      </c>
      <c r="DG34" s="45">
        <f t="shared" si="414"/>
        <v>10.585026367513109</v>
      </c>
      <c r="DH34" s="45">
        <f t="shared" si="415"/>
        <v>1.2336796062248498</v>
      </c>
      <c r="DI34" s="44">
        <f t="shared" si="416"/>
        <v>32.791138862507609</v>
      </c>
      <c r="DJ34" s="44">
        <f t="shared" si="417"/>
        <v>37.155499456166339</v>
      </c>
      <c r="DK34" s="44">
        <f t="shared" si="418"/>
        <v>10.808627420875812</v>
      </c>
      <c r="DL34" s="45">
        <f t="shared" si="419"/>
        <v>2.4673069050602985</v>
      </c>
      <c r="DM34" s="45">
        <f t="shared" si="420"/>
        <v>0.572676745125687</v>
      </c>
      <c r="DN34" s="44">
        <f t="shared" si="421"/>
        <v>105.21380539853553</v>
      </c>
      <c r="DO34" s="44">
        <f t="shared" si="422"/>
        <v>131.69628008285349</v>
      </c>
      <c r="DP34" s="44">
        <f t="shared" si="423"/>
        <v>39.989338042327461</v>
      </c>
      <c r="DQ34" s="45">
        <f t="shared" si="424"/>
        <v>9.3751920938589652</v>
      </c>
      <c r="DR34" s="45">
        <f t="shared" si="425"/>
        <v>2.2242620573703422</v>
      </c>
      <c r="DS34" s="44">
        <f t="shared" si="426"/>
        <v>259.6357280351362</v>
      </c>
      <c r="DT34" s="44">
        <f t="shared" si="427"/>
        <v>297.47610642935621</v>
      </c>
      <c r="DU34" s="44">
        <f t="shared" si="428"/>
        <v>86.910159844875892</v>
      </c>
      <c r="DV34" s="45">
        <f t="shared" si="429"/>
        <v>19.881816225381364</v>
      </c>
      <c r="DW34" s="45">
        <f t="shared" si="430"/>
        <v>4.6198345021297893</v>
      </c>
      <c r="DX34" s="44">
        <f t="shared" si="431"/>
        <v>58.234532628282373</v>
      </c>
      <c r="DY34" s="44">
        <f t="shared" si="432"/>
        <v>68.632116382907952</v>
      </c>
      <c r="DZ34" s="44">
        <f t="shared" si="433"/>
        <v>20.321280397107387</v>
      </c>
      <c r="EA34" s="45">
        <f t="shared" si="434"/>
        <v>4.6911145659644262</v>
      </c>
      <c r="EB34" s="45">
        <f t="shared" si="435"/>
        <v>1.0990642036901215</v>
      </c>
      <c r="EC34" s="44">
        <f t="shared" si="436"/>
        <v>94.53415736985653</v>
      </c>
      <c r="ED34" s="44">
        <f t="shared" si="437"/>
        <v>115.718597346292</v>
      </c>
      <c r="EE34" s="44">
        <f t="shared" si="438"/>
        <v>34.870471379563753</v>
      </c>
      <c r="EF34" s="45">
        <f t="shared" si="439"/>
        <v>8.1465693945213733</v>
      </c>
      <c r="EG34" s="45">
        <f t="shared" si="440"/>
        <v>1.9297079020223926</v>
      </c>
      <c r="EH34" s="44">
        <f t="shared" si="441"/>
        <v>170.1102781900629</v>
      </c>
      <c r="EI34" s="44">
        <f t="shared" si="442"/>
        <v>215.40200040476503</v>
      </c>
      <c r="EJ34" s="44">
        <f t="shared" si="443"/>
        <v>65.65985152579897</v>
      </c>
      <c r="EK34" s="45">
        <f t="shared" si="444"/>
        <v>15.420510885710204</v>
      </c>
      <c r="EL34" s="45">
        <f t="shared" si="445"/>
        <v>3.6614174380786109</v>
      </c>
      <c r="EM34" s="44">
        <f t="shared" si="446"/>
        <v>294.39095072183295</v>
      </c>
      <c r="EN34" s="44">
        <f t="shared" si="447"/>
        <v>322.80665385808777</v>
      </c>
      <c r="EO34" s="44">
        <f t="shared" si="448"/>
        <v>76.697441095047566</v>
      </c>
      <c r="EP34" s="45">
        <f t="shared" si="449"/>
        <v>13.289821322608697</v>
      </c>
      <c r="EQ34" s="45">
        <f t="shared" si="450"/>
        <v>2.0790429571134554</v>
      </c>
      <c r="ER34" s="44">
        <f t="shared" si="451"/>
        <v>310.41094821499286</v>
      </c>
      <c r="ES34" s="44">
        <f t="shared" si="452"/>
        <v>348.07529301207126</v>
      </c>
      <c r="ET34" s="44">
        <f t="shared" si="453"/>
        <v>100.84070528692831</v>
      </c>
      <c r="EU34" s="45">
        <f t="shared" si="454"/>
        <v>22.971692326549586</v>
      </c>
      <c r="EV34" s="45">
        <f t="shared" si="455"/>
        <v>5.3261485372322852</v>
      </c>
      <c r="EW34" s="44">
        <f t="shared" si="456"/>
        <v>32.760623697689105</v>
      </c>
      <c r="EX34" s="44">
        <f t="shared" si="457"/>
        <v>43.957698643250403</v>
      </c>
      <c r="EY34" s="44">
        <f t="shared" si="458"/>
        <v>13.734828875580646</v>
      </c>
      <c r="EZ34" s="45">
        <f t="shared" si="459"/>
        <v>3.2795511939858635</v>
      </c>
      <c r="FA34" s="45">
        <f t="shared" si="460"/>
        <v>0.79070315319701212</v>
      </c>
      <c r="FB34" s="44">
        <f t="shared" si="461"/>
        <v>170.1102781900629</v>
      </c>
      <c r="FC34" s="44">
        <f t="shared" si="462"/>
        <v>215.40200040476503</v>
      </c>
      <c r="FD34" s="44">
        <f t="shared" si="463"/>
        <v>65.65985152579897</v>
      </c>
      <c r="FE34" s="45">
        <f t="shared" si="464"/>
        <v>15.420510885710204</v>
      </c>
      <c r="FF34" s="45">
        <f t="shared" si="465"/>
        <v>3.6614174380786109</v>
      </c>
      <c r="FG34" s="44">
        <f t="shared" si="466"/>
        <v>348.6297849718714</v>
      </c>
      <c r="FH34" s="44">
        <f t="shared" si="467"/>
        <v>339.84757211770523</v>
      </c>
      <c r="FI34" s="44">
        <f t="shared" si="468"/>
        <v>20.342929047844201</v>
      </c>
      <c r="FJ34" s="45">
        <f t="shared" si="469"/>
        <v>0.44362381726962802</v>
      </c>
      <c r="FK34" s="45">
        <f t="shared" si="470"/>
        <v>0</v>
      </c>
      <c r="FL34" s="44">
        <f t="shared" si="471"/>
        <v>114.62496909637252</v>
      </c>
      <c r="FM34" s="44">
        <f t="shared" si="472"/>
        <v>138.81047717883979</v>
      </c>
      <c r="FN34" s="44">
        <f t="shared" si="473"/>
        <v>41.671752794590255</v>
      </c>
      <c r="FO34" s="45">
        <f t="shared" si="474"/>
        <v>9.7185938254071065</v>
      </c>
      <c r="FP34" s="45">
        <f t="shared" si="475"/>
        <v>2.3002570737116854</v>
      </c>
      <c r="FQ34" s="44">
        <f t="shared" si="476"/>
        <v>99.908971936401798</v>
      </c>
      <c r="FR34" s="44">
        <f t="shared" si="477"/>
        <v>132.77363251408013</v>
      </c>
      <c r="FS34" s="44">
        <f t="shared" si="478"/>
        <v>41.2610303143951</v>
      </c>
      <c r="FT34" s="45">
        <f t="shared" si="479"/>
        <v>9.8072220007910431</v>
      </c>
      <c r="FU34" s="45">
        <f t="shared" si="480"/>
        <v>2.3524666881853356</v>
      </c>
      <c r="FV34" s="44">
        <f t="shared" si="481"/>
        <v>296.97546322921562</v>
      </c>
      <c r="FW34" s="44">
        <f t="shared" si="482"/>
        <v>315.60027982940676</v>
      </c>
      <c r="FX34" s="44">
        <f t="shared" si="483"/>
        <v>63.636511800221029</v>
      </c>
      <c r="FY34" s="45">
        <f t="shared" si="484"/>
        <v>8.890028796623012</v>
      </c>
      <c r="FZ34" s="45">
        <f t="shared" si="485"/>
        <v>1.036128474729741</v>
      </c>
      <c r="GA34" s="44">
        <f t="shared" si="486"/>
        <v>349.19259255811511</v>
      </c>
      <c r="GB34" s="44">
        <f t="shared" si="487"/>
        <v>406.24186009912313</v>
      </c>
      <c r="GC34" s="44">
        <f t="shared" si="488"/>
        <v>119.70594896897646</v>
      </c>
      <c r="GD34" s="45">
        <f t="shared" si="489"/>
        <v>27.56955596653042</v>
      </c>
      <c r="GE34" s="45">
        <f t="shared" si="490"/>
        <v>6.4517669434072911</v>
      </c>
      <c r="GF34" s="44">
        <f t="shared" si="491"/>
        <v>200.33823393785306</v>
      </c>
      <c r="GG34" s="44">
        <f t="shared" si="492"/>
        <v>256.63181687561496</v>
      </c>
      <c r="GH34" s="44">
        <f t="shared" si="493"/>
        <v>78.727540335993766</v>
      </c>
      <c r="GI34" s="45">
        <f t="shared" si="494"/>
        <v>18.585673198434598</v>
      </c>
      <c r="GJ34" s="45">
        <f t="shared" si="495"/>
        <v>4.4380070613454947</v>
      </c>
      <c r="GK34" s="43">
        <f t="shared" si="148"/>
        <v>6654.3388417908918</v>
      </c>
      <c r="GL34" s="43">
        <f t="shared" si="148"/>
        <v>7717.1982097717882</v>
      </c>
      <c r="GM34" s="43">
        <f t="shared" si="143"/>
        <v>2047.5179238767803</v>
      </c>
      <c r="GN34" s="43">
        <f t="shared" si="143"/>
        <v>436.12161929988827</v>
      </c>
      <c r="GO34" s="43">
        <f t="shared" si="143"/>
        <v>96.055188741477721</v>
      </c>
      <c r="GP34" s="40">
        <f t="shared" si="149"/>
        <v>39.656369736536902</v>
      </c>
      <c r="GQ34" s="40">
        <f t="shared" si="144"/>
        <v>45.990454170272876</v>
      </c>
      <c r="GR34" s="40">
        <f t="shared" si="144"/>
        <v>12.202133038598214</v>
      </c>
      <c r="GS34" s="40">
        <f t="shared" si="144"/>
        <v>2.5990561340875344</v>
      </c>
      <c r="GT34" s="40">
        <f t="shared" si="144"/>
        <v>0.57243855030678026</v>
      </c>
      <c r="GW34" s="38">
        <f t="shared" si="150"/>
        <v>16</v>
      </c>
      <c r="GX34" s="39">
        <f t="shared" si="145"/>
        <v>20.519738829901289</v>
      </c>
      <c r="GY34" s="39">
        <f t="shared" si="146"/>
        <v>35.866271448228829</v>
      </c>
      <c r="GZ34" s="39">
        <f t="shared" si="147"/>
        <v>3.5866271448228835</v>
      </c>
      <c r="HA34" s="39">
        <f t="shared" si="34"/>
        <v>5.2639000572964321</v>
      </c>
      <c r="HB34" s="39">
        <f t="shared" si="35"/>
        <v>16.205435005447423</v>
      </c>
      <c r="HC34" s="39">
        <f t="shared" si="36"/>
        <v>1.6205435005447422</v>
      </c>
      <c r="HD34" s="39">
        <f t="shared" si="37"/>
        <v>12.634679262105186</v>
      </c>
      <c r="HE34" s="39">
        <f t="shared" si="38"/>
        <v>40.268472952724068</v>
      </c>
      <c r="HF34" s="39">
        <f t="shared" si="39"/>
        <v>4.0268472952724075</v>
      </c>
      <c r="HG34" s="39">
        <f t="shared" si="40"/>
        <v>0.46722443606806341</v>
      </c>
      <c r="HH34" s="39">
        <f t="shared" si="41"/>
        <v>1.4427202301856812</v>
      </c>
      <c r="HI34" s="39">
        <f t="shared" si="42"/>
        <v>0.14427202301856812</v>
      </c>
      <c r="HJ34" s="39">
        <v>5.2639000572964321</v>
      </c>
      <c r="HK34" s="39">
        <v>16.205435005447423</v>
      </c>
      <c r="HL34" s="39">
        <v>1.6205435005447422</v>
      </c>
      <c r="HM34" s="39">
        <f t="shared" si="43"/>
        <v>3.2847377352099318</v>
      </c>
      <c r="HN34" s="39">
        <f t="shared" si="44"/>
        <v>10.417193418206125</v>
      </c>
      <c r="HO34" s="39">
        <f t="shared" si="45"/>
        <v>1.0417193418206123</v>
      </c>
      <c r="HP34" s="39">
        <f t="shared" si="46"/>
        <v>5.6850746499512281</v>
      </c>
      <c r="HQ34" s="39">
        <f t="shared" si="47"/>
        <v>18.206366028265137</v>
      </c>
      <c r="HR34" s="39">
        <f t="shared" si="48"/>
        <v>1.8206366028265135</v>
      </c>
      <c r="HS34" s="39">
        <f t="shared" si="49"/>
        <v>2.5081413570882707</v>
      </c>
      <c r="HT34" s="39">
        <f t="shared" si="50"/>
        <v>4.3839582701106785</v>
      </c>
      <c r="HU34" s="39">
        <f t="shared" si="51"/>
        <v>0.43839582701106783</v>
      </c>
      <c r="HV34" s="39">
        <f t="shared" si="52"/>
        <v>3.6701450859779854</v>
      </c>
      <c r="HW34" s="39">
        <f t="shared" si="53"/>
        <v>11.298903285395172</v>
      </c>
      <c r="HX34" s="39">
        <f t="shared" si="54"/>
        <v>1.1298903285395172</v>
      </c>
      <c r="HY34" s="39">
        <f t="shared" si="55"/>
        <v>14.385084260428833</v>
      </c>
      <c r="HZ34" s="39">
        <f t="shared" si="56"/>
        <v>45.847256146905785</v>
      </c>
      <c r="IA34" s="39">
        <f t="shared" si="57"/>
        <v>4.5847256146905782</v>
      </c>
      <c r="IB34" s="39">
        <f t="shared" si="58"/>
        <v>0.51691346469260335</v>
      </c>
      <c r="IC34" s="39">
        <f t="shared" si="59"/>
        <v>1.5961526307214609</v>
      </c>
      <c r="ID34" s="39">
        <f t="shared" si="60"/>
        <v>0.1596152630721461</v>
      </c>
      <c r="IE34" s="39">
        <f t="shared" si="61"/>
        <v>10.951959639998902</v>
      </c>
      <c r="IF34" s="39">
        <f t="shared" si="62"/>
        <v>34.211417957702274</v>
      </c>
      <c r="IG34" s="39">
        <f t="shared" si="63"/>
        <v>3.421141795770227</v>
      </c>
      <c r="IH34" s="39">
        <f t="shared" si="64"/>
        <v>3.1792108197197884</v>
      </c>
      <c r="II34" s="39">
        <f t="shared" si="65"/>
        <v>10.082526124161944</v>
      </c>
      <c r="IJ34" s="39">
        <f t="shared" si="66"/>
        <v>1.0082526124161946</v>
      </c>
      <c r="IK34" s="39">
        <f t="shared" si="67"/>
        <v>12.293139522510446</v>
      </c>
      <c r="IL34" s="39">
        <f t="shared" si="68"/>
        <v>39.368594357028847</v>
      </c>
      <c r="IM34" s="39">
        <f t="shared" si="69"/>
        <v>3.9368594357028845</v>
      </c>
      <c r="IN34" s="39">
        <f t="shared" si="70"/>
        <v>2.4021255048361079</v>
      </c>
      <c r="IO34" s="39">
        <f t="shared" si="71"/>
        <v>4.1986540922061071</v>
      </c>
      <c r="IP34" s="39">
        <f t="shared" si="72"/>
        <v>0.41986540922061066</v>
      </c>
      <c r="IQ34" s="39">
        <f t="shared" si="73"/>
        <v>5.9109599238259012</v>
      </c>
      <c r="IR34" s="39">
        <f t="shared" si="74"/>
        <v>18.197472562684478</v>
      </c>
      <c r="IS34" s="39">
        <f t="shared" si="75"/>
        <v>1.8197472562684478</v>
      </c>
      <c r="IT34" s="39">
        <f t="shared" si="76"/>
        <v>10.434462768276919</v>
      </c>
      <c r="IU34" s="39">
        <f t="shared" si="77"/>
        <v>33.256078214885768</v>
      </c>
      <c r="IV34" s="39">
        <f t="shared" si="78"/>
        <v>3.3256078214885769</v>
      </c>
      <c r="IW34" s="39">
        <f t="shared" si="79"/>
        <v>1.6129862675976065</v>
      </c>
      <c r="IX34" s="39">
        <f t="shared" si="80"/>
        <v>4.9806639799459473</v>
      </c>
      <c r="IY34" s="39">
        <f t="shared" si="81"/>
        <v>0.49806639799459479</v>
      </c>
      <c r="IZ34" s="39">
        <f t="shared" si="82"/>
        <v>12.691019185670491</v>
      </c>
      <c r="JA34" s="39">
        <f t="shared" si="83"/>
        <v>39.64384237543036</v>
      </c>
      <c r="JB34" s="39">
        <f t="shared" si="84"/>
        <v>3.9643842375430358</v>
      </c>
      <c r="JC34" s="39">
        <f t="shared" si="85"/>
        <v>2.7708848428795658</v>
      </c>
      <c r="JD34" s="39">
        <f t="shared" si="86"/>
        <v>8.787564084171045</v>
      </c>
      <c r="JE34" s="39">
        <f t="shared" si="87"/>
        <v>0.87875640841710445</v>
      </c>
      <c r="JF34" s="39">
        <f t="shared" si="88"/>
        <v>5.4492007866197607</v>
      </c>
      <c r="JG34" s="39">
        <f t="shared" si="89"/>
        <v>17.629581783169566</v>
      </c>
      <c r="JH34" s="39">
        <f t="shared" si="90"/>
        <v>1.7629581783169566</v>
      </c>
      <c r="JI34" s="39">
        <f t="shared" si="91"/>
        <v>9.7139972701867023</v>
      </c>
      <c r="JJ34" s="39">
        <f t="shared" si="92"/>
        <v>16.979010592092713</v>
      </c>
      <c r="JK34" s="39">
        <f t="shared" si="93"/>
        <v>1.6979010592092711</v>
      </c>
      <c r="JL34" s="39">
        <f t="shared" si="94"/>
        <v>1.3728354445342816</v>
      </c>
      <c r="JM34" s="39">
        <f t="shared" si="95"/>
        <v>4.2264091885135846</v>
      </c>
      <c r="JN34" s="39">
        <f t="shared" si="96"/>
        <v>0.42264091885135846</v>
      </c>
      <c r="JO34" s="39">
        <f t="shared" si="97"/>
        <v>5.0541442561050109</v>
      </c>
      <c r="JP34" s="39">
        <f t="shared" si="98"/>
        <v>16.108257839718156</v>
      </c>
      <c r="JQ34" s="39">
        <f t="shared" si="99"/>
        <v>1.6108257839718156</v>
      </c>
      <c r="JR34" s="39">
        <f t="shared" si="100"/>
        <v>11.02996723858735</v>
      </c>
      <c r="JS34" s="39">
        <f t="shared" si="101"/>
        <v>34.058913971436837</v>
      </c>
      <c r="JT34" s="39">
        <f t="shared" si="102"/>
        <v>3.4058913971436837</v>
      </c>
      <c r="JU34" s="39">
        <f t="shared" si="103"/>
        <v>2.5757588427885194</v>
      </c>
      <c r="JV34" s="39">
        <f t="shared" si="104"/>
        <v>8.0460817265114013</v>
      </c>
      <c r="JW34" s="39">
        <f t="shared" si="105"/>
        <v>0.80460817265114015</v>
      </c>
      <c r="JX34" s="39">
        <f t="shared" si="106"/>
        <v>4.4133587217880743</v>
      </c>
      <c r="JY34" s="39">
        <f t="shared" si="107"/>
        <v>13.99649382536016</v>
      </c>
      <c r="JZ34" s="39">
        <f t="shared" si="108"/>
        <v>1.3996493825360159</v>
      </c>
      <c r="KA34" s="39">
        <f t="shared" si="109"/>
        <v>8.2927167737628036</v>
      </c>
      <c r="KB34" s="39">
        <f t="shared" si="110"/>
        <v>26.495927838602348</v>
      </c>
      <c r="KC34" s="39">
        <f t="shared" si="111"/>
        <v>2.6495927838602351</v>
      </c>
      <c r="KD34" s="39">
        <f t="shared" si="112"/>
        <v>9.593611222088489</v>
      </c>
      <c r="KE34" s="39">
        <f t="shared" si="113"/>
        <v>21.566824639083787</v>
      </c>
      <c r="KF34" s="39">
        <f t="shared" si="114"/>
        <v>2.1566824639083788</v>
      </c>
      <c r="KG34" s="39">
        <f t="shared" si="115"/>
        <v>12.817795355498513</v>
      </c>
      <c r="KH34" s="39">
        <f t="shared" si="116"/>
        <v>39.347395203925778</v>
      </c>
      <c r="KI34" s="39">
        <f t="shared" si="117"/>
        <v>3.9347395203925783</v>
      </c>
      <c r="KJ34" s="39">
        <f t="shared" si="118"/>
        <v>1.7316768191524672</v>
      </c>
      <c r="KK34" s="39">
        <f t="shared" si="119"/>
        <v>5.648944837768644</v>
      </c>
      <c r="KL34" s="39">
        <f t="shared" si="120"/>
        <v>0.56489448377686446</v>
      </c>
      <c r="KM34" s="39">
        <f t="shared" si="121"/>
        <v>8.2927167737628036</v>
      </c>
      <c r="KN34" s="39">
        <f t="shared" si="122"/>
        <v>26.495927838602348</v>
      </c>
      <c r="KO34" s="39">
        <f t="shared" si="123"/>
        <v>2.6495927838602351</v>
      </c>
      <c r="KP34" s="39">
        <f t="shared" si="124"/>
        <v>5.0956252902764785</v>
      </c>
      <c r="KQ34" s="39">
        <f t="shared" si="125"/>
        <v>1.363555629141872</v>
      </c>
      <c r="KR34" s="39">
        <f t="shared" si="126"/>
        <v>0.13635556291418721</v>
      </c>
      <c r="KS34" s="39">
        <f t="shared" si="127"/>
        <v>5.2778175875626561</v>
      </c>
      <c r="KT34" s="39">
        <f t="shared" si="128"/>
        <v>16.696906350015244</v>
      </c>
      <c r="KU34" s="39">
        <f t="shared" si="129"/>
        <v>1.6696906350015244</v>
      </c>
      <c r="KV34" s="39">
        <f t="shared" si="130"/>
        <v>5.201608285742866</v>
      </c>
      <c r="KW34" s="39">
        <f t="shared" si="131"/>
        <v>16.876845143039397</v>
      </c>
      <c r="KX34" s="39">
        <f t="shared" si="132"/>
        <v>1.6876845143039396</v>
      </c>
      <c r="KY34" s="39">
        <f t="shared" si="133"/>
        <v>8.1584790121374393</v>
      </c>
      <c r="KZ34" s="39">
        <f t="shared" si="134"/>
        <v>14.260133877903108</v>
      </c>
      <c r="LA34" s="39">
        <f t="shared" si="135"/>
        <v>1.4260133877903107</v>
      </c>
      <c r="LB34" s="39">
        <f t="shared" si="136"/>
        <v>15.18640195757132</v>
      </c>
      <c r="LC34" s="39">
        <f t="shared" si="137"/>
        <v>47.284046742105666</v>
      </c>
      <c r="LD34" s="39">
        <f t="shared" si="138"/>
        <v>4.7284046742105659</v>
      </c>
      <c r="LE34" s="39">
        <f t="shared" si="139"/>
        <v>9.9427818248522595</v>
      </c>
      <c r="LF34" s="39">
        <f t="shared" si="140"/>
        <v>31.966496795021648</v>
      </c>
      <c r="LG34" s="39">
        <f t="shared" si="141"/>
        <v>3.1966496795021646</v>
      </c>
      <c r="LH34" s="39">
        <f t="shared" si="142"/>
        <v>265.64678113434974</v>
      </c>
      <c r="LI34" s="39">
        <f t="shared" si="142"/>
        <v>753.51273199186676</v>
      </c>
      <c r="LJ34" s="39">
        <f t="shared" si="142"/>
        <v>75.351273199186679</v>
      </c>
      <c r="LL34" s="60">
        <f t="shared" si="497"/>
        <v>15</v>
      </c>
      <c r="LM34" s="61">
        <f t="shared" si="498"/>
        <v>245.63687212929023</v>
      </c>
      <c r="LN34" s="62">
        <v>3000</v>
      </c>
      <c r="LO34" s="61">
        <f t="shared" si="152"/>
        <v>0</v>
      </c>
      <c r="LP34" s="61">
        <f t="shared" si="153"/>
        <v>0</v>
      </c>
      <c r="LQ34" s="62">
        <f t="shared" si="154"/>
        <v>0</v>
      </c>
      <c r="LR34" s="61">
        <f t="shared" si="155"/>
        <v>0</v>
      </c>
      <c r="LS34" s="61">
        <f t="shared" si="156"/>
        <v>18.69771401000715</v>
      </c>
      <c r="LT34" s="63">
        <f t="shared" si="157"/>
        <v>0</v>
      </c>
      <c r="LU34" s="62">
        <f t="shared" si="158"/>
        <v>0</v>
      </c>
      <c r="LV34" s="61">
        <f t="shared" si="159"/>
        <v>0</v>
      </c>
      <c r="LW34" s="61">
        <f t="shared" si="160"/>
        <v>4.8820661172724513</v>
      </c>
      <c r="LX34" s="63">
        <f t="shared" si="161"/>
        <v>0</v>
      </c>
      <c r="LY34" s="62">
        <f t="shared" si="162"/>
        <v>0</v>
      </c>
      <c r="LZ34" s="61">
        <f t="shared" si="163"/>
        <v>0</v>
      </c>
      <c r="MA34" s="61">
        <f t="shared" si="164"/>
        <v>11.746369837172356</v>
      </c>
      <c r="MB34" s="63">
        <f t="shared" si="165"/>
        <v>0</v>
      </c>
      <c r="MC34" s="62">
        <f t="shared" si="166"/>
        <v>0</v>
      </c>
      <c r="MD34" s="61">
        <f t="shared" si="167"/>
        <v>0</v>
      </c>
      <c r="ME34" s="61">
        <f t="shared" si="168"/>
        <v>0.43344059232290194</v>
      </c>
      <c r="MF34" s="63">
        <f t="shared" si="169"/>
        <v>0</v>
      </c>
      <c r="MG34" s="62">
        <f t="shared" si="170"/>
        <v>0</v>
      </c>
      <c r="MH34" s="61">
        <f t="shared" si="171"/>
        <v>0</v>
      </c>
      <c r="MI34" s="61">
        <f t="shared" si="172"/>
        <v>4.8820661172724513</v>
      </c>
      <c r="MJ34" s="63">
        <f t="shared" si="173"/>
        <v>0</v>
      </c>
      <c r="MK34" s="62">
        <f t="shared" si="174"/>
        <v>0</v>
      </c>
      <c r="ML34" s="61">
        <f t="shared" si="175"/>
        <v>0</v>
      </c>
      <c r="MM34" s="61">
        <f t="shared" si="176"/>
        <v>3.0524872790064039</v>
      </c>
      <c r="MN34" s="63">
        <f t="shared" si="177"/>
        <v>0</v>
      </c>
      <c r="MO34" s="62">
        <f t="shared" si="178"/>
        <v>0</v>
      </c>
      <c r="MP34" s="61">
        <f t="shared" si="179"/>
        <v>0</v>
      </c>
      <c r="MQ34" s="61">
        <f t="shared" si="180"/>
        <v>5.2875818754678097</v>
      </c>
      <c r="MR34" s="63">
        <f t="shared" si="181"/>
        <v>0</v>
      </c>
      <c r="MS34" s="62">
        <f t="shared" si="182"/>
        <v>0</v>
      </c>
      <c r="MT34" s="61">
        <f t="shared" si="183"/>
        <v>0</v>
      </c>
      <c r="MU34" s="61">
        <f t="shared" si="184"/>
        <v>2.2854340486619784</v>
      </c>
      <c r="MV34" s="63">
        <f t="shared" si="185"/>
        <v>0</v>
      </c>
      <c r="MW34" s="62">
        <f t="shared" si="186"/>
        <v>0</v>
      </c>
      <c r="MX34" s="61">
        <f t="shared" si="187"/>
        <v>0</v>
      </c>
      <c r="MY34" s="61">
        <f t="shared" si="188"/>
        <v>3.403919294571454</v>
      </c>
      <c r="MZ34" s="63">
        <f t="shared" si="189"/>
        <v>0</v>
      </c>
      <c r="NA34" s="62">
        <f t="shared" si="190"/>
        <v>0</v>
      </c>
      <c r="NB34" s="61">
        <f t="shared" si="191"/>
        <v>0</v>
      </c>
      <c r="NC34" s="61">
        <f t="shared" si="192"/>
        <v>13.373708691496288</v>
      </c>
      <c r="ND34" s="63">
        <f t="shared" si="193"/>
        <v>0</v>
      </c>
      <c r="NE34" s="62">
        <f t="shared" si="194"/>
        <v>0</v>
      </c>
      <c r="NF34" s="61">
        <f t="shared" si="195"/>
        <v>0</v>
      </c>
      <c r="NG34" s="61">
        <f t="shared" si="196"/>
        <v>0.47953673014526693</v>
      </c>
      <c r="NH34" s="63">
        <f t="shared" si="197"/>
        <v>0</v>
      </c>
      <c r="NI34" s="62">
        <f t="shared" si="198"/>
        <v>0</v>
      </c>
      <c r="NJ34" s="61">
        <f t="shared" si="199"/>
        <v>0</v>
      </c>
      <c r="NK34" s="61">
        <f t="shared" si="200"/>
        <v>10.167692909679806</v>
      </c>
      <c r="NL34" s="63">
        <f t="shared" si="201"/>
        <v>0</v>
      </c>
      <c r="NM34" s="62">
        <f t="shared" si="202"/>
        <v>0</v>
      </c>
      <c r="NN34" s="61">
        <f t="shared" si="203"/>
        <v>0</v>
      </c>
      <c r="NO34" s="61">
        <f t="shared" si="204"/>
        <v>2.9544217428530701</v>
      </c>
      <c r="NP34" s="63">
        <f t="shared" si="205"/>
        <v>0</v>
      </c>
      <c r="NQ34" s="62">
        <f t="shared" si="206"/>
        <v>0</v>
      </c>
      <c r="NR34" s="61">
        <f t="shared" si="207"/>
        <v>0</v>
      </c>
      <c r="NS34" s="61">
        <f t="shared" si="208"/>
        <v>11.433619738375974</v>
      </c>
      <c r="NT34" s="63">
        <f t="shared" si="209"/>
        <v>0</v>
      </c>
      <c r="NU34" s="62">
        <f t="shared" si="210"/>
        <v>0</v>
      </c>
      <c r="NV34" s="61">
        <f t="shared" si="211"/>
        <v>0</v>
      </c>
      <c r="NW34" s="61">
        <f t="shared" si="212"/>
        <v>2.1888317428348896</v>
      </c>
      <c r="NX34" s="63">
        <f t="shared" si="213"/>
        <v>0</v>
      </c>
      <c r="NY34" s="62">
        <f t="shared" si="214"/>
        <v>0</v>
      </c>
      <c r="NZ34" s="61">
        <f t="shared" si="215"/>
        <v>0</v>
      </c>
      <c r="OA34" s="61">
        <f t="shared" si="216"/>
        <v>5.4821894128983999</v>
      </c>
      <c r="OB34" s="63">
        <f t="shared" si="217"/>
        <v>0</v>
      </c>
      <c r="OC34" s="62">
        <f t="shared" si="218"/>
        <v>0</v>
      </c>
      <c r="OD34" s="61">
        <f t="shared" si="219"/>
        <v>0</v>
      </c>
      <c r="OE34" s="61">
        <f t="shared" si="220"/>
        <v>9.7008444920321537</v>
      </c>
      <c r="OF34" s="63">
        <f t="shared" si="221"/>
        <v>0</v>
      </c>
      <c r="OG34" s="62">
        <f t="shared" si="222"/>
        <v>0</v>
      </c>
      <c r="OH34" s="61">
        <f t="shared" si="223"/>
        <v>0</v>
      </c>
      <c r="OI34" s="61">
        <f t="shared" si="224"/>
        <v>1.4963552187462352</v>
      </c>
      <c r="OJ34" s="63">
        <f t="shared" si="225"/>
        <v>0</v>
      </c>
      <c r="OK34" s="62">
        <f t="shared" si="226"/>
        <v>0</v>
      </c>
      <c r="OL34" s="61">
        <f t="shared" si="227"/>
        <v>0</v>
      </c>
      <c r="OM34" s="61">
        <f t="shared" si="228"/>
        <v>11.782218893455049</v>
      </c>
      <c r="ON34" s="63">
        <f t="shared" si="229"/>
        <v>0</v>
      </c>
      <c r="OO34" s="62">
        <f t="shared" si="230"/>
        <v>0</v>
      </c>
      <c r="OP34" s="61">
        <f t="shared" si="231"/>
        <v>0</v>
      </c>
      <c r="OQ34" s="61">
        <f t="shared" si="232"/>
        <v>2.5749668364134917</v>
      </c>
      <c r="OR34" s="63">
        <f t="shared" si="233"/>
        <v>0</v>
      </c>
      <c r="OS34" s="62">
        <f t="shared" si="234"/>
        <v>0</v>
      </c>
      <c r="OT34" s="61">
        <f t="shared" si="235"/>
        <v>0</v>
      </c>
      <c r="OU34" s="61">
        <f t="shared" si="236"/>
        <v>5.0713007920164657</v>
      </c>
      <c r="OV34" s="63">
        <f t="shared" si="237"/>
        <v>0</v>
      </c>
      <c r="OW34" s="62">
        <f t="shared" si="238"/>
        <v>0</v>
      </c>
      <c r="OX34" s="61">
        <f t="shared" si="239"/>
        <v>0</v>
      </c>
      <c r="OY34" s="61">
        <f t="shared" si="240"/>
        <v>8.8514549019147921</v>
      </c>
      <c r="OZ34" s="63">
        <f t="shared" si="241"/>
        <v>0</v>
      </c>
      <c r="PA34" s="62">
        <f t="shared" si="242"/>
        <v>0</v>
      </c>
      <c r="PB34" s="61">
        <f t="shared" si="243"/>
        <v>0</v>
      </c>
      <c r="PC34" s="61">
        <f t="shared" si="244"/>
        <v>1.2732524051366214</v>
      </c>
      <c r="PD34" s="63">
        <f t="shared" si="245"/>
        <v>0</v>
      </c>
      <c r="PE34" s="62">
        <f t="shared" si="246"/>
        <v>0</v>
      </c>
      <c r="PF34" s="61">
        <f t="shared" si="247"/>
        <v>0</v>
      </c>
      <c r="PG34" s="61">
        <f t="shared" si="248"/>
        <v>4.6988013238048723</v>
      </c>
      <c r="PH34" s="63">
        <f t="shared" si="249"/>
        <v>0</v>
      </c>
      <c r="PI34" s="62">
        <f t="shared" si="250"/>
        <v>0</v>
      </c>
      <c r="PJ34" s="61">
        <f t="shared" si="251"/>
        <v>0</v>
      </c>
      <c r="PK34" s="61">
        <f t="shared" si="252"/>
        <v>10.232417579501449</v>
      </c>
      <c r="PL34" s="63">
        <f t="shared" si="253"/>
        <v>0</v>
      </c>
      <c r="PM34" s="62">
        <f t="shared" si="254"/>
        <v>0</v>
      </c>
      <c r="PN34" s="61">
        <f t="shared" si="255"/>
        <v>0</v>
      </c>
      <c r="PO34" s="61">
        <f t="shared" si="256"/>
        <v>2.3913094810189159</v>
      </c>
      <c r="PP34" s="63">
        <f t="shared" si="257"/>
        <v>0</v>
      </c>
      <c r="PQ34" s="62">
        <f t="shared" si="258"/>
        <v>0</v>
      </c>
      <c r="PR34" s="61">
        <f t="shared" si="259"/>
        <v>0</v>
      </c>
      <c r="PS34" s="61">
        <f t="shared" si="260"/>
        <v>4.1013080622977238</v>
      </c>
      <c r="PT34" s="63">
        <f t="shared" si="261"/>
        <v>0</v>
      </c>
      <c r="PU34" s="62">
        <f t="shared" si="262"/>
        <v>0</v>
      </c>
      <c r="PV34" s="61">
        <f t="shared" si="263"/>
        <v>0</v>
      </c>
      <c r="PW34" s="61">
        <f t="shared" si="264"/>
        <v>7.711347156524341</v>
      </c>
      <c r="PX34" s="63">
        <f t="shared" si="265"/>
        <v>0</v>
      </c>
      <c r="PY34" s="62">
        <f t="shared" si="266"/>
        <v>0</v>
      </c>
      <c r="PZ34" s="61">
        <f t="shared" si="267"/>
        <v>0</v>
      </c>
      <c r="QA34" s="61">
        <f t="shared" si="268"/>
        <v>8.8077293170168165</v>
      </c>
      <c r="QB34" s="63">
        <f t="shared" si="269"/>
        <v>0</v>
      </c>
      <c r="QC34" s="62">
        <f t="shared" si="270"/>
        <v>0</v>
      </c>
      <c r="QD34" s="61">
        <f t="shared" si="271"/>
        <v>0</v>
      </c>
      <c r="QE34" s="61">
        <f t="shared" si="272"/>
        <v>11.885187134568545</v>
      </c>
      <c r="QF34" s="63">
        <f t="shared" si="273"/>
        <v>0</v>
      </c>
      <c r="QG34" s="62">
        <f t="shared" si="274"/>
        <v>0</v>
      </c>
      <c r="QH34" s="61">
        <f t="shared" si="275"/>
        <v>0</v>
      </c>
      <c r="QI34" s="61">
        <f t="shared" si="276"/>
        <v>1.6124141802495251</v>
      </c>
      <c r="QJ34" s="63">
        <f t="shared" si="277"/>
        <v>0</v>
      </c>
      <c r="QK34" s="62">
        <f t="shared" si="278"/>
        <v>0</v>
      </c>
      <c r="QL34" s="61">
        <f t="shared" si="279"/>
        <v>0</v>
      </c>
      <c r="QM34" s="61">
        <f t="shared" si="280"/>
        <v>7.711347156524341</v>
      </c>
      <c r="QN34" s="63">
        <f t="shared" si="281"/>
        <v>0</v>
      </c>
      <c r="QO34" s="62">
        <f t="shared" si="282"/>
        <v>0</v>
      </c>
      <c r="QP34" s="61">
        <f t="shared" si="283"/>
        <v>0</v>
      </c>
      <c r="QQ34" s="61">
        <f t="shared" si="284"/>
        <v>4.4599845552962245</v>
      </c>
      <c r="QR34" s="63">
        <f t="shared" si="285"/>
        <v>0</v>
      </c>
      <c r="QS34" s="62">
        <f t="shared" si="286"/>
        <v>0</v>
      </c>
      <c r="QT34" s="61">
        <f t="shared" si="287"/>
        <v>0</v>
      </c>
      <c r="QU34" s="61">
        <f t="shared" si="288"/>
        <v>4.9036032088009591</v>
      </c>
      <c r="QV34" s="63">
        <f t="shared" si="289"/>
        <v>0</v>
      </c>
      <c r="QW34" s="62">
        <f t="shared" si="290"/>
        <v>0</v>
      </c>
      <c r="QX34" s="61">
        <f t="shared" si="291"/>
        <v>0</v>
      </c>
      <c r="QY34" s="61">
        <f t="shared" si="292"/>
        <v>4.8420033785767282</v>
      </c>
      <c r="QZ34" s="63">
        <f t="shared" si="293"/>
        <v>0</v>
      </c>
      <c r="RA34" s="62">
        <f t="shared" si="294"/>
        <v>0</v>
      </c>
      <c r="RB34" s="61">
        <f t="shared" si="295"/>
        <v>0</v>
      </c>
      <c r="RC34" s="61">
        <f t="shared" si="296"/>
        <v>7.4340569629133677</v>
      </c>
      <c r="RD34" s="63">
        <f t="shared" si="297"/>
        <v>0</v>
      </c>
      <c r="RE34" s="62">
        <f t="shared" si="298"/>
        <v>0</v>
      </c>
      <c r="RF34" s="61">
        <f t="shared" si="299"/>
        <v>0</v>
      </c>
      <c r="RG34" s="61">
        <f t="shared" si="300"/>
        <v>14.095025034774556</v>
      </c>
      <c r="RH34" s="63">
        <f t="shared" si="301"/>
        <v>0</v>
      </c>
      <c r="RI34" s="62">
        <f t="shared" si="302"/>
        <v>0</v>
      </c>
      <c r="RJ34" s="61">
        <f t="shared" si="303"/>
        <v>0</v>
      </c>
      <c r="RK34" s="61">
        <f t="shared" si="304"/>
        <v>9.2488639176683964</v>
      </c>
      <c r="RL34" s="63">
        <f t="shared" si="305"/>
        <v>0</v>
      </c>
    </row>
    <row r="35" spans="1:480" ht="15" thickBot="1" x14ac:dyDescent="0.35">
      <c r="A35" s="28"/>
      <c r="B35" s="42">
        <v>16</v>
      </c>
      <c r="C35" s="44">
        <f t="shared" si="306"/>
        <v>714.07049550951388</v>
      </c>
      <c r="D35" s="44">
        <f t="shared" si="307"/>
        <v>801.24395373621326</v>
      </c>
      <c r="E35" s="44">
        <f t="shared" si="308"/>
        <v>178.41344295432546</v>
      </c>
      <c r="F35" s="45">
        <f t="shared" si="309"/>
        <v>28.149964151664733</v>
      </c>
      <c r="G35" s="45">
        <f t="shared" si="310"/>
        <v>3.8581536482820491</v>
      </c>
      <c r="H35" s="44">
        <f t="shared" si="311"/>
        <v>120.19974438576125</v>
      </c>
      <c r="I35" s="44">
        <f t="shared" si="312"/>
        <v>143.4396190582851</v>
      </c>
      <c r="J35" s="44">
        <f t="shared" si="313"/>
        <v>44.179207323376779</v>
      </c>
      <c r="K35" s="45">
        <f t="shared" si="314"/>
        <v>10.754203459705924</v>
      </c>
      <c r="L35" s="45">
        <f t="shared" si="315"/>
        <v>2.7256157728707495</v>
      </c>
      <c r="M35" s="44">
        <f t="shared" si="316"/>
        <v>251.44743454326456</v>
      </c>
      <c r="N35" s="44">
        <f t="shared" si="317"/>
        <v>330.26070569836821</v>
      </c>
      <c r="O35" s="44">
        <f t="shared" si="318"/>
        <v>106.10449819698194</v>
      </c>
      <c r="P35" s="45">
        <f t="shared" si="319"/>
        <v>26.522850170045597</v>
      </c>
      <c r="Q35" s="45">
        <f t="shared" si="320"/>
        <v>6.872811391339237</v>
      </c>
      <c r="R35" s="44">
        <f t="shared" si="321"/>
        <v>10.514138003746201</v>
      </c>
      <c r="S35" s="44">
        <f t="shared" si="322"/>
        <v>12.681637446538693</v>
      </c>
      <c r="T35" s="44">
        <f t="shared" si="323"/>
        <v>3.922720771682167</v>
      </c>
      <c r="U35" s="45">
        <f t="shared" si="324"/>
        <v>0.95700732588016413</v>
      </c>
      <c r="V35" s="45">
        <f t="shared" si="325"/>
        <v>0.24285645215275858</v>
      </c>
      <c r="W35" s="44">
        <f t="shared" si="326"/>
        <v>37.628520159126985</v>
      </c>
      <c r="X35" s="44">
        <f t="shared" si="327"/>
        <v>46.63548142474982</v>
      </c>
      <c r="Y35" s="44">
        <f t="shared" si="328"/>
        <v>14.615109305299057</v>
      </c>
      <c r="Z35" s="45">
        <f t="shared" si="329"/>
        <v>3.5974790938517667</v>
      </c>
      <c r="AA35" s="45">
        <f t="shared" si="330"/>
        <v>0.92041001697230862</v>
      </c>
      <c r="AB35" s="44">
        <f t="shared" si="331"/>
        <v>67.263292308061509</v>
      </c>
      <c r="AC35" s="44">
        <f t="shared" si="332"/>
        <v>86.465836079056359</v>
      </c>
      <c r="AD35" s="44">
        <f t="shared" si="333"/>
        <v>27.567200651975114</v>
      </c>
      <c r="AE35" s="45">
        <f t="shared" si="334"/>
        <v>6.8656545036076695</v>
      </c>
      <c r="AF35" s="45">
        <f t="shared" si="335"/>
        <v>1.7757694572992273</v>
      </c>
      <c r="AG35" s="44">
        <f t="shared" si="336"/>
        <v>109.94838026059846</v>
      </c>
      <c r="AH35" s="44">
        <f t="shared" si="337"/>
        <v>147.58231004850458</v>
      </c>
      <c r="AI35" s="44">
        <f t="shared" si="338"/>
        <v>47.772298932793362</v>
      </c>
      <c r="AJ35" s="45">
        <f t="shared" si="339"/>
        <v>11.984269487941766</v>
      </c>
      <c r="AK35" s="45">
        <f t="shared" si="340"/>
        <v>3.1110482701616844</v>
      </c>
      <c r="AL35" s="44">
        <f t="shared" si="341"/>
        <v>87.281312716032346</v>
      </c>
      <c r="AM35" s="44">
        <f t="shared" si="342"/>
        <v>97.936582631075581</v>
      </c>
      <c r="AN35" s="44">
        <f t="shared" si="343"/>
        <v>21.807594075328947</v>
      </c>
      <c r="AO35" s="45">
        <f t="shared" si="344"/>
        <v>3.4407888850153658</v>
      </c>
      <c r="AP35" s="45">
        <f t="shared" si="345"/>
        <v>0.47158469254765623</v>
      </c>
      <c r="AQ35" s="44">
        <f t="shared" si="346"/>
        <v>83.80677755872685</v>
      </c>
      <c r="AR35" s="44">
        <f t="shared" si="347"/>
        <v>100.01029793329775</v>
      </c>
      <c r="AS35" s="44">
        <f t="shared" si="348"/>
        <v>30.80303556210982</v>
      </c>
      <c r="AT35" s="45">
        <f t="shared" si="349"/>
        <v>7.4981452063356411</v>
      </c>
      <c r="AU35" s="45">
        <f t="shared" si="350"/>
        <v>1.9003790395297653</v>
      </c>
      <c r="AV35" s="44">
        <f t="shared" si="351"/>
        <v>286.28289313383374</v>
      </c>
      <c r="AW35" s="44">
        <f t="shared" si="352"/>
        <v>376.01493325032254</v>
      </c>
      <c r="AX35" s="44">
        <f t="shared" si="353"/>
        <v>120.80418626470056</v>
      </c>
      <c r="AY35" s="45">
        <f t="shared" si="354"/>
        <v>30.197318555379301</v>
      </c>
      <c r="AZ35" s="45">
        <f t="shared" si="355"/>
        <v>7.824968795763243</v>
      </c>
      <c r="BA35" s="44">
        <f t="shared" si="356"/>
        <v>11.632310051054098</v>
      </c>
      <c r="BB35" s="44">
        <f t="shared" si="357"/>
        <v>14.030321713547581</v>
      </c>
      <c r="BC35" s="44">
        <f t="shared" si="358"/>
        <v>4.3398996896996271</v>
      </c>
      <c r="BD35" s="45">
        <f t="shared" si="359"/>
        <v>1.0587844606758845</v>
      </c>
      <c r="BE35" s="45">
        <f t="shared" si="360"/>
        <v>0.26868408502278823</v>
      </c>
      <c r="BF35" s="44">
        <f t="shared" si="361"/>
        <v>236.71464184710021</v>
      </c>
      <c r="BG35" s="44">
        <f t="shared" si="362"/>
        <v>293.37590838392595</v>
      </c>
      <c r="BH35" s="44">
        <f t="shared" si="363"/>
        <v>91.941175207788334</v>
      </c>
      <c r="BI35" s="45">
        <f t="shared" si="364"/>
        <v>22.63113116466787</v>
      </c>
      <c r="BJ35" s="45">
        <f t="shared" si="365"/>
        <v>5.7901433965172009</v>
      </c>
      <c r="BK35" s="44">
        <f t="shared" si="366"/>
        <v>65.102362475857433</v>
      </c>
      <c r="BL35" s="44">
        <f t="shared" si="367"/>
        <v>83.68799696000228</v>
      </c>
      <c r="BM35" s="44">
        <f t="shared" si="368"/>
        <v>26.68156475407141</v>
      </c>
      <c r="BN35" s="45">
        <f t="shared" si="369"/>
        <v>6.6450854959756418</v>
      </c>
      <c r="BO35" s="45">
        <f t="shared" si="370"/>
        <v>1.7187203140931515</v>
      </c>
      <c r="BP35" s="44">
        <f t="shared" si="371"/>
        <v>237.7472350040585</v>
      </c>
      <c r="BQ35" s="44">
        <f t="shared" si="372"/>
        <v>319.12508457496273</v>
      </c>
      <c r="BR35" s="44">
        <f t="shared" si="373"/>
        <v>103.30058482115864</v>
      </c>
      <c r="BS35" s="45">
        <f t="shared" si="374"/>
        <v>25.914223816198586</v>
      </c>
      <c r="BT35" s="45">
        <f t="shared" si="375"/>
        <v>6.7271852704151307</v>
      </c>
      <c r="BU35" s="44">
        <f t="shared" si="376"/>
        <v>83.592045870235438</v>
      </c>
      <c r="BV35" s="44">
        <f t="shared" si="377"/>
        <v>93.796931472676988</v>
      </c>
      <c r="BW35" s="44">
        <f t="shared" si="378"/>
        <v>20.885815617774551</v>
      </c>
      <c r="BX35" s="45">
        <f t="shared" si="379"/>
        <v>3.2953512425022078</v>
      </c>
      <c r="BY35" s="45">
        <f t="shared" si="380"/>
        <v>0.45165142485194942</v>
      </c>
      <c r="BZ35" s="44">
        <f t="shared" si="381"/>
        <v>134.97518269434366</v>
      </c>
      <c r="CA35" s="44">
        <f t="shared" si="382"/>
        <v>161.07179667424111</v>
      </c>
      <c r="CB35" s="44">
        <f t="shared" si="383"/>
        <v>49.609894016300835</v>
      </c>
      <c r="CC35" s="45">
        <f t="shared" si="384"/>
        <v>12.076153606844933</v>
      </c>
      <c r="CD35" s="45">
        <f t="shared" si="385"/>
        <v>3.0606594779197724</v>
      </c>
      <c r="CE35" s="44">
        <f t="shared" si="386"/>
        <v>207.6601106756768</v>
      </c>
      <c r="CF35" s="44">
        <f t="shared" si="387"/>
        <v>272.74875491064097</v>
      </c>
      <c r="CG35" s="44">
        <f t="shared" si="388"/>
        <v>87.627347953638633</v>
      </c>
      <c r="CH35" s="45">
        <f t="shared" si="389"/>
        <v>21.904132813088562</v>
      </c>
      <c r="CI35" s="45">
        <f t="shared" si="390"/>
        <v>5.675972700898603</v>
      </c>
      <c r="CJ35" s="44">
        <f t="shared" si="391"/>
        <v>36.297673893918905</v>
      </c>
      <c r="CK35" s="44">
        <f t="shared" si="392"/>
        <v>43.780473521591752</v>
      </c>
      <c r="CL35" s="44">
        <f t="shared" si="393"/>
        <v>13.542302687741888</v>
      </c>
      <c r="CM35" s="45">
        <f t="shared" si="394"/>
        <v>3.3038504741437382</v>
      </c>
      <c r="CN35" s="45">
        <f t="shared" si="395"/>
        <v>0.83840675290110467</v>
      </c>
      <c r="CO35" s="44">
        <f t="shared" si="396"/>
        <v>274.3025138842612</v>
      </c>
      <c r="CP35" s="44">
        <f t="shared" si="397"/>
        <v>339.96101193761206</v>
      </c>
      <c r="CQ35" s="44">
        <f t="shared" si="398"/>
        <v>106.54049657502669</v>
      </c>
      <c r="CR35" s="45">
        <f t="shared" si="399"/>
        <v>26.224724090040024</v>
      </c>
      <c r="CS35" s="45">
        <f t="shared" si="400"/>
        <v>6.7095591426951673</v>
      </c>
      <c r="CT35" s="44">
        <f t="shared" si="401"/>
        <v>56.740857920175372</v>
      </c>
      <c r="CU35" s="44">
        <f t="shared" si="402"/>
        <v>72.939422849554859</v>
      </c>
      <c r="CV35" s="44">
        <f t="shared" si="403"/>
        <v>23.254684119338265</v>
      </c>
      <c r="CW35" s="45">
        <f t="shared" si="404"/>
        <v>5.7916155060332342</v>
      </c>
      <c r="CX35" s="45">
        <f t="shared" si="405"/>
        <v>1.497974289068905</v>
      </c>
      <c r="CY35" s="44">
        <f t="shared" si="406"/>
        <v>101.70416711350738</v>
      </c>
      <c r="CZ35" s="44">
        <f t="shared" si="407"/>
        <v>139.80812647659658</v>
      </c>
      <c r="DA35" s="44">
        <f t="shared" si="408"/>
        <v>45.763226870736773</v>
      </c>
      <c r="DB35" s="45">
        <f t="shared" si="409"/>
        <v>11.572759978971959</v>
      </c>
      <c r="DC35" s="45">
        <f t="shared" si="410"/>
        <v>3.0284109020988041</v>
      </c>
      <c r="DD35" s="44">
        <f t="shared" si="411"/>
        <v>338.03933381415493</v>
      </c>
      <c r="DE35" s="44">
        <f t="shared" si="412"/>
        <v>379.30704887946251</v>
      </c>
      <c r="DF35" s="44">
        <f t="shared" si="413"/>
        <v>84.460514443656095</v>
      </c>
      <c r="DG35" s="45">
        <f t="shared" si="414"/>
        <v>13.326128426481546</v>
      </c>
      <c r="DH35" s="45">
        <f t="shared" si="415"/>
        <v>1.8264410828055839</v>
      </c>
      <c r="DI35" s="44">
        <f t="shared" si="416"/>
        <v>31.348328752557272</v>
      </c>
      <c r="DJ35" s="44">
        <f t="shared" si="417"/>
        <v>37.409333583519349</v>
      </c>
      <c r="DK35" s="44">
        <f t="shared" si="418"/>
        <v>11.522023796954599</v>
      </c>
      <c r="DL35" s="45">
        <f t="shared" si="419"/>
        <v>2.8047173248954573</v>
      </c>
      <c r="DM35" s="45">
        <f t="shared" si="420"/>
        <v>0.71084593180906375</v>
      </c>
      <c r="DN35" s="44">
        <f t="shared" si="421"/>
        <v>100.58439796099996</v>
      </c>
      <c r="DO35" s="44">
        <f t="shared" si="422"/>
        <v>132.11140655773775</v>
      </c>
      <c r="DP35" s="44">
        <f t="shared" si="423"/>
        <v>42.444088131116359</v>
      </c>
      <c r="DQ35" s="45">
        <f t="shared" si="424"/>
        <v>10.60971221046527</v>
      </c>
      <c r="DR35" s="45">
        <f t="shared" si="425"/>
        <v>2.749272814626444</v>
      </c>
      <c r="DS35" s="44">
        <f t="shared" si="426"/>
        <v>248.2117560015902</v>
      </c>
      <c r="DT35" s="44">
        <f t="shared" si="427"/>
        <v>299.38084305716279</v>
      </c>
      <c r="DU35" s="44">
        <f t="shared" si="428"/>
        <v>92.605348217440749</v>
      </c>
      <c r="DV35" s="45">
        <f t="shared" si="429"/>
        <v>22.592481549934547</v>
      </c>
      <c r="DW35" s="45">
        <f t="shared" si="430"/>
        <v>5.733216210751146</v>
      </c>
      <c r="DX35" s="44">
        <f t="shared" si="431"/>
        <v>55.672213192637948</v>
      </c>
      <c r="DY35" s="44">
        <f t="shared" si="432"/>
        <v>68.998208094299315</v>
      </c>
      <c r="DZ35" s="44">
        <f t="shared" si="433"/>
        <v>21.623371783887713</v>
      </c>
      <c r="EA35" s="45">
        <f t="shared" si="434"/>
        <v>5.322548487743143</v>
      </c>
      <c r="EB35" s="45">
        <f t="shared" si="435"/>
        <v>1.3617666193841294</v>
      </c>
      <c r="EC35" s="44">
        <f t="shared" si="436"/>
        <v>90.374654445582834</v>
      </c>
      <c r="ED35" s="44">
        <f t="shared" si="437"/>
        <v>116.17510515548433</v>
      </c>
      <c r="EE35" s="44">
        <f t="shared" si="438"/>
        <v>37.039165753944289</v>
      </c>
      <c r="EF35" s="45">
        <f t="shared" si="439"/>
        <v>9.2246622491289809</v>
      </c>
      <c r="EG35" s="45">
        <f t="shared" si="440"/>
        <v>2.3859157881155895</v>
      </c>
      <c r="EH35" s="44">
        <f t="shared" si="441"/>
        <v>162.62542594970012</v>
      </c>
      <c r="EI35" s="44">
        <f t="shared" si="442"/>
        <v>215.9939886321753</v>
      </c>
      <c r="EJ35" s="44">
        <f t="shared" si="443"/>
        <v>69.663682071616293</v>
      </c>
      <c r="EK35" s="45">
        <f t="shared" si="444"/>
        <v>17.445995743245586</v>
      </c>
      <c r="EL35" s="45">
        <f t="shared" si="445"/>
        <v>4.5249660476783822</v>
      </c>
      <c r="EM35" s="44">
        <f t="shared" si="446"/>
        <v>281.43774889007227</v>
      </c>
      <c r="EN35" s="44">
        <f t="shared" si="447"/>
        <v>325.43004276638959</v>
      </c>
      <c r="EO35" s="44">
        <f t="shared" si="448"/>
        <v>83.652566610324271</v>
      </c>
      <c r="EP35" s="45">
        <f t="shared" si="449"/>
        <v>15.920278736724702</v>
      </c>
      <c r="EQ35" s="45">
        <f t="shared" si="450"/>
        <v>2.8232729511795425</v>
      </c>
      <c r="ER35" s="44">
        <f t="shared" si="451"/>
        <v>296.75286649353313</v>
      </c>
      <c r="ES35" s="44">
        <f t="shared" si="452"/>
        <v>350.59496535714464</v>
      </c>
      <c r="ET35" s="44">
        <f t="shared" si="453"/>
        <v>107.54212363068974</v>
      </c>
      <c r="EU35" s="45">
        <f t="shared" si="454"/>
        <v>26.122268588887653</v>
      </c>
      <c r="EV35" s="45">
        <f t="shared" si="455"/>
        <v>6.6125633075190624</v>
      </c>
      <c r="EW35" s="44">
        <f t="shared" si="456"/>
        <v>31.319156254990784</v>
      </c>
      <c r="EX35" s="44">
        <f t="shared" si="457"/>
        <v>43.992519729364709</v>
      </c>
      <c r="EY35" s="44">
        <f t="shared" si="458"/>
        <v>14.53714276163911</v>
      </c>
      <c r="EZ35" s="45">
        <f t="shared" si="459"/>
        <v>3.7002287976482036</v>
      </c>
      <c r="FA35" s="45">
        <f t="shared" si="460"/>
        <v>0.97435802006022043</v>
      </c>
      <c r="FB35" s="44">
        <f t="shared" si="461"/>
        <v>162.62542594970012</v>
      </c>
      <c r="FC35" s="44">
        <f t="shared" si="462"/>
        <v>215.9939886321753</v>
      </c>
      <c r="FD35" s="44">
        <f t="shared" si="463"/>
        <v>69.663682071616293</v>
      </c>
      <c r="FE35" s="45">
        <f t="shared" si="464"/>
        <v>17.445995743245586</v>
      </c>
      <c r="FF35" s="45">
        <f t="shared" si="465"/>
        <v>4.5249660476783822</v>
      </c>
      <c r="FG35" s="44">
        <f t="shared" si="466"/>
        <v>333.29007443310906</v>
      </c>
      <c r="FH35" s="44">
        <f t="shared" si="467"/>
        <v>344.31216034870101</v>
      </c>
      <c r="FI35" s="44">
        <f t="shared" si="468"/>
        <v>30.322962477505623</v>
      </c>
      <c r="FJ35" s="45">
        <f t="shared" si="469"/>
        <v>1.3138697616076738</v>
      </c>
      <c r="FK35" s="45">
        <f t="shared" si="470"/>
        <v>2.484293376709917E-2</v>
      </c>
      <c r="FL35" s="44">
        <f t="shared" si="471"/>
        <v>109.58147045613212</v>
      </c>
      <c r="FM35" s="44">
        <f t="shared" si="472"/>
        <v>139.4120405493573</v>
      </c>
      <c r="FN35" s="44">
        <f t="shared" si="473"/>
        <v>44.28013094135116</v>
      </c>
      <c r="FO35" s="45">
        <f t="shared" si="474"/>
        <v>11.007909694146278</v>
      </c>
      <c r="FP35" s="45">
        <f t="shared" si="475"/>
        <v>2.8444983279344833</v>
      </c>
      <c r="FQ35" s="44">
        <f t="shared" si="476"/>
        <v>95.51297717120012</v>
      </c>
      <c r="FR35" s="44">
        <f t="shared" si="477"/>
        <v>132.92087103883125</v>
      </c>
      <c r="FS35" s="44">
        <f t="shared" si="478"/>
        <v>43.694301221012282</v>
      </c>
      <c r="FT35" s="45">
        <f t="shared" si="479"/>
        <v>11.073502902580129</v>
      </c>
      <c r="FU35" s="45">
        <f t="shared" si="480"/>
        <v>2.9016711202296341</v>
      </c>
      <c r="FV35" s="44">
        <f t="shared" si="481"/>
        <v>283.90854284713009</v>
      </c>
      <c r="FW35" s="44">
        <f t="shared" si="482"/>
        <v>318.56799125695119</v>
      </c>
      <c r="FX35" s="44">
        <f t="shared" si="483"/>
        <v>70.935714235552311</v>
      </c>
      <c r="FY35" s="45">
        <f t="shared" si="484"/>
        <v>11.192193703221848</v>
      </c>
      <c r="FZ35" s="45">
        <f t="shared" si="485"/>
        <v>1.5339700873406297</v>
      </c>
      <c r="GA35" s="44">
        <f t="shared" si="486"/>
        <v>333.82811848555804</v>
      </c>
      <c r="GB35" s="44">
        <f t="shared" si="487"/>
        <v>408.60659464850823</v>
      </c>
      <c r="GC35" s="44">
        <f t="shared" si="488"/>
        <v>127.43862673751343</v>
      </c>
      <c r="GD35" s="45">
        <f t="shared" si="489"/>
        <v>31.292722587039677</v>
      </c>
      <c r="GE35" s="45">
        <f t="shared" si="490"/>
        <v>7.9956620775329945</v>
      </c>
      <c r="GF35" s="44">
        <f t="shared" si="491"/>
        <v>191.52335164458751</v>
      </c>
      <c r="GG35" s="44">
        <f t="shared" si="492"/>
        <v>257.23448102886084</v>
      </c>
      <c r="GH35" s="44">
        <f t="shared" si="493"/>
        <v>83.475746701229724</v>
      </c>
      <c r="GI35" s="45">
        <f t="shared" si="494"/>
        <v>21.008887274105984</v>
      </c>
      <c r="GJ35" s="45">
        <f t="shared" si="495"/>
        <v>5.478804760457832</v>
      </c>
      <c r="GK35" s="43">
        <f t="shared" si="148"/>
        <v>6361.5479327520916</v>
      </c>
      <c r="GL35" s="43">
        <f t="shared" si="148"/>
        <v>7763.0387760978892</v>
      </c>
      <c r="GM35" s="43">
        <f t="shared" si="143"/>
        <v>2204.3774779388996</v>
      </c>
      <c r="GN35" s="43">
        <f t="shared" si="143"/>
        <v>501.78959726967292</v>
      </c>
      <c r="GO35" s="43">
        <f t="shared" si="143"/>
        <v>120.47799942227148</v>
      </c>
      <c r="GP35" s="40">
        <f t="shared" si="149"/>
        <v>37.911489468129268</v>
      </c>
      <c r="GQ35" s="40">
        <f t="shared" si="144"/>
        <v>46.263639905231756</v>
      </c>
      <c r="GR35" s="40">
        <f t="shared" si="144"/>
        <v>13.136933718348626</v>
      </c>
      <c r="GS35" s="40">
        <f t="shared" si="144"/>
        <v>2.9904028442769546</v>
      </c>
      <c r="GT35" s="40">
        <f t="shared" si="144"/>
        <v>0.71798569381568222</v>
      </c>
      <c r="GW35" s="38">
        <f t="shared" si="150"/>
        <v>17</v>
      </c>
      <c r="GX35" s="39">
        <f t="shared" si="145"/>
        <v>22.409671482456666</v>
      </c>
      <c r="GY35" s="39">
        <f t="shared" si="146"/>
        <v>45.292860930712379</v>
      </c>
      <c r="GZ35" s="39">
        <f t="shared" si="147"/>
        <v>4.5292860930712378</v>
      </c>
      <c r="HA35" s="39">
        <f t="shared" si="34"/>
        <v>5.6578084527065542</v>
      </c>
      <c r="HB35" s="39">
        <f t="shared" si="35"/>
        <v>18.751555521419533</v>
      </c>
      <c r="HC35" s="39">
        <f t="shared" si="36"/>
        <v>1.8751555521419532</v>
      </c>
      <c r="HD35" s="39">
        <f t="shared" si="37"/>
        <v>13.550007693583751</v>
      </c>
      <c r="HE35" s="39">
        <f t="shared" si="38"/>
        <v>46.422350482913828</v>
      </c>
      <c r="HF35" s="39">
        <f t="shared" si="39"/>
        <v>4.6422350482913828</v>
      </c>
      <c r="HG35" s="39">
        <f t="shared" si="40"/>
        <v>0.50207237944391103</v>
      </c>
      <c r="HH35" s="39">
        <f t="shared" si="41"/>
        <v>1.6689123543889859</v>
      </c>
      <c r="HI35" s="39">
        <f t="shared" si="42"/>
        <v>0.16689123543889856</v>
      </c>
      <c r="HJ35" s="39">
        <v>5.6578084527065542</v>
      </c>
      <c r="HK35" s="39">
        <v>18.751555521419533</v>
      </c>
      <c r="HL35" s="39">
        <v>1.8751555521419532</v>
      </c>
      <c r="HM35" s="39">
        <f t="shared" si="43"/>
        <v>3.5241053606612192</v>
      </c>
      <c r="HN35" s="39">
        <f t="shared" si="44"/>
        <v>12.01462689909506</v>
      </c>
      <c r="HO35" s="39">
        <f t="shared" si="45"/>
        <v>1.2014626899095058</v>
      </c>
      <c r="HP35" s="39">
        <f t="shared" si="46"/>
        <v>6.0945682609125953</v>
      </c>
      <c r="HQ35" s="39">
        <f t="shared" si="47"/>
        <v>20.979466272632784</v>
      </c>
      <c r="HR35" s="39">
        <f t="shared" si="48"/>
        <v>2.0979466272632781</v>
      </c>
      <c r="HS35" s="39">
        <f t="shared" si="49"/>
        <v>2.7391490851729121</v>
      </c>
      <c r="HT35" s="39">
        <f t="shared" si="50"/>
        <v>5.536176586986012</v>
      </c>
      <c r="HU35" s="39">
        <f t="shared" si="51"/>
        <v>0.55361765869860113</v>
      </c>
      <c r="HV35" s="39">
        <f t="shared" si="52"/>
        <v>3.9447895408505675</v>
      </c>
      <c r="HW35" s="39">
        <f t="shared" si="53"/>
        <v>13.0741329816828</v>
      </c>
      <c r="HX35" s="39">
        <f t="shared" si="54"/>
        <v>1.30741329816828</v>
      </c>
      <c r="HY35" s="39">
        <f t="shared" si="55"/>
        <v>15.427222041660597</v>
      </c>
      <c r="HZ35" s="39">
        <f t="shared" si="56"/>
        <v>52.853690181653846</v>
      </c>
      <c r="IA35" s="39">
        <f t="shared" si="57"/>
        <v>5.285369018165385</v>
      </c>
      <c r="IB35" s="39">
        <f t="shared" si="58"/>
        <v>0.55546746520553214</v>
      </c>
      <c r="IC35" s="39">
        <f t="shared" si="59"/>
        <v>1.846400146866094</v>
      </c>
      <c r="ID35" s="39">
        <f t="shared" si="60"/>
        <v>0.1846400146866094</v>
      </c>
      <c r="IE35" s="39">
        <f t="shared" si="61"/>
        <v>11.760640165122327</v>
      </c>
      <c r="IF35" s="39">
        <f t="shared" si="62"/>
        <v>39.524173012066356</v>
      </c>
      <c r="IG35" s="39">
        <f t="shared" si="63"/>
        <v>3.9524173012066361</v>
      </c>
      <c r="IH35" s="39">
        <f t="shared" si="64"/>
        <v>3.4108884165543887</v>
      </c>
      <c r="II35" s="39">
        <f t="shared" si="65"/>
        <v>11.628639761115721</v>
      </c>
      <c r="IJ35" s="39">
        <f t="shared" si="66"/>
        <v>1.1628639761115722</v>
      </c>
      <c r="IK35" s="39">
        <f t="shared" si="67"/>
        <v>13.178609354145442</v>
      </c>
      <c r="IL35" s="39">
        <f t="shared" si="68"/>
        <v>45.365016622866946</v>
      </c>
      <c r="IM35" s="39">
        <f t="shared" si="69"/>
        <v>4.5365016622866943</v>
      </c>
      <c r="IN35" s="39">
        <f t="shared" si="70"/>
        <v>2.6233688386211549</v>
      </c>
      <c r="IO35" s="39">
        <f t="shared" si="71"/>
        <v>5.3021696489683103</v>
      </c>
      <c r="IP35" s="39">
        <f t="shared" si="72"/>
        <v>0.53021696489683101</v>
      </c>
      <c r="IQ35" s="39">
        <f t="shared" si="73"/>
        <v>6.3532891309886335</v>
      </c>
      <c r="IR35" s="39">
        <f t="shared" si="74"/>
        <v>21.05657250138503</v>
      </c>
      <c r="IS35" s="39">
        <f t="shared" si="75"/>
        <v>2.1056572501385031</v>
      </c>
      <c r="IT35" s="39">
        <f t="shared" si="76"/>
        <v>11.190394932511138</v>
      </c>
      <c r="IU35" s="39">
        <f t="shared" si="77"/>
        <v>38.338312962378822</v>
      </c>
      <c r="IV35" s="39">
        <f t="shared" si="78"/>
        <v>3.8338312962378827</v>
      </c>
      <c r="IW35" s="39">
        <f t="shared" si="79"/>
        <v>1.7332908787868053</v>
      </c>
      <c r="IX35" s="39">
        <f t="shared" si="80"/>
        <v>5.7615409247586395</v>
      </c>
      <c r="IY35" s="39">
        <f t="shared" si="81"/>
        <v>0.57615409247586402</v>
      </c>
      <c r="IZ35" s="39">
        <f t="shared" si="82"/>
        <v>13.628109934428991</v>
      </c>
      <c r="JA35" s="39">
        <f t="shared" si="83"/>
        <v>45.800208773773775</v>
      </c>
      <c r="JB35" s="39">
        <f t="shared" si="84"/>
        <v>4.5800208773773772</v>
      </c>
      <c r="JC35" s="39">
        <f t="shared" si="85"/>
        <v>2.9728066335082035</v>
      </c>
      <c r="JD35" s="39">
        <f t="shared" si="86"/>
        <v>10.135100653759789</v>
      </c>
      <c r="JE35" s="39">
        <f t="shared" si="87"/>
        <v>1.0135100653759788</v>
      </c>
      <c r="JF35" s="39">
        <f t="shared" si="88"/>
        <v>5.838391577037612</v>
      </c>
      <c r="JG35" s="39">
        <f t="shared" si="89"/>
        <v>20.291238324304416</v>
      </c>
      <c r="JH35" s="39">
        <f t="shared" si="90"/>
        <v>2.0291238324304413</v>
      </c>
      <c r="JI35" s="39">
        <f t="shared" si="91"/>
        <v>10.60868705059498</v>
      </c>
      <c r="JJ35" s="39">
        <f t="shared" si="92"/>
        <v>21.441536419496547</v>
      </c>
      <c r="JK35" s="39">
        <f t="shared" si="93"/>
        <v>2.1441536419496545</v>
      </c>
      <c r="JL35" s="39">
        <f t="shared" si="94"/>
        <v>1.4755675255450267</v>
      </c>
      <c r="JM35" s="39">
        <f t="shared" si="95"/>
        <v>4.890442405773733</v>
      </c>
      <c r="JN35" s="39">
        <f t="shared" si="96"/>
        <v>0.48904424057737328</v>
      </c>
      <c r="JO35" s="39">
        <f t="shared" si="97"/>
        <v>5.4202953738688171</v>
      </c>
      <c r="JP35" s="39">
        <f t="shared" si="98"/>
        <v>18.569941601273335</v>
      </c>
      <c r="JQ35" s="39">
        <f t="shared" si="99"/>
        <v>1.8569941601273334</v>
      </c>
      <c r="JR35" s="39">
        <f t="shared" si="100"/>
        <v>11.852637553099221</v>
      </c>
      <c r="JS35" s="39">
        <f t="shared" si="101"/>
        <v>39.398728259800563</v>
      </c>
      <c r="JT35" s="39">
        <f t="shared" si="102"/>
        <v>3.9398728259800571</v>
      </c>
      <c r="JU35" s="39">
        <f t="shared" si="103"/>
        <v>2.7659500124098972</v>
      </c>
      <c r="JV35" s="39">
        <f t="shared" si="104"/>
        <v>9.2955728003160765</v>
      </c>
      <c r="JW35" s="39">
        <f t="shared" si="105"/>
        <v>0.92955728003160765</v>
      </c>
      <c r="JX35" s="39">
        <f t="shared" si="106"/>
        <v>4.734971977596949</v>
      </c>
      <c r="JY35" s="39">
        <f t="shared" si="107"/>
        <v>16.142798204484929</v>
      </c>
      <c r="JZ35" s="39">
        <f t="shared" si="108"/>
        <v>1.6142798204484929</v>
      </c>
      <c r="KA35" s="39">
        <f t="shared" si="109"/>
        <v>8.8917019433495863</v>
      </c>
      <c r="KB35" s="39">
        <f t="shared" si="110"/>
        <v>30.538105611375215</v>
      </c>
      <c r="KC35" s="39">
        <f t="shared" si="111"/>
        <v>3.0538105611375217</v>
      </c>
      <c r="KD35" s="39">
        <f t="shared" si="112"/>
        <v>10.40718349380947</v>
      </c>
      <c r="KE35" s="39">
        <f t="shared" si="113"/>
        <v>26.139073179194636</v>
      </c>
      <c r="KF35" s="39">
        <f t="shared" si="114"/>
        <v>2.6139073179194634</v>
      </c>
      <c r="KG35" s="39">
        <f t="shared" si="115"/>
        <v>13.780005548498098</v>
      </c>
      <c r="KH35" s="39">
        <f t="shared" si="116"/>
        <v>45.54209568465383</v>
      </c>
      <c r="KI35" s="39">
        <f t="shared" si="117"/>
        <v>4.5542095684653834</v>
      </c>
      <c r="KJ35" s="39">
        <f t="shared" si="118"/>
        <v>1.8544706685006858</v>
      </c>
      <c r="KK35" s="39">
        <f t="shared" si="119"/>
        <v>6.4957919319490642</v>
      </c>
      <c r="KL35" s="39">
        <f t="shared" si="120"/>
        <v>0.64957919319490642</v>
      </c>
      <c r="KM35" s="39">
        <f t="shared" si="121"/>
        <v>8.8917019433495863</v>
      </c>
      <c r="KN35" s="39">
        <f t="shared" si="122"/>
        <v>30.538105611375215</v>
      </c>
      <c r="KO35" s="39">
        <f t="shared" si="123"/>
        <v>3.0538105611375217</v>
      </c>
      <c r="KP35" s="39">
        <f t="shared" si="124"/>
        <v>5.7570606763888987</v>
      </c>
      <c r="KQ35" s="39">
        <f t="shared" si="125"/>
        <v>2.771342684802149</v>
      </c>
      <c r="KR35" s="39">
        <f t="shared" si="126"/>
        <v>0.27713426848021488</v>
      </c>
      <c r="KS35" s="39">
        <f t="shared" si="127"/>
        <v>5.6635414288247228</v>
      </c>
      <c r="KT35" s="39">
        <f t="shared" si="128"/>
        <v>19.261675054306885</v>
      </c>
      <c r="KU35" s="39">
        <f t="shared" si="129"/>
        <v>1.9261675054306888</v>
      </c>
      <c r="KV35" s="39">
        <f t="shared" si="130"/>
        <v>5.5719117895685741</v>
      </c>
      <c r="KW35" s="39">
        <f t="shared" si="131"/>
        <v>19.419510559308424</v>
      </c>
      <c r="KX35" s="39">
        <f t="shared" si="132"/>
        <v>1.9419510559308424</v>
      </c>
      <c r="KY35" s="39">
        <f t="shared" si="133"/>
        <v>8.9099006558553295</v>
      </c>
      <c r="KZ35" s="39">
        <f t="shared" si="134"/>
        <v>18.008068151647834</v>
      </c>
      <c r="LA35" s="39">
        <f t="shared" si="135"/>
        <v>1.8008068151647834</v>
      </c>
      <c r="LB35" s="39">
        <f t="shared" si="136"/>
        <v>16.311906996165007</v>
      </c>
      <c r="LC35" s="39">
        <f t="shared" si="137"/>
        <v>54.643738783430479</v>
      </c>
      <c r="LD35" s="39">
        <f t="shared" si="138"/>
        <v>5.4643738783430473</v>
      </c>
      <c r="LE35" s="39">
        <f t="shared" si="139"/>
        <v>10.65760864677052</v>
      </c>
      <c r="LF35" s="39">
        <f t="shared" si="140"/>
        <v>36.815927337225688</v>
      </c>
      <c r="LG35" s="39">
        <f t="shared" si="141"/>
        <v>3.6815927337225691</v>
      </c>
      <c r="LH35" s="39">
        <f t="shared" si="142"/>
        <v>286.30756336126092</v>
      </c>
      <c r="LI35" s="39">
        <f t="shared" si="142"/>
        <v>880.30715534556339</v>
      </c>
      <c r="LJ35" s="39">
        <f t="shared" si="142"/>
        <v>88.03071553455635</v>
      </c>
      <c r="LL35" s="60">
        <f t="shared" si="497"/>
        <v>16</v>
      </c>
      <c r="LM35" s="61">
        <f t="shared" si="498"/>
        <v>265.64678113434974</v>
      </c>
      <c r="LN35" s="62">
        <v>3000</v>
      </c>
      <c r="LO35" s="61">
        <f t="shared" si="152"/>
        <v>0</v>
      </c>
      <c r="LP35" s="61">
        <f t="shared" si="153"/>
        <v>0</v>
      </c>
      <c r="LQ35" s="62">
        <f t="shared" si="154"/>
        <v>0</v>
      </c>
      <c r="LR35" s="61">
        <f t="shared" si="155"/>
        <v>0</v>
      </c>
      <c r="LS35" s="61">
        <f t="shared" si="156"/>
        <v>20.519738829901289</v>
      </c>
      <c r="LT35" s="63">
        <f t="shared" si="157"/>
        <v>0</v>
      </c>
      <c r="LU35" s="62">
        <f t="shared" si="158"/>
        <v>0</v>
      </c>
      <c r="LV35" s="61">
        <f t="shared" si="159"/>
        <v>0</v>
      </c>
      <c r="LW35" s="61">
        <f t="shared" si="160"/>
        <v>5.2639000572964321</v>
      </c>
      <c r="LX35" s="63">
        <f t="shared" si="161"/>
        <v>0</v>
      </c>
      <c r="LY35" s="62">
        <f t="shared" si="162"/>
        <v>0</v>
      </c>
      <c r="LZ35" s="61">
        <f t="shared" si="163"/>
        <v>0</v>
      </c>
      <c r="MA35" s="61">
        <f t="shared" si="164"/>
        <v>12.634679262105186</v>
      </c>
      <c r="MB35" s="63">
        <f t="shared" si="165"/>
        <v>0</v>
      </c>
      <c r="MC35" s="62">
        <f t="shared" si="166"/>
        <v>0</v>
      </c>
      <c r="MD35" s="61">
        <f t="shared" si="167"/>
        <v>0</v>
      </c>
      <c r="ME35" s="61">
        <f t="shared" si="168"/>
        <v>0.46722443606806341</v>
      </c>
      <c r="MF35" s="63">
        <f t="shared" si="169"/>
        <v>0</v>
      </c>
      <c r="MG35" s="62">
        <f t="shared" si="170"/>
        <v>0</v>
      </c>
      <c r="MH35" s="61">
        <f t="shared" si="171"/>
        <v>0</v>
      </c>
      <c r="MI35" s="61">
        <f t="shared" si="172"/>
        <v>5.2639000572964321</v>
      </c>
      <c r="MJ35" s="63">
        <f t="shared" si="173"/>
        <v>0</v>
      </c>
      <c r="MK35" s="62">
        <f t="shared" si="174"/>
        <v>0</v>
      </c>
      <c r="ML35" s="61">
        <f t="shared" si="175"/>
        <v>0</v>
      </c>
      <c r="MM35" s="61">
        <f t="shared" si="176"/>
        <v>3.2847377352099318</v>
      </c>
      <c r="MN35" s="63">
        <f t="shared" si="177"/>
        <v>0</v>
      </c>
      <c r="MO35" s="62">
        <f t="shared" si="178"/>
        <v>0</v>
      </c>
      <c r="MP35" s="61">
        <f t="shared" si="179"/>
        <v>0</v>
      </c>
      <c r="MQ35" s="61">
        <f t="shared" si="180"/>
        <v>5.6850746499512281</v>
      </c>
      <c r="MR35" s="63">
        <f t="shared" si="181"/>
        <v>0</v>
      </c>
      <c r="MS35" s="62">
        <f t="shared" si="182"/>
        <v>0</v>
      </c>
      <c r="MT35" s="61">
        <f t="shared" si="183"/>
        <v>0</v>
      </c>
      <c r="MU35" s="61">
        <f t="shared" si="184"/>
        <v>2.5081413570882707</v>
      </c>
      <c r="MV35" s="63">
        <f t="shared" si="185"/>
        <v>0</v>
      </c>
      <c r="MW35" s="62">
        <f t="shared" si="186"/>
        <v>0</v>
      </c>
      <c r="MX35" s="61">
        <f t="shared" si="187"/>
        <v>0</v>
      </c>
      <c r="MY35" s="61">
        <f t="shared" si="188"/>
        <v>3.6701450859779854</v>
      </c>
      <c r="MZ35" s="63">
        <f t="shared" si="189"/>
        <v>0</v>
      </c>
      <c r="NA35" s="62">
        <f t="shared" si="190"/>
        <v>0</v>
      </c>
      <c r="NB35" s="61">
        <f t="shared" si="191"/>
        <v>0</v>
      </c>
      <c r="NC35" s="61">
        <f t="shared" si="192"/>
        <v>14.385084260428833</v>
      </c>
      <c r="ND35" s="63">
        <f t="shared" si="193"/>
        <v>0</v>
      </c>
      <c r="NE35" s="62">
        <f t="shared" si="194"/>
        <v>0</v>
      </c>
      <c r="NF35" s="61">
        <f t="shared" si="195"/>
        <v>0</v>
      </c>
      <c r="NG35" s="61">
        <f t="shared" si="196"/>
        <v>0.51691346469260335</v>
      </c>
      <c r="NH35" s="63">
        <f t="shared" si="197"/>
        <v>0</v>
      </c>
      <c r="NI35" s="62">
        <f t="shared" si="198"/>
        <v>0</v>
      </c>
      <c r="NJ35" s="61">
        <f t="shared" si="199"/>
        <v>0</v>
      </c>
      <c r="NK35" s="61">
        <f t="shared" si="200"/>
        <v>10.951959639998902</v>
      </c>
      <c r="NL35" s="63">
        <f t="shared" si="201"/>
        <v>0</v>
      </c>
      <c r="NM35" s="62">
        <f t="shared" si="202"/>
        <v>0</v>
      </c>
      <c r="NN35" s="61">
        <f t="shared" si="203"/>
        <v>0</v>
      </c>
      <c r="NO35" s="61">
        <f t="shared" si="204"/>
        <v>3.1792108197197884</v>
      </c>
      <c r="NP35" s="63">
        <f t="shared" si="205"/>
        <v>0</v>
      </c>
      <c r="NQ35" s="62">
        <f t="shared" si="206"/>
        <v>0</v>
      </c>
      <c r="NR35" s="61">
        <f t="shared" si="207"/>
        <v>0</v>
      </c>
      <c r="NS35" s="61">
        <f t="shared" si="208"/>
        <v>12.293139522510446</v>
      </c>
      <c r="NT35" s="63">
        <f t="shared" si="209"/>
        <v>0</v>
      </c>
      <c r="NU35" s="62">
        <f t="shared" si="210"/>
        <v>0</v>
      </c>
      <c r="NV35" s="61">
        <f t="shared" si="211"/>
        <v>0</v>
      </c>
      <c r="NW35" s="61">
        <f t="shared" si="212"/>
        <v>2.4021255048361079</v>
      </c>
      <c r="NX35" s="63">
        <f t="shared" si="213"/>
        <v>0</v>
      </c>
      <c r="NY35" s="62">
        <f t="shared" si="214"/>
        <v>0</v>
      </c>
      <c r="NZ35" s="61">
        <f t="shared" si="215"/>
        <v>0</v>
      </c>
      <c r="OA35" s="61">
        <f t="shared" si="216"/>
        <v>5.9109599238259012</v>
      </c>
      <c r="OB35" s="63">
        <f t="shared" si="217"/>
        <v>0</v>
      </c>
      <c r="OC35" s="62">
        <f t="shared" si="218"/>
        <v>0</v>
      </c>
      <c r="OD35" s="61">
        <f t="shared" si="219"/>
        <v>0</v>
      </c>
      <c r="OE35" s="61">
        <f t="shared" si="220"/>
        <v>10.434462768276919</v>
      </c>
      <c r="OF35" s="63">
        <f t="shared" si="221"/>
        <v>0</v>
      </c>
      <c r="OG35" s="62">
        <f t="shared" si="222"/>
        <v>0</v>
      </c>
      <c r="OH35" s="61">
        <f t="shared" si="223"/>
        <v>0</v>
      </c>
      <c r="OI35" s="61">
        <f t="shared" si="224"/>
        <v>1.6129862675976065</v>
      </c>
      <c r="OJ35" s="63">
        <f t="shared" si="225"/>
        <v>0</v>
      </c>
      <c r="OK35" s="62">
        <f t="shared" si="226"/>
        <v>0</v>
      </c>
      <c r="OL35" s="61">
        <f t="shared" si="227"/>
        <v>0</v>
      </c>
      <c r="OM35" s="61">
        <f t="shared" si="228"/>
        <v>12.691019185670491</v>
      </c>
      <c r="ON35" s="63">
        <f t="shared" si="229"/>
        <v>0</v>
      </c>
      <c r="OO35" s="62">
        <f t="shared" si="230"/>
        <v>0</v>
      </c>
      <c r="OP35" s="61">
        <f t="shared" si="231"/>
        <v>0</v>
      </c>
      <c r="OQ35" s="61">
        <f t="shared" si="232"/>
        <v>2.7708848428795658</v>
      </c>
      <c r="OR35" s="63">
        <f t="shared" si="233"/>
        <v>0</v>
      </c>
      <c r="OS35" s="62">
        <f t="shared" si="234"/>
        <v>0</v>
      </c>
      <c r="OT35" s="61">
        <f t="shared" si="235"/>
        <v>0</v>
      </c>
      <c r="OU35" s="61">
        <f t="shared" si="236"/>
        <v>5.4492007866197607</v>
      </c>
      <c r="OV35" s="63">
        <f t="shared" si="237"/>
        <v>0</v>
      </c>
      <c r="OW35" s="62">
        <f t="shared" si="238"/>
        <v>0</v>
      </c>
      <c r="OX35" s="61">
        <f t="shared" si="239"/>
        <v>0</v>
      </c>
      <c r="OY35" s="61">
        <f t="shared" si="240"/>
        <v>9.7139972701867023</v>
      </c>
      <c r="OZ35" s="63">
        <f t="shared" si="241"/>
        <v>0</v>
      </c>
      <c r="PA35" s="62">
        <f t="shared" si="242"/>
        <v>0</v>
      </c>
      <c r="PB35" s="61">
        <f t="shared" si="243"/>
        <v>0</v>
      </c>
      <c r="PC35" s="61">
        <f t="shared" si="244"/>
        <v>1.3728354445342816</v>
      </c>
      <c r="PD35" s="63">
        <f t="shared" si="245"/>
        <v>0</v>
      </c>
      <c r="PE35" s="62">
        <f t="shared" si="246"/>
        <v>0</v>
      </c>
      <c r="PF35" s="61">
        <f t="shared" si="247"/>
        <v>0</v>
      </c>
      <c r="PG35" s="61">
        <f t="shared" si="248"/>
        <v>5.0541442561050109</v>
      </c>
      <c r="PH35" s="63">
        <f t="shared" si="249"/>
        <v>0</v>
      </c>
      <c r="PI35" s="62">
        <f t="shared" si="250"/>
        <v>0</v>
      </c>
      <c r="PJ35" s="61">
        <f t="shared" si="251"/>
        <v>0</v>
      </c>
      <c r="PK35" s="61">
        <f t="shared" si="252"/>
        <v>11.02996723858735</v>
      </c>
      <c r="PL35" s="63">
        <f t="shared" si="253"/>
        <v>0</v>
      </c>
      <c r="PM35" s="62">
        <f t="shared" si="254"/>
        <v>0</v>
      </c>
      <c r="PN35" s="61">
        <f t="shared" si="255"/>
        <v>0</v>
      </c>
      <c r="PO35" s="61">
        <f t="shared" si="256"/>
        <v>2.5757588427885194</v>
      </c>
      <c r="PP35" s="63">
        <f t="shared" si="257"/>
        <v>0</v>
      </c>
      <c r="PQ35" s="62">
        <f t="shared" si="258"/>
        <v>0</v>
      </c>
      <c r="PR35" s="61">
        <f t="shared" si="259"/>
        <v>0</v>
      </c>
      <c r="PS35" s="61">
        <f t="shared" si="260"/>
        <v>4.4133587217880743</v>
      </c>
      <c r="PT35" s="63">
        <f t="shared" si="261"/>
        <v>0</v>
      </c>
      <c r="PU35" s="62">
        <f t="shared" si="262"/>
        <v>0</v>
      </c>
      <c r="PV35" s="61">
        <f t="shared" si="263"/>
        <v>0</v>
      </c>
      <c r="PW35" s="61">
        <f t="shared" si="264"/>
        <v>8.2927167737628036</v>
      </c>
      <c r="PX35" s="63">
        <f t="shared" si="265"/>
        <v>0</v>
      </c>
      <c r="PY35" s="62">
        <f t="shared" si="266"/>
        <v>0</v>
      </c>
      <c r="PZ35" s="61">
        <f t="shared" si="267"/>
        <v>0</v>
      </c>
      <c r="QA35" s="61">
        <f t="shared" si="268"/>
        <v>9.593611222088489</v>
      </c>
      <c r="QB35" s="63">
        <f t="shared" si="269"/>
        <v>0</v>
      </c>
      <c r="QC35" s="62">
        <f t="shared" si="270"/>
        <v>0</v>
      </c>
      <c r="QD35" s="61">
        <f t="shared" si="271"/>
        <v>0</v>
      </c>
      <c r="QE35" s="61">
        <f t="shared" si="272"/>
        <v>12.817795355498513</v>
      </c>
      <c r="QF35" s="63">
        <f t="shared" si="273"/>
        <v>0</v>
      </c>
      <c r="QG35" s="62">
        <f t="shared" si="274"/>
        <v>0</v>
      </c>
      <c r="QH35" s="61">
        <f t="shared" si="275"/>
        <v>0</v>
      </c>
      <c r="QI35" s="61">
        <f t="shared" si="276"/>
        <v>1.7316768191524672</v>
      </c>
      <c r="QJ35" s="63">
        <f t="shared" si="277"/>
        <v>0</v>
      </c>
      <c r="QK35" s="62">
        <f t="shared" si="278"/>
        <v>0</v>
      </c>
      <c r="QL35" s="61">
        <f t="shared" si="279"/>
        <v>0</v>
      </c>
      <c r="QM35" s="61">
        <f t="shared" si="280"/>
        <v>8.2927167737628036</v>
      </c>
      <c r="QN35" s="63">
        <f t="shared" si="281"/>
        <v>0</v>
      </c>
      <c r="QO35" s="62">
        <f t="shared" si="282"/>
        <v>0</v>
      </c>
      <c r="QP35" s="61">
        <f t="shared" si="283"/>
        <v>0</v>
      </c>
      <c r="QQ35" s="61">
        <f t="shared" si="284"/>
        <v>5.0956252902764785</v>
      </c>
      <c r="QR35" s="63">
        <f t="shared" si="285"/>
        <v>0</v>
      </c>
      <c r="QS35" s="62">
        <f t="shared" si="286"/>
        <v>0</v>
      </c>
      <c r="QT35" s="61">
        <f t="shared" si="287"/>
        <v>0</v>
      </c>
      <c r="QU35" s="61">
        <f t="shared" si="288"/>
        <v>5.2778175875626561</v>
      </c>
      <c r="QV35" s="63">
        <f t="shared" si="289"/>
        <v>0</v>
      </c>
      <c r="QW35" s="62">
        <f t="shared" si="290"/>
        <v>0</v>
      </c>
      <c r="QX35" s="61">
        <f t="shared" si="291"/>
        <v>0</v>
      </c>
      <c r="QY35" s="61">
        <f t="shared" si="292"/>
        <v>5.201608285742866</v>
      </c>
      <c r="QZ35" s="63">
        <f t="shared" si="293"/>
        <v>0</v>
      </c>
      <c r="RA35" s="62">
        <f t="shared" si="294"/>
        <v>0</v>
      </c>
      <c r="RB35" s="61">
        <f t="shared" si="295"/>
        <v>0</v>
      </c>
      <c r="RC35" s="61">
        <f t="shared" si="296"/>
        <v>8.1584790121374393</v>
      </c>
      <c r="RD35" s="63">
        <f t="shared" si="297"/>
        <v>0</v>
      </c>
      <c r="RE35" s="62">
        <f t="shared" si="298"/>
        <v>0</v>
      </c>
      <c r="RF35" s="61">
        <f t="shared" si="299"/>
        <v>0</v>
      </c>
      <c r="RG35" s="61">
        <f t="shared" si="300"/>
        <v>15.18640195757132</v>
      </c>
      <c r="RH35" s="63">
        <f t="shared" si="301"/>
        <v>0</v>
      </c>
      <c r="RI35" s="62">
        <f t="shared" si="302"/>
        <v>0</v>
      </c>
      <c r="RJ35" s="61">
        <f t="shared" si="303"/>
        <v>0</v>
      </c>
      <c r="RK35" s="61">
        <f t="shared" si="304"/>
        <v>9.9427818248522595</v>
      </c>
      <c r="RL35" s="63">
        <f t="shared" si="305"/>
        <v>0</v>
      </c>
    </row>
    <row r="36" spans="1:480" ht="15" thickBot="1" x14ac:dyDescent="0.35">
      <c r="A36" s="28"/>
      <c r="B36" s="42">
        <v>17</v>
      </c>
      <c r="C36" s="44">
        <f t="shared" si="306"/>
        <v>682.65139370709528</v>
      </c>
      <c r="D36" s="44">
        <f t="shared" si="307"/>
        <v>807.02324901907298</v>
      </c>
      <c r="E36" s="44">
        <f t="shared" si="308"/>
        <v>196.20305798389396</v>
      </c>
      <c r="F36" s="45">
        <f t="shared" si="309"/>
        <v>34.423757649161828</v>
      </c>
      <c r="G36" s="45">
        <f t="shared" si="310"/>
        <v>5.4345516407752736</v>
      </c>
      <c r="H36" s="44">
        <f t="shared" si="311"/>
        <v>114.91095563278775</v>
      </c>
      <c r="I36" s="44">
        <f t="shared" si="312"/>
        <v>144.13834000139346</v>
      </c>
      <c r="J36" s="44">
        <f t="shared" si="313"/>
        <v>46.825390011013326</v>
      </c>
      <c r="K36" s="45">
        <f t="shared" si="314"/>
        <v>12.095853188190969</v>
      </c>
      <c r="L36" s="45">
        <f t="shared" si="315"/>
        <v>3.3278511666142814</v>
      </c>
      <c r="M36" s="44">
        <f t="shared" si="316"/>
        <v>240.38374742336092</v>
      </c>
      <c r="N36" s="44">
        <f t="shared" si="317"/>
        <v>330.75605023592408</v>
      </c>
      <c r="O36" s="44">
        <f t="shared" si="318"/>
        <v>112.00424285866251</v>
      </c>
      <c r="P36" s="45">
        <f t="shared" si="319"/>
        <v>29.706168481190247</v>
      </c>
      <c r="Q36" s="45">
        <f t="shared" si="320"/>
        <v>8.3580910008617906</v>
      </c>
      <c r="R36" s="44">
        <f t="shared" si="321"/>
        <v>10.051515931581367</v>
      </c>
      <c r="S36" s="44">
        <f t="shared" si="322"/>
        <v>12.738447120414286</v>
      </c>
      <c r="T36" s="44">
        <f t="shared" si="323"/>
        <v>4.1559334560173902</v>
      </c>
      <c r="U36" s="45">
        <f t="shared" si="324"/>
        <v>1.0760146295848902</v>
      </c>
      <c r="V36" s="45">
        <f t="shared" si="325"/>
        <v>0.29644886240204776</v>
      </c>
      <c r="W36" s="44">
        <f t="shared" si="326"/>
        <v>35.972865272125397</v>
      </c>
      <c r="X36" s="44">
        <f t="shared" si="327"/>
        <v>46.798800906159414</v>
      </c>
      <c r="Y36" s="44">
        <f t="shared" si="328"/>
        <v>15.464379901457892</v>
      </c>
      <c r="Z36" s="45">
        <f t="shared" si="329"/>
        <v>4.0390850740292263</v>
      </c>
      <c r="AA36" s="45">
        <f t="shared" si="330"/>
        <v>1.1218688462280075</v>
      </c>
      <c r="AB36" s="44">
        <f t="shared" si="331"/>
        <v>64.303707446506806</v>
      </c>
      <c r="AC36" s="44">
        <f t="shared" si="332"/>
        <v>86.658514186081263</v>
      </c>
      <c r="AD36" s="44">
        <f t="shared" si="333"/>
        <v>29.12115057781801</v>
      </c>
      <c r="AE36" s="45">
        <f t="shared" si="334"/>
        <v>7.694134680092545</v>
      </c>
      <c r="AF36" s="45">
        <f t="shared" si="335"/>
        <v>2.1602461095012568</v>
      </c>
      <c r="AG36" s="44">
        <f t="shared" si="336"/>
        <v>105.11065152913211</v>
      </c>
      <c r="AH36" s="44">
        <f t="shared" si="337"/>
        <v>147.69740485841876</v>
      </c>
      <c r="AI36" s="44">
        <f t="shared" si="338"/>
        <v>50.3929517013026</v>
      </c>
      <c r="AJ36" s="45">
        <f t="shared" si="339"/>
        <v>13.415131549659936</v>
      </c>
      <c r="AK36" s="45">
        <f t="shared" si="340"/>
        <v>3.7821673614864233</v>
      </c>
      <c r="AL36" s="44">
        <f t="shared" si="341"/>
        <v>83.440934956526917</v>
      </c>
      <c r="AM36" s="44">
        <f t="shared" si="342"/>
        <v>98.64298974638659</v>
      </c>
      <c r="AN36" s="44">
        <f t="shared" si="343"/>
        <v>23.982030580208892</v>
      </c>
      <c r="AO36" s="45">
        <f t="shared" si="344"/>
        <v>4.2076388467689787</v>
      </c>
      <c r="AP36" s="45">
        <f t="shared" si="345"/>
        <v>0.66426887010851665</v>
      </c>
      <c r="AQ36" s="44">
        <f t="shared" si="346"/>
        <v>80.119279346142861</v>
      </c>
      <c r="AR36" s="44">
        <f t="shared" si="347"/>
        <v>100.4974666120162</v>
      </c>
      <c r="AS36" s="44">
        <f t="shared" si="348"/>
        <v>32.648031531242516</v>
      </c>
      <c r="AT36" s="45">
        <f t="shared" si="349"/>
        <v>8.433582639513677</v>
      </c>
      <c r="AU36" s="45">
        <f t="shared" si="350"/>
        <v>2.3202751710845613</v>
      </c>
      <c r="AV36" s="44">
        <f t="shared" si="351"/>
        <v>273.68644583594505</v>
      </c>
      <c r="AW36" s="44">
        <f t="shared" si="352"/>
        <v>376.5789026842009</v>
      </c>
      <c r="AX36" s="44">
        <f t="shared" si="353"/>
        <v>127.52127993306405</v>
      </c>
      <c r="AY36" s="45">
        <f t="shared" si="354"/>
        <v>33.821652911924879</v>
      </c>
      <c r="AZ36" s="45">
        <f t="shared" si="355"/>
        <v>9.5160186348644835</v>
      </c>
      <c r="BA36" s="44">
        <f t="shared" si="356"/>
        <v>11.120488408807718</v>
      </c>
      <c r="BB36" s="44">
        <f t="shared" si="357"/>
        <v>14.093173060960439</v>
      </c>
      <c r="BC36" s="44">
        <f t="shared" si="358"/>
        <v>4.5979143981863668</v>
      </c>
      <c r="BD36" s="45">
        <f t="shared" si="359"/>
        <v>1.1904481172248185</v>
      </c>
      <c r="BE36" s="45">
        <f t="shared" si="360"/>
        <v>0.32797601482063776</v>
      </c>
      <c r="BF36" s="44">
        <f t="shared" si="361"/>
        <v>226.2991976058278</v>
      </c>
      <c r="BG36" s="44">
        <f t="shared" si="362"/>
        <v>294.40332355691271</v>
      </c>
      <c r="BH36" s="44">
        <f t="shared" si="363"/>
        <v>97.283792566931282</v>
      </c>
      <c r="BI36" s="45">
        <f t="shared" si="364"/>
        <v>25.409199528589156</v>
      </c>
      <c r="BJ36" s="45">
        <f t="shared" si="365"/>
        <v>7.057486741738602</v>
      </c>
      <c r="BK36" s="44">
        <f t="shared" si="366"/>
        <v>62.237858526919702</v>
      </c>
      <c r="BL36" s="44">
        <f t="shared" si="367"/>
        <v>83.874485006219928</v>
      </c>
      <c r="BM36" s="44">
        <f t="shared" si="368"/>
        <v>28.18559180761234</v>
      </c>
      <c r="BN36" s="45">
        <f t="shared" si="369"/>
        <v>7.4469495573801474</v>
      </c>
      <c r="BO36" s="45">
        <f t="shared" si="370"/>
        <v>2.0908451018677874</v>
      </c>
      <c r="BP36" s="44">
        <f t="shared" si="371"/>
        <v>227.2863566638799</v>
      </c>
      <c r="BQ36" s="44">
        <f t="shared" si="372"/>
        <v>319.37396020874246</v>
      </c>
      <c r="BR36" s="44">
        <f t="shared" si="373"/>
        <v>108.96736179542646</v>
      </c>
      <c r="BS36" s="45">
        <f t="shared" si="374"/>
        <v>29.008253014622444</v>
      </c>
      <c r="BT36" s="45">
        <f t="shared" si="375"/>
        <v>8.1783818041222514</v>
      </c>
      <c r="BU36" s="44">
        <f t="shared" si="376"/>
        <v>79.913995851945074</v>
      </c>
      <c r="BV36" s="44">
        <f t="shared" si="377"/>
        <v>94.473479683841688</v>
      </c>
      <c r="BW36" s="44">
        <f t="shared" si="378"/>
        <v>22.968341537718132</v>
      </c>
      <c r="BX36" s="45">
        <f t="shared" si="379"/>
        <v>4.0297874601041643</v>
      </c>
      <c r="BY36" s="45">
        <f t="shared" si="380"/>
        <v>0.636191094432073</v>
      </c>
      <c r="BZ36" s="44">
        <f t="shared" si="381"/>
        <v>129.03627465579254</v>
      </c>
      <c r="CA36" s="44">
        <f t="shared" si="382"/>
        <v>161.85640721921652</v>
      </c>
      <c r="CB36" s="44">
        <f t="shared" si="383"/>
        <v>52.581356173159314</v>
      </c>
      <c r="CC36" s="45">
        <f t="shared" si="384"/>
        <v>13.582724341578853</v>
      </c>
      <c r="CD36" s="45">
        <f t="shared" si="385"/>
        <v>3.7369240799030887</v>
      </c>
      <c r="CE36" s="44">
        <f t="shared" si="386"/>
        <v>198.52306580594703</v>
      </c>
      <c r="CF36" s="44">
        <f t="shared" si="387"/>
        <v>273.15783962323025</v>
      </c>
      <c r="CG36" s="44">
        <f t="shared" si="388"/>
        <v>92.499704800819046</v>
      </c>
      <c r="CH36" s="45">
        <f t="shared" si="389"/>
        <v>24.533104685515699</v>
      </c>
      <c r="CI36" s="45">
        <f t="shared" si="390"/>
        <v>6.9026041384315624</v>
      </c>
      <c r="CJ36" s="44">
        <f t="shared" si="391"/>
        <v>34.700576242586472</v>
      </c>
      <c r="CK36" s="44">
        <f t="shared" si="392"/>
        <v>43.976596020233245</v>
      </c>
      <c r="CL36" s="44">
        <f t="shared" si="393"/>
        <v>14.34741652217218</v>
      </c>
      <c r="CM36" s="45">
        <f t="shared" si="394"/>
        <v>3.7146961658523319</v>
      </c>
      <c r="CN36" s="45">
        <f t="shared" si="395"/>
        <v>1.0234223794531541</v>
      </c>
      <c r="CO36" s="44">
        <f t="shared" si="396"/>
        <v>262.23320327335369</v>
      </c>
      <c r="CP36" s="44">
        <f t="shared" si="397"/>
        <v>341.15157016651597</v>
      </c>
      <c r="CQ36" s="44">
        <f t="shared" si="398"/>
        <v>112.7314671077291</v>
      </c>
      <c r="CR36" s="45">
        <f t="shared" si="399"/>
        <v>29.443921390298957</v>
      </c>
      <c r="CS36" s="45">
        <f t="shared" si="400"/>
        <v>8.1781436917374091</v>
      </c>
      <c r="CT36" s="44">
        <f t="shared" si="401"/>
        <v>54.244260171687657</v>
      </c>
      <c r="CU36" s="44">
        <f t="shared" si="402"/>
        <v>73.101959066856821</v>
      </c>
      <c r="CV36" s="44">
        <f t="shared" si="403"/>
        <v>24.565539549273137</v>
      </c>
      <c r="CW36" s="45">
        <f t="shared" si="404"/>
        <v>6.4904911389462558</v>
      </c>
      <c r="CX36" s="45">
        <f t="shared" si="405"/>
        <v>1.8223047574067661</v>
      </c>
      <c r="CY36" s="44">
        <f t="shared" si="406"/>
        <v>97.229183760513052</v>
      </c>
      <c r="CZ36" s="44">
        <f t="shared" si="407"/>
        <v>139.8092497823398</v>
      </c>
      <c r="DA36" s="44">
        <f t="shared" si="408"/>
        <v>48.22350493567545</v>
      </c>
      <c r="DB36" s="45">
        <f t="shared" si="409"/>
        <v>12.938267402461948</v>
      </c>
      <c r="DC36" s="45">
        <f t="shared" si="410"/>
        <v>3.6764854609212341</v>
      </c>
      <c r="DD36" s="44">
        <f t="shared" si="411"/>
        <v>323.16560312633209</v>
      </c>
      <c r="DE36" s="44">
        <f t="shared" si="412"/>
        <v>382.04295400314254</v>
      </c>
      <c r="DF36" s="44">
        <f t="shared" si="413"/>
        <v>92.882077372278019</v>
      </c>
      <c r="DG36" s="45">
        <f t="shared" si="414"/>
        <v>16.296127870119445</v>
      </c>
      <c r="DH36" s="45">
        <f t="shared" si="415"/>
        <v>2.5727042746885505</v>
      </c>
      <c r="DI36" s="44">
        <f t="shared" si="416"/>
        <v>29.969002287444752</v>
      </c>
      <c r="DJ36" s="44">
        <f t="shared" si="417"/>
        <v>37.591561373959252</v>
      </c>
      <c r="DK36" s="44">
        <f t="shared" si="418"/>
        <v>12.212153424561215</v>
      </c>
      <c r="DL36" s="45">
        <f t="shared" si="419"/>
        <v>3.1546222017673142</v>
      </c>
      <c r="DM36" s="45">
        <f t="shared" si="420"/>
        <v>0.86791010200320939</v>
      </c>
      <c r="DN36" s="44">
        <f t="shared" si="421"/>
        <v>96.158684450715967</v>
      </c>
      <c r="DO36" s="44">
        <f t="shared" si="422"/>
        <v>132.30955505817414</v>
      </c>
      <c r="DP36" s="44">
        <f t="shared" si="423"/>
        <v>44.80411326319485</v>
      </c>
      <c r="DQ36" s="45">
        <f t="shared" si="424"/>
        <v>11.883108204448336</v>
      </c>
      <c r="DR36" s="45">
        <f t="shared" si="425"/>
        <v>3.3434166984124989</v>
      </c>
      <c r="DS36" s="44">
        <f t="shared" si="426"/>
        <v>237.29043873752022</v>
      </c>
      <c r="DT36" s="44">
        <f t="shared" si="427"/>
        <v>300.72197334340353</v>
      </c>
      <c r="DU36" s="44">
        <f t="shared" si="428"/>
        <v>98.110899873702564</v>
      </c>
      <c r="DV36" s="45">
        <f t="shared" si="429"/>
        <v>25.401937904705605</v>
      </c>
      <c r="DW36" s="45">
        <f t="shared" si="430"/>
        <v>6.9983951775474811</v>
      </c>
      <c r="DX36" s="44">
        <f t="shared" si="431"/>
        <v>53.222635812161876</v>
      </c>
      <c r="DY36" s="44">
        <f t="shared" si="432"/>
        <v>69.239842815757811</v>
      </c>
      <c r="DZ36" s="44">
        <f t="shared" si="433"/>
        <v>22.879886084414231</v>
      </c>
      <c r="EA36" s="45">
        <f t="shared" si="434"/>
        <v>5.9759141309205859</v>
      </c>
      <c r="EB36" s="45">
        <f t="shared" si="435"/>
        <v>1.6598293346977453</v>
      </c>
      <c r="EC36" s="44">
        <f t="shared" si="436"/>
        <v>86.398169649977191</v>
      </c>
      <c r="ED36" s="44">
        <f t="shared" si="437"/>
        <v>116.43398658611447</v>
      </c>
      <c r="EE36" s="44">
        <f t="shared" si="438"/>
        <v>39.127045825746237</v>
      </c>
      <c r="EF36" s="45">
        <f t="shared" si="439"/>
        <v>10.337804456351305</v>
      </c>
      <c r="EG36" s="45">
        <f t="shared" si="440"/>
        <v>2.9024968740668124</v>
      </c>
      <c r="EH36" s="44">
        <f t="shared" si="441"/>
        <v>155.46990720791331</v>
      </c>
      <c r="EI36" s="44">
        <f t="shared" si="442"/>
        <v>216.2376997377325</v>
      </c>
      <c r="EJ36" s="44">
        <f t="shared" si="443"/>
        <v>73.510287696694789</v>
      </c>
      <c r="EK36" s="45">
        <f t="shared" si="444"/>
        <v>19.534221992774945</v>
      </c>
      <c r="EL36" s="45">
        <f t="shared" si="445"/>
        <v>5.5019418093001349</v>
      </c>
      <c r="EM36" s="44">
        <f t="shared" si="446"/>
        <v>269.05448793890906</v>
      </c>
      <c r="EN36" s="44">
        <f t="shared" si="447"/>
        <v>327.39954234902825</v>
      </c>
      <c r="EO36" s="44">
        <f t="shared" si="448"/>
        <v>90.385615047994463</v>
      </c>
      <c r="EP36" s="45">
        <f t="shared" si="449"/>
        <v>18.709456058322385</v>
      </c>
      <c r="EQ36" s="45">
        <f t="shared" si="450"/>
        <v>3.7148085604361256</v>
      </c>
      <c r="ER36" s="44">
        <f t="shared" si="451"/>
        <v>283.69574036781768</v>
      </c>
      <c r="ES36" s="44">
        <f t="shared" si="452"/>
        <v>352.43305259143148</v>
      </c>
      <c r="ET36" s="44">
        <f t="shared" si="453"/>
        <v>114.02930908236802</v>
      </c>
      <c r="EU36" s="45">
        <f t="shared" si="454"/>
        <v>29.391274987660292</v>
      </c>
      <c r="EV36" s="45">
        <f t="shared" si="455"/>
        <v>8.0754103484967708</v>
      </c>
      <c r="EW36" s="44">
        <f t="shared" si="456"/>
        <v>29.941113379771188</v>
      </c>
      <c r="EX36" s="44">
        <f t="shared" si="457"/>
        <v>43.96280197324463</v>
      </c>
      <c r="EY36" s="44">
        <f t="shared" si="458"/>
        <v>15.305269111466659</v>
      </c>
      <c r="EZ36" s="45">
        <f t="shared" si="459"/>
        <v>4.1326502664920248</v>
      </c>
      <c r="FA36" s="45">
        <f t="shared" si="460"/>
        <v>1.1815708327285199</v>
      </c>
      <c r="FB36" s="44">
        <f t="shared" si="461"/>
        <v>155.46990720791331</v>
      </c>
      <c r="FC36" s="44">
        <f t="shared" si="462"/>
        <v>216.2376997377325</v>
      </c>
      <c r="FD36" s="44">
        <f t="shared" si="463"/>
        <v>73.510287696694789</v>
      </c>
      <c r="FE36" s="45">
        <f t="shared" si="464"/>
        <v>19.534221992774945</v>
      </c>
      <c r="FF36" s="45">
        <f t="shared" si="465"/>
        <v>5.5019418093001349</v>
      </c>
      <c r="FG36" s="44">
        <f t="shared" si="466"/>
        <v>318.62531115805223</v>
      </c>
      <c r="FH36" s="44">
        <f t="shared" si="467"/>
        <v>347.95893449259933</v>
      </c>
      <c r="FI36" s="44">
        <f t="shared" si="468"/>
        <v>40.006741259653808</v>
      </c>
      <c r="FJ36" s="45">
        <f t="shared" si="469"/>
        <v>2.5745034039678911</v>
      </c>
      <c r="FK36" s="45">
        <f t="shared" si="470"/>
        <v>9.8419640417128904E-2</v>
      </c>
      <c r="FL36" s="44">
        <f t="shared" si="471"/>
        <v>104.7598857560623</v>
      </c>
      <c r="FM36" s="44">
        <f t="shared" si="472"/>
        <v>139.77243995184767</v>
      </c>
      <c r="FN36" s="44">
        <f t="shared" si="473"/>
        <v>46.79299047751114</v>
      </c>
      <c r="FO36" s="45">
        <f t="shared" si="474"/>
        <v>12.339792512693537</v>
      </c>
      <c r="FP36" s="45">
        <f t="shared" si="475"/>
        <v>3.4609412708066749</v>
      </c>
      <c r="FQ36" s="44">
        <f t="shared" si="476"/>
        <v>91.31040617566731</v>
      </c>
      <c r="FR36" s="44">
        <f t="shared" si="477"/>
        <v>132.86997416112143</v>
      </c>
      <c r="FS36" s="44">
        <f t="shared" si="478"/>
        <v>46.02521984053034</v>
      </c>
      <c r="FT36" s="45">
        <f t="shared" si="479"/>
        <v>12.375935993760182</v>
      </c>
      <c r="FU36" s="45">
        <f t="shared" si="480"/>
        <v>3.5217872827741212</v>
      </c>
      <c r="FV36" s="44">
        <f t="shared" si="481"/>
        <v>271.41656696185635</v>
      </c>
      <c r="FW36" s="44">
        <f t="shared" si="482"/>
        <v>320.86579142200247</v>
      </c>
      <c r="FX36" s="44">
        <f t="shared" si="483"/>
        <v>78.008718529410444</v>
      </c>
      <c r="FY36" s="45">
        <f t="shared" si="484"/>
        <v>13.686602282205726</v>
      </c>
      <c r="FZ36" s="45">
        <f t="shared" si="485"/>
        <v>2.1607329347210533</v>
      </c>
      <c r="GA36" s="44">
        <f t="shared" si="486"/>
        <v>319.13968127219346</v>
      </c>
      <c r="GB36" s="44">
        <f t="shared" si="487"/>
        <v>410.21962083312053</v>
      </c>
      <c r="GC36" s="44">
        <f t="shared" si="488"/>
        <v>134.90673818981509</v>
      </c>
      <c r="GD36" s="45">
        <f t="shared" si="489"/>
        <v>35.147629698616043</v>
      </c>
      <c r="GE36" s="45">
        <f t="shared" si="490"/>
        <v>9.7480545424072158</v>
      </c>
      <c r="GF36" s="44">
        <f t="shared" si="491"/>
        <v>183.09632417222565</v>
      </c>
      <c r="GG36" s="44">
        <f t="shared" si="492"/>
        <v>257.43000510829916</v>
      </c>
      <c r="GH36" s="44">
        <f t="shared" si="493"/>
        <v>88.034317239299156</v>
      </c>
      <c r="GI36" s="45">
        <f t="shared" si="494"/>
        <v>23.505322441610154</v>
      </c>
      <c r="GJ36" s="45">
        <f t="shared" si="495"/>
        <v>6.6553024478077667</v>
      </c>
      <c r="GK36" s="43">
        <f t="shared" si="148"/>
        <v>6081.6398237109961</v>
      </c>
      <c r="GL36" s="43">
        <f t="shared" si="148"/>
        <v>7794.5296443038505</v>
      </c>
      <c r="GM36" s="43">
        <f t="shared" si="148"/>
        <v>2355.8021097447199</v>
      </c>
      <c r="GN36" s="43">
        <f t="shared" si="148"/>
        <v>570.68198885188281</v>
      </c>
      <c r="GO36" s="43">
        <f t="shared" si="148"/>
        <v>148.57821686937316</v>
      </c>
      <c r="GP36" s="40">
        <f t="shared" si="149"/>
        <v>36.243383931531561</v>
      </c>
      <c r="GQ36" s="40">
        <f t="shared" si="149"/>
        <v>46.451308964862044</v>
      </c>
      <c r="GR36" s="40">
        <f t="shared" si="149"/>
        <v>14.0393451117087</v>
      </c>
      <c r="GS36" s="40">
        <f t="shared" si="149"/>
        <v>3.4009653686047843</v>
      </c>
      <c r="GT36" s="40">
        <f t="shared" si="149"/>
        <v>0.88544825309519171</v>
      </c>
      <c r="GW36" s="38">
        <f t="shared" si="150"/>
        <v>18</v>
      </c>
      <c r="GX36" s="39">
        <f t="shared" si="145"/>
        <v>24.367447624832074</v>
      </c>
      <c r="GY36" s="39">
        <f t="shared" si="146"/>
        <v>55.853525910356765</v>
      </c>
      <c r="GZ36" s="39">
        <f t="shared" si="147"/>
        <v>5.5853525910356776</v>
      </c>
      <c r="HA36" s="39">
        <f t="shared" si="34"/>
        <v>6.0636189842648633</v>
      </c>
      <c r="HB36" s="39">
        <f t="shared" si="35"/>
        <v>21.489240460442812</v>
      </c>
      <c r="HC36" s="39">
        <f t="shared" si="36"/>
        <v>2.1489240460442813</v>
      </c>
      <c r="HD36" s="39">
        <f t="shared" si="37"/>
        <v>14.491908164535733</v>
      </c>
      <c r="HE36" s="39">
        <f t="shared" si="38"/>
        <v>53.014082603641626</v>
      </c>
      <c r="HF36" s="39">
        <f t="shared" si="39"/>
        <v>5.3014082603641626</v>
      </c>
      <c r="HG36" s="39">
        <f t="shared" si="40"/>
        <v>0.53796899429685074</v>
      </c>
      <c r="HH36" s="39">
        <f t="shared" si="41"/>
        <v>1.9120302457105049</v>
      </c>
      <c r="HI36" s="39">
        <f t="shared" si="42"/>
        <v>0.19120302457105048</v>
      </c>
      <c r="HJ36" s="39">
        <v>6.0636189842648633</v>
      </c>
      <c r="HK36" s="39">
        <v>21.489240460442812</v>
      </c>
      <c r="HL36" s="39">
        <v>2.1489240460442813</v>
      </c>
      <c r="HM36" s="39">
        <f t="shared" si="43"/>
        <v>3.7704755755755839</v>
      </c>
      <c r="HN36" s="39">
        <f t="shared" si="44"/>
        <v>13.726829066604234</v>
      </c>
      <c r="HO36" s="39">
        <f t="shared" si="45"/>
        <v>1.3726829066604234</v>
      </c>
      <c r="HP36" s="39">
        <f t="shared" si="46"/>
        <v>6.5158588562251509</v>
      </c>
      <c r="HQ36" s="39">
        <f t="shared" si="47"/>
        <v>23.948003514271051</v>
      </c>
      <c r="HR36" s="39">
        <f t="shared" si="48"/>
        <v>2.3948003514271052</v>
      </c>
      <c r="HS36" s="39">
        <f t="shared" si="49"/>
        <v>2.9784493682475244</v>
      </c>
      <c r="HT36" s="39">
        <f t="shared" si="50"/>
        <v>6.8270137079342659</v>
      </c>
      <c r="HU36" s="39">
        <f t="shared" si="51"/>
        <v>0.68270137079342663</v>
      </c>
      <c r="HV36" s="39">
        <f t="shared" si="52"/>
        <v>4.227732513176262</v>
      </c>
      <c r="HW36" s="39">
        <f t="shared" si="53"/>
        <v>14.982926996870235</v>
      </c>
      <c r="HX36" s="39">
        <f t="shared" si="54"/>
        <v>1.4982926996870236</v>
      </c>
      <c r="HY36" s="39">
        <f t="shared" si="55"/>
        <v>16.499613145423709</v>
      </c>
      <c r="HZ36" s="39">
        <f t="shared" si="56"/>
        <v>60.358639061776458</v>
      </c>
      <c r="IA36" s="39">
        <f t="shared" si="57"/>
        <v>6.0358639061776458</v>
      </c>
      <c r="IB36" s="39">
        <f t="shared" si="58"/>
        <v>0.59518166275590589</v>
      </c>
      <c r="IC36" s="39">
        <f t="shared" si="59"/>
        <v>2.1153734749508839</v>
      </c>
      <c r="ID36" s="39">
        <f t="shared" si="60"/>
        <v>0.2115373474950884</v>
      </c>
      <c r="IE36" s="39">
        <f t="shared" si="61"/>
        <v>12.593363927229086</v>
      </c>
      <c r="IF36" s="39">
        <f t="shared" si="62"/>
        <v>45.227575058612331</v>
      </c>
      <c r="IG36" s="39">
        <f t="shared" si="63"/>
        <v>4.5227575058612324</v>
      </c>
      <c r="IH36" s="39">
        <f t="shared" si="64"/>
        <v>3.6493436346122703</v>
      </c>
      <c r="II36" s="39">
        <f t="shared" si="65"/>
        <v>13.285834975863953</v>
      </c>
      <c r="IJ36" s="39">
        <f t="shared" si="66"/>
        <v>1.3285834975863953</v>
      </c>
      <c r="IK36" s="39">
        <f t="shared" si="67"/>
        <v>14.089588432976562</v>
      </c>
      <c r="IL36" s="39">
        <f t="shared" si="68"/>
        <v>51.784042710684567</v>
      </c>
      <c r="IM36" s="39">
        <f t="shared" si="69"/>
        <v>5.178404271068457</v>
      </c>
      <c r="IN36" s="39">
        <f t="shared" si="70"/>
        <v>2.8525542119508907</v>
      </c>
      <c r="IO36" s="39">
        <f t="shared" si="71"/>
        <v>6.5384447743937404</v>
      </c>
      <c r="IP36" s="39">
        <f t="shared" si="72"/>
        <v>0.65384447743937402</v>
      </c>
      <c r="IQ36" s="39">
        <f t="shared" si="73"/>
        <v>6.8089835329715713</v>
      </c>
      <c r="IR36" s="39">
        <f t="shared" si="74"/>
        <v>24.130784736132455</v>
      </c>
      <c r="IS36" s="39">
        <f t="shared" si="75"/>
        <v>2.4130784736132456</v>
      </c>
      <c r="IT36" s="39">
        <f t="shared" si="76"/>
        <v>11.968271852984181</v>
      </c>
      <c r="IU36" s="39">
        <f t="shared" si="77"/>
        <v>43.782153836003744</v>
      </c>
      <c r="IV36" s="39">
        <f t="shared" si="78"/>
        <v>4.3782153836003745</v>
      </c>
      <c r="IW36" s="39">
        <f t="shared" si="79"/>
        <v>1.8572157901169937</v>
      </c>
      <c r="IX36" s="39">
        <f t="shared" si="80"/>
        <v>6.6008502370219464</v>
      </c>
      <c r="IY36" s="39">
        <f t="shared" si="81"/>
        <v>0.66008502370219468</v>
      </c>
      <c r="IZ36" s="39">
        <f t="shared" si="82"/>
        <v>14.593061741105085</v>
      </c>
      <c r="JA36" s="39">
        <f t="shared" si="83"/>
        <v>52.409252924370591</v>
      </c>
      <c r="JB36" s="39">
        <f t="shared" si="84"/>
        <v>5.2409252924370593</v>
      </c>
      <c r="JC36" s="39">
        <f t="shared" si="85"/>
        <v>3.180635552975823</v>
      </c>
      <c r="JD36" s="39">
        <f t="shared" si="86"/>
        <v>11.579451897708797</v>
      </c>
      <c r="JE36" s="39">
        <f t="shared" si="87"/>
        <v>1.1579451897708797</v>
      </c>
      <c r="JF36" s="39">
        <f t="shared" si="88"/>
        <v>6.2386742659259058</v>
      </c>
      <c r="JG36" s="39">
        <f t="shared" si="89"/>
        <v>23.137615516012005</v>
      </c>
      <c r="JH36" s="39">
        <f t="shared" si="90"/>
        <v>2.3137615516012007</v>
      </c>
      <c r="JI36" s="39">
        <f t="shared" si="91"/>
        <v>11.53549378338627</v>
      </c>
      <c r="JJ36" s="39">
        <f t="shared" si="92"/>
        <v>26.440930984603465</v>
      </c>
      <c r="JK36" s="39">
        <f t="shared" si="93"/>
        <v>2.6440930984603463</v>
      </c>
      <c r="JL36" s="39">
        <f t="shared" si="94"/>
        <v>1.5814037069741018</v>
      </c>
      <c r="JM36" s="39">
        <f t="shared" si="95"/>
        <v>5.6044359997533952</v>
      </c>
      <c r="JN36" s="39">
        <f t="shared" si="96"/>
        <v>0.56044359997533966</v>
      </c>
      <c r="JO36" s="39">
        <f t="shared" si="97"/>
        <v>5.7970758806255338</v>
      </c>
      <c r="JP36" s="39">
        <f t="shared" si="98"/>
        <v>21.206776644303012</v>
      </c>
      <c r="JQ36" s="39">
        <f t="shared" si="99"/>
        <v>2.1206776644303011</v>
      </c>
      <c r="JR36" s="39">
        <f t="shared" si="100"/>
        <v>12.70006430401178</v>
      </c>
      <c r="JS36" s="39">
        <f t="shared" si="101"/>
        <v>45.138116376906993</v>
      </c>
      <c r="JT36" s="39">
        <f t="shared" si="102"/>
        <v>4.5138116376906998</v>
      </c>
      <c r="JU36" s="39">
        <f t="shared" si="103"/>
        <v>2.9617958394902852</v>
      </c>
      <c r="JV36" s="39">
        <f t="shared" si="104"/>
        <v>10.636938979361855</v>
      </c>
      <c r="JW36" s="39">
        <f t="shared" si="105"/>
        <v>1.0636938979361856</v>
      </c>
      <c r="JX36" s="39">
        <f t="shared" si="106"/>
        <v>5.0659938808453759</v>
      </c>
      <c r="JY36" s="39">
        <f t="shared" si="107"/>
        <v>18.443305270373436</v>
      </c>
      <c r="JZ36" s="39">
        <f t="shared" si="108"/>
        <v>1.8443305270373438</v>
      </c>
      <c r="KA36" s="39">
        <f t="shared" si="109"/>
        <v>9.5080072342776329</v>
      </c>
      <c r="KB36" s="39">
        <f t="shared" si="110"/>
        <v>34.866474701625179</v>
      </c>
      <c r="KC36" s="39">
        <f t="shared" si="111"/>
        <v>3.4866474701625179</v>
      </c>
      <c r="KD36" s="39">
        <f t="shared" si="112"/>
        <v>11.248260189741538</v>
      </c>
      <c r="KE36" s="39">
        <f t="shared" si="113"/>
        <v>31.163769780572444</v>
      </c>
      <c r="KF36" s="39">
        <f t="shared" si="114"/>
        <v>3.1163769780572443</v>
      </c>
      <c r="KG36" s="39">
        <f t="shared" si="115"/>
        <v>14.77140160148908</v>
      </c>
      <c r="KH36" s="39">
        <f t="shared" si="116"/>
        <v>52.205296683587008</v>
      </c>
      <c r="KI36" s="39">
        <f t="shared" si="117"/>
        <v>5.2205296683587008</v>
      </c>
      <c r="KJ36" s="39">
        <f t="shared" si="118"/>
        <v>1.9807315784511201</v>
      </c>
      <c r="KK36" s="39">
        <f t="shared" si="119"/>
        <v>7.4006521877771512</v>
      </c>
      <c r="KL36" s="39">
        <f t="shared" si="120"/>
        <v>0.74006521877771525</v>
      </c>
      <c r="KM36" s="39">
        <f t="shared" si="121"/>
        <v>9.5080072342776329</v>
      </c>
      <c r="KN36" s="39">
        <f t="shared" si="122"/>
        <v>34.866474701625179</v>
      </c>
      <c r="KO36" s="39">
        <f t="shared" si="123"/>
        <v>3.4866474701625179</v>
      </c>
      <c r="KP36" s="39">
        <f t="shared" si="124"/>
        <v>6.4450752992824265</v>
      </c>
      <c r="KQ36" s="39">
        <f t="shared" si="125"/>
        <v>4.6758114908491173</v>
      </c>
      <c r="KR36" s="39">
        <f t="shared" si="126"/>
        <v>0.46758114908491177</v>
      </c>
      <c r="KS36" s="39">
        <f t="shared" si="127"/>
        <v>6.0605919188173623</v>
      </c>
      <c r="KT36" s="39">
        <f t="shared" si="128"/>
        <v>22.011595016028217</v>
      </c>
      <c r="KU36" s="39">
        <f t="shared" si="129"/>
        <v>2.2011595016028216</v>
      </c>
      <c r="KV36" s="39">
        <f t="shared" si="130"/>
        <v>5.9527226604263275</v>
      </c>
      <c r="KW36" s="39">
        <f t="shared" si="131"/>
        <v>22.137672647942331</v>
      </c>
      <c r="KX36" s="39">
        <f t="shared" si="132"/>
        <v>2.213767264794233</v>
      </c>
      <c r="KY36" s="39">
        <f t="shared" si="133"/>
        <v>9.6882963118837644</v>
      </c>
      <c r="KZ36" s="39">
        <f t="shared" si="134"/>
        <v>22.206901494745413</v>
      </c>
      <c r="LA36" s="39">
        <f t="shared" si="135"/>
        <v>2.220690149474541</v>
      </c>
      <c r="LB36" s="39">
        <f t="shared" si="136"/>
        <v>17.471031120921008</v>
      </c>
      <c r="LC36" s="39">
        <f t="shared" si="137"/>
        <v>62.547902526904835</v>
      </c>
      <c r="LD36" s="39">
        <f t="shared" si="138"/>
        <v>6.2547902526904835</v>
      </c>
      <c r="LE36" s="39">
        <f t="shared" si="139"/>
        <v>11.392986739544394</v>
      </c>
      <c r="LF36" s="39">
        <f t="shared" si="140"/>
        <v>42.005735352485019</v>
      </c>
      <c r="LG36" s="39">
        <f t="shared" si="141"/>
        <v>4.2005735352485019</v>
      </c>
      <c r="LH36" s="39">
        <f t="shared" si="142"/>
        <v>307.61250610089257</v>
      </c>
      <c r="LI36" s="39">
        <f t="shared" si="142"/>
        <v>1017.7517030092498</v>
      </c>
      <c r="LJ36" s="39">
        <f t="shared" si="142"/>
        <v>101.775170300925</v>
      </c>
      <c r="LL36" s="60">
        <f t="shared" si="497"/>
        <v>17</v>
      </c>
      <c r="LM36" s="61">
        <f t="shared" si="498"/>
        <v>286.30756336126092</v>
      </c>
      <c r="LN36" s="62">
        <v>3000</v>
      </c>
      <c r="LO36" s="61">
        <f t="shared" si="152"/>
        <v>0</v>
      </c>
      <c r="LP36" s="61">
        <f t="shared" si="153"/>
        <v>0</v>
      </c>
      <c r="LQ36" s="62">
        <f t="shared" si="154"/>
        <v>0</v>
      </c>
      <c r="LR36" s="61">
        <f t="shared" si="155"/>
        <v>0</v>
      </c>
      <c r="LS36" s="61">
        <f t="shared" si="156"/>
        <v>22.409671482456666</v>
      </c>
      <c r="LT36" s="63">
        <f t="shared" si="157"/>
        <v>0</v>
      </c>
      <c r="LU36" s="62">
        <f t="shared" si="158"/>
        <v>0</v>
      </c>
      <c r="LV36" s="61">
        <f t="shared" si="159"/>
        <v>0</v>
      </c>
      <c r="LW36" s="61">
        <f t="shared" si="160"/>
        <v>5.6578084527065542</v>
      </c>
      <c r="LX36" s="63">
        <f t="shared" si="161"/>
        <v>0</v>
      </c>
      <c r="LY36" s="62">
        <f t="shared" si="162"/>
        <v>0</v>
      </c>
      <c r="LZ36" s="61">
        <f t="shared" si="163"/>
        <v>0</v>
      </c>
      <c r="MA36" s="61">
        <f t="shared" si="164"/>
        <v>13.550007693583751</v>
      </c>
      <c r="MB36" s="63">
        <f t="shared" si="165"/>
        <v>0</v>
      </c>
      <c r="MC36" s="62">
        <f t="shared" si="166"/>
        <v>0</v>
      </c>
      <c r="MD36" s="61">
        <f t="shared" si="167"/>
        <v>0</v>
      </c>
      <c r="ME36" s="61">
        <f t="shared" si="168"/>
        <v>0.50207237944391103</v>
      </c>
      <c r="MF36" s="63">
        <f t="shared" si="169"/>
        <v>0</v>
      </c>
      <c r="MG36" s="62">
        <f t="shared" si="170"/>
        <v>0</v>
      </c>
      <c r="MH36" s="61">
        <f t="shared" si="171"/>
        <v>0</v>
      </c>
      <c r="MI36" s="61">
        <f t="shared" si="172"/>
        <v>5.6578084527065542</v>
      </c>
      <c r="MJ36" s="63">
        <f t="shared" si="173"/>
        <v>0</v>
      </c>
      <c r="MK36" s="62">
        <f t="shared" si="174"/>
        <v>0</v>
      </c>
      <c r="ML36" s="61">
        <f t="shared" si="175"/>
        <v>0</v>
      </c>
      <c r="MM36" s="61">
        <f t="shared" si="176"/>
        <v>3.5241053606612192</v>
      </c>
      <c r="MN36" s="63">
        <f t="shared" si="177"/>
        <v>0</v>
      </c>
      <c r="MO36" s="62">
        <f t="shared" si="178"/>
        <v>0</v>
      </c>
      <c r="MP36" s="61">
        <f t="shared" si="179"/>
        <v>0</v>
      </c>
      <c r="MQ36" s="61">
        <f t="shared" si="180"/>
        <v>6.0945682609125953</v>
      </c>
      <c r="MR36" s="63">
        <f t="shared" si="181"/>
        <v>0</v>
      </c>
      <c r="MS36" s="62">
        <f t="shared" si="182"/>
        <v>0</v>
      </c>
      <c r="MT36" s="61">
        <f t="shared" si="183"/>
        <v>0</v>
      </c>
      <c r="MU36" s="61">
        <f t="shared" si="184"/>
        <v>2.7391490851729121</v>
      </c>
      <c r="MV36" s="63">
        <f t="shared" si="185"/>
        <v>0</v>
      </c>
      <c r="MW36" s="62">
        <f t="shared" si="186"/>
        <v>0</v>
      </c>
      <c r="MX36" s="61">
        <f t="shared" si="187"/>
        <v>0</v>
      </c>
      <c r="MY36" s="61">
        <f t="shared" si="188"/>
        <v>3.9447895408505675</v>
      </c>
      <c r="MZ36" s="63">
        <f t="shared" si="189"/>
        <v>0</v>
      </c>
      <c r="NA36" s="62">
        <f t="shared" si="190"/>
        <v>0</v>
      </c>
      <c r="NB36" s="61">
        <f t="shared" si="191"/>
        <v>0</v>
      </c>
      <c r="NC36" s="61">
        <f t="shared" si="192"/>
        <v>15.427222041660597</v>
      </c>
      <c r="ND36" s="63">
        <f t="shared" si="193"/>
        <v>0</v>
      </c>
      <c r="NE36" s="62">
        <f t="shared" si="194"/>
        <v>0</v>
      </c>
      <c r="NF36" s="61">
        <f t="shared" si="195"/>
        <v>0</v>
      </c>
      <c r="NG36" s="61">
        <f t="shared" si="196"/>
        <v>0.55546746520553214</v>
      </c>
      <c r="NH36" s="63">
        <f t="shared" si="197"/>
        <v>0</v>
      </c>
      <c r="NI36" s="62">
        <f t="shared" si="198"/>
        <v>0</v>
      </c>
      <c r="NJ36" s="61">
        <f t="shared" si="199"/>
        <v>0</v>
      </c>
      <c r="NK36" s="61">
        <f t="shared" si="200"/>
        <v>11.760640165122327</v>
      </c>
      <c r="NL36" s="63">
        <f t="shared" si="201"/>
        <v>0</v>
      </c>
      <c r="NM36" s="62">
        <f t="shared" si="202"/>
        <v>0</v>
      </c>
      <c r="NN36" s="61">
        <f t="shared" si="203"/>
        <v>0</v>
      </c>
      <c r="NO36" s="61">
        <f t="shared" si="204"/>
        <v>3.4108884165543887</v>
      </c>
      <c r="NP36" s="63">
        <f t="shared" si="205"/>
        <v>0</v>
      </c>
      <c r="NQ36" s="62">
        <f t="shared" si="206"/>
        <v>0</v>
      </c>
      <c r="NR36" s="61">
        <f t="shared" si="207"/>
        <v>0</v>
      </c>
      <c r="NS36" s="61">
        <f t="shared" si="208"/>
        <v>13.178609354145442</v>
      </c>
      <c r="NT36" s="63">
        <f t="shared" si="209"/>
        <v>0</v>
      </c>
      <c r="NU36" s="62">
        <f t="shared" si="210"/>
        <v>0</v>
      </c>
      <c r="NV36" s="61">
        <f t="shared" si="211"/>
        <v>0</v>
      </c>
      <c r="NW36" s="61">
        <f t="shared" si="212"/>
        <v>2.6233688386211549</v>
      </c>
      <c r="NX36" s="63">
        <f t="shared" si="213"/>
        <v>0</v>
      </c>
      <c r="NY36" s="62">
        <f t="shared" si="214"/>
        <v>0</v>
      </c>
      <c r="NZ36" s="61">
        <f t="shared" si="215"/>
        <v>0</v>
      </c>
      <c r="OA36" s="61">
        <f t="shared" si="216"/>
        <v>6.3532891309886335</v>
      </c>
      <c r="OB36" s="63">
        <f t="shared" si="217"/>
        <v>0</v>
      </c>
      <c r="OC36" s="62">
        <f t="shared" si="218"/>
        <v>0</v>
      </c>
      <c r="OD36" s="61">
        <f t="shared" si="219"/>
        <v>0</v>
      </c>
      <c r="OE36" s="61">
        <f t="shared" si="220"/>
        <v>11.190394932511138</v>
      </c>
      <c r="OF36" s="63">
        <f t="shared" si="221"/>
        <v>0</v>
      </c>
      <c r="OG36" s="62">
        <f t="shared" si="222"/>
        <v>0</v>
      </c>
      <c r="OH36" s="61">
        <f t="shared" si="223"/>
        <v>0</v>
      </c>
      <c r="OI36" s="61">
        <f t="shared" si="224"/>
        <v>1.7332908787868053</v>
      </c>
      <c r="OJ36" s="63">
        <f t="shared" si="225"/>
        <v>0</v>
      </c>
      <c r="OK36" s="62">
        <f t="shared" si="226"/>
        <v>0</v>
      </c>
      <c r="OL36" s="61">
        <f t="shared" si="227"/>
        <v>0</v>
      </c>
      <c r="OM36" s="61">
        <f t="shared" si="228"/>
        <v>13.628109934428991</v>
      </c>
      <c r="ON36" s="63">
        <f t="shared" si="229"/>
        <v>0</v>
      </c>
      <c r="OO36" s="62">
        <f t="shared" si="230"/>
        <v>0</v>
      </c>
      <c r="OP36" s="61">
        <f t="shared" si="231"/>
        <v>0</v>
      </c>
      <c r="OQ36" s="61">
        <f t="shared" si="232"/>
        <v>2.9728066335082035</v>
      </c>
      <c r="OR36" s="63">
        <f t="shared" si="233"/>
        <v>0</v>
      </c>
      <c r="OS36" s="62">
        <f t="shared" si="234"/>
        <v>0</v>
      </c>
      <c r="OT36" s="61">
        <f t="shared" si="235"/>
        <v>0</v>
      </c>
      <c r="OU36" s="61">
        <f t="shared" si="236"/>
        <v>5.838391577037612</v>
      </c>
      <c r="OV36" s="63">
        <f t="shared" si="237"/>
        <v>0</v>
      </c>
      <c r="OW36" s="62">
        <f t="shared" si="238"/>
        <v>0</v>
      </c>
      <c r="OX36" s="61">
        <f t="shared" si="239"/>
        <v>0</v>
      </c>
      <c r="OY36" s="61">
        <f t="shared" si="240"/>
        <v>10.60868705059498</v>
      </c>
      <c r="OZ36" s="63">
        <f t="shared" si="241"/>
        <v>0</v>
      </c>
      <c r="PA36" s="62">
        <f t="shared" si="242"/>
        <v>0</v>
      </c>
      <c r="PB36" s="61">
        <f t="shared" si="243"/>
        <v>0</v>
      </c>
      <c r="PC36" s="61">
        <f t="shared" si="244"/>
        <v>1.4755675255450267</v>
      </c>
      <c r="PD36" s="63">
        <f t="shared" si="245"/>
        <v>0</v>
      </c>
      <c r="PE36" s="62">
        <f t="shared" si="246"/>
        <v>0</v>
      </c>
      <c r="PF36" s="61">
        <f t="shared" si="247"/>
        <v>0</v>
      </c>
      <c r="PG36" s="61">
        <f t="shared" si="248"/>
        <v>5.4202953738688171</v>
      </c>
      <c r="PH36" s="63">
        <f t="shared" si="249"/>
        <v>0</v>
      </c>
      <c r="PI36" s="62">
        <f t="shared" si="250"/>
        <v>0</v>
      </c>
      <c r="PJ36" s="61">
        <f t="shared" si="251"/>
        <v>0</v>
      </c>
      <c r="PK36" s="61">
        <f t="shared" si="252"/>
        <v>11.852637553099221</v>
      </c>
      <c r="PL36" s="63">
        <f t="shared" si="253"/>
        <v>0</v>
      </c>
      <c r="PM36" s="62">
        <f t="shared" si="254"/>
        <v>0</v>
      </c>
      <c r="PN36" s="61">
        <f t="shared" si="255"/>
        <v>0</v>
      </c>
      <c r="PO36" s="61">
        <f t="shared" si="256"/>
        <v>2.7659500124098972</v>
      </c>
      <c r="PP36" s="63">
        <f t="shared" si="257"/>
        <v>0</v>
      </c>
      <c r="PQ36" s="62">
        <f t="shared" si="258"/>
        <v>0</v>
      </c>
      <c r="PR36" s="61">
        <f t="shared" si="259"/>
        <v>0</v>
      </c>
      <c r="PS36" s="61">
        <f t="shared" si="260"/>
        <v>4.734971977596949</v>
      </c>
      <c r="PT36" s="63">
        <f t="shared" si="261"/>
        <v>0</v>
      </c>
      <c r="PU36" s="62">
        <f t="shared" si="262"/>
        <v>0</v>
      </c>
      <c r="PV36" s="61">
        <f t="shared" si="263"/>
        <v>0</v>
      </c>
      <c r="PW36" s="61">
        <f t="shared" si="264"/>
        <v>8.8917019433495863</v>
      </c>
      <c r="PX36" s="63">
        <f t="shared" si="265"/>
        <v>0</v>
      </c>
      <c r="PY36" s="62">
        <f t="shared" si="266"/>
        <v>0</v>
      </c>
      <c r="PZ36" s="61">
        <f t="shared" si="267"/>
        <v>0</v>
      </c>
      <c r="QA36" s="61">
        <f t="shared" si="268"/>
        <v>10.40718349380947</v>
      </c>
      <c r="QB36" s="63">
        <f t="shared" si="269"/>
        <v>0</v>
      </c>
      <c r="QC36" s="62">
        <f t="shared" si="270"/>
        <v>0</v>
      </c>
      <c r="QD36" s="61">
        <f t="shared" si="271"/>
        <v>0</v>
      </c>
      <c r="QE36" s="61">
        <f t="shared" si="272"/>
        <v>13.780005548498098</v>
      </c>
      <c r="QF36" s="63">
        <f t="shared" si="273"/>
        <v>0</v>
      </c>
      <c r="QG36" s="62">
        <f t="shared" si="274"/>
        <v>0</v>
      </c>
      <c r="QH36" s="61">
        <f t="shared" si="275"/>
        <v>0</v>
      </c>
      <c r="QI36" s="61">
        <f t="shared" si="276"/>
        <v>1.8544706685006858</v>
      </c>
      <c r="QJ36" s="63">
        <f t="shared" si="277"/>
        <v>0</v>
      </c>
      <c r="QK36" s="62">
        <f t="shared" si="278"/>
        <v>0</v>
      </c>
      <c r="QL36" s="61">
        <f t="shared" si="279"/>
        <v>0</v>
      </c>
      <c r="QM36" s="61">
        <f t="shared" si="280"/>
        <v>8.8917019433495863</v>
      </c>
      <c r="QN36" s="63">
        <f t="shared" si="281"/>
        <v>0</v>
      </c>
      <c r="QO36" s="62">
        <f t="shared" si="282"/>
        <v>0</v>
      </c>
      <c r="QP36" s="61">
        <f t="shared" si="283"/>
        <v>0</v>
      </c>
      <c r="QQ36" s="61">
        <f t="shared" si="284"/>
        <v>5.7570606763888987</v>
      </c>
      <c r="QR36" s="63">
        <f t="shared" si="285"/>
        <v>0</v>
      </c>
      <c r="QS36" s="62">
        <f t="shared" si="286"/>
        <v>0</v>
      </c>
      <c r="QT36" s="61">
        <f t="shared" si="287"/>
        <v>0</v>
      </c>
      <c r="QU36" s="61">
        <f t="shared" si="288"/>
        <v>5.6635414288247228</v>
      </c>
      <c r="QV36" s="63">
        <f t="shared" si="289"/>
        <v>0</v>
      </c>
      <c r="QW36" s="62">
        <f t="shared" si="290"/>
        <v>0</v>
      </c>
      <c r="QX36" s="61">
        <f t="shared" si="291"/>
        <v>0</v>
      </c>
      <c r="QY36" s="61">
        <f t="shared" si="292"/>
        <v>5.5719117895685741</v>
      </c>
      <c r="QZ36" s="63">
        <f t="shared" si="293"/>
        <v>0</v>
      </c>
      <c r="RA36" s="62">
        <f t="shared" si="294"/>
        <v>0</v>
      </c>
      <c r="RB36" s="61">
        <f t="shared" si="295"/>
        <v>0</v>
      </c>
      <c r="RC36" s="61">
        <f t="shared" si="296"/>
        <v>8.9099006558553295</v>
      </c>
      <c r="RD36" s="63">
        <f t="shared" si="297"/>
        <v>0</v>
      </c>
      <c r="RE36" s="62">
        <f t="shared" si="298"/>
        <v>0</v>
      </c>
      <c r="RF36" s="61">
        <f t="shared" si="299"/>
        <v>0</v>
      </c>
      <c r="RG36" s="61">
        <f t="shared" si="300"/>
        <v>16.311906996165007</v>
      </c>
      <c r="RH36" s="63">
        <f t="shared" si="301"/>
        <v>0</v>
      </c>
      <c r="RI36" s="62">
        <f t="shared" si="302"/>
        <v>0</v>
      </c>
      <c r="RJ36" s="61">
        <f t="shared" si="303"/>
        <v>0</v>
      </c>
      <c r="RK36" s="61">
        <f t="shared" si="304"/>
        <v>10.65760864677052</v>
      </c>
      <c r="RL36" s="63">
        <f t="shared" si="305"/>
        <v>0</v>
      </c>
    </row>
    <row r="37" spans="1:480" ht="15" thickBot="1" x14ac:dyDescent="0.35">
      <c r="A37" s="28"/>
      <c r="B37" s="42">
        <v>18</v>
      </c>
      <c r="C37" s="44">
        <f t="shared" si="306"/>
        <v>652.6147323839831</v>
      </c>
      <c r="D37" s="44">
        <f t="shared" si="307"/>
        <v>811.23516637357477</v>
      </c>
      <c r="E37" s="44">
        <f t="shared" si="308"/>
        <v>213.39486740121296</v>
      </c>
      <c r="F37" s="45">
        <f t="shared" si="309"/>
        <v>41.128961772100098</v>
      </c>
      <c r="G37" s="45">
        <f t="shared" si="310"/>
        <v>7.3622820691283364</v>
      </c>
      <c r="H37" s="44">
        <f t="shared" si="311"/>
        <v>109.85487358494508</v>
      </c>
      <c r="I37" s="44">
        <f t="shared" si="312"/>
        <v>144.58199516919152</v>
      </c>
      <c r="J37" s="44">
        <f t="shared" si="313"/>
        <v>49.377499730573334</v>
      </c>
      <c r="K37" s="45">
        <f t="shared" si="314"/>
        <v>13.47880257013686</v>
      </c>
      <c r="L37" s="45">
        <f t="shared" si="315"/>
        <v>4.0052189451529756</v>
      </c>
      <c r="M37" s="44">
        <f t="shared" si="316"/>
        <v>229.80686253673304</v>
      </c>
      <c r="N37" s="44">
        <f t="shared" si="317"/>
        <v>330.74874151500239</v>
      </c>
      <c r="O37" s="44">
        <f t="shared" si="318"/>
        <v>117.66024978043092</v>
      </c>
      <c r="P37" s="45">
        <f t="shared" si="319"/>
        <v>32.97080973202474</v>
      </c>
      <c r="Q37" s="45">
        <f t="shared" si="320"/>
        <v>10.021636435808444</v>
      </c>
      <c r="R37" s="44">
        <f t="shared" si="321"/>
        <v>9.6092492305917858</v>
      </c>
      <c r="S37" s="44">
        <f t="shared" si="322"/>
        <v>12.773083513550608</v>
      </c>
      <c r="T37" s="44">
        <f t="shared" si="323"/>
        <v>4.3807026918058822</v>
      </c>
      <c r="U37" s="45">
        <f t="shared" si="324"/>
        <v>1.1986188823929016</v>
      </c>
      <c r="V37" s="45">
        <f t="shared" si="325"/>
        <v>0.35670568165880162</v>
      </c>
      <c r="W37" s="44">
        <f t="shared" si="326"/>
        <v>34.390059200151875</v>
      </c>
      <c r="X37" s="44">
        <f t="shared" si="327"/>
        <v>46.884045349135825</v>
      </c>
      <c r="Y37" s="44">
        <f t="shared" si="328"/>
        <v>16.281508814790847</v>
      </c>
      <c r="Z37" s="45">
        <f t="shared" si="329"/>
        <v>4.4933290255477365</v>
      </c>
      <c r="AA37" s="45">
        <f t="shared" si="330"/>
        <v>1.3480576103736441</v>
      </c>
      <c r="AB37" s="44">
        <f t="shared" si="331"/>
        <v>61.474344318860503</v>
      </c>
      <c r="AC37" s="44">
        <f t="shared" si="332"/>
        <v>86.714804859772968</v>
      </c>
      <c r="AD37" s="44">
        <f t="shared" si="333"/>
        <v>30.612892406348617</v>
      </c>
      <c r="AE37" s="45">
        <f t="shared" si="334"/>
        <v>8.5445937634313545</v>
      </c>
      <c r="AF37" s="45">
        <f t="shared" si="335"/>
        <v>2.5911176515864396</v>
      </c>
      <c r="AG37" s="44">
        <f t="shared" si="336"/>
        <v>100.4857828618503</v>
      </c>
      <c r="AH37" s="44">
        <f t="shared" si="337"/>
        <v>147.59595657023118</v>
      </c>
      <c r="AI37" s="44">
        <f t="shared" si="338"/>
        <v>52.901978781914686</v>
      </c>
      <c r="AJ37" s="45">
        <f t="shared" si="339"/>
        <v>14.881174057736294</v>
      </c>
      <c r="AK37" s="45">
        <f t="shared" si="340"/>
        <v>4.5334147282673793</v>
      </c>
      <c r="AL37" s="44">
        <f t="shared" si="341"/>
        <v>79.769533818439726</v>
      </c>
      <c r="AM37" s="44">
        <f t="shared" si="342"/>
        <v>99.157815212589412</v>
      </c>
      <c r="AN37" s="44">
        <f t="shared" si="343"/>
        <v>26.083396906564072</v>
      </c>
      <c r="AO37" s="45">
        <f t="shared" si="344"/>
        <v>5.027220416879107</v>
      </c>
      <c r="AP37" s="45">
        <f t="shared" si="345"/>
        <v>0.89989664552757942</v>
      </c>
      <c r="AQ37" s="44">
        <f t="shared" si="346"/>
        <v>76.594031054912577</v>
      </c>
      <c r="AR37" s="44">
        <f t="shared" si="347"/>
        <v>100.80679597166196</v>
      </c>
      <c r="AS37" s="44">
        <f t="shared" si="348"/>
        <v>34.42743707545236</v>
      </c>
      <c r="AT37" s="45">
        <f t="shared" si="349"/>
        <v>9.3978153990755811</v>
      </c>
      <c r="AU37" s="45">
        <f t="shared" si="350"/>
        <v>2.7925557988973271</v>
      </c>
      <c r="AV37" s="44">
        <f t="shared" si="351"/>
        <v>261.64424221916346</v>
      </c>
      <c r="AW37" s="44">
        <f t="shared" si="352"/>
        <v>376.57058141508804</v>
      </c>
      <c r="AX37" s="44">
        <f t="shared" si="353"/>
        <v>133.96086850190366</v>
      </c>
      <c r="AY37" s="45">
        <f t="shared" si="354"/>
        <v>37.538576665911904</v>
      </c>
      <c r="AZ37" s="45">
        <f t="shared" si="355"/>
        <v>11.410031197932277</v>
      </c>
      <c r="BA37" s="44">
        <f t="shared" si="356"/>
        <v>10.631186918820179</v>
      </c>
      <c r="BB37" s="44">
        <f t="shared" si="357"/>
        <v>14.131493012997243</v>
      </c>
      <c r="BC37" s="44">
        <f t="shared" si="358"/>
        <v>4.8465877026169011</v>
      </c>
      <c r="BD37" s="45">
        <f t="shared" si="359"/>
        <v>1.3260912561804288</v>
      </c>
      <c r="BE37" s="45">
        <f t="shared" si="360"/>
        <v>0.39464110938522762</v>
      </c>
      <c r="BF37" s="44">
        <f t="shared" si="361"/>
        <v>216.34203291117137</v>
      </c>
      <c r="BG37" s="44">
        <f t="shared" si="362"/>
        <v>294.93958189774787</v>
      </c>
      <c r="BH37" s="44">
        <f t="shared" si="363"/>
        <v>102.42421204780752</v>
      </c>
      <c r="BI37" s="45">
        <f t="shared" si="364"/>
        <v>28.266771227933138</v>
      </c>
      <c r="BJ37" s="45">
        <f t="shared" si="365"/>
        <v>8.4804019153395949</v>
      </c>
      <c r="BK37" s="44">
        <f t="shared" si="366"/>
        <v>59.499392751735229</v>
      </c>
      <c r="BL37" s="44">
        <f t="shared" si="367"/>
        <v>83.928967261205358</v>
      </c>
      <c r="BM37" s="44">
        <f t="shared" si="368"/>
        <v>29.629409288276435</v>
      </c>
      <c r="BN37" s="45">
        <f t="shared" si="369"/>
        <v>8.2700864217018015</v>
      </c>
      <c r="BO37" s="45">
        <f t="shared" si="370"/>
        <v>2.5078742770810756</v>
      </c>
      <c r="BP37" s="44">
        <f t="shared" si="371"/>
        <v>217.28575697066918</v>
      </c>
      <c r="BQ37" s="44">
        <f t="shared" si="372"/>
        <v>319.15459317527336</v>
      </c>
      <c r="BR37" s="44">
        <f t="shared" si="373"/>
        <v>114.39276460310745</v>
      </c>
      <c r="BS37" s="45">
        <f t="shared" si="374"/>
        <v>32.17835476480235</v>
      </c>
      <c r="BT37" s="45">
        <f t="shared" si="375"/>
        <v>9.8028439729411083</v>
      </c>
      <c r="BU37" s="44">
        <f t="shared" si="376"/>
        <v>76.397780034459487</v>
      </c>
      <c r="BV37" s="44">
        <f t="shared" si="377"/>
        <v>94.966544151444339</v>
      </c>
      <c r="BW37" s="44">
        <f t="shared" si="378"/>
        <v>24.980885859941466</v>
      </c>
      <c r="BX37" s="45">
        <f t="shared" si="379"/>
        <v>4.8147263899979285</v>
      </c>
      <c r="BY37" s="45">
        <f t="shared" si="380"/>
        <v>0.86185919219790619</v>
      </c>
      <c r="BZ37" s="44">
        <f t="shared" si="381"/>
        <v>123.35867857093766</v>
      </c>
      <c r="CA37" s="44">
        <f t="shared" si="382"/>
        <v>162.35459827305647</v>
      </c>
      <c r="CB37" s="44">
        <f t="shared" si="383"/>
        <v>55.447181532555234</v>
      </c>
      <c r="CC37" s="45">
        <f t="shared" si="384"/>
        <v>15.135671450069447</v>
      </c>
      <c r="CD37" s="45">
        <f t="shared" si="385"/>
        <v>4.4975566430315048</v>
      </c>
      <c r="CE37" s="44">
        <f t="shared" si="386"/>
        <v>189.78805091048534</v>
      </c>
      <c r="CF37" s="44">
        <f t="shared" si="387"/>
        <v>273.15180365074855</v>
      </c>
      <c r="CG37" s="44">
        <f t="shared" si="388"/>
        <v>97.170768657526381</v>
      </c>
      <c r="CH37" s="45">
        <f t="shared" si="389"/>
        <v>27.229237834362856</v>
      </c>
      <c r="CI37" s="45">
        <f t="shared" si="390"/>
        <v>8.2764580008204423</v>
      </c>
      <c r="CJ37" s="44">
        <f t="shared" si="391"/>
        <v>33.173750887912668</v>
      </c>
      <c r="CK37" s="44">
        <f t="shared" si="392"/>
        <v>44.096170302259587</v>
      </c>
      <c r="CL37" s="44">
        <f t="shared" si="393"/>
        <v>15.123381267844067</v>
      </c>
      <c r="CM37" s="45">
        <f t="shared" si="394"/>
        <v>4.1379595075401774</v>
      </c>
      <c r="CN37" s="45">
        <f t="shared" si="395"/>
        <v>1.2314453647408847</v>
      </c>
      <c r="CO37" s="44">
        <f t="shared" si="396"/>
        <v>250.69494232932612</v>
      </c>
      <c r="CP37" s="44">
        <f t="shared" si="397"/>
        <v>341.772980865215</v>
      </c>
      <c r="CQ37" s="44">
        <f t="shared" si="398"/>
        <v>118.68813280031753</v>
      </c>
      <c r="CR37" s="45">
        <f t="shared" si="399"/>
        <v>32.755246345182293</v>
      </c>
      <c r="CS37" s="45">
        <f t="shared" si="400"/>
        <v>9.8270032895941508</v>
      </c>
      <c r="CT37" s="44">
        <f t="shared" si="401"/>
        <v>51.8575127241334</v>
      </c>
      <c r="CU37" s="44">
        <f t="shared" si="402"/>
        <v>73.149443824271657</v>
      </c>
      <c r="CV37" s="44">
        <f t="shared" si="403"/>
        <v>25.823918499244535</v>
      </c>
      <c r="CW37" s="45">
        <f t="shared" si="404"/>
        <v>7.2079073753332832</v>
      </c>
      <c r="CX37" s="45">
        <f t="shared" si="405"/>
        <v>2.1857722611877564</v>
      </c>
      <c r="CY37" s="44">
        <f t="shared" si="406"/>
        <v>92.951099675050472</v>
      </c>
      <c r="CZ37" s="44">
        <f t="shared" si="407"/>
        <v>139.6134378747675</v>
      </c>
      <c r="DA37" s="44">
        <f t="shared" si="408"/>
        <v>50.575566711540603</v>
      </c>
      <c r="DB37" s="45">
        <f t="shared" si="409"/>
        <v>14.335558645093798</v>
      </c>
      <c r="DC37" s="45">
        <f t="shared" si="410"/>
        <v>4.4010284354591036</v>
      </c>
      <c r="DD37" s="44">
        <f t="shared" si="411"/>
        <v>308.94631658877347</v>
      </c>
      <c r="DE37" s="44">
        <f t="shared" si="412"/>
        <v>384.03686601260057</v>
      </c>
      <c r="DF37" s="44">
        <f t="shared" si="413"/>
        <v>101.02064049599834</v>
      </c>
      <c r="DG37" s="45">
        <f t="shared" si="414"/>
        <v>19.470356113772986</v>
      </c>
      <c r="DH37" s="45">
        <f t="shared" si="415"/>
        <v>3.4852874354152394</v>
      </c>
      <c r="DI37" s="44">
        <f t="shared" si="416"/>
        <v>28.650366186797182</v>
      </c>
      <c r="DJ37" s="44">
        <f t="shared" si="417"/>
        <v>37.707267510640122</v>
      </c>
      <c r="DK37" s="44">
        <f t="shared" si="418"/>
        <v>12.877748637847217</v>
      </c>
      <c r="DL37" s="45">
        <f t="shared" si="419"/>
        <v>3.5152981091490378</v>
      </c>
      <c r="DM37" s="45">
        <f t="shared" si="420"/>
        <v>1.0445689453021789</v>
      </c>
      <c r="DN37" s="44">
        <f t="shared" si="421"/>
        <v>91.927702334884458</v>
      </c>
      <c r="DO37" s="44">
        <f t="shared" si="422"/>
        <v>132.30663141214407</v>
      </c>
      <c r="DP37" s="44">
        <f t="shared" si="423"/>
        <v>47.066638041475848</v>
      </c>
      <c r="DQ37" s="45">
        <f t="shared" si="424"/>
        <v>13.189035128579802</v>
      </c>
      <c r="DR37" s="45">
        <f t="shared" si="425"/>
        <v>4.0088707578616054</v>
      </c>
      <c r="DS37" s="44">
        <f t="shared" si="426"/>
        <v>226.84965943306932</v>
      </c>
      <c r="DT37" s="44">
        <f t="shared" si="427"/>
        <v>301.53964950086549</v>
      </c>
      <c r="DU37" s="44">
        <f t="shared" si="428"/>
        <v>103.41712342624855</v>
      </c>
      <c r="DV37" s="45">
        <f t="shared" si="429"/>
        <v>28.296308976485001</v>
      </c>
      <c r="DW37" s="45">
        <f t="shared" si="430"/>
        <v>8.4209037002109959</v>
      </c>
      <c r="DX37" s="44">
        <f t="shared" si="431"/>
        <v>50.880839836426752</v>
      </c>
      <c r="DY37" s="44">
        <f t="shared" si="432"/>
        <v>69.365963821388689</v>
      </c>
      <c r="DZ37" s="44">
        <f t="shared" si="433"/>
        <v>24.088846066804255</v>
      </c>
      <c r="EA37" s="45">
        <f t="shared" si="434"/>
        <v>6.6479779273032591</v>
      </c>
      <c r="EB37" s="45">
        <f t="shared" si="435"/>
        <v>1.9944805260292982</v>
      </c>
      <c r="EC37" s="44">
        <f t="shared" si="436"/>
        <v>82.596650185378195</v>
      </c>
      <c r="ED37" s="44">
        <f t="shared" si="437"/>
        <v>116.50961847995781</v>
      </c>
      <c r="EE37" s="44">
        <f t="shared" si="438"/>
        <v>41.131343380169071</v>
      </c>
      <c r="EF37" s="45">
        <f t="shared" si="439"/>
        <v>11.480477423128466</v>
      </c>
      <c r="EG37" s="45">
        <f t="shared" si="440"/>
        <v>3.4814139236224855</v>
      </c>
      <c r="EH37" s="44">
        <f t="shared" si="441"/>
        <v>148.62923129076512</v>
      </c>
      <c r="EI37" s="44">
        <f t="shared" si="442"/>
        <v>216.15876926327323</v>
      </c>
      <c r="EJ37" s="44">
        <f t="shared" si="443"/>
        <v>77.195441429647659</v>
      </c>
      <c r="EK37" s="45">
        <f t="shared" si="444"/>
        <v>21.674758219834118</v>
      </c>
      <c r="EL37" s="45">
        <f t="shared" si="445"/>
        <v>6.5958582408955317</v>
      </c>
      <c r="EM37" s="44">
        <f t="shared" si="446"/>
        <v>257.21609046959708</v>
      </c>
      <c r="EN37" s="44">
        <f t="shared" si="447"/>
        <v>328.76115446317135</v>
      </c>
      <c r="EO37" s="44">
        <f t="shared" si="448"/>
        <v>96.885433341051609</v>
      </c>
      <c r="EP37" s="45">
        <f t="shared" si="449"/>
        <v>21.638693581168088</v>
      </c>
      <c r="EQ37" s="45">
        <f t="shared" si="450"/>
        <v>4.7625380997021791</v>
      </c>
      <c r="ER37" s="44">
        <f t="shared" si="451"/>
        <v>271.21312779163367</v>
      </c>
      <c r="ES37" s="44">
        <f t="shared" si="452"/>
        <v>353.63780748468963</v>
      </c>
      <c r="ET37" s="44">
        <f t="shared" si="453"/>
        <v>120.28987716566964</v>
      </c>
      <c r="EU37" s="45">
        <f t="shared" si="454"/>
        <v>32.762653187975509</v>
      </c>
      <c r="EV37" s="45">
        <f t="shared" si="455"/>
        <v>9.7213217478057476</v>
      </c>
      <c r="EW37" s="44">
        <f t="shared" si="456"/>
        <v>28.623704391061256</v>
      </c>
      <c r="EX37" s="44">
        <f t="shared" si="457"/>
        <v>43.873401298810734</v>
      </c>
      <c r="EY37" s="44">
        <f t="shared" si="458"/>
        <v>16.038646933705952</v>
      </c>
      <c r="EZ37" s="45">
        <f t="shared" si="459"/>
        <v>4.5746536924730048</v>
      </c>
      <c r="FA37" s="45">
        <f t="shared" si="460"/>
        <v>1.4129992476520734</v>
      </c>
      <c r="FB37" s="44">
        <f t="shared" si="461"/>
        <v>148.62923129076512</v>
      </c>
      <c r="FC37" s="44">
        <f t="shared" si="462"/>
        <v>216.15876926327323</v>
      </c>
      <c r="FD37" s="44">
        <f t="shared" si="463"/>
        <v>77.195441429647659</v>
      </c>
      <c r="FE37" s="45">
        <f t="shared" si="464"/>
        <v>21.674758219834118</v>
      </c>
      <c r="FF37" s="45">
        <f t="shared" si="465"/>
        <v>6.5958582408955317</v>
      </c>
      <c r="FG37" s="44">
        <f t="shared" si="466"/>
        <v>304.60579746709794</v>
      </c>
      <c r="FH37" s="44">
        <f t="shared" si="467"/>
        <v>350.84376227979044</v>
      </c>
      <c r="FI37" s="44">
        <f t="shared" si="468"/>
        <v>49.381130547992214</v>
      </c>
      <c r="FJ37" s="45">
        <f t="shared" si="469"/>
        <v>4.1906278287704559</v>
      </c>
      <c r="FK37" s="45">
        <f t="shared" si="470"/>
        <v>0.2425918310393308</v>
      </c>
      <c r="FL37" s="44">
        <f t="shared" si="471"/>
        <v>100.15045078279556</v>
      </c>
      <c r="FM37" s="44">
        <f t="shared" si="472"/>
        <v>139.90915684665526</v>
      </c>
      <c r="FN37" s="44">
        <f t="shared" si="473"/>
        <v>49.206816974959771</v>
      </c>
      <c r="FO37" s="45">
        <f t="shared" si="474"/>
        <v>13.707655712993189</v>
      </c>
      <c r="FP37" s="45">
        <f t="shared" si="475"/>
        <v>4.1519696515175131</v>
      </c>
      <c r="FQ37" s="44">
        <f t="shared" si="476"/>
        <v>87.292748303937941</v>
      </c>
      <c r="FR37" s="44">
        <f t="shared" si="477"/>
        <v>132.6357928596949</v>
      </c>
      <c r="FS37" s="44">
        <f t="shared" si="478"/>
        <v>48.251949340702893</v>
      </c>
      <c r="FT37" s="45">
        <f t="shared" si="479"/>
        <v>13.707993251092946</v>
      </c>
      <c r="FU37" s="45">
        <f t="shared" si="480"/>
        <v>4.2148396984246919</v>
      </c>
      <c r="FV37" s="44">
        <f t="shared" si="481"/>
        <v>259.47423801553464</v>
      </c>
      <c r="FW37" s="44">
        <f t="shared" si="482"/>
        <v>322.54041504282003</v>
      </c>
      <c r="FX37" s="44">
        <f t="shared" si="483"/>
        <v>84.844040239620469</v>
      </c>
      <c r="FY37" s="45">
        <f t="shared" si="484"/>
        <v>16.352536169696265</v>
      </c>
      <c r="FZ37" s="45">
        <f t="shared" si="485"/>
        <v>2.927182662524574</v>
      </c>
      <c r="GA37" s="44">
        <f t="shared" si="486"/>
        <v>305.0975352962169</v>
      </c>
      <c r="GB37" s="44">
        <f t="shared" si="487"/>
        <v>411.13473894243714</v>
      </c>
      <c r="GC37" s="44">
        <f t="shared" si="488"/>
        <v>142.09786957612309</v>
      </c>
      <c r="GD37" s="45">
        <f t="shared" si="489"/>
        <v>39.115258915845409</v>
      </c>
      <c r="GE37" s="45">
        <f t="shared" si="490"/>
        <v>11.716321805529715</v>
      </c>
      <c r="GF37" s="44">
        <f t="shared" si="491"/>
        <v>175.04008590864771</v>
      </c>
      <c r="GG37" s="44">
        <f t="shared" si="492"/>
        <v>257.24848320841153</v>
      </c>
      <c r="GH37" s="44">
        <f t="shared" si="493"/>
        <v>92.398567444235567</v>
      </c>
      <c r="GI37" s="45">
        <f t="shared" si="494"/>
        <v>26.062534343409148</v>
      </c>
      <c r="GJ37" s="45">
        <f t="shared" si="495"/>
        <v>7.9716005045379354</v>
      </c>
      <c r="GK37" s="43">
        <f t="shared" si="148"/>
        <v>5814.0476714677152</v>
      </c>
      <c r="GL37" s="43">
        <f t="shared" si="148"/>
        <v>7812.696847929411</v>
      </c>
      <c r="GM37" s="43">
        <f t="shared" si="148"/>
        <v>2501.5717655336753</v>
      </c>
      <c r="GN37" s="43">
        <f t="shared" si="148"/>
        <v>642.37909030494484</v>
      </c>
      <c r="GO37" s="43">
        <f t="shared" si="148"/>
        <v>180.53640824507855</v>
      </c>
      <c r="GP37" s="40">
        <f t="shared" si="149"/>
        <v>34.648675038544191</v>
      </c>
      <c r="GQ37" s="40">
        <f t="shared" si="149"/>
        <v>46.559575970973846</v>
      </c>
      <c r="GR37" s="40">
        <f t="shared" si="149"/>
        <v>14.908055813669101</v>
      </c>
      <c r="GS37" s="40">
        <f t="shared" si="149"/>
        <v>3.8282424928780978</v>
      </c>
      <c r="GT37" s="40">
        <f t="shared" si="149"/>
        <v>1.0759023137370594</v>
      </c>
      <c r="GW37" s="38">
        <f t="shared" si="150"/>
        <v>19</v>
      </c>
      <c r="GX37" s="39">
        <f t="shared" si="145"/>
        <v>26.392770014245635</v>
      </c>
      <c r="GY37" s="39">
        <f t="shared" si="146"/>
        <v>67.54612193524774</v>
      </c>
      <c r="GZ37" s="39">
        <f t="shared" si="147"/>
        <v>6.7546121935247747</v>
      </c>
      <c r="HA37" s="39">
        <f t="shared" si="34"/>
        <v>6.4811318762588312</v>
      </c>
      <c r="HB37" s="39">
        <f t="shared" si="35"/>
        <v>24.416663392515702</v>
      </c>
      <c r="HC37" s="39">
        <f t="shared" si="36"/>
        <v>2.4416663392515701</v>
      </c>
      <c r="HD37" s="39">
        <f t="shared" si="37"/>
        <v>15.459870657207386</v>
      </c>
      <c r="HE37" s="39">
        <f t="shared" si="38"/>
        <v>60.037498938973975</v>
      </c>
      <c r="HF37" s="39">
        <f t="shared" si="39"/>
        <v>6.0037498938973979</v>
      </c>
      <c r="HG37" s="39">
        <f t="shared" si="40"/>
        <v>0.57489642251902906</v>
      </c>
      <c r="HH37" s="39">
        <f t="shared" si="41"/>
        <v>2.1719038215639661</v>
      </c>
      <c r="HI37" s="39">
        <f t="shared" si="42"/>
        <v>0.21719038215639663</v>
      </c>
      <c r="HJ37" s="39">
        <v>6.4811318762588312</v>
      </c>
      <c r="HK37" s="39">
        <v>24.416663392515702</v>
      </c>
      <c r="HL37" s="39">
        <v>2.4416663392515701</v>
      </c>
      <c r="HM37" s="39">
        <f t="shared" si="43"/>
        <v>4.0237173256655741</v>
      </c>
      <c r="HN37" s="39">
        <f t="shared" si="44"/>
        <v>15.552293583235729</v>
      </c>
      <c r="HO37" s="39">
        <f t="shared" si="45"/>
        <v>1.5552293583235728</v>
      </c>
      <c r="HP37" s="39">
        <f t="shared" si="46"/>
        <v>6.9487143531377971</v>
      </c>
      <c r="HQ37" s="39">
        <f t="shared" si="47"/>
        <v>27.109036327908527</v>
      </c>
      <c r="HR37" s="39">
        <f t="shared" si="48"/>
        <v>2.7109036327908527</v>
      </c>
      <c r="HS37" s="39">
        <f t="shared" si="49"/>
        <v>3.2260058741287163</v>
      </c>
      <c r="HT37" s="39">
        <f t="shared" si="50"/>
        <v>8.256207515168315</v>
      </c>
      <c r="HU37" s="39">
        <f t="shared" si="51"/>
        <v>0.82562075151683156</v>
      </c>
      <c r="HV37" s="39">
        <f t="shared" si="52"/>
        <v>4.5188347134849689</v>
      </c>
      <c r="HW37" s="39">
        <f t="shared" si="53"/>
        <v>17.024011890538368</v>
      </c>
      <c r="HX37" s="39">
        <f t="shared" si="54"/>
        <v>1.7024011890538371</v>
      </c>
      <c r="HY37" s="39">
        <f t="shared" si="55"/>
        <v>17.601676896244747</v>
      </c>
      <c r="HZ37" s="39">
        <f t="shared" si="56"/>
        <v>68.355077569151291</v>
      </c>
      <c r="IA37" s="39">
        <f t="shared" si="57"/>
        <v>6.8355077569151286</v>
      </c>
      <c r="IB37" s="39">
        <f t="shared" si="58"/>
        <v>0.63603630003719069</v>
      </c>
      <c r="IC37" s="39">
        <f t="shared" si="59"/>
        <v>2.4028844442121313</v>
      </c>
      <c r="ID37" s="39">
        <f t="shared" si="60"/>
        <v>0.24028844442121317</v>
      </c>
      <c r="IE37" s="39">
        <f t="shared" si="61"/>
        <v>13.449704271920723</v>
      </c>
      <c r="IF37" s="39">
        <f t="shared" si="62"/>
        <v>51.317179577480111</v>
      </c>
      <c r="IG37" s="39">
        <f t="shared" si="63"/>
        <v>5.1317179577480108</v>
      </c>
      <c r="IH37" s="39">
        <f t="shared" si="64"/>
        <v>3.8944496299131153</v>
      </c>
      <c r="II37" s="39">
        <f t="shared" si="65"/>
        <v>15.052653824163418</v>
      </c>
      <c r="IJ37" s="39">
        <f t="shared" si="66"/>
        <v>1.5052653824163418</v>
      </c>
      <c r="IK37" s="39">
        <f t="shared" si="67"/>
        <v>15.025574914117735</v>
      </c>
      <c r="IL37" s="39">
        <f t="shared" si="68"/>
        <v>58.619312220050219</v>
      </c>
      <c r="IM37" s="39">
        <f t="shared" si="69"/>
        <v>5.8619312220050208</v>
      </c>
      <c r="IN37" s="39">
        <f t="shared" si="70"/>
        <v>3.089646828355761</v>
      </c>
      <c r="IO37" s="39">
        <f t="shared" si="71"/>
        <v>7.9072284300710489</v>
      </c>
      <c r="IP37" s="39">
        <f t="shared" si="72"/>
        <v>0.79072284300710483</v>
      </c>
      <c r="IQ37" s="39">
        <f t="shared" si="73"/>
        <v>7.2778187968243069</v>
      </c>
      <c r="IR37" s="39">
        <f t="shared" si="74"/>
        <v>27.418058324768776</v>
      </c>
      <c r="IS37" s="39">
        <f t="shared" si="75"/>
        <v>2.7418058324768779</v>
      </c>
      <c r="IT37" s="39">
        <f t="shared" si="76"/>
        <v>12.767672326976742</v>
      </c>
      <c r="IU37" s="39">
        <f t="shared" si="77"/>
        <v>49.582504975659219</v>
      </c>
      <c r="IV37" s="39">
        <f t="shared" si="78"/>
        <v>4.9582504975659223</v>
      </c>
      <c r="IW37" s="39">
        <f t="shared" si="79"/>
        <v>1.9846993505260495</v>
      </c>
      <c r="IX37" s="39">
        <f t="shared" si="80"/>
        <v>7.4980047452293359</v>
      </c>
      <c r="IY37" s="39">
        <f t="shared" si="81"/>
        <v>0.74980047452293352</v>
      </c>
      <c r="IZ37" s="39">
        <f t="shared" si="82"/>
        <v>15.585380202931184</v>
      </c>
      <c r="JA37" s="39">
        <f t="shared" si="83"/>
        <v>59.465824562914776</v>
      </c>
      <c r="JB37" s="39">
        <f t="shared" si="84"/>
        <v>5.9465824562914777</v>
      </c>
      <c r="JC37" s="39">
        <f t="shared" si="85"/>
        <v>3.3942610486697133</v>
      </c>
      <c r="JD37" s="39">
        <f t="shared" si="86"/>
        <v>13.119347124694219</v>
      </c>
      <c r="JE37" s="39">
        <f t="shared" si="87"/>
        <v>1.3119347124694221</v>
      </c>
      <c r="JF37" s="39">
        <f t="shared" si="88"/>
        <v>6.6498233254405443</v>
      </c>
      <c r="JG37" s="39">
        <f t="shared" si="89"/>
        <v>26.165731735445043</v>
      </c>
      <c r="JH37" s="39">
        <f t="shared" si="90"/>
        <v>2.6165731735445039</v>
      </c>
      <c r="JI37" s="39">
        <f t="shared" si="91"/>
        <v>12.494276754509782</v>
      </c>
      <c r="JJ37" s="39">
        <f t="shared" si="92"/>
        <v>31.976179108798679</v>
      </c>
      <c r="JK37" s="39">
        <f t="shared" si="93"/>
        <v>3.1976179108798677</v>
      </c>
      <c r="JL37" s="39">
        <f t="shared" si="94"/>
        <v>1.6902918869244101</v>
      </c>
      <c r="JM37" s="39">
        <f t="shared" si="95"/>
        <v>6.3679136339310194</v>
      </c>
      <c r="JN37" s="39">
        <f t="shared" si="96"/>
        <v>0.63679136339310194</v>
      </c>
      <c r="JO37" s="39">
        <f t="shared" si="97"/>
        <v>6.1842817582717213</v>
      </c>
      <c r="JP37" s="39">
        <f t="shared" si="98"/>
        <v>24.016294685328418</v>
      </c>
      <c r="JQ37" s="39">
        <f t="shared" si="99"/>
        <v>2.4016294685328416</v>
      </c>
      <c r="JR37" s="39">
        <f t="shared" si="100"/>
        <v>13.571825907329501</v>
      </c>
      <c r="JS37" s="39">
        <f t="shared" si="101"/>
        <v>51.273063110345092</v>
      </c>
      <c r="JT37" s="39">
        <f t="shared" si="102"/>
        <v>5.1273063110345092</v>
      </c>
      <c r="JU37" s="39">
        <f t="shared" si="103"/>
        <v>3.1631959804495575</v>
      </c>
      <c r="JV37" s="39">
        <f t="shared" si="104"/>
        <v>12.069134970230225</v>
      </c>
      <c r="JW37" s="39">
        <f t="shared" si="105"/>
        <v>1.2069134970230224</v>
      </c>
      <c r="JX37" s="39">
        <f t="shared" si="106"/>
        <v>5.4062483475871792</v>
      </c>
      <c r="JY37" s="39">
        <f t="shared" si="107"/>
        <v>20.895991114796068</v>
      </c>
      <c r="JZ37" s="39">
        <f t="shared" si="108"/>
        <v>2.0895991114796066</v>
      </c>
      <c r="KA37" s="39">
        <f t="shared" si="109"/>
        <v>10.141295937878855</v>
      </c>
      <c r="KB37" s="39">
        <f t="shared" si="110"/>
        <v>39.476860584840388</v>
      </c>
      <c r="KC37" s="39">
        <f t="shared" si="111"/>
        <v>3.947686058484039</v>
      </c>
      <c r="KD37" s="39">
        <f t="shared" si="112"/>
        <v>12.116574184665874</v>
      </c>
      <c r="KE37" s="39">
        <f t="shared" si="113"/>
        <v>36.638495688124124</v>
      </c>
      <c r="KF37" s="39">
        <f t="shared" si="114"/>
        <v>3.6638495688124122</v>
      </c>
      <c r="KG37" s="39">
        <f t="shared" si="115"/>
        <v>15.791500358914936</v>
      </c>
      <c r="KH37" s="39">
        <f t="shared" si="116"/>
        <v>59.332759857403097</v>
      </c>
      <c r="KI37" s="39">
        <f t="shared" si="117"/>
        <v>5.933275985740309</v>
      </c>
      <c r="KJ37" s="39">
        <f t="shared" si="118"/>
        <v>2.1103870459776668</v>
      </c>
      <c r="KK37" s="39">
        <f t="shared" si="119"/>
        <v>8.3625332596387025</v>
      </c>
      <c r="KL37" s="39">
        <f t="shared" si="120"/>
        <v>0.83625332596387025</v>
      </c>
      <c r="KM37" s="39">
        <f t="shared" si="121"/>
        <v>10.141295937878855</v>
      </c>
      <c r="KN37" s="39">
        <f t="shared" si="122"/>
        <v>39.476860584840388</v>
      </c>
      <c r="KO37" s="39">
        <f t="shared" si="123"/>
        <v>3.947686058484039</v>
      </c>
      <c r="KP37" s="39">
        <f t="shared" si="124"/>
        <v>7.1602878689327785</v>
      </c>
      <c r="KQ37" s="39">
        <f t="shared" si="125"/>
        <v>7.0832563933719204</v>
      </c>
      <c r="KR37" s="39">
        <f t="shared" si="126"/>
        <v>0.70832563933719195</v>
      </c>
      <c r="KS37" s="39">
        <f t="shared" si="127"/>
        <v>6.4687597072631853</v>
      </c>
      <c r="KT37" s="39">
        <f t="shared" si="128"/>
        <v>24.944323682854062</v>
      </c>
      <c r="KU37" s="39">
        <f t="shared" si="129"/>
        <v>2.4944323682854064</v>
      </c>
      <c r="KV37" s="39">
        <f t="shared" si="130"/>
        <v>6.3438243352961354</v>
      </c>
      <c r="KW37" s="39">
        <f t="shared" si="131"/>
        <v>25.028406040994462</v>
      </c>
      <c r="KX37" s="39">
        <f t="shared" si="132"/>
        <v>2.502840604099446</v>
      </c>
      <c r="KY37" s="39">
        <f t="shared" si="133"/>
        <v>10.493547798942874</v>
      </c>
      <c r="KZ37" s="39">
        <f t="shared" si="134"/>
        <v>26.855781290791704</v>
      </c>
      <c r="LA37" s="39">
        <f t="shared" si="135"/>
        <v>2.68557812907917</v>
      </c>
      <c r="LB37" s="39">
        <f t="shared" si="136"/>
        <v>18.663187265293871</v>
      </c>
      <c r="LC37" s="39">
        <f t="shared" si="137"/>
        <v>70.990663287541594</v>
      </c>
      <c r="LD37" s="39">
        <f t="shared" si="138"/>
        <v>7.0990663287541587</v>
      </c>
      <c r="LE37" s="39">
        <f t="shared" si="139"/>
        <v>12.148509476551377</v>
      </c>
      <c r="LF37" s="39">
        <f t="shared" si="140"/>
        <v>47.530774243262293</v>
      </c>
      <c r="LG37" s="39">
        <f t="shared" si="141"/>
        <v>4.7530774243262286</v>
      </c>
      <c r="LH37" s="39">
        <f t="shared" si="142"/>
        <v>329.55310755753305</v>
      </c>
      <c r="LI37" s="39">
        <f t="shared" si="142"/>
        <v>1165.7534998685999</v>
      </c>
      <c r="LJ37" s="39">
        <f t="shared" si="142"/>
        <v>116.57534998685995</v>
      </c>
      <c r="LL37" s="60">
        <f t="shared" si="497"/>
        <v>18</v>
      </c>
      <c r="LM37" s="61">
        <f t="shared" si="498"/>
        <v>307.61250610089257</v>
      </c>
      <c r="LN37" s="62">
        <v>3000</v>
      </c>
      <c r="LO37" s="61">
        <f t="shared" si="152"/>
        <v>0</v>
      </c>
      <c r="LP37" s="61">
        <f t="shared" si="153"/>
        <v>0</v>
      </c>
      <c r="LQ37" s="62">
        <f t="shared" si="154"/>
        <v>0</v>
      </c>
      <c r="LR37" s="61">
        <f t="shared" si="155"/>
        <v>0</v>
      </c>
      <c r="LS37" s="61">
        <f t="shared" si="156"/>
        <v>24.367447624832074</v>
      </c>
      <c r="LT37" s="63">
        <f t="shared" si="157"/>
        <v>0</v>
      </c>
      <c r="LU37" s="62">
        <f t="shared" si="158"/>
        <v>0</v>
      </c>
      <c r="LV37" s="61">
        <f t="shared" si="159"/>
        <v>0</v>
      </c>
      <c r="LW37" s="61">
        <f t="shared" si="160"/>
        <v>6.0636189842648633</v>
      </c>
      <c r="LX37" s="63">
        <f t="shared" si="161"/>
        <v>0</v>
      </c>
      <c r="LY37" s="62">
        <f t="shared" si="162"/>
        <v>0</v>
      </c>
      <c r="LZ37" s="61">
        <f t="shared" si="163"/>
        <v>0</v>
      </c>
      <c r="MA37" s="61">
        <f t="shared" si="164"/>
        <v>14.491908164535733</v>
      </c>
      <c r="MB37" s="63">
        <f t="shared" si="165"/>
        <v>0</v>
      </c>
      <c r="MC37" s="62">
        <f t="shared" si="166"/>
        <v>0</v>
      </c>
      <c r="MD37" s="61">
        <f t="shared" si="167"/>
        <v>0</v>
      </c>
      <c r="ME37" s="61">
        <f t="shared" si="168"/>
        <v>0.53796899429685074</v>
      </c>
      <c r="MF37" s="63">
        <f t="shared" si="169"/>
        <v>0</v>
      </c>
      <c r="MG37" s="62">
        <f t="shared" si="170"/>
        <v>0</v>
      </c>
      <c r="MH37" s="61">
        <f t="shared" si="171"/>
        <v>0</v>
      </c>
      <c r="MI37" s="61">
        <f t="shared" si="172"/>
        <v>6.0636189842648633</v>
      </c>
      <c r="MJ37" s="63">
        <f t="shared" si="173"/>
        <v>0</v>
      </c>
      <c r="MK37" s="62">
        <f t="shared" si="174"/>
        <v>0</v>
      </c>
      <c r="ML37" s="61">
        <f t="shared" si="175"/>
        <v>0</v>
      </c>
      <c r="MM37" s="61">
        <f t="shared" si="176"/>
        <v>3.7704755755755839</v>
      </c>
      <c r="MN37" s="63">
        <f t="shared" si="177"/>
        <v>0</v>
      </c>
      <c r="MO37" s="62">
        <f t="shared" si="178"/>
        <v>0</v>
      </c>
      <c r="MP37" s="61">
        <f t="shared" si="179"/>
        <v>0</v>
      </c>
      <c r="MQ37" s="61">
        <f t="shared" si="180"/>
        <v>6.5158588562251509</v>
      </c>
      <c r="MR37" s="63">
        <f t="shared" si="181"/>
        <v>0</v>
      </c>
      <c r="MS37" s="62">
        <f t="shared" si="182"/>
        <v>0</v>
      </c>
      <c r="MT37" s="61">
        <f t="shared" si="183"/>
        <v>0</v>
      </c>
      <c r="MU37" s="61">
        <f t="shared" si="184"/>
        <v>2.9784493682475244</v>
      </c>
      <c r="MV37" s="63">
        <f t="shared" si="185"/>
        <v>0</v>
      </c>
      <c r="MW37" s="62">
        <f t="shared" si="186"/>
        <v>0</v>
      </c>
      <c r="MX37" s="61">
        <f t="shared" si="187"/>
        <v>0</v>
      </c>
      <c r="MY37" s="61">
        <f t="shared" si="188"/>
        <v>4.227732513176262</v>
      </c>
      <c r="MZ37" s="63">
        <f t="shared" si="189"/>
        <v>0</v>
      </c>
      <c r="NA37" s="62">
        <f t="shared" si="190"/>
        <v>0</v>
      </c>
      <c r="NB37" s="61">
        <f t="shared" si="191"/>
        <v>0</v>
      </c>
      <c r="NC37" s="61">
        <f t="shared" si="192"/>
        <v>16.499613145423709</v>
      </c>
      <c r="ND37" s="63">
        <f t="shared" si="193"/>
        <v>0</v>
      </c>
      <c r="NE37" s="62">
        <f t="shared" si="194"/>
        <v>0</v>
      </c>
      <c r="NF37" s="61">
        <f t="shared" si="195"/>
        <v>0</v>
      </c>
      <c r="NG37" s="61">
        <f t="shared" si="196"/>
        <v>0.59518166275590589</v>
      </c>
      <c r="NH37" s="63">
        <f t="shared" si="197"/>
        <v>0</v>
      </c>
      <c r="NI37" s="62">
        <f t="shared" si="198"/>
        <v>0</v>
      </c>
      <c r="NJ37" s="61">
        <f t="shared" si="199"/>
        <v>0</v>
      </c>
      <c r="NK37" s="61">
        <f t="shared" si="200"/>
        <v>12.593363927229086</v>
      </c>
      <c r="NL37" s="63">
        <f t="shared" si="201"/>
        <v>0</v>
      </c>
      <c r="NM37" s="62">
        <f t="shared" si="202"/>
        <v>0</v>
      </c>
      <c r="NN37" s="61">
        <f t="shared" si="203"/>
        <v>0</v>
      </c>
      <c r="NO37" s="61">
        <f t="shared" si="204"/>
        <v>3.6493436346122703</v>
      </c>
      <c r="NP37" s="63">
        <f t="shared" si="205"/>
        <v>0</v>
      </c>
      <c r="NQ37" s="62">
        <f t="shared" si="206"/>
        <v>0</v>
      </c>
      <c r="NR37" s="61">
        <f t="shared" si="207"/>
        <v>0</v>
      </c>
      <c r="NS37" s="61">
        <f t="shared" si="208"/>
        <v>14.089588432976562</v>
      </c>
      <c r="NT37" s="63">
        <f t="shared" si="209"/>
        <v>0</v>
      </c>
      <c r="NU37" s="62">
        <f t="shared" si="210"/>
        <v>0</v>
      </c>
      <c r="NV37" s="61">
        <f t="shared" si="211"/>
        <v>0</v>
      </c>
      <c r="NW37" s="61">
        <f t="shared" si="212"/>
        <v>2.8525542119508907</v>
      </c>
      <c r="NX37" s="63">
        <f t="shared" si="213"/>
        <v>0</v>
      </c>
      <c r="NY37" s="62">
        <f t="shared" si="214"/>
        <v>0</v>
      </c>
      <c r="NZ37" s="61">
        <f t="shared" si="215"/>
        <v>0</v>
      </c>
      <c r="OA37" s="61">
        <f t="shared" si="216"/>
        <v>6.8089835329715713</v>
      </c>
      <c r="OB37" s="63">
        <f t="shared" si="217"/>
        <v>0</v>
      </c>
      <c r="OC37" s="62">
        <f t="shared" si="218"/>
        <v>0</v>
      </c>
      <c r="OD37" s="61">
        <f t="shared" si="219"/>
        <v>0</v>
      </c>
      <c r="OE37" s="61">
        <f t="shared" si="220"/>
        <v>11.968271852984181</v>
      </c>
      <c r="OF37" s="63">
        <f t="shared" si="221"/>
        <v>0</v>
      </c>
      <c r="OG37" s="62">
        <f t="shared" si="222"/>
        <v>0</v>
      </c>
      <c r="OH37" s="61">
        <f t="shared" si="223"/>
        <v>0</v>
      </c>
      <c r="OI37" s="61">
        <f t="shared" si="224"/>
        <v>1.8572157901169937</v>
      </c>
      <c r="OJ37" s="63">
        <f t="shared" si="225"/>
        <v>0</v>
      </c>
      <c r="OK37" s="62">
        <f t="shared" si="226"/>
        <v>0</v>
      </c>
      <c r="OL37" s="61">
        <f t="shared" si="227"/>
        <v>0</v>
      </c>
      <c r="OM37" s="61">
        <f t="shared" si="228"/>
        <v>14.593061741105085</v>
      </c>
      <c r="ON37" s="63">
        <f t="shared" si="229"/>
        <v>0</v>
      </c>
      <c r="OO37" s="62">
        <f t="shared" si="230"/>
        <v>0</v>
      </c>
      <c r="OP37" s="61">
        <f t="shared" si="231"/>
        <v>0</v>
      </c>
      <c r="OQ37" s="61">
        <f t="shared" si="232"/>
        <v>3.180635552975823</v>
      </c>
      <c r="OR37" s="63">
        <f t="shared" si="233"/>
        <v>0</v>
      </c>
      <c r="OS37" s="62">
        <f t="shared" si="234"/>
        <v>0</v>
      </c>
      <c r="OT37" s="61">
        <f t="shared" si="235"/>
        <v>0</v>
      </c>
      <c r="OU37" s="61">
        <f t="shared" si="236"/>
        <v>6.2386742659259058</v>
      </c>
      <c r="OV37" s="63">
        <f t="shared" si="237"/>
        <v>0</v>
      </c>
      <c r="OW37" s="62">
        <f t="shared" si="238"/>
        <v>0</v>
      </c>
      <c r="OX37" s="61">
        <f t="shared" si="239"/>
        <v>0</v>
      </c>
      <c r="OY37" s="61">
        <f t="shared" si="240"/>
        <v>11.53549378338627</v>
      </c>
      <c r="OZ37" s="63">
        <f t="shared" si="241"/>
        <v>0</v>
      </c>
      <c r="PA37" s="62">
        <f t="shared" si="242"/>
        <v>0</v>
      </c>
      <c r="PB37" s="61">
        <f t="shared" si="243"/>
        <v>0</v>
      </c>
      <c r="PC37" s="61">
        <f t="shared" si="244"/>
        <v>1.5814037069741018</v>
      </c>
      <c r="PD37" s="63">
        <f t="shared" si="245"/>
        <v>0</v>
      </c>
      <c r="PE37" s="62">
        <f t="shared" si="246"/>
        <v>0</v>
      </c>
      <c r="PF37" s="61">
        <f t="shared" si="247"/>
        <v>0</v>
      </c>
      <c r="PG37" s="61">
        <f t="shared" si="248"/>
        <v>5.7970758806255338</v>
      </c>
      <c r="PH37" s="63">
        <f t="shared" si="249"/>
        <v>0</v>
      </c>
      <c r="PI37" s="62">
        <f t="shared" si="250"/>
        <v>0</v>
      </c>
      <c r="PJ37" s="61">
        <f t="shared" si="251"/>
        <v>0</v>
      </c>
      <c r="PK37" s="61">
        <f t="shared" si="252"/>
        <v>12.70006430401178</v>
      </c>
      <c r="PL37" s="63">
        <f t="shared" si="253"/>
        <v>0</v>
      </c>
      <c r="PM37" s="62">
        <f t="shared" si="254"/>
        <v>0</v>
      </c>
      <c r="PN37" s="61">
        <f t="shared" si="255"/>
        <v>0</v>
      </c>
      <c r="PO37" s="61">
        <f t="shared" si="256"/>
        <v>2.9617958394902852</v>
      </c>
      <c r="PP37" s="63">
        <f t="shared" si="257"/>
        <v>0</v>
      </c>
      <c r="PQ37" s="62">
        <f t="shared" si="258"/>
        <v>0</v>
      </c>
      <c r="PR37" s="61">
        <f t="shared" si="259"/>
        <v>0</v>
      </c>
      <c r="PS37" s="61">
        <f t="shared" si="260"/>
        <v>5.0659938808453759</v>
      </c>
      <c r="PT37" s="63">
        <f t="shared" si="261"/>
        <v>0</v>
      </c>
      <c r="PU37" s="62">
        <f t="shared" si="262"/>
        <v>0</v>
      </c>
      <c r="PV37" s="61">
        <f t="shared" si="263"/>
        <v>0</v>
      </c>
      <c r="PW37" s="61">
        <f t="shared" si="264"/>
        <v>9.5080072342776329</v>
      </c>
      <c r="PX37" s="63">
        <f t="shared" si="265"/>
        <v>0</v>
      </c>
      <c r="PY37" s="62">
        <f t="shared" si="266"/>
        <v>0</v>
      </c>
      <c r="PZ37" s="61">
        <f t="shared" si="267"/>
        <v>0</v>
      </c>
      <c r="QA37" s="61">
        <f t="shared" si="268"/>
        <v>11.248260189741538</v>
      </c>
      <c r="QB37" s="63">
        <f t="shared" si="269"/>
        <v>0</v>
      </c>
      <c r="QC37" s="62">
        <f t="shared" si="270"/>
        <v>0</v>
      </c>
      <c r="QD37" s="61">
        <f t="shared" si="271"/>
        <v>0</v>
      </c>
      <c r="QE37" s="61">
        <f t="shared" si="272"/>
        <v>14.77140160148908</v>
      </c>
      <c r="QF37" s="63">
        <f t="shared" si="273"/>
        <v>0</v>
      </c>
      <c r="QG37" s="62">
        <f t="shared" si="274"/>
        <v>0</v>
      </c>
      <c r="QH37" s="61">
        <f t="shared" si="275"/>
        <v>0</v>
      </c>
      <c r="QI37" s="61">
        <f t="shared" si="276"/>
        <v>1.9807315784511201</v>
      </c>
      <c r="QJ37" s="63">
        <f t="shared" si="277"/>
        <v>0</v>
      </c>
      <c r="QK37" s="62">
        <f t="shared" si="278"/>
        <v>0</v>
      </c>
      <c r="QL37" s="61">
        <f t="shared" si="279"/>
        <v>0</v>
      </c>
      <c r="QM37" s="61">
        <f t="shared" si="280"/>
        <v>9.5080072342776329</v>
      </c>
      <c r="QN37" s="63">
        <f t="shared" si="281"/>
        <v>0</v>
      </c>
      <c r="QO37" s="62">
        <f t="shared" si="282"/>
        <v>0</v>
      </c>
      <c r="QP37" s="61">
        <f t="shared" si="283"/>
        <v>0</v>
      </c>
      <c r="QQ37" s="61">
        <f t="shared" si="284"/>
        <v>6.4450752992824265</v>
      </c>
      <c r="QR37" s="63">
        <f t="shared" si="285"/>
        <v>0</v>
      </c>
      <c r="QS37" s="62">
        <f t="shared" si="286"/>
        <v>0</v>
      </c>
      <c r="QT37" s="61">
        <f t="shared" si="287"/>
        <v>0</v>
      </c>
      <c r="QU37" s="61">
        <f t="shared" si="288"/>
        <v>6.0605919188173623</v>
      </c>
      <c r="QV37" s="63">
        <f t="shared" si="289"/>
        <v>0</v>
      </c>
      <c r="QW37" s="62">
        <f t="shared" si="290"/>
        <v>0</v>
      </c>
      <c r="QX37" s="61">
        <f t="shared" si="291"/>
        <v>0</v>
      </c>
      <c r="QY37" s="61">
        <f t="shared" si="292"/>
        <v>5.9527226604263275</v>
      </c>
      <c r="QZ37" s="63">
        <f t="shared" si="293"/>
        <v>0</v>
      </c>
      <c r="RA37" s="62">
        <f t="shared" si="294"/>
        <v>0</v>
      </c>
      <c r="RB37" s="61">
        <f t="shared" si="295"/>
        <v>0</v>
      </c>
      <c r="RC37" s="61">
        <f t="shared" si="296"/>
        <v>9.6882963118837644</v>
      </c>
      <c r="RD37" s="63">
        <f t="shared" si="297"/>
        <v>0</v>
      </c>
      <c r="RE37" s="62">
        <f t="shared" si="298"/>
        <v>0</v>
      </c>
      <c r="RF37" s="61">
        <f t="shared" si="299"/>
        <v>0</v>
      </c>
      <c r="RG37" s="61">
        <f t="shared" si="300"/>
        <v>17.471031120921008</v>
      </c>
      <c r="RH37" s="63">
        <f t="shared" si="301"/>
        <v>0</v>
      </c>
      <c r="RI37" s="62">
        <f t="shared" si="302"/>
        <v>0</v>
      </c>
      <c r="RJ37" s="61">
        <f t="shared" si="303"/>
        <v>0</v>
      </c>
      <c r="RK37" s="61">
        <f t="shared" si="304"/>
        <v>11.392986739544394</v>
      </c>
      <c r="RL37" s="63">
        <f t="shared" si="305"/>
        <v>0</v>
      </c>
    </row>
    <row r="38" spans="1:480" ht="15" thickBot="1" x14ac:dyDescent="0.35">
      <c r="A38" s="28"/>
      <c r="B38" s="42">
        <v>19</v>
      </c>
      <c r="C38" s="44">
        <f t="shared" si="306"/>
        <v>623.89968415908777</v>
      </c>
      <c r="D38" s="44">
        <f t="shared" si="307"/>
        <v>813.9906892745156</v>
      </c>
      <c r="E38" s="44">
        <f t="shared" si="308"/>
        <v>229.96501855951396</v>
      </c>
      <c r="F38" s="45">
        <f t="shared" si="309"/>
        <v>48.21511407851586</v>
      </c>
      <c r="G38" s="45">
        <f t="shared" si="310"/>
        <v>9.6655039283659416</v>
      </c>
      <c r="H38" s="44">
        <f t="shared" si="311"/>
        <v>105.02125914720749</v>
      </c>
      <c r="I38" s="44">
        <f t="shared" si="312"/>
        <v>144.78898576151497</v>
      </c>
      <c r="J38" s="44">
        <f t="shared" si="313"/>
        <v>51.831513587842238</v>
      </c>
      <c r="K38" s="45">
        <f t="shared" si="314"/>
        <v>14.896599614354422</v>
      </c>
      <c r="L38" s="45">
        <f t="shared" si="315"/>
        <v>4.7600318890806399</v>
      </c>
      <c r="M38" s="44">
        <f t="shared" si="316"/>
        <v>219.69536058511676</v>
      </c>
      <c r="N38" s="44">
        <f t="shared" si="317"/>
        <v>330.2762837381386</v>
      </c>
      <c r="O38" s="44">
        <f t="shared" si="318"/>
        <v>123.06715851857203</v>
      </c>
      <c r="P38" s="45">
        <f t="shared" si="319"/>
        <v>36.301495377370316</v>
      </c>
      <c r="Q38" s="45">
        <f t="shared" si="320"/>
        <v>11.86800178080183</v>
      </c>
      <c r="R38" s="44">
        <f t="shared" si="321"/>
        <v>9.1864422644457466</v>
      </c>
      <c r="S38" s="44">
        <f t="shared" si="322"/>
        <v>12.787151807263028</v>
      </c>
      <c r="T38" s="44">
        <f t="shared" si="323"/>
        <v>4.5966904458000428</v>
      </c>
      <c r="U38" s="45">
        <f t="shared" si="324"/>
        <v>1.3242471434183578</v>
      </c>
      <c r="V38" s="45">
        <f t="shared" si="325"/>
        <v>0.42382833907280409</v>
      </c>
      <c r="W38" s="44">
        <f t="shared" si="326"/>
        <v>32.876896595345194</v>
      </c>
      <c r="X38" s="44">
        <f t="shared" si="327"/>
        <v>46.896918502770156</v>
      </c>
      <c r="Y38" s="44">
        <f t="shared" si="328"/>
        <v>17.065411878112396</v>
      </c>
      <c r="Z38" s="45">
        <f t="shared" si="329"/>
        <v>4.9580889879678605</v>
      </c>
      <c r="AA38" s="45">
        <f t="shared" si="330"/>
        <v>1.5996840358043174</v>
      </c>
      <c r="AB38" s="44">
        <f t="shared" si="331"/>
        <v>58.769473168830636</v>
      </c>
      <c r="AC38" s="44">
        <f t="shared" si="332"/>
        <v>86.644802254290084</v>
      </c>
      <c r="AD38" s="44">
        <f t="shared" si="333"/>
        <v>32.040798895982014</v>
      </c>
      <c r="AE38" s="45">
        <f t="shared" si="334"/>
        <v>9.4130637785585378</v>
      </c>
      <c r="AF38" s="45">
        <f t="shared" si="335"/>
        <v>3.0696149023385955</v>
      </c>
      <c r="AG38" s="44">
        <f t="shared" si="336"/>
        <v>96.064408415928881</v>
      </c>
      <c r="AH38" s="44">
        <f t="shared" si="337"/>
        <v>147.29426040590519</v>
      </c>
      <c r="AI38" s="44">
        <f t="shared" si="338"/>
        <v>55.297362325757838</v>
      </c>
      <c r="AJ38" s="45">
        <f t="shared" si="339"/>
        <v>16.375515376907305</v>
      </c>
      <c r="AK38" s="45">
        <f t="shared" si="340"/>
        <v>5.3667604755006115</v>
      </c>
      <c r="AL38" s="44">
        <f t="shared" si="341"/>
        <v>76.259674330428368</v>
      </c>
      <c r="AM38" s="44">
        <f t="shared" si="342"/>
        <v>99.494624613797896</v>
      </c>
      <c r="AN38" s="44">
        <f t="shared" si="343"/>
        <v>28.108777529478111</v>
      </c>
      <c r="AO38" s="45">
        <f t="shared" si="344"/>
        <v>5.8933655374226959</v>
      </c>
      <c r="AP38" s="45">
        <f t="shared" si="345"/>
        <v>1.1814209888728096</v>
      </c>
      <c r="AQ38" s="44">
        <f t="shared" si="346"/>
        <v>73.223893688496418</v>
      </c>
      <c r="AR38" s="44">
        <f t="shared" si="347"/>
        <v>100.95111586698494</v>
      </c>
      <c r="AS38" s="44">
        <f t="shared" si="348"/>
        <v>36.138447315225633</v>
      </c>
      <c r="AT38" s="45">
        <f t="shared" si="349"/>
        <v>10.386344968047251</v>
      </c>
      <c r="AU38" s="45">
        <f t="shared" si="350"/>
        <v>3.3188334612455597</v>
      </c>
      <c r="AV38" s="44">
        <f t="shared" si="351"/>
        <v>250.13189556152025</v>
      </c>
      <c r="AW38" s="44">
        <f t="shared" si="352"/>
        <v>376.03266946744844</v>
      </c>
      <c r="AX38" s="44">
        <f t="shared" si="353"/>
        <v>140.11684889310271</v>
      </c>
      <c r="AY38" s="45">
        <f t="shared" si="354"/>
        <v>41.330694586704595</v>
      </c>
      <c r="AZ38" s="45">
        <f t="shared" si="355"/>
        <v>13.512191491223344</v>
      </c>
      <c r="BA38" s="44">
        <f t="shared" si="356"/>
        <v>10.16341469439209</v>
      </c>
      <c r="BB38" s="44">
        <f t="shared" si="357"/>
        <v>14.147057461009419</v>
      </c>
      <c r="BC38" s="44">
        <f t="shared" si="358"/>
        <v>5.085545620117669</v>
      </c>
      <c r="BD38" s="45">
        <f t="shared" si="359"/>
        <v>1.4650800047494683</v>
      </c>
      <c r="BE38" s="45">
        <f t="shared" si="360"/>
        <v>0.46890221973133162</v>
      </c>
      <c r="BF38" s="44">
        <f t="shared" si="361"/>
        <v>206.82298346307982</v>
      </c>
      <c r="BG38" s="44">
        <f t="shared" si="362"/>
        <v>295.02056472511146</v>
      </c>
      <c r="BH38" s="44">
        <f t="shared" si="363"/>
        <v>107.35561333843192</v>
      </c>
      <c r="BI38" s="45">
        <f t="shared" si="364"/>
        <v>31.190497369272411</v>
      </c>
      <c r="BJ38" s="45">
        <f t="shared" si="365"/>
        <v>10.06334110410385</v>
      </c>
      <c r="BK38" s="44">
        <f t="shared" si="366"/>
        <v>56.881419470658876</v>
      </c>
      <c r="BL38" s="44">
        <f t="shared" si="367"/>
        <v>83.861213589923125</v>
      </c>
      <c r="BM38" s="44">
        <f t="shared" si="368"/>
        <v>31.011442231950841</v>
      </c>
      <c r="BN38" s="45">
        <f t="shared" si="369"/>
        <v>9.1106555907706639</v>
      </c>
      <c r="BO38" s="45">
        <f t="shared" si="370"/>
        <v>2.9709991166963765</v>
      </c>
      <c r="BP38" s="44">
        <f t="shared" si="371"/>
        <v>207.72518366395974</v>
      </c>
      <c r="BQ38" s="44">
        <f t="shared" si="372"/>
        <v>318.50221950037405</v>
      </c>
      <c r="BR38" s="44">
        <f t="shared" si="373"/>
        <v>119.57242994217947</v>
      </c>
      <c r="BS38" s="45">
        <f t="shared" si="374"/>
        <v>35.40964854051014</v>
      </c>
      <c r="BT38" s="45">
        <f t="shared" si="375"/>
        <v>11.604831839770039</v>
      </c>
      <c r="BU38" s="44">
        <f t="shared" si="376"/>
        <v>73.03627771294326</v>
      </c>
      <c r="BV38" s="44">
        <f t="shared" si="377"/>
        <v>95.289117060114336</v>
      </c>
      <c r="BW38" s="44">
        <f t="shared" si="378"/>
        <v>26.920656294950259</v>
      </c>
      <c r="BX38" s="45">
        <f t="shared" si="379"/>
        <v>5.6442606899954688</v>
      </c>
      <c r="BY38" s="45">
        <f t="shared" si="380"/>
        <v>1.1314838700377901</v>
      </c>
      <c r="BZ38" s="44">
        <f t="shared" si="381"/>
        <v>117.9308967138164</v>
      </c>
      <c r="CA38" s="44">
        <f t="shared" si="382"/>
        <v>162.58703298543992</v>
      </c>
      <c r="CB38" s="44">
        <f t="shared" si="383"/>
        <v>58.202852689860613</v>
      </c>
      <c r="CC38" s="45">
        <f t="shared" si="384"/>
        <v>16.727749836297988</v>
      </c>
      <c r="CD38" s="45">
        <f t="shared" si="385"/>
        <v>5.3451542442353936</v>
      </c>
      <c r="CE38" s="44">
        <f t="shared" si="386"/>
        <v>181.43737667042399</v>
      </c>
      <c r="CF38" s="44">
        <f t="shared" si="387"/>
        <v>272.76162017398599</v>
      </c>
      <c r="CG38" s="44">
        <f t="shared" si="388"/>
        <v>101.63611255341917</v>
      </c>
      <c r="CH38" s="45">
        <f t="shared" si="389"/>
        <v>29.979914336569696</v>
      </c>
      <c r="CI38" s="45">
        <f t="shared" si="390"/>
        <v>9.8012953195447619</v>
      </c>
      <c r="CJ38" s="44">
        <f t="shared" si="391"/>
        <v>31.714105848844508</v>
      </c>
      <c r="CK38" s="44">
        <f t="shared" si="392"/>
        <v>44.144737891655438</v>
      </c>
      <c r="CL38" s="44">
        <f t="shared" si="393"/>
        <v>15.869029941731235</v>
      </c>
      <c r="CM38" s="45">
        <f t="shared" si="394"/>
        <v>4.5716625509030662</v>
      </c>
      <c r="CN38" s="45">
        <f t="shared" si="395"/>
        <v>1.4631710971631346</v>
      </c>
      <c r="CO38" s="44">
        <f t="shared" si="396"/>
        <v>239.66436486683577</v>
      </c>
      <c r="CP38" s="44">
        <f t="shared" si="397"/>
        <v>341.86682294001844</v>
      </c>
      <c r="CQ38" s="44">
        <f t="shared" si="398"/>
        <v>124.40259034479044</v>
      </c>
      <c r="CR38" s="45">
        <f t="shared" si="399"/>
        <v>36.143230393066055</v>
      </c>
      <c r="CS38" s="45">
        <f t="shared" si="400"/>
        <v>11.66129708492436</v>
      </c>
      <c r="CT38" s="44">
        <f t="shared" si="401"/>
        <v>49.57578216427153</v>
      </c>
      <c r="CU38" s="44">
        <f t="shared" si="402"/>
        <v>73.090392181756826</v>
      </c>
      <c r="CV38" s="44">
        <f t="shared" si="403"/>
        <v>27.028448287654466</v>
      </c>
      <c r="CW38" s="45">
        <f t="shared" si="404"/>
        <v>7.9405169762813781</v>
      </c>
      <c r="CX38" s="45">
        <f t="shared" si="405"/>
        <v>2.5894150742064204</v>
      </c>
      <c r="CY38" s="44">
        <f t="shared" si="406"/>
        <v>88.861251289348246</v>
      </c>
      <c r="CZ38" s="44">
        <f t="shared" si="407"/>
        <v>139.23565624847717</v>
      </c>
      <c r="DA38" s="44">
        <f t="shared" si="408"/>
        <v>52.817871788225375</v>
      </c>
      <c r="DB38" s="45">
        <f t="shared" si="409"/>
        <v>15.758092296276331</v>
      </c>
      <c r="DC38" s="45">
        <f t="shared" si="410"/>
        <v>5.2038197195843559</v>
      </c>
      <c r="DD38" s="44">
        <f t="shared" si="411"/>
        <v>295.35267865886743</v>
      </c>
      <c r="DE38" s="44">
        <f t="shared" si="412"/>
        <v>385.3413242301034</v>
      </c>
      <c r="DF38" s="44">
        <f t="shared" si="413"/>
        <v>108.86491202657763</v>
      </c>
      <c r="DG38" s="45">
        <f t="shared" si="414"/>
        <v>22.824924353225626</v>
      </c>
      <c r="DH38" s="45">
        <f t="shared" si="415"/>
        <v>4.5756273777865264</v>
      </c>
      <c r="DI38" s="44">
        <f t="shared" si="416"/>
        <v>27.389750074578107</v>
      </c>
      <c r="DJ38" s="44">
        <f t="shared" si="417"/>
        <v>37.76125106251871</v>
      </c>
      <c r="DK38" s="44">
        <f t="shared" si="418"/>
        <v>13.517760258122424</v>
      </c>
      <c r="DL38" s="45">
        <f t="shared" si="419"/>
        <v>3.8850623551019692</v>
      </c>
      <c r="DM38" s="45">
        <f t="shared" si="420"/>
        <v>1.2414256394145251</v>
      </c>
      <c r="DN38" s="44">
        <f t="shared" si="421"/>
        <v>87.882883432149541</v>
      </c>
      <c r="DO38" s="44">
        <f t="shared" si="422"/>
        <v>132.11763810969035</v>
      </c>
      <c r="DP38" s="44">
        <f t="shared" si="423"/>
        <v>49.229518172839519</v>
      </c>
      <c r="DQ38" s="45">
        <f t="shared" si="424"/>
        <v>14.52138123520427</v>
      </c>
      <c r="DR38" s="45">
        <f t="shared" si="425"/>
        <v>4.7474567250620741</v>
      </c>
      <c r="DS38" s="44">
        <f t="shared" si="426"/>
        <v>216.86827441801427</v>
      </c>
      <c r="DT38" s="44">
        <f t="shared" si="427"/>
        <v>301.87176573189282</v>
      </c>
      <c r="DU38" s="44">
        <f t="shared" si="428"/>
        <v>108.51603877952131</v>
      </c>
      <c r="DV38" s="45">
        <f t="shared" si="429"/>
        <v>31.262069104556776</v>
      </c>
      <c r="DW38" s="45">
        <f t="shared" si="430"/>
        <v>10.005497002894156</v>
      </c>
      <c r="DX38" s="44">
        <f t="shared" si="431"/>
        <v>48.642082883623971</v>
      </c>
      <c r="DY38" s="44">
        <f t="shared" si="432"/>
        <v>69.385009931907021</v>
      </c>
      <c r="DZ38" s="44">
        <f t="shared" si="433"/>
        <v>25.248647682149304</v>
      </c>
      <c r="EA38" s="45">
        <f t="shared" si="434"/>
        <v>7.3356003903136635</v>
      </c>
      <c r="EB38" s="45">
        <f t="shared" si="435"/>
        <v>2.3667672899582808</v>
      </c>
      <c r="EC38" s="44">
        <f t="shared" si="436"/>
        <v>78.962397577221552</v>
      </c>
      <c r="ED38" s="44">
        <f t="shared" si="437"/>
        <v>116.41556329675579</v>
      </c>
      <c r="EE38" s="44">
        <f t="shared" si="438"/>
        <v>43.049872062800283</v>
      </c>
      <c r="EF38" s="45">
        <f t="shared" si="439"/>
        <v>12.647349796160709</v>
      </c>
      <c r="EG38" s="45">
        <f t="shared" si="440"/>
        <v>4.1243206593176795</v>
      </c>
      <c r="EH38" s="44">
        <f t="shared" si="441"/>
        <v>142.08954511397144</v>
      </c>
      <c r="EI38" s="44">
        <f t="shared" si="442"/>
        <v>215.78137482364212</v>
      </c>
      <c r="EJ38" s="44">
        <f t="shared" si="443"/>
        <v>80.715922623167899</v>
      </c>
      <c r="EK38" s="45">
        <f t="shared" si="444"/>
        <v>23.857571182427904</v>
      </c>
      <c r="EL38" s="45">
        <f t="shared" si="445"/>
        <v>7.809644701206242</v>
      </c>
      <c r="EM38" s="44">
        <f t="shared" si="446"/>
        <v>245.89858248893481</v>
      </c>
      <c r="EN38" s="44">
        <f t="shared" si="447"/>
        <v>329.55830550101211</v>
      </c>
      <c r="EO38" s="44">
        <f t="shared" si="448"/>
        <v>103.14283121686681</v>
      </c>
      <c r="EP38" s="45">
        <f t="shared" si="449"/>
        <v>24.689885807628944</v>
      </c>
      <c r="EQ38" s="45">
        <f t="shared" si="450"/>
        <v>5.9743049402475918</v>
      </c>
      <c r="ER38" s="44">
        <f t="shared" si="451"/>
        <v>259.2797501688018</v>
      </c>
      <c r="ES38" s="44">
        <f t="shared" si="452"/>
        <v>354.25477526801143</v>
      </c>
      <c r="ET38" s="44">
        <f t="shared" si="453"/>
        <v>126.31353240989024</v>
      </c>
      <c r="EU38" s="45">
        <f t="shared" si="454"/>
        <v>36.220699204738345</v>
      </c>
      <c r="EV38" s="45">
        <f t="shared" si="455"/>
        <v>11.556030326332376</v>
      </c>
      <c r="EW38" s="44">
        <f t="shared" si="456"/>
        <v>27.364261397854559</v>
      </c>
      <c r="EX38" s="44">
        <f t="shared" si="457"/>
        <v>43.728895450455489</v>
      </c>
      <c r="EY38" s="44">
        <f t="shared" si="458"/>
        <v>16.736895310184835</v>
      </c>
      <c r="EZ38" s="45">
        <f t="shared" si="459"/>
        <v>5.0241735507775784</v>
      </c>
      <c r="FA38" s="45">
        <f t="shared" si="460"/>
        <v>1.6691798544305616</v>
      </c>
      <c r="FB38" s="44">
        <f t="shared" si="461"/>
        <v>142.08954511397144</v>
      </c>
      <c r="FC38" s="44">
        <f t="shared" si="462"/>
        <v>215.78137482364212</v>
      </c>
      <c r="FD38" s="44">
        <f t="shared" si="463"/>
        <v>80.715922623167899</v>
      </c>
      <c r="FE38" s="45">
        <f t="shared" si="464"/>
        <v>23.857571182427904</v>
      </c>
      <c r="FF38" s="45">
        <f t="shared" si="465"/>
        <v>7.809644701206242</v>
      </c>
      <c r="FG38" s="44">
        <f t="shared" si="466"/>
        <v>291.20314237854564</v>
      </c>
      <c r="FH38" s="44">
        <f t="shared" si="467"/>
        <v>353.01941697538945</v>
      </c>
      <c r="FI38" s="44">
        <f t="shared" si="468"/>
        <v>58.435361196833846</v>
      </c>
      <c r="FJ38" s="45">
        <f t="shared" si="469"/>
        <v>6.1287224144709675</v>
      </c>
      <c r="FK38" s="45">
        <f t="shared" si="470"/>
        <v>0.4772669894504763</v>
      </c>
      <c r="FL38" s="44">
        <f t="shared" si="471"/>
        <v>95.743830948352553</v>
      </c>
      <c r="FM38" s="44">
        <f t="shared" si="472"/>
        <v>139.83868366200531</v>
      </c>
      <c r="FN38" s="44">
        <f t="shared" si="473"/>
        <v>51.51881004715451</v>
      </c>
      <c r="FO38" s="45">
        <f t="shared" si="474"/>
        <v>15.1051269399638</v>
      </c>
      <c r="FP38" s="45">
        <f t="shared" si="475"/>
        <v>4.9195983714451312</v>
      </c>
      <c r="FQ38" s="44">
        <f t="shared" si="476"/>
        <v>83.451867378564671</v>
      </c>
      <c r="FR38" s="44">
        <f t="shared" si="477"/>
        <v>132.23232841355792</v>
      </c>
      <c r="FS38" s="44">
        <f t="shared" si="478"/>
        <v>50.373208941222202</v>
      </c>
      <c r="FT38" s="45">
        <f t="shared" si="479"/>
        <v>15.063431400022667</v>
      </c>
      <c r="FU38" s="45">
        <f t="shared" si="480"/>
        <v>4.9824873204858964</v>
      </c>
      <c r="FV38" s="44">
        <f t="shared" si="481"/>
        <v>248.05737154285112</v>
      </c>
      <c r="FW38" s="44">
        <f t="shared" si="482"/>
        <v>323.63598823413332</v>
      </c>
      <c r="FX38" s="44">
        <f t="shared" si="483"/>
        <v>91.432195750447406</v>
      </c>
      <c r="FY38" s="45">
        <f t="shared" si="484"/>
        <v>19.169931914736573</v>
      </c>
      <c r="FZ38" s="45">
        <f t="shared" si="485"/>
        <v>3.8429246880275647</v>
      </c>
      <c r="GA38" s="44">
        <f t="shared" si="486"/>
        <v>291.67324374318332</v>
      </c>
      <c r="GB38" s="44">
        <f t="shared" si="487"/>
        <v>411.40271884931269</v>
      </c>
      <c r="GC38" s="44">
        <f t="shared" si="488"/>
        <v>149.00187496093167</v>
      </c>
      <c r="GD38" s="45">
        <f t="shared" si="489"/>
        <v>43.177110677907478</v>
      </c>
      <c r="GE38" s="45">
        <f t="shared" si="490"/>
        <v>13.906776304817058</v>
      </c>
      <c r="GF38" s="44">
        <f t="shared" si="491"/>
        <v>167.33832212866722</v>
      </c>
      <c r="GG38" s="44">
        <f t="shared" si="492"/>
        <v>256.71829552572285</v>
      </c>
      <c r="GH38" s="44">
        <f t="shared" si="493"/>
        <v>96.564981939358375</v>
      </c>
      <c r="GI38" s="45">
        <f t="shared" si="494"/>
        <v>28.668569387724599</v>
      </c>
      <c r="GJ38" s="45">
        <f t="shared" si="495"/>
        <v>9.4311024277688471</v>
      </c>
      <c r="GK38" s="43">
        <f t="shared" si="148"/>
        <v>5558.2295739231331</v>
      </c>
      <c r="GL38" s="43">
        <f t="shared" si="148"/>
        <v>7818.5086463402467</v>
      </c>
      <c r="GM38" s="43">
        <f t="shared" si="148"/>
        <v>2641.508906983936</v>
      </c>
      <c r="GN38" s="43">
        <f t="shared" si="148"/>
        <v>716.47501893134961</v>
      </c>
      <c r="GO38" s="43">
        <f t="shared" si="148"/>
        <v>216.50963730215548</v>
      </c>
      <c r="GP38" s="40">
        <f t="shared" si="149"/>
        <v>33.124133336848232</v>
      </c>
      <c r="GQ38" s="40">
        <f t="shared" si="149"/>
        <v>46.594211241598607</v>
      </c>
      <c r="GR38" s="40">
        <f t="shared" si="149"/>
        <v>15.74200778893883</v>
      </c>
      <c r="GS38" s="40">
        <f t="shared" si="149"/>
        <v>4.2698153690783647</v>
      </c>
      <c r="GT38" s="40">
        <f t="shared" si="149"/>
        <v>1.290283893338233</v>
      </c>
      <c r="GW38" s="38">
        <f t="shared" si="150"/>
        <v>20</v>
      </c>
      <c r="GX38" s="39">
        <f t="shared" si="145"/>
        <v>28.485121637217624</v>
      </c>
      <c r="GY38" s="39">
        <f t="shared" si="146"/>
        <v>80.364629140263247</v>
      </c>
      <c r="GZ38" s="39">
        <f t="shared" si="147"/>
        <v>8.0364629140263233</v>
      </c>
      <c r="HA38" s="39">
        <f t="shared" si="34"/>
        <v>6.9101214197919791</v>
      </c>
      <c r="HB38" s="39">
        <f t="shared" si="35"/>
        <v>27.531459568784605</v>
      </c>
      <c r="HC38" s="39">
        <f t="shared" si="36"/>
        <v>2.7531459568784609</v>
      </c>
      <c r="HD38" s="39">
        <f t="shared" si="37"/>
        <v>16.453326381903786</v>
      </c>
      <c r="HE38" s="39">
        <f t="shared" si="38"/>
        <v>67.485337654923882</v>
      </c>
      <c r="HF38" s="39">
        <f t="shared" si="39"/>
        <v>6.7485337654923878</v>
      </c>
      <c r="HG38" s="39">
        <f t="shared" si="40"/>
        <v>0.61283451441258474</v>
      </c>
      <c r="HH38" s="39">
        <f t="shared" si="41"/>
        <v>2.448316041210596</v>
      </c>
      <c r="HI38" s="39">
        <f t="shared" si="42"/>
        <v>0.24483160412105959</v>
      </c>
      <c r="HJ38" s="39">
        <v>6.9101214197919791</v>
      </c>
      <c r="HK38" s="39">
        <v>27.531459568784605</v>
      </c>
      <c r="HL38" s="39">
        <v>2.7531459568784609</v>
      </c>
      <c r="HM38" s="39">
        <f t="shared" si="43"/>
        <v>4.2836841554764398</v>
      </c>
      <c r="HN38" s="39">
        <f t="shared" si="44"/>
        <v>17.489220306258215</v>
      </c>
      <c r="HO38" s="39">
        <f t="shared" si="45"/>
        <v>1.7489220306258217</v>
      </c>
      <c r="HP38" s="39">
        <f t="shared" si="46"/>
        <v>7.3928764293877123</v>
      </c>
      <c r="HQ38" s="39">
        <f t="shared" si="47"/>
        <v>30.459149131348681</v>
      </c>
      <c r="HR38" s="39">
        <f t="shared" si="48"/>
        <v>3.0459149131348684</v>
      </c>
      <c r="HS38" s="39">
        <f t="shared" si="49"/>
        <v>3.4817554079141848</v>
      </c>
      <c r="HT38" s="39">
        <f t="shared" si="50"/>
        <v>9.8230221965610234</v>
      </c>
      <c r="HU38" s="39">
        <f t="shared" si="51"/>
        <v>0.98230221965610232</v>
      </c>
      <c r="HV38" s="39">
        <f t="shared" si="52"/>
        <v>4.8179387709322077</v>
      </c>
      <c r="HW38" s="39">
        <f t="shared" si="53"/>
        <v>19.195738890618944</v>
      </c>
      <c r="HX38" s="39">
        <f t="shared" si="54"/>
        <v>1.9195738890618941</v>
      </c>
      <c r="HY38" s="39">
        <f t="shared" si="55"/>
        <v>18.732765704460526</v>
      </c>
      <c r="HZ38" s="39">
        <f t="shared" si="56"/>
        <v>76.83473781730325</v>
      </c>
      <c r="IA38" s="39">
        <f t="shared" si="57"/>
        <v>7.683473781730326</v>
      </c>
      <c r="IB38" s="39">
        <f t="shared" si="58"/>
        <v>0.67800908444367125</v>
      </c>
      <c r="IC38" s="39">
        <f t="shared" si="59"/>
        <v>2.7086929317632791</v>
      </c>
      <c r="ID38" s="39">
        <f t="shared" si="60"/>
        <v>0.27086929317632791</v>
      </c>
      <c r="IE38" s="39">
        <f t="shared" si="61"/>
        <v>14.329181842105097</v>
      </c>
      <c r="IF38" s="39">
        <f t="shared" si="62"/>
        <v>57.787494417050368</v>
      </c>
      <c r="IG38" s="39">
        <f t="shared" si="63"/>
        <v>5.7787494417050373</v>
      </c>
      <c r="IH38" s="39">
        <f t="shared" si="64"/>
        <v>4.1460646520939139</v>
      </c>
      <c r="II38" s="39">
        <f t="shared" si="65"/>
        <v>16.92735399545241</v>
      </c>
      <c r="IJ38" s="39">
        <f t="shared" si="66"/>
        <v>1.6927353995452412</v>
      </c>
      <c r="IK38" s="39">
        <f t="shared" si="67"/>
        <v>15.986010213590008</v>
      </c>
      <c r="IL38" s="39">
        <f t="shared" si="68"/>
        <v>65.863439455774682</v>
      </c>
      <c r="IM38" s="39">
        <f t="shared" si="69"/>
        <v>6.5863439455774682</v>
      </c>
      <c r="IN38" s="39">
        <f t="shared" si="70"/>
        <v>3.3345861640992678</v>
      </c>
      <c r="IO38" s="39">
        <f t="shared" si="71"/>
        <v>9.4078159056886062</v>
      </c>
      <c r="IP38" s="39">
        <f t="shared" si="72"/>
        <v>0.94078159056886079</v>
      </c>
      <c r="IQ38" s="39">
        <f t="shared" si="73"/>
        <v>7.7595414686007116</v>
      </c>
      <c r="IR38" s="39">
        <f t="shared" si="74"/>
        <v>30.915737833955326</v>
      </c>
      <c r="IS38" s="39">
        <f t="shared" si="75"/>
        <v>3.0915737833955328</v>
      </c>
      <c r="IT38" s="39">
        <f t="shared" si="76"/>
        <v>13.588126614436741</v>
      </c>
      <c r="IU38" s="39">
        <f t="shared" si="77"/>
        <v>55.733369130857561</v>
      </c>
      <c r="IV38" s="39">
        <f t="shared" si="78"/>
        <v>5.5733369130857557</v>
      </c>
      <c r="IW38" s="39">
        <f t="shared" si="79"/>
        <v>2.1156719977577261</v>
      </c>
      <c r="IX38" s="39">
        <f t="shared" si="80"/>
        <v>8.4522551655160818</v>
      </c>
      <c r="IY38" s="39">
        <f t="shared" si="81"/>
        <v>0.84522551655160816</v>
      </c>
      <c r="IZ38" s="39">
        <f t="shared" si="82"/>
        <v>16.604509845795523</v>
      </c>
      <c r="JA38" s="39">
        <f t="shared" si="83"/>
        <v>66.963559440097256</v>
      </c>
      <c r="JB38" s="39">
        <f t="shared" si="84"/>
        <v>6.696355944009726</v>
      </c>
      <c r="JC38" s="39">
        <f t="shared" si="85"/>
        <v>3.6135595761146573</v>
      </c>
      <c r="JD38" s="39">
        <f t="shared" si="86"/>
        <v>14.753267800022773</v>
      </c>
      <c r="JE38" s="39">
        <f t="shared" si="87"/>
        <v>1.4753267800022773</v>
      </c>
      <c r="JF38" s="39">
        <f t="shared" si="88"/>
        <v>7.0715885507991514</v>
      </c>
      <c r="JG38" s="39">
        <f t="shared" si="89"/>
        <v>29.372171262718435</v>
      </c>
      <c r="JH38" s="39">
        <f t="shared" si="90"/>
        <v>2.9372171262718436</v>
      </c>
      <c r="JI38" s="39">
        <f t="shared" si="91"/>
        <v>13.484791210970752</v>
      </c>
      <c r="JJ38" s="39">
        <f t="shared" si="92"/>
        <v>38.044431001748727</v>
      </c>
      <c r="JK38" s="39">
        <f t="shared" si="93"/>
        <v>3.8044431001748729</v>
      </c>
      <c r="JL38" s="39">
        <f t="shared" si="94"/>
        <v>1.802173200073689</v>
      </c>
      <c r="JM38" s="39">
        <f t="shared" si="95"/>
        <v>7.1802585771741159</v>
      </c>
      <c r="JN38" s="39">
        <f t="shared" si="96"/>
        <v>0.71802585771741168</v>
      </c>
      <c r="JO38" s="39">
        <f t="shared" si="97"/>
        <v>6.5816854786596615</v>
      </c>
      <c r="JP38" s="39">
        <f t="shared" si="98"/>
        <v>26.995590834104796</v>
      </c>
      <c r="JQ38" s="39">
        <f t="shared" si="99"/>
        <v>2.6995590834104797</v>
      </c>
      <c r="JR38" s="39">
        <f t="shared" si="100"/>
        <v>14.467446680510715</v>
      </c>
      <c r="JS38" s="39">
        <f t="shared" si="101"/>
        <v>57.798444686499202</v>
      </c>
      <c r="JT38" s="39">
        <f t="shared" si="102"/>
        <v>5.7798444686499204</v>
      </c>
      <c r="JU38" s="39">
        <f t="shared" si="103"/>
        <v>3.3700376967176786</v>
      </c>
      <c r="JV38" s="39">
        <f t="shared" si="104"/>
        <v>13.590869090102361</v>
      </c>
      <c r="JW38" s="39">
        <f t="shared" si="105"/>
        <v>1.359086909010236</v>
      </c>
      <c r="JX38" s="39">
        <f t="shared" si="106"/>
        <v>5.7555386009376637</v>
      </c>
      <c r="JY38" s="39">
        <f t="shared" si="107"/>
        <v>23.498437074144281</v>
      </c>
      <c r="JZ38" s="39">
        <f t="shared" si="108"/>
        <v>2.3498437074144278</v>
      </c>
      <c r="KA38" s="39">
        <f t="shared" si="109"/>
        <v>10.791192925895832</v>
      </c>
      <c r="KB38" s="39">
        <f t="shared" si="110"/>
        <v>44.364385166475742</v>
      </c>
      <c r="KC38" s="39">
        <f t="shared" si="111"/>
        <v>4.4364385166475735</v>
      </c>
      <c r="KD38" s="39">
        <f t="shared" si="112"/>
        <v>13.01178178120213</v>
      </c>
      <c r="KE38" s="39">
        <f t="shared" si="113"/>
        <v>42.559413866893486</v>
      </c>
      <c r="KF38" s="39">
        <f t="shared" si="114"/>
        <v>4.255941386689349</v>
      </c>
      <c r="KG38" s="39">
        <f t="shared" si="115"/>
        <v>16.839755248180555</v>
      </c>
      <c r="KH38" s="39">
        <f t="shared" si="116"/>
        <v>66.918914438903613</v>
      </c>
      <c r="KI38" s="39">
        <f t="shared" si="117"/>
        <v>6.6918914438903609</v>
      </c>
      <c r="KJ38" s="39">
        <f t="shared" si="118"/>
        <v>2.2433568487360667</v>
      </c>
      <c r="KK38" s="39">
        <f t="shared" si="119"/>
        <v>9.3803103721303778</v>
      </c>
      <c r="KL38" s="39">
        <f t="shared" si="120"/>
        <v>0.93803103721303782</v>
      </c>
      <c r="KM38" s="39">
        <f t="shared" si="121"/>
        <v>10.791192925895832</v>
      </c>
      <c r="KN38" s="39">
        <f t="shared" si="122"/>
        <v>44.364385166475742</v>
      </c>
      <c r="KO38" s="39">
        <f t="shared" si="123"/>
        <v>4.4364385166475735</v>
      </c>
      <c r="KP38" s="39">
        <f t="shared" si="124"/>
        <v>7.9031607454619088</v>
      </c>
      <c r="KQ38" s="39">
        <f t="shared" si="125"/>
        <v>9.9976207412429829</v>
      </c>
      <c r="KR38" s="39">
        <f t="shared" si="126"/>
        <v>0.99976207412429829</v>
      </c>
      <c r="KS38" s="39">
        <f t="shared" si="127"/>
        <v>6.8878106009353637</v>
      </c>
      <c r="KT38" s="39">
        <f t="shared" si="128"/>
        <v>28.057038433566834</v>
      </c>
      <c r="KU38" s="39">
        <f t="shared" si="129"/>
        <v>2.8057038433566834</v>
      </c>
      <c r="KV38" s="39">
        <f t="shared" si="130"/>
        <v>6.7449768128228733</v>
      </c>
      <c r="KW38" s="39">
        <f t="shared" si="131"/>
        <v>28.088379392809507</v>
      </c>
      <c r="KX38" s="39">
        <f t="shared" si="132"/>
        <v>2.8088379392809508</v>
      </c>
      <c r="KY38" s="39">
        <f t="shared" si="133"/>
        <v>11.325449556734926</v>
      </c>
      <c r="KZ38" s="39">
        <f t="shared" si="134"/>
        <v>31.952314091036634</v>
      </c>
      <c r="LA38" s="39">
        <f t="shared" si="135"/>
        <v>3.1952314091036635</v>
      </c>
      <c r="LB38" s="39">
        <f t="shared" si="136"/>
        <v>19.887714917378322</v>
      </c>
      <c r="LC38" s="39">
        <f t="shared" si="137"/>
        <v>79.964663983785414</v>
      </c>
      <c r="LD38" s="39">
        <f t="shared" si="138"/>
        <v>7.9964663983785407</v>
      </c>
      <c r="LE38" s="39">
        <f t="shared" si="139"/>
        <v>12.923724705398762</v>
      </c>
      <c r="LF38" s="39">
        <f t="shared" si="140"/>
        <v>53.385073334306639</v>
      </c>
      <c r="LG38" s="39">
        <f t="shared" si="141"/>
        <v>5.3385073334306643</v>
      </c>
      <c r="LH38" s="39">
        <f t="shared" si="142"/>
        <v>352.11918578763817</v>
      </c>
      <c r="LI38" s="39">
        <f t="shared" si="142"/>
        <v>1324.1887579063541</v>
      </c>
      <c r="LJ38" s="39">
        <f t="shared" si="142"/>
        <v>132.41887579063541</v>
      </c>
      <c r="LL38" s="60">
        <f t="shared" si="497"/>
        <v>19</v>
      </c>
      <c r="LM38" s="61">
        <f t="shared" si="498"/>
        <v>329.55310755753305</v>
      </c>
      <c r="LN38" s="62">
        <v>3000</v>
      </c>
      <c r="LO38" s="61">
        <f t="shared" si="152"/>
        <v>0</v>
      </c>
      <c r="LP38" s="61">
        <f t="shared" si="153"/>
        <v>0</v>
      </c>
      <c r="LQ38" s="62">
        <f t="shared" si="154"/>
        <v>0</v>
      </c>
      <c r="LR38" s="61">
        <f t="shared" si="155"/>
        <v>0</v>
      </c>
      <c r="LS38" s="61">
        <f t="shared" si="156"/>
        <v>26.392770014245635</v>
      </c>
      <c r="LT38" s="63">
        <f t="shared" si="157"/>
        <v>0</v>
      </c>
      <c r="LU38" s="62">
        <f t="shared" si="158"/>
        <v>0</v>
      </c>
      <c r="LV38" s="61">
        <f t="shared" si="159"/>
        <v>0</v>
      </c>
      <c r="LW38" s="61">
        <f t="shared" si="160"/>
        <v>6.4811318762588312</v>
      </c>
      <c r="LX38" s="63">
        <f t="shared" si="161"/>
        <v>0</v>
      </c>
      <c r="LY38" s="62">
        <f t="shared" si="162"/>
        <v>0</v>
      </c>
      <c r="LZ38" s="61">
        <f t="shared" si="163"/>
        <v>0</v>
      </c>
      <c r="MA38" s="61">
        <f t="shared" si="164"/>
        <v>15.459870657207386</v>
      </c>
      <c r="MB38" s="63">
        <f t="shared" si="165"/>
        <v>0</v>
      </c>
      <c r="MC38" s="62">
        <f t="shared" si="166"/>
        <v>0</v>
      </c>
      <c r="MD38" s="61">
        <f t="shared" si="167"/>
        <v>0</v>
      </c>
      <c r="ME38" s="61">
        <f t="shared" si="168"/>
        <v>0.57489642251902906</v>
      </c>
      <c r="MF38" s="63">
        <f t="shared" si="169"/>
        <v>0</v>
      </c>
      <c r="MG38" s="62">
        <f t="shared" si="170"/>
        <v>0</v>
      </c>
      <c r="MH38" s="61">
        <f t="shared" si="171"/>
        <v>0</v>
      </c>
      <c r="MI38" s="61">
        <f t="shared" si="172"/>
        <v>6.4811318762588312</v>
      </c>
      <c r="MJ38" s="63">
        <f t="shared" si="173"/>
        <v>0</v>
      </c>
      <c r="MK38" s="62">
        <f t="shared" si="174"/>
        <v>0</v>
      </c>
      <c r="ML38" s="61">
        <f t="shared" si="175"/>
        <v>0</v>
      </c>
      <c r="MM38" s="61">
        <f t="shared" si="176"/>
        <v>4.0237173256655741</v>
      </c>
      <c r="MN38" s="63">
        <f t="shared" si="177"/>
        <v>0</v>
      </c>
      <c r="MO38" s="62">
        <f t="shared" si="178"/>
        <v>0</v>
      </c>
      <c r="MP38" s="61">
        <f t="shared" si="179"/>
        <v>0</v>
      </c>
      <c r="MQ38" s="61">
        <f t="shared" si="180"/>
        <v>6.9487143531377971</v>
      </c>
      <c r="MR38" s="63">
        <f t="shared" si="181"/>
        <v>0</v>
      </c>
      <c r="MS38" s="62">
        <f t="shared" si="182"/>
        <v>0</v>
      </c>
      <c r="MT38" s="61">
        <f t="shared" si="183"/>
        <v>0</v>
      </c>
      <c r="MU38" s="61">
        <f t="shared" si="184"/>
        <v>3.2260058741287163</v>
      </c>
      <c r="MV38" s="63">
        <f t="shared" si="185"/>
        <v>0</v>
      </c>
      <c r="MW38" s="62">
        <f t="shared" si="186"/>
        <v>0</v>
      </c>
      <c r="MX38" s="61">
        <f t="shared" si="187"/>
        <v>0</v>
      </c>
      <c r="MY38" s="61">
        <f t="shared" si="188"/>
        <v>4.5188347134849689</v>
      </c>
      <c r="MZ38" s="63">
        <f t="shared" si="189"/>
        <v>0</v>
      </c>
      <c r="NA38" s="62">
        <f t="shared" si="190"/>
        <v>0</v>
      </c>
      <c r="NB38" s="61">
        <f t="shared" si="191"/>
        <v>0</v>
      </c>
      <c r="NC38" s="61">
        <f t="shared" si="192"/>
        <v>17.601676896244747</v>
      </c>
      <c r="ND38" s="63">
        <f t="shared" si="193"/>
        <v>0</v>
      </c>
      <c r="NE38" s="62">
        <f t="shared" si="194"/>
        <v>0</v>
      </c>
      <c r="NF38" s="61">
        <f t="shared" si="195"/>
        <v>0</v>
      </c>
      <c r="NG38" s="61">
        <f t="shared" si="196"/>
        <v>0.63603630003719069</v>
      </c>
      <c r="NH38" s="63">
        <f t="shared" si="197"/>
        <v>0</v>
      </c>
      <c r="NI38" s="62">
        <f t="shared" si="198"/>
        <v>0</v>
      </c>
      <c r="NJ38" s="61">
        <f t="shared" si="199"/>
        <v>0</v>
      </c>
      <c r="NK38" s="61">
        <f t="shared" si="200"/>
        <v>13.449704271920723</v>
      </c>
      <c r="NL38" s="63">
        <f t="shared" si="201"/>
        <v>0</v>
      </c>
      <c r="NM38" s="62">
        <f t="shared" si="202"/>
        <v>0</v>
      </c>
      <c r="NN38" s="61">
        <f t="shared" si="203"/>
        <v>0</v>
      </c>
      <c r="NO38" s="61">
        <f t="shared" si="204"/>
        <v>3.8944496299131153</v>
      </c>
      <c r="NP38" s="63">
        <f t="shared" si="205"/>
        <v>0</v>
      </c>
      <c r="NQ38" s="62">
        <f t="shared" si="206"/>
        <v>0</v>
      </c>
      <c r="NR38" s="61">
        <f t="shared" si="207"/>
        <v>0</v>
      </c>
      <c r="NS38" s="61">
        <f t="shared" si="208"/>
        <v>15.025574914117735</v>
      </c>
      <c r="NT38" s="63">
        <f t="shared" si="209"/>
        <v>0</v>
      </c>
      <c r="NU38" s="62">
        <f t="shared" si="210"/>
        <v>0</v>
      </c>
      <c r="NV38" s="61">
        <f t="shared" si="211"/>
        <v>0</v>
      </c>
      <c r="NW38" s="61">
        <f t="shared" si="212"/>
        <v>3.089646828355761</v>
      </c>
      <c r="NX38" s="63">
        <f t="shared" si="213"/>
        <v>0</v>
      </c>
      <c r="NY38" s="62">
        <f t="shared" si="214"/>
        <v>0</v>
      </c>
      <c r="NZ38" s="61">
        <f t="shared" si="215"/>
        <v>0</v>
      </c>
      <c r="OA38" s="61">
        <f t="shared" si="216"/>
        <v>7.2778187968243069</v>
      </c>
      <c r="OB38" s="63">
        <f t="shared" si="217"/>
        <v>0</v>
      </c>
      <c r="OC38" s="62">
        <f t="shared" si="218"/>
        <v>0</v>
      </c>
      <c r="OD38" s="61">
        <f t="shared" si="219"/>
        <v>0</v>
      </c>
      <c r="OE38" s="61">
        <f t="shared" si="220"/>
        <v>12.767672326976742</v>
      </c>
      <c r="OF38" s="63">
        <f t="shared" si="221"/>
        <v>0</v>
      </c>
      <c r="OG38" s="62">
        <f t="shared" si="222"/>
        <v>0</v>
      </c>
      <c r="OH38" s="61">
        <f t="shared" si="223"/>
        <v>0</v>
      </c>
      <c r="OI38" s="61">
        <f t="shared" si="224"/>
        <v>1.9846993505260495</v>
      </c>
      <c r="OJ38" s="63">
        <f t="shared" si="225"/>
        <v>0</v>
      </c>
      <c r="OK38" s="62">
        <f t="shared" si="226"/>
        <v>0</v>
      </c>
      <c r="OL38" s="61">
        <f t="shared" si="227"/>
        <v>0</v>
      </c>
      <c r="OM38" s="61">
        <f t="shared" si="228"/>
        <v>15.585380202931184</v>
      </c>
      <c r="ON38" s="63">
        <f t="shared" si="229"/>
        <v>0</v>
      </c>
      <c r="OO38" s="62">
        <f t="shared" si="230"/>
        <v>0</v>
      </c>
      <c r="OP38" s="61">
        <f t="shared" si="231"/>
        <v>0</v>
      </c>
      <c r="OQ38" s="61">
        <f t="shared" si="232"/>
        <v>3.3942610486697133</v>
      </c>
      <c r="OR38" s="63">
        <f t="shared" si="233"/>
        <v>0</v>
      </c>
      <c r="OS38" s="62">
        <f t="shared" si="234"/>
        <v>0</v>
      </c>
      <c r="OT38" s="61">
        <f t="shared" si="235"/>
        <v>0</v>
      </c>
      <c r="OU38" s="61">
        <f t="shared" si="236"/>
        <v>6.6498233254405443</v>
      </c>
      <c r="OV38" s="63">
        <f t="shared" si="237"/>
        <v>0</v>
      </c>
      <c r="OW38" s="62">
        <f t="shared" si="238"/>
        <v>0</v>
      </c>
      <c r="OX38" s="61">
        <f t="shared" si="239"/>
        <v>0</v>
      </c>
      <c r="OY38" s="61">
        <f t="shared" si="240"/>
        <v>12.494276754509782</v>
      </c>
      <c r="OZ38" s="63">
        <f t="shared" si="241"/>
        <v>0</v>
      </c>
      <c r="PA38" s="62">
        <f t="shared" si="242"/>
        <v>0</v>
      </c>
      <c r="PB38" s="61">
        <f t="shared" si="243"/>
        <v>0</v>
      </c>
      <c r="PC38" s="61">
        <f t="shared" si="244"/>
        <v>1.6902918869244101</v>
      </c>
      <c r="PD38" s="63">
        <f t="shared" si="245"/>
        <v>0</v>
      </c>
      <c r="PE38" s="62">
        <f t="shared" si="246"/>
        <v>0</v>
      </c>
      <c r="PF38" s="61">
        <f t="shared" si="247"/>
        <v>0</v>
      </c>
      <c r="PG38" s="61">
        <f t="shared" si="248"/>
        <v>6.1842817582717213</v>
      </c>
      <c r="PH38" s="63">
        <f t="shared" si="249"/>
        <v>0</v>
      </c>
      <c r="PI38" s="62">
        <f t="shared" si="250"/>
        <v>0</v>
      </c>
      <c r="PJ38" s="61">
        <f t="shared" si="251"/>
        <v>0</v>
      </c>
      <c r="PK38" s="61">
        <f t="shared" si="252"/>
        <v>13.571825907329501</v>
      </c>
      <c r="PL38" s="63">
        <f t="shared" si="253"/>
        <v>0</v>
      </c>
      <c r="PM38" s="62">
        <f t="shared" si="254"/>
        <v>0</v>
      </c>
      <c r="PN38" s="61">
        <f t="shared" si="255"/>
        <v>0</v>
      </c>
      <c r="PO38" s="61">
        <f t="shared" si="256"/>
        <v>3.1631959804495575</v>
      </c>
      <c r="PP38" s="63">
        <f t="shared" si="257"/>
        <v>0</v>
      </c>
      <c r="PQ38" s="62">
        <f t="shared" si="258"/>
        <v>0</v>
      </c>
      <c r="PR38" s="61">
        <f t="shared" si="259"/>
        <v>0</v>
      </c>
      <c r="PS38" s="61">
        <f t="shared" si="260"/>
        <v>5.4062483475871792</v>
      </c>
      <c r="PT38" s="63">
        <f t="shared" si="261"/>
        <v>0</v>
      </c>
      <c r="PU38" s="62">
        <f t="shared" si="262"/>
        <v>0</v>
      </c>
      <c r="PV38" s="61">
        <f t="shared" si="263"/>
        <v>0</v>
      </c>
      <c r="PW38" s="61">
        <f t="shared" si="264"/>
        <v>10.141295937878855</v>
      </c>
      <c r="PX38" s="63">
        <f t="shared" si="265"/>
        <v>0</v>
      </c>
      <c r="PY38" s="62">
        <f t="shared" si="266"/>
        <v>0</v>
      </c>
      <c r="PZ38" s="61">
        <f t="shared" si="267"/>
        <v>0</v>
      </c>
      <c r="QA38" s="61">
        <f t="shared" si="268"/>
        <v>12.116574184665874</v>
      </c>
      <c r="QB38" s="63">
        <f t="shared" si="269"/>
        <v>0</v>
      </c>
      <c r="QC38" s="62">
        <f t="shared" si="270"/>
        <v>0</v>
      </c>
      <c r="QD38" s="61">
        <f t="shared" si="271"/>
        <v>0</v>
      </c>
      <c r="QE38" s="61">
        <f t="shared" si="272"/>
        <v>15.791500358914936</v>
      </c>
      <c r="QF38" s="63">
        <f t="shared" si="273"/>
        <v>0</v>
      </c>
      <c r="QG38" s="62">
        <f t="shared" si="274"/>
        <v>0</v>
      </c>
      <c r="QH38" s="61">
        <f t="shared" si="275"/>
        <v>0</v>
      </c>
      <c r="QI38" s="61">
        <f t="shared" si="276"/>
        <v>2.1103870459776668</v>
      </c>
      <c r="QJ38" s="63">
        <f t="shared" si="277"/>
        <v>0</v>
      </c>
      <c r="QK38" s="62">
        <f t="shared" si="278"/>
        <v>0</v>
      </c>
      <c r="QL38" s="61">
        <f t="shared" si="279"/>
        <v>0</v>
      </c>
      <c r="QM38" s="61">
        <f t="shared" si="280"/>
        <v>10.141295937878855</v>
      </c>
      <c r="QN38" s="63">
        <f t="shared" si="281"/>
        <v>0</v>
      </c>
      <c r="QO38" s="62">
        <f t="shared" si="282"/>
        <v>0</v>
      </c>
      <c r="QP38" s="61">
        <f t="shared" si="283"/>
        <v>0</v>
      </c>
      <c r="QQ38" s="61">
        <f t="shared" si="284"/>
        <v>7.1602878689327785</v>
      </c>
      <c r="QR38" s="63">
        <f t="shared" si="285"/>
        <v>0</v>
      </c>
      <c r="QS38" s="62">
        <f t="shared" si="286"/>
        <v>0</v>
      </c>
      <c r="QT38" s="61">
        <f t="shared" si="287"/>
        <v>0</v>
      </c>
      <c r="QU38" s="61">
        <f t="shared" si="288"/>
        <v>6.4687597072631853</v>
      </c>
      <c r="QV38" s="63">
        <f t="shared" si="289"/>
        <v>0</v>
      </c>
      <c r="QW38" s="62">
        <f t="shared" si="290"/>
        <v>0</v>
      </c>
      <c r="QX38" s="61">
        <f t="shared" si="291"/>
        <v>0</v>
      </c>
      <c r="QY38" s="61">
        <f t="shared" si="292"/>
        <v>6.3438243352961354</v>
      </c>
      <c r="QZ38" s="63">
        <f t="shared" si="293"/>
        <v>0</v>
      </c>
      <c r="RA38" s="62">
        <f t="shared" si="294"/>
        <v>0</v>
      </c>
      <c r="RB38" s="61">
        <f t="shared" si="295"/>
        <v>0</v>
      </c>
      <c r="RC38" s="61">
        <f t="shared" si="296"/>
        <v>10.493547798942874</v>
      </c>
      <c r="RD38" s="63">
        <f t="shared" si="297"/>
        <v>0</v>
      </c>
      <c r="RE38" s="62">
        <f t="shared" si="298"/>
        <v>0</v>
      </c>
      <c r="RF38" s="61">
        <f t="shared" si="299"/>
        <v>0</v>
      </c>
      <c r="RG38" s="61">
        <f t="shared" si="300"/>
        <v>18.663187265293871</v>
      </c>
      <c r="RH38" s="63">
        <f t="shared" si="301"/>
        <v>0</v>
      </c>
      <c r="RI38" s="62">
        <f t="shared" si="302"/>
        <v>0</v>
      </c>
      <c r="RJ38" s="61">
        <f t="shared" si="303"/>
        <v>0</v>
      </c>
      <c r="RK38" s="61">
        <f t="shared" si="304"/>
        <v>12.148509476551377</v>
      </c>
      <c r="RL38" s="63">
        <f t="shared" si="305"/>
        <v>0</v>
      </c>
    </row>
    <row r="39" spans="1:480" ht="15" thickBot="1" x14ac:dyDescent="0.35">
      <c r="A39" s="28"/>
      <c r="B39" s="42">
        <v>20</v>
      </c>
      <c r="C39" s="44">
        <f t="shared" si="306"/>
        <v>596.44809805608793</v>
      </c>
      <c r="D39" s="44">
        <f t="shared" si="307"/>
        <v>815.39457332073096</v>
      </c>
      <c r="E39" s="44">
        <f t="shared" si="308"/>
        <v>245.89425979967982</v>
      </c>
      <c r="F39" s="45">
        <f t="shared" si="309"/>
        <v>55.633528506737584</v>
      </c>
      <c r="G39" s="45">
        <f t="shared" si="310"/>
        <v>12.36555031676283</v>
      </c>
      <c r="H39" s="44">
        <f t="shared" si="311"/>
        <v>100.40032374473036</v>
      </c>
      <c r="I39" s="44">
        <f t="shared" si="312"/>
        <v>144.77667361962361</v>
      </c>
      <c r="J39" s="44">
        <f t="shared" si="313"/>
        <v>54.184174534345658</v>
      </c>
      <c r="K39" s="45">
        <f t="shared" si="314"/>
        <v>16.342976633815631</v>
      </c>
      <c r="L39" s="45">
        <f t="shared" si="315"/>
        <v>5.5942414674844878</v>
      </c>
      <c r="M39" s="44">
        <f t="shared" si="316"/>
        <v>210.02876471937162</v>
      </c>
      <c r="N39" s="44">
        <f t="shared" si="317"/>
        <v>329.37403852426331</v>
      </c>
      <c r="O39" s="44">
        <f t="shared" si="318"/>
        <v>128.22104462337529</v>
      </c>
      <c r="P39" s="45">
        <f t="shared" si="319"/>
        <v>39.683566611054744</v>
      </c>
      <c r="Q39" s="45">
        <f t="shared" si="320"/>
        <v>13.900885521934567</v>
      </c>
      <c r="R39" s="44">
        <f t="shared" si="321"/>
        <v>8.7822388048101327</v>
      </c>
      <c r="S39" s="44">
        <f t="shared" si="322"/>
        <v>12.782166409066223</v>
      </c>
      <c r="T39" s="44">
        <f t="shared" si="323"/>
        <v>4.8036249240172575</v>
      </c>
      <c r="U39" s="45">
        <f t="shared" si="324"/>
        <v>1.4523436830021317</v>
      </c>
      <c r="V39" s="45">
        <f t="shared" si="325"/>
        <v>0.49798617910423215</v>
      </c>
      <c r="W39" s="44">
        <f t="shared" si="326"/>
        <v>31.430313145150006</v>
      </c>
      <c r="X39" s="44">
        <f t="shared" si="327"/>
        <v>46.842800560876704</v>
      </c>
      <c r="Y39" s="44">
        <f t="shared" si="328"/>
        <v>17.815235147564092</v>
      </c>
      <c r="Z39" s="45">
        <f t="shared" si="329"/>
        <v>5.431314127278605</v>
      </c>
      <c r="AA39" s="45">
        <f t="shared" si="330"/>
        <v>1.8773370191305176</v>
      </c>
      <c r="AB39" s="44">
        <f t="shared" si="331"/>
        <v>56.183616349402087</v>
      </c>
      <c r="AC39" s="44">
        <f t="shared" si="332"/>
        <v>86.458025401581338</v>
      </c>
      <c r="AD39" s="44">
        <f t="shared" si="333"/>
        <v>33.403637416696085</v>
      </c>
      <c r="AE39" s="45">
        <f t="shared" si="334"/>
        <v>10.295727358382468</v>
      </c>
      <c r="AF39" s="45">
        <f t="shared" si="335"/>
        <v>3.5967464739378734</v>
      </c>
      <c r="AG39" s="44">
        <f t="shared" si="336"/>
        <v>91.837574445628007</v>
      </c>
      <c r="AH39" s="44">
        <f t="shared" si="337"/>
        <v>146.80767804321709</v>
      </c>
      <c r="AI39" s="44">
        <f t="shared" si="338"/>
        <v>57.577694716413461</v>
      </c>
      <c r="AJ39" s="45">
        <f t="shared" si="339"/>
        <v>17.891570458133842</v>
      </c>
      <c r="AK39" s="45">
        <f t="shared" si="340"/>
        <v>6.2837893366074207</v>
      </c>
      <c r="AL39" s="44">
        <f t="shared" si="341"/>
        <v>72.904248659889518</v>
      </c>
      <c r="AM39" s="44">
        <f t="shared" si="342"/>
        <v>99.66622229669521</v>
      </c>
      <c r="AN39" s="44">
        <f t="shared" si="343"/>
        <v>30.055819305822606</v>
      </c>
      <c r="AO39" s="45">
        <f t="shared" si="344"/>
        <v>6.8001232786240617</v>
      </c>
      <c r="AP39" s="45">
        <f t="shared" si="345"/>
        <v>1.5114494589684806</v>
      </c>
      <c r="AQ39" s="44">
        <f t="shared" si="346"/>
        <v>70.002042366202573</v>
      </c>
      <c r="AR39" s="44">
        <f t="shared" si="347"/>
        <v>100.94253148153526</v>
      </c>
      <c r="AS39" s="44">
        <f t="shared" si="348"/>
        <v>37.778791341099222</v>
      </c>
      <c r="AT39" s="45">
        <f t="shared" si="349"/>
        <v>11.394801331706532</v>
      </c>
      <c r="AU39" s="45">
        <f t="shared" si="350"/>
        <v>3.9004687794562058</v>
      </c>
      <c r="AV39" s="44">
        <f t="shared" si="351"/>
        <v>239.12609215681334</v>
      </c>
      <c r="AW39" s="44">
        <f t="shared" si="352"/>
        <v>375.00542744919699</v>
      </c>
      <c r="AX39" s="44">
        <f t="shared" si="353"/>
        <v>145.98475296476454</v>
      </c>
      <c r="AY39" s="45">
        <f t="shared" si="354"/>
        <v>45.181317041145654</v>
      </c>
      <c r="AZ39" s="45">
        <f t="shared" si="355"/>
        <v>15.826710388078801</v>
      </c>
      <c r="BA39" s="44">
        <f t="shared" si="356"/>
        <v>9.7162244478388384</v>
      </c>
      <c r="BB39" s="44">
        <f t="shared" si="357"/>
        <v>14.14154186881037</v>
      </c>
      <c r="BC39" s="44">
        <f t="shared" si="358"/>
        <v>5.3144874515847924</v>
      </c>
      <c r="BD39" s="45">
        <f t="shared" si="359"/>
        <v>1.6067995317686754</v>
      </c>
      <c r="BE39" s="45">
        <f t="shared" si="360"/>
        <v>0.55094669999730184</v>
      </c>
      <c r="BF39" s="44">
        <f t="shared" si="361"/>
        <v>197.72277219070429</v>
      </c>
      <c r="BG39" s="44">
        <f t="shared" si="362"/>
        <v>294.6801179262834</v>
      </c>
      <c r="BH39" s="44">
        <f t="shared" si="363"/>
        <v>112.07262442274448</v>
      </c>
      <c r="BI39" s="45">
        <f t="shared" si="364"/>
        <v>34.16747650348416</v>
      </c>
      <c r="BJ39" s="45">
        <f t="shared" si="365"/>
        <v>11.810008956783106</v>
      </c>
      <c r="BK39" s="44">
        <f t="shared" si="366"/>
        <v>54.378637013949884</v>
      </c>
      <c r="BL39" s="44">
        <f t="shared" si="367"/>
        <v>83.680437211754565</v>
      </c>
      <c r="BM39" s="44">
        <f t="shared" si="368"/>
        <v>32.330497608622544</v>
      </c>
      <c r="BN39" s="45">
        <f t="shared" si="369"/>
        <v>9.9649623358933432</v>
      </c>
      <c r="BO39" s="45">
        <f t="shared" si="370"/>
        <v>3.4811958297795336</v>
      </c>
      <c r="BP39" s="44">
        <f t="shared" si="371"/>
        <v>198.58527558274551</v>
      </c>
      <c r="BQ39" s="44">
        <f t="shared" si="372"/>
        <v>317.45005655757632</v>
      </c>
      <c r="BR39" s="44">
        <f t="shared" si="373"/>
        <v>124.50331404873553</v>
      </c>
      <c r="BS39" s="45">
        <f t="shared" si="374"/>
        <v>38.687895139697467</v>
      </c>
      <c r="BT39" s="45">
        <f t="shared" si="375"/>
        <v>13.587772158038607</v>
      </c>
      <c r="BU39" s="44">
        <f t="shared" si="376"/>
        <v>69.822681493573754</v>
      </c>
      <c r="BV39" s="44">
        <f t="shared" si="377"/>
        <v>95.453461533560187</v>
      </c>
      <c r="BW39" s="44">
        <f t="shared" si="378"/>
        <v>28.785399163896106</v>
      </c>
      <c r="BX39" s="45">
        <f t="shared" si="379"/>
        <v>6.5126909683335334</v>
      </c>
      <c r="BY39" s="45">
        <f t="shared" si="380"/>
        <v>1.4475624686775364</v>
      </c>
      <c r="BZ39" s="44">
        <f t="shared" si="381"/>
        <v>112.74193725840847</v>
      </c>
      <c r="CA39" s="44">
        <f t="shared" si="382"/>
        <v>162.57320738531374</v>
      </c>
      <c r="CB39" s="44">
        <f t="shared" si="383"/>
        <v>60.844712227040823</v>
      </c>
      <c r="CC39" s="45">
        <f t="shared" si="384"/>
        <v>18.351921363819166</v>
      </c>
      <c r="CD39" s="45">
        <f t="shared" si="385"/>
        <v>6.281908235068081</v>
      </c>
      <c r="CE39" s="44">
        <f t="shared" si="386"/>
        <v>173.45413209692532</v>
      </c>
      <c r="CF39" s="44">
        <f t="shared" si="387"/>
        <v>272.0164929019171</v>
      </c>
      <c r="CG39" s="44">
        <f t="shared" si="388"/>
        <v>105.89249544663627</v>
      </c>
      <c r="CH39" s="45">
        <f t="shared" si="389"/>
        <v>32.77302808607223</v>
      </c>
      <c r="CI39" s="45">
        <f t="shared" si="390"/>
        <v>11.480170522392665</v>
      </c>
      <c r="CJ39" s="44">
        <f t="shared" si="391"/>
        <v>30.318685191495348</v>
      </c>
      <c r="CK39" s="44">
        <f t="shared" si="392"/>
        <v>44.127526936471618</v>
      </c>
      <c r="CL39" s="44">
        <f t="shared" si="393"/>
        <v>16.583424236828034</v>
      </c>
      <c r="CM39" s="45">
        <f t="shared" si="394"/>
        <v>5.0138867654886683</v>
      </c>
      <c r="CN39" s="45">
        <f t="shared" si="395"/>
        <v>1.7191842000137063</v>
      </c>
      <c r="CO39" s="44">
        <f t="shared" si="396"/>
        <v>229.11913281269497</v>
      </c>
      <c r="CP39" s="44">
        <f t="shared" si="397"/>
        <v>341.47231666007866</v>
      </c>
      <c r="CQ39" s="44">
        <f t="shared" si="398"/>
        <v>129.86861470370025</v>
      </c>
      <c r="CR39" s="45">
        <f t="shared" si="399"/>
        <v>39.592923466225137</v>
      </c>
      <c r="CS39" s="45">
        <f t="shared" si="400"/>
        <v>13.685317986936059</v>
      </c>
      <c r="CT39" s="44">
        <f t="shared" si="401"/>
        <v>47.394447749043579</v>
      </c>
      <c r="CU39" s="44">
        <f t="shared" si="402"/>
        <v>72.932834047168555</v>
      </c>
      <c r="CV39" s="44">
        <f t="shared" si="403"/>
        <v>28.178089112813886</v>
      </c>
      <c r="CW39" s="45">
        <f t="shared" si="404"/>
        <v>8.6850997502664171</v>
      </c>
      <c r="CX39" s="45">
        <f t="shared" si="405"/>
        <v>3.0340840248781777</v>
      </c>
      <c r="CY39" s="44">
        <f t="shared" si="406"/>
        <v>84.951356232616916</v>
      </c>
      <c r="CZ39" s="44">
        <f t="shared" si="407"/>
        <v>138.69001030525723</v>
      </c>
      <c r="DA39" s="44">
        <f t="shared" si="408"/>
        <v>54.949426429494721</v>
      </c>
      <c r="DB39" s="45">
        <f t="shared" si="409"/>
        <v>17.199625486366774</v>
      </c>
      <c r="DC39" s="45">
        <f t="shared" si="410"/>
        <v>6.0862728881758308</v>
      </c>
      <c r="DD39" s="44">
        <f t="shared" si="411"/>
        <v>282.35716079787727</v>
      </c>
      <c r="DE39" s="44">
        <f t="shared" si="412"/>
        <v>386.00591971573022</v>
      </c>
      <c r="DF39" s="44">
        <f t="shared" si="413"/>
        <v>116.40577827277153</v>
      </c>
      <c r="DG39" s="45">
        <f t="shared" si="414"/>
        <v>26.336784718614403</v>
      </c>
      <c r="DH39" s="45">
        <f t="shared" si="415"/>
        <v>5.8538231415671618</v>
      </c>
      <c r="DI39" s="44">
        <f t="shared" si="416"/>
        <v>26.184601071296669</v>
      </c>
      <c r="DJ39" s="44">
        <f t="shared" si="417"/>
        <v>37.758040031799545</v>
      </c>
      <c r="DK39" s="44">
        <f t="shared" si="418"/>
        <v>14.131338840765636</v>
      </c>
      <c r="DL39" s="45">
        <f t="shared" si="419"/>
        <v>4.262280314573645</v>
      </c>
      <c r="DM39" s="45">
        <f t="shared" si="420"/>
        <v>1.4589891313002354</v>
      </c>
      <c r="DN39" s="44">
        <f t="shared" si="421"/>
        <v>84.016036561134953</v>
      </c>
      <c r="DO39" s="44">
        <f t="shared" si="422"/>
        <v>131.75672056119484</v>
      </c>
      <c r="DP39" s="44">
        <f t="shared" si="423"/>
        <v>51.291183792744675</v>
      </c>
      <c r="DQ39" s="45">
        <f t="shared" si="424"/>
        <v>15.87428268563777</v>
      </c>
      <c r="DR39" s="45">
        <f t="shared" si="425"/>
        <v>5.5606540742335131</v>
      </c>
      <c r="DS39" s="44">
        <f t="shared" si="426"/>
        <v>207.32607034362164</v>
      </c>
      <c r="DT39" s="44">
        <f t="shared" si="427"/>
        <v>301.75407330286487</v>
      </c>
      <c r="DU39" s="44">
        <f t="shared" si="428"/>
        <v>113.40122957664293</v>
      </c>
      <c r="DV39" s="45">
        <f t="shared" si="429"/>
        <v>34.286098941000532</v>
      </c>
      <c r="DW39" s="45">
        <f t="shared" si="430"/>
        <v>11.756172872749335</v>
      </c>
      <c r="DX39" s="44">
        <f t="shared" si="431"/>
        <v>46.501831236744515</v>
      </c>
      <c r="DY39" s="44">
        <f t="shared" si="432"/>
        <v>69.30494126096545</v>
      </c>
      <c r="DZ39" s="44">
        <f t="shared" si="433"/>
        <v>26.358027501955757</v>
      </c>
      <c r="EA39" s="45">
        <f t="shared" si="434"/>
        <v>8.0357472664706684</v>
      </c>
      <c r="EB39" s="45">
        <f t="shared" si="435"/>
        <v>2.7775609118158462</v>
      </c>
      <c r="EC39" s="44">
        <f t="shared" si="436"/>
        <v>75.488052083823803</v>
      </c>
      <c r="ED39" s="44">
        <f t="shared" si="437"/>
        <v>116.16461076465735</v>
      </c>
      <c r="EE39" s="44">
        <f t="shared" si="438"/>
        <v>44.880975717533254</v>
      </c>
      <c r="EF39" s="45">
        <f t="shared" si="439"/>
        <v>13.833292578338922</v>
      </c>
      <c r="EG39" s="45">
        <f t="shared" si="440"/>
        <v>4.8325722479026796</v>
      </c>
      <c r="EH39" s="44">
        <f t="shared" si="441"/>
        <v>135.83760512895668</v>
      </c>
      <c r="EI39" s="44">
        <f t="shared" si="442"/>
        <v>215.12831081430031</v>
      </c>
      <c r="EJ39" s="44">
        <f t="shared" si="443"/>
        <v>84.069426022105063</v>
      </c>
      <c r="EK39" s="45">
        <f t="shared" si="444"/>
        <v>26.073047791631328</v>
      </c>
      <c r="EL39" s="45">
        <f t="shared" si="445"/>
        <v>9.1456686874222051</v>
      </c>
      <c r="EM39" s="44">
        <f t="shared" si="446"/>
        <v>235.07904485942166</v>
      </c>
      <c r="EN39" s="44">
        <f t="shared" si="447"/>
        <v>329.83197735449289</v>
      </c>
      <c r="EO39" s="44">
        <f t="shared" si="448"/>
        <v>109.15041241935705</v>
      </c>
      <c r="EP39" s="45">
        <f t="shared" si="449"/>
        <v>27.845536775943859</v>
      </c>
      <c r="EQ39" s="45">
        <f t="shared" si="450"/>
        <v>7.3569385454748124</v>
      </c>
      <c r="ER39" s="44">
        <f t="shared" si="451"/>
        <v>247.87144116137452</v>
      </c>
      <c r="ES39" s="44">
        <f t="shared" si="452"/>
        <v>354.32693146686233</v>
      </c>
      <c r="ET39" s="44">
        <f t="shared" si="453"/>
        <v>132.09188979243143</v>
      </c>
      <c r="EU39" s="45">
        <f t="shared" si="454"/>
        <v>39.750135475308163</v>
      </c>
      <c r="EV39" s="45">
        <f t="shared" si="455"/>
        <v>13.584389481797723</v>
      </c>
      <c r="EW39" s="44">
        <f t="shared" si="456"/>
        <v>26.160233896348956</v>
      </c>
      <c r="EX39" s="44">
        <f t="shared" si="457"/>
        <v>43.533598297546511</v>
      </c>
      <c r="EY39" s="44">
        <f t="shared" si="458"/>
        <v>17.399796570951274</v>
      </c>
      <c r="EZ39" s="45">
        <f t="shared" si="459"/>
        <v>5.4792432255821666</v>
      </c>
      <c r="FA39" s="45">
        <f t="shared" si="460"/>
        <v>1.950533573274106</v>
      </c>
      <c r="FB39" s="44">
        <f t="shared" si="461"/>
        <v>135.83760512895668</v>
      </c>
      <c r="FC39" s="44">
        <f t="shared" si="462"/>
        <v>215.12831081430031</v>
      </c>
      <c r="FD39" s="44">
        <f t="shared" si="463"/>
        <v>84.069426022105063</v>
      </c>
      <c r="FE39" s="45">
        <f t="shared" si="464"/>
        <v>26.073047791631328</v>
      </c>
      <c r="FF39" s="45">
        <f t="shared" si="465"/>
        <v>9.1456686874222051</v>
      </c>
      <c r="FG39" s="44">
        <f t="shared" si="466"/>
        <v>278.39020411388964</v>
      </c>
      <c r="FH39" s="44">
        <f t="shared" si="467"/>
        <v>354.53573389683299</v>
      </c>
      <c r="FI39" s="44">
        <f t="shared" si="468"/>
        <v>67.160826647385619</v>
      </c>
      <c r="FJ39" s="45">
        <f t="shared" si="469"/>
        <v>8.3566698519212821</v>
      </c>
      <c r="FK39" s="45">
        <f t="shared" si="470"/>
        <v>0.82047544466085043</v>
      </c>
      <c r="FL39" s="44">
        <f t="shared" si="471"/>
        <v>91.531102386625037</v>
      </c>
      <c r="FM39" s="44">
        <f t="shared" si="472"/>
        <v>139.57657434654865</v>
      </c>
      <c r="FN39" s="44">
        <f t="shared" si="473"/>
        <v>53.72682028226388</v>
      </c>
      <c r="FO39" s="45">
        <f t="shared" si="474"/>
        <v>16.526067473400627</v>
      </c>
      <c r="FP39" s="45">
        <f t="shared" si="475"/>
        <v>5.7654854800831039</v>
      </c>
      <c r="FQ39" s="44">
        <f t="shared" si="476"/>
        <v>79.779985213907821</v>
      </c>
      <c r="FR39" s="44">
        <f t="shared" si="477"/>
        <v>131.67277606898091</v>
      </c>
      <c r="FS39" s="44">
        <f t="shared" si="478"/>
        <v>52.388222257042273</v>
      </c>
      <c r="FT39" s="45">
        <f t="shared" si="479"/>
        <v>16.436300435035175</v>
      </c>
      <c r="FU39" s="45">
        <f t="shared" si="480"/>
        <v>5.8260394788871661</v>
      </c>
      <c r="FV39" s="44">
        <f t="shared" si="481"/>
        <v>237.14284719496567</v>
      </c>
      <c r="FW39" s="44">
        <f t="shared" si="482"/>
        <v>324.19416095852648</v>
      </c>
      <c r="FX39" s="44">
        <f t="shared" si="483"/>
        <v>97.765530760919972</v>
      </c>
      <c r="FY39" s="45">
        <f t="shared" si="484"/>
        <v>22.119432340531009</v>
      </c>
      <c r="FZ39" s="45">
        <f t="shared" si="485"/>
        <v>4.916440875252813</v>
      </c>
      <c r="GA39" s="44">
        <f t="shared" si="486"/>
        <v>278.83962101848323</v>
      </c>
      <c r="GB39" s="44">
        <f t="shared" si="487"/>
        <v>411.07145457083476</v>
      </c>
      <c r="GC39" s="44">
        <f t="shared" si="488"/>
        <v>155.61067946582867</v>
      </c>
      <c r="GD39" s="45">
        <f t="shared" si="489"/>
        <v>47.315274978225652</v>
      </c>
      <c r="GE39" s="45">
        <f t="shared" si="490"/>
        <v>16.324694502779877</v>
      </c>
      <c r="GF39" s="44">
        <f t="shared" si="491"/>
        <v>159.97543595500585</v>
      </c>
      <c r="GG39" s="44">
        <f t="shared" si="492"/>
        <v>255.86619624256107</v>
      </c>
      <c r="GH39" s="44">
        <f t="shared" si="493"/>
        <v>100.53110819084974</v>
      </c>
      <c r="GI39" s="45">
        <f t="shared" si="494"/>
        <v>31.31198870734379</v>
      </c>
      <c r="GJ39" s="45">
        <f t="shared" si="495"/>
        <v>11.036542313481425</v>
      </c>
      <c r="GK39" s="43">
        <f t="shared" si="148"/>
        <v>5313.6674726705151</v>
      </c>
      <c r="GL39" s="43">
        <f t="shared" si="148"/>
        <v>7812.8784709099791</v>
      </c>
      <c r="GM39" s="43">
        <f t="shared" si="148"/>
        <v>2775.47479175953</v>
      </c>
      <c r="GN39" s="43">
        <f t="shared" si="148"/>
        <v>792.5788097784872</v>
      </c>
      <c r="GO39" s="43">
        <f t="shared" si="148"/>
        <v>256.63223836231106</v>
      </c>
      <c r="GP39" s="40">
        <f t="shared" si="149"/>
        <v>31.666671470026905</v>
      </c>
      <c r="GQ39" s="40">
        <f t="shared" si="149"/>
        <v>46.560658348688797</v>
      </c>
      <c r="GR39" s="40">
        <f t="shared" si="149"/>
        <v>16.540374205956677</v>
      </c>
      <c r="GS39" s="40">
        <f t="shared" si="149"/>
        <v>4.7233540511232848</v>
      </c>
      <c r="GT39" s="40">
        <f t="shared" si="149"/>
        <v>1.5293935540066215</v>
      </c>
      <c r="GW39" s="38">
        <f t="shared" si="150"/>
        <v>21</v>
      </c>
      <c r="GX39" s="39">
        <f t="shared" si="145"/>
        <v>30.64377898540987</v>
      </c>
      <c r="GY39" s="39">
        <f t="shared" si="146"/>
        <v>94.299454167826454</v>
      </c>
      <c r="GZ39" s="39">
        <f t="shared" si="147"/>
        <v>9.4299454167826458</v>
      </c>
      <c r="HA39" s="39">
        <f t="shared" si="34"/>
        <v>7.3503375575977072</v>
      </c>
      <c r="HB39" s="39">
        <f t="shared" si="35"/>
        <v>30.830769939789491</v>
      </c>
      <c r="HC39" s="39">
        <f t="shared" si="36"/>
        <v>3.0830769939789491</v>
      </c>
      <c r="HD39" s="39">
        <f t="shared" si="37"/>
        <v>17.471652078884699</v>
      </c>
      <c r="HE39" s="39">
        <f t="shared" si="38"/>
        <v>75.349343348571466</v>
      </c>
      <c r="HF39" s="39">
        <f t="shared" si="39"/>
        <v>7.5349343348571463</v>
      </c>
      <c r="HG39" s="39">
        <f t="shared" si="40"/>
        <v>0.65176097194795579</v>
      </c>
      <c r="HH39" s="39">
        <f t="shared" si="41"/>
        <v>2.7410067841154744</v>
      </c>
      <c r="HI39" s="39">
        <f t="shared" si="42"/>
        <v>0.27410067841154745</v>
      </c>
      <c r="HJ39" s="39">
        <v>7.3503375575977072</v>
      </c>
      <c r="HK39" s="39">
        <v>30.830769939789491</v>
      </c>
      <c r="HL39" s="39">
        <v>3.0830769939789491</v>
      </c>
      <c r="HM39" s="39">
        <f t="shared" si="43"/>
        <v>4.5502152947078729</v>
      </c>
      <c r="HN39" s="39">
        <f t="shared" si="44"/>
        <v>19.53554108466226</v>
      </c>
      <c r="HO39" s="39">
        <f t="shared" si="45"/>
        <v>1.9535541084662258</v>
      </c>
      <c r="HP39" s="39">
        <f t="shared" si="46"/>
        <v>7.848062512980766</v>
      </c>
      <c r="HQ39" s="39">
        <f t="shared" si="47"/>
        <v>33.994495644526367</v>
      </c>
      <c r="HR39" s="39">
        <f t="shared" si="48"/>
        <v>3.3994495644526368</v>
      </c>
      <c r="HS39" s="39">
        <f t="shared" si="49"/>
        <v>3.7456095346974099</v>
      </c>
      <c r="HT39" s="39">
        <f t="shared" si="50"/>
        <v>11.526285149620165</v>
      </c>
      <c r="HU39" s="39">
        <f t="shared" si="51"/>
        <v>1.1526285149620163</v>
      </c>
      <c r="HV39" s="39">
        <f t="shared" si="52"/>
        <v>5.1248703382776775</v>
      </c>
      <c r="HW39" s="39">
        <f t="shared" si="53"/>
        <v>21.496114584202875</v>
      </c>
      <c r="HX39" s="39">
        <f t="shared" si="54"/>
        <v>2.1496114584202877</v>
      </c>
      <c r="HY39" s="39">
        <f t="shared" si="55"/>
        <v>19.892169964097388</v>
      </c>
      <c r="HZ39" s="39">
        <f t="shared" si="56"/>
        <v>85.788220702057046</v>
      </c>
      <c r="IA39" s="39">
        <f t="shared" si="57"/>
        <v>8.5788220702057032</v>
      </c>
      <c r="IB39" s="39">
        <f t="shared" si="58"/>
        <v>0.7210753465641887</v>
      </c>
      <c r="IC39" s="39">
        <f t="shared" si="59"/>
        <v>3.0325111534120559</v>
      </c>
      <c r="ID39" s="39">
        <f t="shared" si="60"/>
        <v>0.30325111534120558</v>
      </c>
      <c r="IE39" s="39">
        <f t="shared" si="61"/>
        <v>15.231268054964197</v>
      </c>
      <c r="IF39" s="39">
        <f t="shared" si="62"/>
        <v>64.632068575846233</v>
      </c>
      <c r="IG39" s="39">
        <f t="shared" si="63"/>
        <v>6.4632068575846233</v>
      </c>
      <c r="IH39" s="39">
        <f t="shared" si="64"/>
        <v>4.4040330958310694</v>
      </c>
      <c r="II39" s="39">
        <f t="shared" si="65"/>
        <v>18.90793378104183</v>
      </c>
      <c r="IJ39" s="39">
        <f t="shared" si="66"/>
        <v>1.890793378104183</v>
      </c>
      <c r="IK39" s="39">
        <f t="shared" si="67"/>
        <v>16.970283310929638</v>
      </c>
      <c r="IL39" s="39">
        <f t="shared" si="68"/>
        <v>73.508107401742109</v>
      </c>
      <c r="IM39" s="39">
        <f t="shared" si="69"/>
        <v>7.3508107401742091</v>
      </c>
      <c r="IN39" s="39">
        <f t="shared" si="70"/>
        <v>3.5872875223026361</v>
      </c>
      <c r="IO39" s="39">
        <f t="shared" si="71"/>
        <v>11.039084163126713</v>
      </c>
      <c r="IP39" s="39">
        <f t="shared" si="72"/>
        <v>1.1039084163126711</v>
      </c>
      <c r="IQ39" s="39">
        <f t="shared" si="73"/>
        <v>8.2538707529844899</v>
      </c>
      <c r="IR39" s="39">
        <f t="shared" si="74"/>
        <v>34.620612768318999</v>
      </c>
      <c r="IS39" s="39">
        <f t="shared" si="75"/>
        <v>3.4620612768318999</v>
      </c>
      <c r="IT39" s="39">
        <f t="shared" si="76"/>
        <v>14.429119990738444</v>
      </c>
      <c r="IU39" s="39">
        <f t="shared" si="77"/>
        <v>62.227928503329601</v>
      </c>
      <c r="IV39" s="39">
        <f t="shared" si="78"/>
        <v>6.2227928503329606</v>
      </c>
      <c r="IW39" s="39">
        <f t="shared" si="79"/>
        <v>2.2500567529284257</v>
      </c>
      <c r="IX39" s="39">
        <f t="shared" si="80"/>
        <v>9.4627034908038787</v>
      </c>
      <c r="IY39" s="39">
        <f t="shared" si="81"/>
        <v>0.94627034908038787</v>
      </c>
      <c r="IZ39" s="39">
        <f t="shared" si="82"/>
        <v>17.649838153317013</v>
      </c>
      <c r="JA39" s="39">
        <f t="shared" si="83"/>
        <v>74.894982201168673</v>
      </c>
      <c r="JB39" s="39">
        <f t="shared" si="84"/>
        <v>7.4894982201168681</v>
      </c>
      <c r="JC39" s="39">
        <f t="shared" si="85"/>
        <v>3.8383955153542946</v>
      </c>
      <c r="JD39" s="39">
        <f t="shared" si="86"/>
        <v>16.479469307001501</v>
      </c>
      <c r="JE39" s="39">
        <f t="shared" si="87"/>
        <v>1.6479469307001504</v>
      </c>
      <c r="JF39" s="39">
        <f t="shared" si="88"/>
        <v>7.5036970016007754</v>
      </c>
      <c r="JG39" s="39">
        <f t="shared" si="89"/>
        <v>32.753125052852745</v>
      </c>
      <c r="JH39" s="39">
        <f t="shared" si="90"/>
        <v>3.2753125052852745</v>
      </c>
      <c r="JI39" s="39">
        <f t="shared" si="91"/>
        <v>14.506694645582289</v>
      </c>
      <c r="JJ39" s="39">
        <f t="shared" si="92"/>
        <v>44.641145189993082</v>
      </c>
      <c r="JK39" s="39">
        <f t="shared" si="93"/>
        <v>4.4641145189993079</v>
      </c>
      <c r="JL39" s="39">
        <f t="shared" si="94"/>
        <v>1.9169824309970593</v>
      </c>
      <c r="JM39" s="39">
        <f t="shared" si="95"/>
        <v>8.0407251837839269</v>
      </c>
      <c r="JN39" s="39">
        <f t="shared" si="96"/>
        <v>0.80407251837839278</v>
      </c>
      <c r="JO39" s="39">
        <f t="shared" si="97"/>
        <v>6.9890377244484991</v>
      </c>
      <c r="JP39" s="39">
        <f t="shared" si="98"/>
        <v>30.141362751381273</v>
      </c>
      <c r="JQ39" s="39">
        <f t="shared" si="99"/>
        <v>3.0141362751381271</v>
      </c>
      <c r="JR39" s="39">
        <f t="shared" si="100"/>
        <v>15.38640022442779</v>
      </c>
      <c r="JS39" s="39">
        <f t="shared" si="101"/>
        <v>64.708120328567517</v>
      </c>
      <c r="JT39" s="39">
        <f t="shared" si="102"/>
        <v>6.4708120328567524</v>
      </c>
      <c r="JU39" s="39">
        <f t="shared" si="103"/>
        <v>3.5821966724724197</v>
      </c>
      <c r="JV39" s="39">
        <f t="shared" si="104"/>
        <v>15.200624147110771</v>
      </c>
      <c r="JW39" s="39">
        <f t="shared" si="105"/>
        <v>1.5200624147110768</v>
      </c>
      <c r="JX39" s="39">
        <f t="shared" si="106"/>
        <v>6.1136486306505793</v>
      </c>
      <c r="JY39" s="39">
        <f t="shared" si="107"/>
        <v>26.247864390102723</v>
      </c>
      <c r="JZ39" s="39">
        <f t="shared" si="108"/>
        <v>2.6247864390102724</v>
      </c>
      <c r="KA39" s="39">
        <f t="shared" si="109"/>
        <v>11.457287514876642</v>
      </c>
      <c r="KB39" s="39">
        <f t="shared" si="110"/>
        <v>49.523530587779717</v>
      </c>
      <c r="KC39" s="39">
        <f t="shared" si="111"/>
        <v>4.9523530587779714</v>
      </c>
      <c r="KD39" s="39">
        <f t="shared" si="112"/>
        <v>13.933467405221897</v>
      </c>
      <c r="KE39" s="39">
        <f t="shared" si="113"/>
        <v>48.921382072798053</v>
      </c>
      <c r="KF39" s="39">
        <f t="shared" si="114"/>
        <v>4.892138207279805</v>
      </c>
      <c r="KG39" s="39">
        <f t="shared" si="115"/>
        <v>17.91556007077422</v>
      </c>
      <c r="KH39" s="39">
        <f t="shared" si="116"/>
        <v>74.956965176387854</v>
      </c>
      <c r="KI39" s="39">
        <f t="shared" si="117"/>
        <v>7.4956965176387849</v>
      </c>
      <c r="KJ39" s="39">
        <f t="shared" si="118"/>
        <v>2.3795536719906729</v>
      </c>
      <c r="KK39" s="39">
        <f t="shared" si="119"/>
        <v>10.452739041884836</v>
      </c>
      <c r="KL39" s="39">
        <f t="shared" si="120"/>
        <v>1.0452739041884835</v>
      </c>
      <c r="KM39" s="39">
        <f t="shared" si="121"/>
        <v>11.457287514876642</v>
      </c>
      <c r="KN39" s="39">
        <f t="shared" si="122"/>
        <v>49.523530587779717</v>
      </c>
      <c r="KO39" s="39">
        <f t="shared" si="123"/>
        <v>4.9523530587779714</v>
      </c>
      <c r="KP39" s="39">
        <f t="shared" si="124"/>
        <v>8.6740093444549746</v>
      </c>
      <c r="KQ39" s="39">
        <f t="shared" si="125"/>
        <v>13.420670625435541</v>
      </c>
      <c r="KR39" s="39">
        <f t="shared" si="126"/>
        <v>1.3420670625435542</v>
      </c>
      <c r="KS39" s="39">
        <f t="shared" si="127"/>
        <v>7.3174872836210856</v>
      </c>
      <c r="KT39" s="39">
        <f t="shared" si="128"/>
        <v>31.346478304496877</v>
      </c>
      <c r="KU39" s="39">
        <f t="shared" si="129"/>
        <v>3.1346478304496879</v>
      </c>
      <c r="KV39" s="39">
        <f t="shared" si="130"/>
        <v>7.1559185310869786</v>
      </c>
      <c r="KW39" s="39">
        <f t="shared" si="131"/>
        <v>31.313893996481333</v>
      </c>
      <c r="KX39" s="39">
        <f t="shared" si="132"/>
        <v>3.1313893996481337</v>
      </c>
      <c r="KY39" s="39">
        <f t="shared" si="133"/>
        <v>12.183713924308623</v>
      </c>
      <c r="KZ39" s="39">
        <f t="shared" si="134"/>
        <v>37.492685655586847</v>
      </c>
      <c r="LA39" s="39">
        <f t="shared" si="135"/>
        <v>3.749268565558685</v>
      </c>
      <c r="LB39" s="39">
        <f t="shared" si="136"/>
        <v>21.143884847180011</v>
      </c>
      <c r="LC39" s="39">
        <f t="shared" si="137"/>
        <v>89.461189279062509</v>
      </c>
      <c r="LD39" s="39">
        <f t="shared" si="138"/>
        <v>8.9461189279062516</v>
      </c>
      <c r="LE39" s="39">
        <f t="shared" si="139"/>
        <v>13.718138203190437</v>
      </c>
      <c r="LF39" s="39">
        <f t="shared" si="140"/>
        <v>59.561913462315282</v>
      </c>
      <c r="LG39" s="39">
        <f t="shared" si="141"/>
        <v>5.9561913462315283</v>
      </c>
      <c r="LH39" s="39">
        <f t="shared" si="142"/>
        <v>375.29898893387508</v>
      </c>
      <c r="LI39" s="39">
        <f t="shared" si="142"/>
        <v>1492.9053485247532</v>
      </c>
      <c r="LJ39" s="39">
        <f t="shared" si="142"/>
        <v>149.2905348524753</v>
      </c>
      <c r="LL39" s="60">
        <f t="shared" si="497"/>
        <v>20</v>
      </c>
      <c r="LM39" s="61">
        <f t="shared" si="498"/>
        <v>352.11918578763817</v>
      </c>
      <c r="LN39" s="62">
        <v>3000</v>
      </c>
      <c r="LO39" s="61">
        <f t="shared" si="152"/>
        <v>0</v>
      </c>
      <c r="LP39" s="61">
        <f t="shared" si="153"/>
        <v>0</v>
      </c>
      <c r="LQ39" s="62">
        <f t="shared" si="154"/>
        <v>0</v>
      </c>
      <c r="LR39" s="61">
        <f t="shared" si="155"/>
        <v>0</v>
      </c>
      <c r="LS39" s="61">
        <f t="shared" si="156"/>
        <v>28.485121637217624</v>
      </c>
      <c r="LT39" s="63">
        <f t="shared" si="157"/>
        <v>0</v>
      </c>
      <c r="LU39" s="62">
        <f t="shared" si="158"/>
        <v>0</v>
      </c>
      <c r="LV39" s="61">
        <f t="shared" si="159"/>
        <v>0</v>
      </c>
      <c r="LW39" s="61">
        <f t="shared" si="160"/>
        <v>6.9101214197919791</v>
      </c>
      <c r="LX39" s="63">
        <f t="shared" si="161"/>
        <v>0</v>
      </c>
      <c r="LY39" s="62">
        <f t="shared" si="162"/>
        <v>0</v>
      </c>
      <c r="LZ39" s="61">
        <f t="shared" si="163"/>
        <v>0</v>
      </c>
      <c r="MA39" s="61">
        <f t="shared" si="164"/>
        <v>16.453326381903786</v>
      </c>
      <c r="MB39" s="63">
        <f t="shared" si="165"/>
        <v>0</v>
      </c>
      <c r="MC39" s="62">
        <f t="shared" si="166"/>
        <v>0</v>
      </c>
      <c r="MD39" s="61">
        <f t="shared" si="167"/>
        <v>0</v>
      </c>
      <c r="ME39" s="61">
        <f t="shared" si="168"/>
        <v>0.61283451441258474</v>
      </c>
      <c r="MF39" s="63">
        <f t="shared" si="169"/>
        <v>0</v>
      </c>
      <c r="MG39" s="62">
        <f t="shared" si="170"/>
        <v>0</v>
      </c>
      <c r="MH39" s="61">
        <f t="shared" si="171"/>
        <v>0</v>
      </c>
      <c r="MI39" s="61">
        <f t="shared" si="172"/>
        <v>6.9101214197919791</v>
      </c>
      <c r="MJ39" s="63">
        <f t="shared" si="173"/>
        <v>0</v>
      </c>
      <c r="MK39" s="62">
        <f t="shared" si="174"/>
        <v>0</v>
      </c>
      <c r="ML39" s="61">
        <f t="shared" si="175"/>
        <v>0</v>
      </c>
      <c r="MM39" s="61">
        <f t="shared" si="176"/>
        <v>4.2836841554764398</v>
      </c>
      <c r="MN39" s="63">
        <f t="shared" si="177"/>
        <v>0</v>
      </c>
      <c r="MO39" s="62">
        <f t="shared" si="178"/>
        <v>0</v>
      </c>
      <c r="MP39" s="61">
        <f t="shared" si="179"/>
        <v>0</v>
      </c>
      <c r="MQ39" s="61">
        <f t="shared" si="180"/>
        <v>7.3928764293877123</v>
      </c>
      <c r="MR39" s="63">
        <f t="shared" si="181"/>
        <v>0</v>
      </c>
      <c r="MS39" s="62">
        <f t="shared" si="182"/>
        <v>0</v>
      </c>
      <c r="MT39" s="61">
        <f t="shared" si="183"/>
        <v>0</v>
      </c>
      <c r="MU39" s="61">
        <f t="shared" si="184"/>
        <v>3.4817554079141848</v>
      </c>
      <c r="MV39" s="63">
        <f t="shared" si="185"/>
        <v>0</v>
      </c>
      <c r="MW39" s="62">
        <f t="shared" si="186"/>
        <v>0</v>
      </c>
      <c r="MX39" s="61">
        <f t="shared" si="187"/>
        <v>0</v>
      </c>
      <c r="MY39" s="61">
        <f t="shared" si="188"/>
        <v>4.8179387709322077</v>
      </c>
      <c r="MZ39" s="63">
        <f t="shared" si="189"/>
        <v>0</v>
      </c>
      <c r="NA39" s="62">
        <f t="shared" si="190"/>
        <v>0</v>
      </c>
      <c r="NB39" s="61">
        <f t="shared" si="191"/>
        <v>0</v>
      </c>
      <c r="NC39" s="61">
        <f t="shared" si="192"/>
        <v>18.732765704460526</v>
      </c>
      <c r="ND39" s="63">
        <f t="shared" si="193"/>
        <v>0</v>
      </c>
      <c r="NE39" s="62">
        <f t="shared" si="194"/>
        <v>0</v>
      </c>
      <c r="NF39" s="61">
        <f t="shared" si="195"/>
        <v>0</v>
      </c>
      <c r="NG39" s="61">
        <f t="shared" si="196"/>
        <v>0.67800908444367125</v>
      </c>
      <c r="NH39" s="63">
        <f t="shared" si="197"/>
        <v>0</v>
      </c>
      <c r="NI39" s="62">
        <f t="shared" si="198"/>
        <v>0</v>
      </c>
      <c r="NJ39" s="61">
        <f t="shared" si="199"/>
        <v>0</v>
      </c>
      <c r="NK39" s="61">
        <f t="shared" si="200"/>
        <v>14.329181842105097</v>
      </c>
      <c r="NL39" s="63">
        <f t="shared" si="201"/>
        <v>0</v>
      </c>
      <c r="NM39" s="62">
        <f t="shared" si="202"/>
        <v>0</v>
      </c>
      <c r="NN39" s="61">
        <f t="shared" si="203"/>
        <v>0</v>
      </c>
      <c r="NO39" s="61">
        <f t="shared" si="204"/>
        <v>4.1460646520939139</v>
      </c>
      <c r="NP39" s="63">
        <f t="shared" si="205"/>
        <v>0</v>
      </c>
      <c r="NQ39" s="62">
        <f t="shared" si="206"/>
        <v>0</v>
      </c>
      <c r="NR39" s="61">
        <f t="shared" si="207"/>
        <v>0</v>
      </c>
      <c r="NS39" s="61">
        <f t="shared" si="208"/>
        <v>15.986010213590008</v>
      </c>
      <c r="NT39" s="63">
        <f t="shared" si="209"/>
        <v>0</v>
      </c>
      <c r="NU39" s="62">
        <f t="shared" si="210"/>
        <v>0</v>
      </c>
      <c r="NV39" s="61">
        <f t="shared" si="211"/>
        <v>0</v>
      </c>
      <c r="NW39" s="61">
        <f t="shared" si="212"/>
        <v>3.3345861640992678</v>
      </c>
      <c r="NX39" s="63">
        <f t="shared" si="213"/>
        <v>0</v>
      </c>
      <c r="NY39" s="62">
        <f t="shared" si="214"/>
        <v>0</v>
      </c>
      <c r="NZ39" s="61">
        <f t="shared" si="215"/>
        <v>0</v>
      </c>
      <c r="OA39" s="61">
        <f t="shared" si="216"/>
        <v>7.7595414686007116</v>
      </c>
      <c r="OB39" s="63">
        <f t="shared" si="217"/>
        <v>0</v>
      </c>
      <c r="OC39" s="62">
        <f t="shared" si="218"/>
        <v>0</v>
      </c>
      <c r="OD39" s="61">
        <f t="shared" si="219"/>
        <v>0</v>
      </c>
      <c r="OE39" s="61">
        <f t="shared" si="220"/>
        <v>13.588126614436741</v>
      </c>
      <c r="OF39" s="63">
        <f t="shared" si="221"/>
        <v>0</v>
      </c>
      <c r="OG39" s="62">
        <f t="shared" si="222"/>
        <v>0</v>
      </c>
      <c r="OH39" s="61">
        <f t="shared" si="223"/>
        <v>0</v>
      </c>
      <c r="OI39" s="61">
        <f t="shared" si="224"/>
        <v>2.1156719977577261</v>
      </c>
      <c r="OJ39" s="63">
        <f t="shared" si="225"/>
        <v>0</v>
      </c>
      <c r="OK39" s="62">
        <f t="shared" si="226"/>
        <v>0</v>
      </c>
      <c r="OL39" s="61">
        <f t="shared" si="227"/>
        <v>0</v>
      </c>
      <c r="OM39" s="61">
        <f t="shared" si="228"/>
        <v>16.604509845795523</v>
      </c>
      <c r="ON39" s="63">
        <f t="shared" si="229"/>
        <v>0</v>
      </c>
      <c r="OO39" s="62">
        <f t="shared" si="230"/>
        <v>0</v>
      </c>
      <c r="OP39" s="61">
        <f t="shared" si="231"/>
        <v>0</v>
      </c>
      <c r="OQ39" s="61">
        <f t="shared" si="232"/>
        <v>3.6135595761146573</v>
      </c>
      <c r="OR39" s="63">
        <f t="shared" si="233"/>
        <v>0</v>
      </c>
      <c r="OS39" s="62">
        <f t="shared" si="234"/>
        <v>0</v>
      </c>
      <c r="OT39" s="61">
        <f t="shared" si="235"/>
        <v>0</v>
      </c>
      <c r="OU39" s="61">
        <f t="shared" si="236"/>
        <v>7.0715885507991514</v>
      </c>
      <c r="OV39" s="63">
        <f t="shared" si="237"/>
        <v>0</v>
      </c>
      <c r="OW39" s="62">
        <f t="shared" si="238"/>
        <v>0</v>
      </c>
      <c r="OX39" s="61">
        <f t="shared" si="239"/>
        <v>0</v>
      </c>
      <c r="OY39" s="61">
        <f t="shared" si="240"/>
        <v>13.484791210970752</v>
      </c>
      <c r="OZ39" s="63">
        <f t="shared" si="241"/>
        <v>0</v>
      </c>
      <c r="PA39" s="62">
        <f t="shared" si="242"/>
        <v>0</v>
      </c>
      <c r="PB39" s="61">
        <f t="shared" si="243"/>
        <v>0</v>
      </c>
      <c r="PC39" s="61">
        <f t="shared" si="244"/>
        <v>1.802173200073689</v>
      </c>
      <c r="PD39" s="63">
        <f t="shared" si="245"/>
        <v>0</v>
      </c>
      <c r="PE39" s="62">
        <f t="shared" si="246"/>
        <v>0</v>
      </c>
      <c r="PF39" s="61">
        <f t="shared" si="247"/>
        <v>0</v>
      </c>
      <c r="PG39" s="61">
        <f t="shared" si="248"/>
        <v>6.5816854786596615</v>
      </c>
      <c r="PH39" s="63">
        <f t="shared" si="249"/>
        <v>0</v>
      </c>
      <c r="PI39" s="62">
        <f t="shared" si="250"/>
        <v>0</v>
      </c>
      <c r="PJ39" s="61">
        <f t="shared" si="251"/>
        <v>0</v>
      </c>
      <c r="PK39" s="61">
        <f t="shared" si="252"/>
        <v>14.467446680510715</v>
      </c>
      <c r="PL39" s="63">
        <f t="shared" si="253"/>
        <v>0</v>
      </c>
      <c r="PM39" s="62">
        <f t="shared" si="254"/>
        <v>0</v>
      </c>
      <c r="PN39" s="61">
        <f t="shared" si="255"/>
        <v>0</v>
      </c>
      <c r="PO39" s="61">
        <f t="shared" si="256"/>
        <v>3.3700376967176786</v>
      </c>
      <c r="PP39" s="63">
        <f t="shared" si="257"/>
        <v>0</v>
      </c>
      <c r="PQ39" s="62">
        <f t="shared" si="258"/>
        <v>0</v>
      </c>
      <c r="PR39" s="61">
        <f t="shared" si="259"/>
        <v>0</v>
      </c>
      <c r="PS39" s="61">
        <f t="shared" si="260"/>
        <v>5.7555386009376637</v>
      </c>
      <c r="PT39" s="63">
        <f t="shared" si="261"/>
        <v>0</v>
      </c>
      <c r="PU39" s="62">
        <f t="shared" si="262"/>
        <v>0</v>
      </c>
      <c r="PV39" s="61">
        <f t="shared" si="263"/>
        <v>0</v>
      </c>
      <c r="PW39" s="61">
        <f t="shared" si="264"/>
        <v>10.791192925895832</v>
      </c>
      <c r="PX39" s="63">
        <f t="shared" si="265"/>
        <v>0</v>
      </c>
      <c r="PY39" s="62">
        <f t="shared" si="266"/>
        <v>0</v>
      </c>
      <c r="PZ39" s="61">
        <f t="shared" si="267"/>
        <v>0</v>
      </c>
      <c r="QA39" s="61">
        <f t="shared" si="268"/>
        <v>13.01178178120213</v>
      </c>
      <c r="QB39" s="63">
        <f t="shared" si="269"/>
        <v>0</v>
      </c>
      <c r="QC39" s="62">
        <f t="shared" si="270"/>
        <v>0</v>
      </c>
      <c r="QD39" s="61">
        <f t="shared" si="271"/>
        <v>0</v>
      </c>
      <c r="QE39" s="61">
        <f t="shared" si="272"/>
        <v>16.839755248180555</v>
      </c>
      <c r="QF39" s="63">
        <f t="shared" si="273"/>
        <v>0</v>
      </c>
      <c r="QG39" s="62">
        <f t="shared" si="274"/>
        <v>0</v>
      </c>
      <c r="QH39" s="61">
        <f t="shared" si="275"/>
        <v>0</v>
      </c>
      <c r="QI39" s="61">
        <f t="shared" si="276"/>
        <v>2.2433568487360667</v>
      </c>
      <c r="QJ39" s="63">
        <f t="shared" si="277"/>
        <v>0</v>
      </c>
      <c r="QK39" s="62">
        <f t="shared" si="278"/>
        <v>0</v>
      </c>
      <c r="QL39" s="61">
        <f t="shared" si="279"/>
        <v>0</v>
      </c>
      <c r="QM39" s="61">
        <f t="shared" si="280"/>
        <v>10.791192925895832</v>
      </c>
      <c r="QN39" s="63">
        <f t="shared" si="281"/>
        <v>0</v>
      </c>
      <c r="QO39" s="62">
        <f t="shared" si="282"/>
        <v>0</v>
      </c>
      <c r="QP39" s="61">
        <f t="shared" si="283"/>
        <v>0</v>
      </c>
      <c r="QQ39" s="61">
        <f t="shared" si="284"/>
        <v>7.9031607454619088</v>
      </c>
      <c r="QR39" s="63">
        <f t="shared" si="285"/>
        <v>0</v>
      </c>
      <c r="QS39" s="62">
        <f t="shared" si="286"/>
        <v>0</v>
      </c>
      <c r="QT39" s="61">
        <f t="shared" si="287"/>
        <v>0</v>
      </c>
      <c r="QU39" s="61">
        <f t="shared" si="288"/>
        <v>6.8878106009353637</v>
      </c>
      <c r="QV39" s="63">
        <f t="shared" si="289"/>
        <v>0</v>
      </c>
      <c r="QW39" s="62">
        <f t="shared" si="290"/>
        <v>0</v>
      </c>
      <c r="QX39" s="61">
        <f t="shared" si="291"/>
        <v>0</v>
      </c>
      <c r="QY39" s="61">
        <f t="shared" si="292"/>
        <v>6.7449768128228733</v>
      </c>
      <c r="QZ39" s="63">
        <f t="shared" si="293"/>
        <v>0</v>
      </c>
      <c r="RA39" s="62">
        <f t="shared" si="294"/>
        <v>0</v>
      </c>
      <c r="RB39" s="61">
        <f t="shared" si="295"/>
        <v>0</v>
      </c>
      <c r="RC39" s="61">
        <f t="shared" si="296"/>
        <v>11.325449556734926</v>
      </c>
      <c r="RD39" s="63">
        <f t="shared" si="297"/>
        <v>0</v>
      </c>
      <c r="RE39" s="62">
        <f t="shared" si="298"/>
        <v>0</v>
      </c>
      <c r="RF39" s="61">
        <f t="shared" si="299"/>
        <v>0</v>
      </c>
      <c r="RG39" s="61">
        <f t="shared" si="300"/>
        <v>19.887714917378322</v>
      </c>
      <c r="RH39" s="63">
        <f t="shared" si="301"/>
        <v>0</v>
      </c>
      <c r="RI39" s="62">
        <f t="shared" si="302"/>
        <v>0</v>
      </c>
      <c r="RJ39" s="61">
        <f t="shared" si="303"/>
        <v>0</v>
      </c>
      <c r="RK39" s="61">
        <f t="shared" si="304"/>
        <v>12.923724705398762</v>
      </c>
      <c r="RL39" s="63">
        <f t="shared" si="305"/>
        <v>0</v>
      </c>
    </row>
    <row r="40" spans="1:480" ht="15" thickBot="1" x14ac:dyDescent="0.35">
      <c r="A40" s="28"/>
      <c r="B40" s="42">
        <v>21</v>
      </c>
      <c r="C40" s="44">
        <f t="shared" si="306"/>
        <v>570.20438174162007</v>
      </c>
      <c r="D40" s="44">
        <f t="shared" si="307"/>
        <v>815.54566328893543</v>
      </c>
      <c r="E40" s="44">
        <f t="shared" si="308"/>
        <v>261.16753871475731</v>
      </c>
      <c r="F40" s="45">
        <f t="shared" si="309"/>
        <v>63.337398341546184</v>
      </c>
      <c r="G40" s="45">
        <f t="shared" si="310"/>
        <v>15.481027913140135</v>
      </c>
      <c r="H40" s="44">
        <f t="shared" si="311"/>
        <v>95.982709499962212</v>
      </c>
      <c r="I40" s="44">
        <f t="shared" si="312"/>
        <v>144.5614343085638</v>
      </c>
      <c r="J40" s="44">
        <f t="shared" si="313"/>
        <v>56.432924410662402</v>
      </c>
      <c r="K40" s="45">
        <f t="shared" si="314"/>
        <v>17.811873621833165</v>
      </c>
      <c r="L40" s="45">
        <f t="shared" si="315"/>
        <v>6.509448158978163</v>
      </c>
      <c r="M40" s="44">
        <f t="shared" si="316"/>
        <v>200.78749907171925</v>
      </c>
      <c r="N40" s="44">
        <f t="shared" si="317"/>
        <v>328.07533493913922</v>
      </c>
      <c r="O40" s="44">
        <f t="shared" si="318"/>
        <v>133.11928789272321</v>
      </c>
      <c r="P40" s="45">
        <f t="shared" si="319"/>
        <v>43.103012844264192</v>
      </c>
      <c r="Q40" s="45">
        <f t="shared" si="320"/>
        <v>16.123165252153633</v>
      </c>
      <c r="R40" s="44">
        <f t="shared" si="321"/>
        <v>8.3958202973984868</v>
      </c>
      <c r="S40" s="44">
        <f t="shared" si="322"/>
        <v>12.75955559138775</v>
      </c>
      <c r="T40" s="44">
        <f t="shared" si="323"/>
        <v>5.0012947524506171</v>
      </c>
      <c r="U40" s="45">
        <f t="shared" si="324"/>
        <v>1.5823719334107715</v>
      </c>
      <c r="V40" s="45">
        <f t="shared" si="325"/>
        <v>0.57931742535235153</v>
      </c>
      <c r="W40" s="44">
        <f t="shared" si="326"/>
        <v>30.047379366763405</v>
      </c>
      <c r="X40" s="44">
        <f t="shared" si="327"/>
        <v>46.726764721315249</v>
      </c>
      <c r="Y40" s="44">
        <f t="shared" si="328"/>
        <v>18.530334419019326</v>
      </c>
      <c r="Z40" s="45">
        <f t="shared" si="329"/>
        <v>5.9110308826438223</v>
      </c>
      <c r="AA40" s="45">
        <f t="shared" si="330"/>
        <v>2.1814906102581197</v>
      </c>
      <c r="AB40" s="44">
        <f t="shared" si="331"/>
        <v>53.711537230028391</v>
      </c>
      <c r="AC40" s="44">
        <f t="shared" si="332"/>
        <v>86.163447708104428</v>
      </c>
      <c r="AD40" s="44">
        <f t="shared" si="333"/>
        <v>34.700534183212064</v>
      </c>
      <c r="AE40" s="45">
        <f t="shared" si="334"/>
        <v>11.188926672647677</v>
      </c>
      <c r="AF40" s="45">
        <f t="shared" si="335"/>
        <v>4.1733072060072915</v>
      </c>
      <c r="AG40" s="44">
        <f t="shared" si="336"/>
        <v>87.796721170020376</v>
      </c>
      <c r="AH40" s="44">
        <f t="shared" si="337"/>
        <v>146.1506856214418</v>
      </c>
      <c r="AI40" s="44">
        <f t="shared" si="338"/>
        <v>59.742121846274209</v>
      </c>
      <c r="AJ40" s="45">
        <f t="shared" si="339"/>
        <v>19.423061080000537</v>
      </c>
      <c r="AK40" s="45">
        <f t="shared" si="340"/>
        <v>7.2857172822629162</v>
      </c>
      <c r="AL40" s="44">
        <f t="shared" si="341"/>
        <v>69.69646171885438</v>
      </c>
      <c r="AM40" s="44">
        <f t="shared" si="342"/>
        <v>99.684690124236099</v>
      </c>
      <c r="AN40" s="44">
        <f t="shared" si="343"/>
        <v>31.922682369860656</v>
      </c>
      <c r="AO40" s="45">
        <f t="shared" si="344"/>
        <v>7.7417724244773085</v>
      </c>
      <c r="AP40" s="45">
        <f t="shared" si="345"/>
        <v>1.8922563625714282</v>
      </c>
      <c r="AQ40" s="44">
        <f t="shared" si="346"/>
        <v>66.921952502089653</v>
      </c>
      <c r="AR40" s="44">
        <f t="shared" si="347"/>
        <v>100.79246033823902</v>
      </c>
      <c r="AS40" s="44">
        <f t="shared" si="348"/>
        <v>39.346685529499986</v>
      </c>
      <c r="AT40" s="45">
        <f t="shared" si="349"/>
        <v>12.418959276139331</v>
      </c>
      <c r="AU40" s="45">
        <f t="shared" si="350"/>
        <v>4.5385776540317719</v>
      </c>
      <c r="AV40" s="44">
        <f t="shared" si="351"/>
        <v>228.60454410191355</v>
      </c>
      <c r="AW40" s="44">
        <f t="shared" si="352"/>
        <v>373.52680182572243</v>
      </c>
      <c r="AX40" s="44">
        <f t="shared" si="353"/>
        <v>151.56159751268919</v>
      </c>
      <c r="AY40" s="45">
        <f t="shared" si="354"/>
        <v>49.074492417291133</v>
      </c>
      <c r="AZ40" s="45">
        <f t="shared" si="355"/>
        <v>18.356864142382957</v>
      </c>
      <c r="BA40" s="44">
        <f t="shared" si="356"/>
        <v>9.2887105721339296</v>
      </c>
      <c r="BB40" s="44">
        <f t="shared" si="357"/>
        <v>14.116526404713346</v>
      </c>
      <c r="BC40" s="44">
        <f t="shared" si="358"/>
        <v>5.5331793435169931</v>
      </c>
      <c r="BD40" s="45">
        <f t="shared" si="359"/>
        <v>1.7506562058593604</v>
      </c>
      <c r="BE40" s="45">
        <f t="shared" si="360"/>
        <v>0.64092747377634762</v>
      </c>
      <c r="BF40" s="44">
        <f t="shared" si="361"/>
        <v>189.02297021431329</v>
      </c>
      <c r="BG40" s="44">
        <f t="shared" si="362"/>
        <v>293.9501561290333</v>
      </c>
      <c r="BH40" s="44">
        <f t="shared" si="363"/>
        <v>116.5711927217848</v>
      </c>
      <c r="BI40" s="45">
        <f t="shared" si="364"/>
        <v>37.185293293889799</v>
      </c>
      <c r="BJ40" s="45">
        <f t="shared" si="365"/>
        <v>13.723387640978219</v>
      </c>
      <c r="BK40" s="44">
        <f t="shared" si="366"/>
        <v>51.985976985336087</v>
      </c>
      <c r="BL40" s="44">
        <f t="shared" si="367"/>
        <v>83.395323249592209</v>
      </c>
      <c r="BM40" s="44">
        <f t="shared" si="368"/>
        <v>33.585729704619297</v>
      </c>
      <c r="BN40" s="45">
        <f t="shared" si="369"/>
        <v>10.829466339862709</v>
      </c>
      <c r="BO40" s="45">
        <f t="shared" si="370"/>
        <v>4.0392337205895608</v>
      </c>
      <c r="BP40" s="44">
        <f t="shared" si="371"/>
        <v>189.8475234571047</v>
      </c>
      <c r="BQ40" s="44">
        <f t="shared" si="372"/>
        <v>316.02940687337463</v>
      </c>
      <c r="BR40" s="44">
        <f t="shared" si="373"/>
        <v>129.18357004043361</v>
      </c>
      <c r="BS40" s="45">
        <f t="shared" si="374"/>
        <v>41.999518830018772</v>
      </c>
      <c r="BT40" s="45">
        <f t="shared" si="375"/>
        <v>15.754294285861665</v>
      </c>
      <c r="BU40" s="44">
        <f t="shared" si="376"/>
        <v>66.750483507856501</v>
      </c>
      <c r="BV40" s="44">
        <f t="shared" si="377"/>
        <v>95.471148750203497</v>
      </c>
      <c r="BW40" s="44">
        <f t="shared" si="378"/>
        <v>30.573352369758602</v>
      </c>
      <c r="BX40" s="45">
        <f t="shared" si="379"/>
        <v>7.4145378373182833</v>
      </c>
      <c r="BY40" s="45">
        <f t="shared" si="380"/>
        <v>1.8122731629042144</v>
      </c>
      <c r="BZ40" s="44">
        <f t="shared" si="381"/>
        <v>107.78129201903849</v>
      </c>
      <c r="CA40" s="44">
        <f t="shared" si="382"/>
        <v>162.33150998835367</v>
      </c>
      <c r="CB40" s="44">
        <f t="shared" si="383"/>
        <v>63.36988752538106</v>
      </c>
      <c r="CC40" s="45">
        <f t="shared" si="384"/>
        <v>20.00138110543509</v>
      </c>
      <c r="CD40" s="45">
        <f t="shared" si="385"/>
        <v>7.3096158314419544</v>
      </c>
      <c r="CE40" s="44">
        <f t="shared" si="386"/>
        <v>165.82215028466061</v>
      </c>
      <c r="CF40" s="44">
        <f t="shared" si="387"/>
        <v>270.94394694132046</v>
      </c>
      <c r="CG40" s="44">
        <f t="shared" si="388"/>
        <v>109.93775341984562</v>
      </c>
      <c r="CH40" s="45">
        <f t="shared" si="389"/>
        <v>35.59700831290418</v>
      </c>
      <c r="CI40" s="45">
        <f t="shared" si="390"/>
        <v>13.31546009521271</v>
      </c>
      <c r="CJ40" s="44">
        <f t="shared" si="391"/>
        <v>28.984663043069553</v>
      </c>
      <c r="CK40" s="44">
        <f t="shared" si="392"/>
        <v>44.049468222930322</v>
      </c>
      <c r="CL40" s="44">
        <f t="shared" si="393"/>
        <v>17.265834432374692</v>
      </c>
      <c r="CM40" s="45">
        <f t="shared" si="394"/>
        <v>5.4627797730417358</v>
      </c>
      <c r="CN40" s="45">
        <f t="shared" si="395"/>
        <v>1.9999618588810717</v>
      </c>
      <c r="CO40" s="44">
        <f t="shared" si="396"/>
        <v>219.03789096893638</v>
      </c>
      <c r="CP40" s="44">
        <f t="shared" si="397"/>
        <v>340.62644437071469</v>
      </c>
      <c r="CQ40" s="44">
        <f t="shared" si="398"/>
        <v>135.08150978985995</v>
      </c>
      <c r="CR40" s="45">
        <f t="shared" si="399"/>
        <v>43.089938799079341</v>
      </c>
      <c r="CS40" s="45">
        <f t="shared" si="400"/>
        <v>15.902521701044668</v>
      </c>
      <c r="CT40" s="44">
        <f t="shared" si="401"/>
        <v>45.30909204808566</v>
      </c>
      <c r="CU40" s="44">
        <f t="shared" si="402"/>
        <v>72.684339058617084</v>
      </c>
      <c r="CV40" s="44">
        <f t="shared" si="403"/>
        <v>29.272103881359467</v>
      </c>
      <c r="CW40" s="45">
        <f t="shared" si="404"/>
        <v>9.4385700852153089</v>
      </c>
      <c r="CX40" s="45">
        <f t="shared" si="405"/>
        <v>3.5204496108930972</v>
      </c>
      <c r="CY40" s="44">
        <f t="shared" si="406"/>
        <v>81.213496558381763</v>
      </c>
      <c r="CZ40" s="44">
        <f t="shared" si="407"/>
        <v>137.98978964972414</v>
      </c>
      <c r="DA40" s="44">
        <f t="shared" si="408"/>
        <v>56.969731996365184</v>
      </c>
      <c r="DB40" s="45">
        <f t="shared" si="409"/>
        <v>18.654221222028003</v>
      </c>
      <c r="DC40" s="45">
        <f t="shared" si="410"/>
        <v>7.0494519154123703</v>
      </c>
      <c r="DD40" s="44">
        <f t="shared" si="411"/>
        <v>269.93344572277067</v>
      </c>
      <c r="DE40" s="44">
        <f t="shared" si="412"/>
        <v>386.07744535993345</v>
      </c>
      <c r="DF40" s="44">
        <f t="shared" si="413"/>
        <v>123.63611345967294</v>
      </c>
      <c r="DG40" s="45">
        <f t="shared" si="414"/>
        <v>29.983779018373944</v>
      </c>
      <c r="DH40" s="45">
        <f t="shared" si="415"/>
        <v>7.3286830858095682</v>
      </c>
      <c r="DI40" s="44">
        <f t="shared" si="416"/>
        <v>25.032478624159616</v>
      </c>
      <c r="DJ40" s="44">
        <f t="shared" si="417"/>
        <v>37.701905197919011</v>
      </c>
      <c r="DK40" s="44">
        <f t="shared" si="418"/>
        <v>14.717817212789534</v>
      </c>
      <c r="DL40" s="45">
        <f t="shared" si="419"/>
        <v>4.6453715259512087</v>
      </c>
      <c r="DM40" s="45">
        <f t="shared" si="420"/>
        <v>1.6976768289163595</v>
      </c>
      <c r="DN40" s="44">
        <f t="shared" si="421"/>
        <v>80.319330952445014</v>
      </c>
      <c r="DO40" s="44">
        <f t="shared" si="422"/>
        <v>131.23721111192654</v>
      </c>
      <c r="DP40" s="44">
        <f t="shared" si="423"/>
        <v>53.250586763822142</v>
      </c>
      <c r="DQ40" s="45">
        <f t="shared" si="424"/>
        <v>17.242134942122817</v>
      </c>
      <c r="DR40" s="45">
        <f t="shared" si="425"/>
        <v>6.4496139046292278</v>
      </c>
      <c r="DS40" s="44">
        <f t="shared" si="426"/>
        <v>198.20372324850229</v>
      </c>
      <c r="DT40" s="44">
        <f t="shared" si="427"/>
        <v>301.22029005229251</v>
      </c>
      <c r="DU40" s="44">
        <f t="shared" si="428"/>
        <v>118.06770582096232</v>
      </c>
      <c r="DV40" s="45">
        <f t="shared" si="429"/>
        <v>37.355731501676786</v>
      </c>
      <c r="DW40" s="45">
        <f t="shared" si="430"/>
        <v>13.676194413445366</v>
      </c>
      <c r="DX40" s="44">
        <f t="shared" si="431"/>
        <v>44.455750662327752</v>
      </c>
      <c r="DY40" s="44">
        <f t="shared" si="432"/>
        <v>69.133263715031319</v>
      </c>
      <c r="DZ40" s="44">
        <f t="shared" si="433"/>
        <v>27.416032412220595</v>
      </c>
      <c r="EA40" s="45">
        <f t="shared" si="434"/>
        <v>8.7454986296343638</v>
      </c>
      <c r="EB40" s="45">
        <f t="shared" si="435"/>
        <v>3.2275627587382036</v>
      </c>
      <c r="EC40" s="44">
        <f t="shared" si="436"/>
        <v>72.166577792135556</v>
      </c>
      <c r="ED40" s="44">
        <f t="shared" si="437"/>
        <v>115.76881751187656</v>
      </c>
      <c r="EE40" s="44">
        <f t="shared" si="438"/>
        <v>46.62348033043083</v>
      </c>
      <c r="EF40" s="45">
        <f t="shared" si="439"/>
        <v>15.033391125523405</v>
      </c>
      <c r="EG40" s="45">
        <f t="shared" si="440"/>
        <v>5.6072366322896592</v>
      </c>
      <c r="EH40" s="44">
        <f t="shared" si="441"/>
        <v>129.86075050328259</v>
      </c>
      <c r="EI40" s="44">
        <f t="shared" si="442"/>
        <v>214.22105949391678</v>
      </c>
      <c r="EJ40" s="44">
        <f t="shared" si="443"/>
        <v>87.254477223190051</v>
      </c>
      <c r="EK40" s="45">
        <f t="shared" si="444"/>
        <v>28.312011860272598</v>
      </c>
      <c r="EL40" s="45">
        <f t="shared" si="445"/>
        <v>10.60575936375356</v>
      </c>
      <c r="EM40" s="44">
        <f t="shared" si="446"/>
        <v>224.73556688560708</v>
      </c>
      <c r="EN40" s="44">
        <f t="shared" si="447"/>
        <v>329.62083205296369</v>
      </c>
      <c r="EO40" s="44">
        <f t="shared" si="448"/>
        <v>114.9024175482491</v>
      </c>
      <c r="EP40" s="45">
        <f t="shared" si="449"/>
        <v>31.088804862942713</v>
      </c>
      <c r="EQ40" s="45">
        <f t="shared" si="450"/>
        <v>8.9162886049276686</v>
      </c>
      <c r="ER40" s="44">
        <f t="shared" si="451"/>
        <v>236.96509775027403</v>
      </c>
      <c r="ES40" s="44">
        <f t="shared" si="452"/>
        <v>353.89481307102318</v>
      </c>
      <c r="ET40" s="44">
        <f t="shared" si="453"/>
        <v>137.61830844850405</v>
      </c>
      <c r="EU40" s="45">
        <f t="shared" si="454"/>
        <v>43.33617103955789</v>
      </c>
      <c r="EV40" s="45">
        <f t="shared" si="455"/>
        <v>15.81039706841498</v>
      </c>
      <c r="EW40" s="44">
        <f t="shared" si="456"/>
        <v>25.009183604909602</v>
      </c>
      <c r="EX40" s="44">
        <f t="shared" si="457"/>
        <v>43.291573443464372</v>
      </c>
      <c r="EY40" s="44">
        <f t="shared" si="458"/>
        <v>18.027280667350908</v>
      </c>
      <c r="EZ40" s="45">
        <f t="shared" si="459"/>
        <v>5.9379966540714211</v>
      </c>
      <c r="FA40" s="45">
        <f t="shared" si="460"/>
        <v>2.2573711939067076</v>
      </c>
      <c r="FB40" s="44">
        <f t="shared" si="461"/>
        <v>129.86075050328259</v>
      </c>
      <c r="FC40" s="44">
        <f t="shared" si="462"/>
        <v>214.22105949391678</v>
      </c>
      <c r="FD40" s="44">
        <f t="shared" si="463"/>
        <v>87.254477223190051</v>
      </c>
      <c r="FE40" s="45">
        <f t="shared" si="464"/>
        <v>28.312011860272598</v>
      </c>
      <c r="FF40" s="45">
        <f t="shared" si="465"/>
        <v>10.60575936375356</v>
      </c>
      <c r="FG40" s="44">
        <f t="shared" si="466"/>
        <v>266.14103513287847</v>
      </c>
      <c r="FH40" s="44">
        <f t="shared" si="467"/>
        <v>355.43975939314549</v>
      </c>
      <c r="FI40" s="44">
        <f t="shared" si="468"/>
        <v>75.550893759599305</v>
      </c>
      <c r="FJ40" s="45">
        <f t="shared" si="469"/>
        <v>10.843772712698657</v>
      </c>
      <c r="FK40" s="45">
        <f t="shared" si="470"/>
        <v>1.2884489563684423</v>
      </c>
      <c r="FL40" s="44">
        <f t="shared" si="471"/>
        <v>87.503733881613528</v>
      </c>
      <c r="FM40" s="44">
        <f t="shared" si="472"/>
        <v>139.1374924724706</v>
      </c>
      <c r="FN40" s="44">
        <f t="shared" si="473"/>
        <v>55.829290568933828</v>
      </c>
      <c r="FO40" s="45">
        <f t="shared" si="474"/>
        <v>17.964587787309799</v>
      </c>
      <c r="FP40" s="45">
        <f t="shared" si="475"/>
        <v>6.6909452585935387</v>
      </c>
      <c r="FQ40" s="44">
        <f t="shared" si="476"/>
        <v>76.269665864495877</v>
      </c>
      <c r="FR40" s="44">
        <f t="shared" si="477"/>
        <v>130.96956658418546</v>
      </c>
      <c r="FS40" s="44">
        <f t="shared" si="478"/>
        <v>54.296669311939802</v>
      </c>
      <c r="FT40" s="45">
        <f t="shared" si="479"/>
        <v>17.820949389983063</v>
      </c>
      <c r="FU40" s="45">
        <f t="shared" si="480"/>
        <v>6.7464723032491358</v>
      </c>
      <c r="FV40" s="44">
        <f t="shared" si="481"/>
        <v>226.70856191838718</v>
      </c>
      <c r="FW40" s="44">
        <f t="shared" si="482"/>
        <v>324.25423308443209</v>
      </c>
      <c r="FX40" s="44">
        <f t="shared" si="483"/>
        <v>103.83806055811233</v>
      </c>
      <c r="FY40" s="45">
        <f t="shared" si="484"/>
        <v>25.182427482941748</v>
      </c>
      <c r="FZ40" s="45">
        <f t="shared" si="485"/>
        <v>6.1551290863225496</v>
      </c>
      <c r="GA40" s="44">
        <f t="shared" si="486"/>
        <v>266.57067769366995</v>
      </c>
      <c r="GB40" s="44">
        <f t="shared" si="487"/>
        <v>410.18611134938129</v>
      </c>
      <c r="GC40" s="44">
        <f t="shared" si="488"/>
        <v>161.91809611559893</v>
      </c>
      <c r="GD40" s="45">
        <f t="shared" si="489"/>
        <v>51.512489475941479</v>
      </c>
      <c r="GE40" s="45">
        <f t="shared" si="490"/>
        <v>18.974349901560515</v>
      </c>
      <c r="GF40" s="44">
        <f t="shared" si="491"/>
        <v>152.93651677298558</v>
      </c>
      <c r="GG40" s="44">
        <f t="shared" si="492"/>
        <v>254.71739714481939</v>
      </c>
      <c r="GH40" s="44">
        <f t="shared" si="493"/>
        <v>104.29545771021429</v>
      </c>
      <c r="GI40" s="45">
        <f t="shared" si="494"/>
        <v>33.981886100129927</v>
      </c>
      <c r="GJ40" s="45">
        <f t="shared" si="495"/>
        <v>12.790013681092677</v>
      </c>
      <c r="GK40" s="43">
        <f t="shared" si="148"/>
        <v>5079.8661038730133</v>
      </c>
      <c r="GL40" s="43">
        <f t="shared" si="148"/>
        <v>7796.6677286383592</v>
      </c>
      <c r="GM40" s="43">
        <f t="shared" si="148"/>
        <v>2903.3660119912292</v>
      </c>
      <c r="GN40" s="43">
        <f t="shared" si="148"/>
        <v>870.31528726831107</v>
      </c>
      <c r="GO40" s="43">
        <f t="shared" si="148"/>
        <v>301.01665170990628</v>
      </c>
      <c r="GP40" s="40">
        <f t="shared" si="149"/>
        <v>30.273337925345729</v>
      </c>
      <c r="GQ40" s="40">
        <f t="shared" si="149"/>
        <v>46.464050826211917</v>
      </c>
      <c r="GR40" s="40">
        <f t="shared" si="149"/>
        <v>17.302538808052617</v>
      </c>
      <c r="GS40" s="40">
        <f t="shared" si="149"/>
        <v>5.1866226893224736</v>
      </c>
      <c r="GT40" s="40">
        <f t="shared" si="149"/>
        <v>1.793901380869525</v>
      </c>
      <c r="GW40" s="38">
        <f t="shared" si="150"/>
        <v>22</v>
      </c>
      <c r="GX40" s="39">
        <f t="shared" si="145"/>
        <v>32.867825378271135</v>
      </c>
      <c r="GY40" s="39">
        <f t="shared" si="146"/>
        <v>109.33772017840236</v>
      </c>
      <c r="GZ40" s="39">
        <f t="shared" si="147"/>
        <v>10.933772017840235</v>
      </c>
      <c r="HA40" s="39">
        <f t="shared" si="34"/>
        <v>7.8015075116783752</v>
      </c>
      <c r="HB40" s="39">
        <f t="shared" si="35"/>
        <v>34.311283536681294</v>
      </c>
      <c r="HC40" s="39">
        <f t="shared" si="36"/>
        <v>3.4311283536681292</v>
      </c>
      <c r="HD40" s="39">
        <f t="shared" si="37"/>
        <v>18.514174312490223</v>
      </c>
      <c r="HE40" s="39">
        <f t="shared" si="38"/>
        <v>83.620360735130078</v>
      </c>
      <c r="HF40" s="39">
        <f t="shared" si="39"/>
        <v>8.362036073513007</v>
      </c>
      <c r="HG40" s="39">
        <f t="shared" si="40"/>
        <v>0.69165149531827919</v>
      </c>
      <c r="HH40" s="39">
        <f t="shared" si="41"/>
        <v>3.049676581494305</v>
      </c>
      <c r="HI40" s="39">
        <f t="shared" si="42"/>
        <v>0.3049676581494305</v>
      </c>
      <c r="HJ40" s="39">
        <v>7.8015075116783752</v>
      </c>
      <c r="HK40" s="39">
        <v>34.311283536681294</v>
      </c>
      <c r="HL40" s="39">
        <v>3.4311283536681292</v>
      </c>
      <c r="HM40" s="39">
        <f t="shared" si="43"/>
        <v>4.8231367487253527</v>
      </c>
      <c r="HN40" s="39">
        <f t="shared" si="44"/>
        <v>21.688944482391861</v>
      </c>
      <c r="HO40" s="39">
        <f t="shared" si="45"/>
        <v>2.1688944482391861</v>
      </c>
      <c r="HP40" s="39">
        <f t="shared" si="46"/>
        <v>113.51461309941153</v>
      </c>
      <c r="HQ40" s="39">
        <f t="shared" si="47"/>
        <v>207.37567040507642</v>
      </c>
      <c r="HR40" s="39">
        <f t="shared" si="48"/>
        <v>20.737567040507642</v>
      </c>
      <c r="HS40" s="39">
        <f t="shared" si="49"/>
        <v>4.0174562080034946</v>
      </c>
      <c r="HT40" s="39">
        <f t="shared" si="50"/>
        <v>13.364422429664762</v>
      </c>
      <c r="HU40" s="39">
        <f t="shared" si="51"/>
        <v>1.3364422429664762</v>
      </c>
      <c r="HV40" s="39">
        <f t="shared" si="52"/>
        <v>5.439439226722822</v>
      </c>
      <c r="HW40" s="39">
        <f t="shared" si="53"/>
        <v>23.922830466964676</v>
      </c>
      <c r="HX40" s="39">
        <f t="shared" si="54"/>
        <v>2.3922830466964671</v>
      </c>
      <c r="HY40" s="39">
        <f t="shared" si="55"/>
        <v>21.079122941903904</v>
      </c>
      <c r="HZ40" s="39">
        <f t="shared" si="56"/>
        <v>95.205102567983673</v>
      </c>
      <c r="IA40" s="39">
        <f t="shared" si="57"/>
        <v>9.5205102567983673</v>
      </c>
      <c r="IB40" s="39">
        <f t="shared" si="58"/>
        <v>0.76520820232251041</v>
      </c>
      <c r="IC40" s="39">
        <f t="shared" si="59"/>
        <v>3.3740077920549272</v>
      </c>
      <c r="ID40" s="39">
        <f t="shared" si="60"/>
        <v>0.33740077920549272</v>
      </c>
      <c r="IE40" s="39">
        <f t="shared" si="61"/>
        <v>16.155388628137366</v>
      </c>
      <c r="IF40" s="39">
        <f t="shared" si="62"/>
        <v>71.843577480062606</v>
      </c>
      <c r="IG40" s="39">
        <f t="shared" si="63"/>
        <v>7.1843577480062599</v>
      </c>
      <c r="IH40" s="39">
        <f t="shared" si="64"/>
        <v>4.6681865563174902</v>
      </c>
      <c r="II40" s="39">
        <f t="shared" si="65"/>
        <v>20.99215600307739</v>
      </c>
      <c r="IJ40" s="39">
        <f t="shared" si="66"/>
        <v>2.0992156003077391</v>
      </c>
      <c r="IK40" s="39">
        <f t="shared" si="67"/>
        <v>245.45869009597422</v>
      </c>
      <c r="IL40" s="39">
        <f t="shared" si="68"/>
        <v>448.41945037355219</v>
      </c>
      <c r="IM40" s="39">
        <f t="shared" si="69"/>
        <v>44.841945037355224</v>
      </c>
      <c r="IN40" s="39">
        <f t="shared" si="70"/>
        <v>3.8476435925488048</v>
      </c>
      <c r="IO40" s="39">
        <f t="shared" si="71"/>
        <v>12.799525786285916</v>
      </c>
      <c r="IP40" s="39">
        <f t="shared" si="72"/>
        <v>1.2799525786285915</v>
      </c>
      <c r="IQ40" s="39">
        <f t="shared" si="73"/>
        <v>8.7605003410042332</v>
      </c>
      <c r="IR40" s="39">
        <f t="shared" si="74"/>
        <v>38.528965161340125</v>
      </c>
      <c r="IS40" s="39">
        <f t="shared" si="75"/>
        <v>3.8528965161340123</v>
      </c>
      <c r="IT40" s="39">
        <f t="shared" si="76"/>
        <v>15.290096293024508</v>
      </c>
      <c r="IU40" s="39">
        <f t="shared" si="77"/>
        <v>69.058622119325435</v>
      </c>
      <c r="IV40" s="39">
        <f t="shared" si="78"/>
        <v>6.9058622119325435</v>
      </c>
      <c r="IW40" s="39">
        <f t="shared" si="79"/>
        <v>2.3877697264729854</v>
      </c>
      <c r="IX40" s="39">
        <f t="shared" si="80"/>
        <v>10.528315873118704</v>
      </c>
      <c r="IY40" s="39">
        <f t="shared" si="81"/>
        <v>1.0528315873118703</v>
      </c>
      <c r="IZ40" s="39">
        <f t="shared" si="82"/>
        <v>18.720699652950398</v>
      </c>
      <c r="JA40" s="39">
        <f t="shared" si="83"/>
        <v>83.251605204670966</v>
      </c>
      <c r="JB40" s="39">
        <f t="shared" si="84"/>
        <v>8.3251605204670955</v>
      </c>
      <c r="JC40" s="39">
        <f t="shared" si="85"/>
        <v>4.0686220908666781</v>
      </c>
      <c r="JD40" s="39">
        <f t="shared" si="86"/>
        <v>18.296001802553377</v>
      </c>
      <c r="JE40" s="39">
        <f t="shared" si="87"/>
        <v>1.8296001802553377</v>
      </c>
      <c r="JF40" s="39">
        <f t="shared" si="88"/>
        <v>7.9458549200734696</v>
      </c>
      <c r="JG40" s="39">
        <f t="shared" si="89"/>
        <v>36.304429649126376</v>
      </c>
      <c r="JH40" s="39">
        <f t="shared" si="90"/>
        <v>3.6304429649126373</v>
      </c>
      <c r="JI40" s="39">
        <f t="shared" si="91"/>
        <v>15.559553103875199</v>
      </c>
      <c r="JJ40" s="39">
        <f t="shared" si="92"/>
        <v>51.760225807247636</v>
      </c>
      <c r="JK40" s="39">
        <f t="shared" si="93"/>
        <v>5.176022580724764</v>
      </c>
      <c r="JL40" s="39">
        <f t="shared" si="94"/>
        <v>2.0346484386584898</v>
      </c>
      <c r="JM40" s="39">
        <f t="shared" si="95"/>
        <v>8.9484499465999345</v>
      </c>
      <c r="JN40" s="39">
        <f t="shared" si="96"/>
        <v>0.89484499465999345</v>
      </c>
      <c r="JO40" s="39">
        <f t="shared" si="97"/>
        <v>7.4060691068471378</v>
      </c>
      <c r="JP40" s="39">
        <f t="shared" si="98"/>
        <v>33.449948125748321</v>
      </c>
      <c r="JQ40" s="39">
        <f t="shared" si="99"/>
        <v>3.3449948125748321</v>
      </c>
      <c r="JR40" s="39">
        <f t="shared" si="100"/>
        <v>16.328112883139575</v>
      </c>
      <c r="JS40" s="39">
        <f t="shared" si="101"/>
        <v>71.995020348783754</v>
      </c>
      <c r="JT40" s="39">
        <f t="shared" si="102"/>
        <v>7.1995020348783765</v>
      </c>
      <c r="JU40" s="39">
        <f t="shared" si="103"/>
        <v>3.7995378439519221</v>
      </c>
      <c r="JV40" s="39">
        <f t="shared" si="104"/>
        <v>16.896677496508001</v>
      </c>
      <c r="JW40" s="39">
        <f t="shared" si="105"/>
        <v>1.6896677496508001</v>
      </c>
      <c r="JX40" s="39">
        <f t="shared" si="106"/>
        <v>6.4803446583242001</v>
      </c>
      <c r="JY40" s="39">
        <f t="shared" si="107"/>
        <v>29.14116742767099</v>
      </c>
      <c r="JZ40" s="39">
        <f t="shared" si="108"/>
        <v>2.9141167427670989</v>
      </c>
      <c r="KA40" s="39">
        <f t="shared" si="109"/>
        <v>12.139136317558844</v>
      </c>
      <c r="KB40" s="39">
        <f t="shared" si="110"/>
        <v>54.94820024977534</v>
      </c>
      <c r="KC40" s="39">
        <f t="shared" si="111"/>
        <v>5.4948200249775336</v>
      </c>
      <c r="KD40" s="39">
        <f t="shared" si="112"/>
        <v>14.881148345517984</v>
      </c>
      <c r="KE40" s="39">
        <f t="shared" si="113"/>
        <v>55.7180615172458</v>
      </c>
      <c r="KF40" s="39">
        <f t="shared" si="114"/>
        <v>5.57180615172458</v>
      </c>
      <c r="KG40" s="39">
        <f t="shared" si="115"/>
        <v>19.018252910923483</v>
      </c>
      <c r="KH40" s="39">
        <f t="shared" si="116"/>
        <v>83.438996326337275</v>
      </c>
      <c r="KI40" s="39">
        <f t="shared" si="117"/>
        <v>8.3438996326337271</v>
      </c>
      <c r="KJ40" s="39">
        <f t="shared" si="118"/>
        <v>34.512792853575554</v>
      </c>
      <c r="KK40" s="39">
        <f t="shared" si="119"/>
        <v>62.985654750643903</v>
      </c>
      <c r="KL40" s="39">
        <f t="shared" si="120"/>
        <v>6.2985654750643914</v>
      </c>
      <c r="KM40" s="39">
        <f t="shared" si="121"/>
        <v>12.139136317558844</v>
      </c>
      <c r="KN40" s="39">
        <f t="shared" si="122"/>
        <v>54.94820024977534</v>
      </c>
      <c r="KO40" s="39">
        <f t="shared" si="123"/>
        <v>5.4948200249775336</v>
      </c>
      <c r="KP40" s="39">
        <f t="shared" si="124"/>
        <v>9.4730113853988982</v>
      </c>
      <c r="KQ40" s="39">
        <f t="shared" si="125"/>
        <v>17.352161222769034</v>
      </c>
      <c r="KR40" s="39">
        <f t="shared" si="126"/>
        <v>1.7352161222769036</v>
      </c>
      <c r="KS40" s="39">
        <f t="shared" si="127"/>
        <v>7.7575110477543463</v>
      </c>
      <c r="KT40" s="39">
        <f t="shared" si="128"/>
        <v>34.808984005619308</v>
      </c>
      <c r="KU40" s="39">
        <f t="shared" si="129"/>
        <v>3.480898400561931</v>
      </c>
      <c r="KV40" s="39">
        <f t="shared" si="130"/>
        <v>103.71757486610169</v>
      </c>
      <c r="KW40" s="39">
        <f t="shared" si="131"/>
        <v>189.34357067899643</v>
      </c>
      <c r="KX40" s="39">
        <f t="shared" si="132"/>
        <v>18.934357067899644</v>
      </c>
      <c r="KY40" s="39">
        <f t="shared" si="133"/>
        <v>13.067976437033106</v>
      </c>
      <c r="KZ40" s="39">
        <f t="shared" si="134"/>
        <v>43.47177625918853</v>
      </c>
      <c r="LA40" s="39">
        <f t="shared" si="135"/>
        <v>4.347177625918853</v>
      </c>
      <c r="LB40" s="39">
        <f t="shared" si="136"/>
        <v>22.430903920412021</v>
      </c>
      <c r="LC40" s="39">
        <f t="shared" si="137"/>
        <v>99.470284918801582</v>
      </c>
      <c r="LD40" s="39">
        <f t="shared" si="138"/>
        <v>9.9470284918801575</v>
      </c>
      <c r="LE40" s="39">
        <f t="shared" si="139"/>
        <v>198.48376892856297</v>
      </c>
      <c r="LF40" s="39">
        <f t="shared" si="140"/>
        <v>362.51562630824208</v>
      </c>
      <c r="LG40" s="39">
        <f t="shared" si="141"/>
        <v>36.25156263082421</v>
      </c>
      <c r="LH40" s="39">
        <f t="shared" si="142"/>
        <v>1043.8485738990901</v>
      </c>
      <c r="LI40" s="39">
        <f t="shared" si="142"/>
        <v>2710.7769578055922</v>
      </c>
      <c r="LJ40" s="39">
        <f t="shared" si="142"/>
        <v>271.07769578055928</v>
      </c>
      <c r="LL40" s="60">
        <f t="shared" si="497"/>
        <v>21</v>
      </c>
      <c r="LM40" s="61">
        <f t="shared" si="498"/>
        <v>375.29898893387508</v>
      </c>
      <c r="LN40" s="62">
        <v>3000</v>
      </c>
      <c r="LO40" s="61">
        <f t="shared" si="152"/>
        <v>0</v>
      </c>
      <c r="LP40" s="61">
        <f t="shared" si="153"/>
        <v>0</v>
      </c>
      <c r="LQ40" s="62">
        <f t="shared" si="154"/>
        <v>0</v>
      </c>
      <c r="LR40" s="61">
        <f t="shared" si="155"/>
        <v>0</v>
      </c>
      <c r="LS40" s="61">
        <f t="shared" si="156"/>
        <v>30.64377898540987</v>
      </c>
      <c r="LT40" s="63">
        <f t="shared" si="157"/>
        <v>0</v>
      </c>
      <c r="LU40" s="62">
        <f t="shared" si="158"/>
        <v>0</v>
      </c>
      <c r="LV40" s="61">
        <f t="shared" si="159"/>
        <v>0</v>
      </c>
      <c r="LW40" s="61">
        <f t="shared" si="160"/>
        <v>7.3503375575977072</v>
      </c>
      <c r="LX40" s="63">
        <f t="shared" si="161"/>
        <v>0</v>
      </c>
      <c r="LY40" s="62">
        <f t="shared" si="162"/>
        <v>0</v>
      </c>
      <c r="LZ40" s="61">
        <f t="shared" si="163"/>
        <v>0</v>
      </c>
      <c r="MA40" s="61">
        <f t="shared" si="164"/>
        <v>17.471652078884699</v>
      </c>
      <c r="MB40" s="63">
        <f t="shared" si="165"/>
        <v>0</v>
      </c>
      <c r="MC40" s="62">
        <f t="shared" si="166"/>
        <v>0</v>
      </c>
      <c r="MD40" s="61">
        <f t="shared" si="167"/>
        <v>0</v>
      </c>
      <c r="ME40" s="61">
        <f t="shared" si="168"/>
        <v>0.65176097194795579</v>
      </c>
      <c r="MF40" s="63">
        <f t="shared" si="169"/>
        <v>0</v>
      </c>
      <c r="MG40" s="62">
        <f t="shared" si="170"/>
        <v>0</v>
      </c>
      <c r="MH40" s="61">
        <f t="shared" si="171"/>
        <v>0</v>
      </c>
      <c r="MI40" s="61">
        <f t="shared" si="172"/>
        <v>7.3503375575977072</v>
      </c>
      <c r="MJ40" s="63">
        <f t="shared" si="173"/>
        <v>0</v>
      </c>
      <c r="MK40" s="62">
        <f t="shared" si="174"/>
        <v>0</v>
      </c>
      <c r="ML40" s="61">
        <f t="shared" si="175"/>
        <v>0</v>
      </c>
      <c r="MM40" s="61">
        <f t="shared" si="176"/>
        <v>4.5502152947078729</v>
      </c>
      <c r="MN40" s="63">
        <f t="shared" si="177"/>
        <v>0</v>
      </c>
      <c r="MO40" s="62">
        <f t="shared" si="178"/>
        <v>0</v>
      </c>
      <c r="MP40" s="61">
        <f t="shared" si="179"/>
        <v>0</v>
      </c>
      <c r="MQ40" s="61">
        <f t="shared" si="180"/>
        <v>7.848062512980766</v>
      </c>
      <c r="MR40" s="63">
        <f t="shared" si="181"/>
        <v>0</v>
      </c>
      <c r="MS40" s="62">
        <f t="shared" si="182"/>
        <v>0</v>
      </c>
      <c r="MT40" s="61">
        <f t="shared" si="183"/>
        <v>0</v>
      </c>
      <c r="MU40" s="61">
        <f t="shared" si="184"/>
        <v>3.7456095346974099</v>
      </c>
      <c r="MV40" s="63">
        <f t="shared" si="185"/>
        <v>0</v>
      </c>
      <c r="MW40" s="62">
        <f t="shared" si="186"/>
        <v>0</v>
      </c>
      <c r="MX40" s="61">
        <f t="shared" si="187"/>
        <v>0</v>
      </c>
      <c r="MY40" s="61">
        <f t="shared" si="188"/>
        <v>5.1248703382776775</v>
      </c>
      <c r="MZ40" s="63">
        <f t="shared" si="189"/>
        <v>0</v>
      </c>
      <c r="NA40" s="62">
        <f t="shared" si="190"/>
        <v>0</v>
      </c>
      <c r="NB40" s="61">
        <f t="shared" si="191"/>
        <v>0</v>
      </c>
      <c r="NC40" s="61">
        <f t="shared" si="192"/>
        <v>19.892169964097388</v>
      </c>
      <c r="ND40" s="63">
        <f t="shared" si="193"/>
        <v>0</v>
      </c>
      <c r="NE40" s="62">
        <f t="shared" si="194"/>
        <v>0</v>
      </c>
      <c r="NF40" s="61">
        <f t="shared" si="195"/>
        <v>0</v>
      </c>
      <c r="NG40" s="61">
        <f t="shared" si="196"/>
        <v>0.7210753465641887</v>
      </c>
      <c r="NH40" s="63">
        <f t="shared" si="197"/>
        <v>0</v>
      </c>
      <c r="NI40" s="62">
        <f t="shared" si="198"/>
        <v>0</v>
      </c>
      <c r="NJ40" s="61">
        <f t="shared" si="199"/>
        <v>0</v>
      </c>
      <c r="NK40" s="61">
        <f t="shared" si="200"/>
        <v>15.231268054964197</v>
      </c>
      <c r="NL40" s="63">
        <f t="shared" si="201"/>
        <v>0</v>
      </c>
      <c r="NM40" s="62">
        <f t="shared" si="202"/>
        <v>0</v>
      </c>
      <c r="NN40" s="61">
        <f t="shared" si="203"/>
        <v>0</v>
      </c>
      <c r="NO40" s="61">
        <f t="shared" si="204"/>
        <v>4.4040330958310694</v>
      </c>
      <c r="NP40" s="63">
        <f t="shared" si="205"/>
        <v>0</v>
      </c>
      <c r="NQ40" s="62">
        <f t="shared" si="206"/>
        <v>0</v>
      </c>
      <c r="NR40" s="61">
        <f t="shared" si="207"/>
        <v>0</v>
      </c>
      <c r="NS40" s="61">
        <f t="shared" si="208"/>
        <v>16.970283310929638</v>
      </c>
      <c r="NT40" s="63">
        <f t="shared" si="209"/>
        <v>0</v>
      </c>
      <c r="NU40" s="62">
        <f t="shared" si="210"/>
        <v>0</v>
      </c>
      <c r="NV40" s="61">
        <f t="shared" si="211"/>
        <v>0</v>
      </c>
      <c r="NW40" s="61">
        <f t="shared" si="212"/>
        <v>3.5872875223026361</v>
      </c>
      <c r="NX40" s="63">
        <f t="shared" si="213"/>
        <v>0</v>
      </c>
      <c r="NY40" s="62">
        <f t="shared" si="214"/>
        <v>0</v>
      </c>
      <c r="NZ40" s="61">
        <f t="shared" si="215"/>
        <v>0</v>
      </c>
      <c r="OA40" s="61">
        <f t="shared" si="216"/>
        <v>8.2538707529844899</v>
      </c>
      <c r="OB40" s="63">
        <f t="shared" si="217"/>
        <v>0</v>
      </c>
      <c r="OC40" s="62">
        <f t="shared" si="218"/>
        <v>0</v>
      </c>
      <c r="OD40" s="61">
        <f t="shared" si="219"/>
        <v>0</v>
      </c>
      <c r="OE40" s="61">
        <f t="shared" si="220"/>
        <v>14.429119990738444</v>
      </c>
      <c r="OF40" s="63">
        <f t="shared" si="221"/>
        <v>0</v>
      </c>
      <c r="OG40" s="62">
        <f t="shared" si="222"/>
        <v>0</v>
      </c>
      <c r="OH40" s="61">
        <f t="shared" si="223"/>
        <v>0</v>
      </c>
      <c r="OI40" s="61">
        <f t="shared" si="224"/>
        <v>2.2500567529284257</v>
      </c>
      <c r="OJ40" s="63">
        <f t="shared" si="225"/>
        <v>0</v>
      </c>
      <c r="OK40" s="62">
        <f t="shared" si="226"/>
        <v>0</v>
      </c>
      <c r="OL40" s="61">
        <f t="shared" si="227"/>
        <v>0</v>
      </c>
      <c r="OM40" s="61">
        <f t="shared" si="228"/>
        <v>17.649838153317013</v>
      </c>
      <c r="ON40" s="63">
        <f t="shared" si="229"/>
        <v>0</v>
      </c>
      <c r="OO40" s="62">
        <f t="shared" si="230"/>
        <v>0</v>
      </c>
      <c r="OP40" s="61">
        <f t="shared" si="231"/>
        <v>0</v>
      </c>
      <c r="OQ40" s="61">
        <f t="shared" si="232"/>
        <v>3.8383955153542946</v>
      </c>
      <c r="OR40" s="63">
        <f t="shared" si="233"/>
        <v>0</v>
      </c>
      <c r="OS40" s="62">
        <f t="shared" si="234"/>
        <v>0</v>
      </c>
      <c r="OT40" s="61">
        <f t="shared" si="235"/>
        <v>0</v>
      </c>
      <c r="OU40" s="61">
        <f t="shared" si="236"/>
        <v>7.5036970016007754</v>
      </c>
      <c r="OV40" s="63">
        <f t="shared" si="237"/>
        <v>0</v>
      </c>
      <c r="OW40" s="62">
        <f t="shared" si="238"/>
        <v>0</v>
      </c>
      <c r="OX40" s="61">
        <f t="shared" si="239"/>
        <v>0</v>
      </c>
      <c r="OY40" s="61">
        <f t="shared" si="240"/>
        <v>14.506694645582289</v>
      </c>
      <c r="OZ40" s="63">
        <f t="shared" si="241"/>
        <v>0</v>
      </c>
      <c r="PA40" s="62">
        <f t="shared" si="242"/>
        <v>0</v>
      </c>
      <c r="PB40" s="61">
        <f t="shared" si="243"/>
        <v>0</v>
      </c>
      <c r="PC40" s="61">
        <f t="shared" si="244"/>
        <v>1.9169824309970593</v>
      </c>
      <c r="PD40" s="63">
        <f t="shared" si="245"/>
        <v>0</v>
      </c>
      <c r="PE40" s="62">
        <f t="shared" si="246"/>
        <v>0</v>
      </c>
      <c r="PF40" s="61">
        <f t="shared" si="247"/>
        <v>0</v>
      </c>
      <c r="PG40" s="61">
        <f t="shared" si="248"/>
        <v>6.9890377244484991</v>
      </c>
      <c r="PH40" s="63">
        <f t="shared" si="249"/>
        <v>0</v>
      </c>
      <c r="PI40" s="62">
        <f t="shared" si="250"/>
        <v>0</v>
      </c>
      <c r="PJ40" s="61">
        <f t="shared" si="251"/>
        <v>0</v>
      </c>
      <c r="PK40" s="61">
        <f t="shared" si="252"/>
        <v>15.38640022442779</v>
      </c>
      <c r="PL40" s="63">
        <f t="shared" si="253"/>
        <v>0</v>
      </c>
      <c r="PM40" s="62">
        <f t="shared" si="254"/>
        <v>0</v>
      </c>
      <c r="PN40" s="61">
        <f t="shared" si="255"/>
        <v>0</v>
      </c>
      <c r="PO40" s="61">
        <f t="shared" si="256"/>
        <v>3.5821966724724197</v>
      </c>
      <c r="PP40" s="63">
        <f t="shared" si="257"/>
        <v>0</v>
      </c>
      <c r="PQ40" s="62">
        <f t="shared" si="258"/>
        <v>0</v>
      </c>
      <c r="PR40" s="61">
        <f t="shared" si="259"/>
        <v>0</v>
      </c>
      <c r="PS40" s="61">
        <f t="shared" si="260"/>
        <v>6.1136486306505793</v>
      </c>
      <c r="PT40" s="63">
        <f t="shared" si="261"/>
        <v>0</v>
      </c>
      <c r="PU40" s="62">
        <f t="shared" si="262"/>
        <v>0</v>
      </c>
      <c r="PV40" s="61">
        <f t="shared" si="263"/>
        <v>0</v>
      </c>
      <c r="PW40" s="61">
        <f t="shared" si="264"/>
        <v>11.457287514876642</v>
      </c>
      <c r="PX40" s="63">
        <f t="shared" si="265"/>
        <v>0</v>
      </c>
      <c r="PY40" s="62">
        <f t="shared" si="266"/>
        <v>0</v>
      </c>
      <c r="PZ40" s="61">
        <f t="shared" si="267"/>
        <v>0</v>
      </c>
      <c r="QA40" s="61">
        <f t="shared" si="268"/>
        <v>13.933467405221897</v>
      </c>
      <c r="QB40" s="63">
        <f t="shared" si="269"/>
        <v>0</v>
      </c>
      <c r="QC40" s="62">
        <f t="shared" si="270"/>
        <v>0</v>
      </c>
      <c r="QD40" s="61">
        <f t="shared" si="271"/>
        <v>0</v>
      </c>
      <c r="QE40" s="61">
        <f t="shared" si="272"/>
        <v>17.91556007077422</v>
      </c>
      <c r="QF40" s="63">
        <f t="shared" si="273"/>
        <v>0</v>
      </c>
      <c r="QG40" s="62">
        <f t="shared" si="274"/>
        <v>0</v>
      </c>
      <c r="QH40" s="61">
        <f t="shared" si="275"/>
        <v>0</v>
      </c>
      <c r="QI40" s="61">
        <f t="shared" si="276"/>
        <v>2.3795536719906729</v>
      </c>
      <c r="QJ40" s="63">
        <f t="shared" si="277"/>
        <v>0</v>
      </c>
      <c r="QK40" s="62">
        <f t="shared" si="278"/>
        <v>0</v>
      </c>
      <c r="QL40" s="61">
        <f t="shared" si="279"/>
        <v>0</v>
      </c>
      <c r="QM40" s="61">
        <f t="shared" si="280"/>
        <v>11.457287514876642</v>
      </c>
      <c r="QN40" s="63">
        <f t="shared" si="281"/>
        <v>0</v>
      </c>
      <c r="QO40" s="62">
        <f t="shared" si="282"/>
        <v>0</v>
      </c>
      <c r="QP40" s="61">
        <f t="shared" si="283"/>
        <v>0</v>
      </c>
      <c r="QQ40" s="61">
        <f t="shared" si="284"/>
        <v>8.6740093444549746</v>
      </c>
      <c r="QR40" s="63">
        <f t="shared" si="285"/>
        <v>0</v>
      </c>
      <c r="QS40" s="62">
        <f t="shared" si="286"/>
        <v>0</v>
      </c>
      <c r="QT40" s="61">
        <f t="shared" si="287"/>
        <v>0</v>
      </c>
      <c r="QU40" s="61">
        <f t="shared" si="288"/>
        <v>7.3174872836210856</v>
      </c>
      <c r="QV40" s="63">
        <f t="shared" si="289"/>
        <v>0</v>
      </c>
      <c r="QW40" s="62">
        <f t="shared" si="290"/>
        <v>0</v>
      </c>
      <c r="QX40" s="61">
        <f t="shared" si="291"/>
        <v>0</v>
      </c>
      <c r="QY40" s="61">
        <f t="shared" si="292"/>
        <v>7.1559185310869786</v>
      </c>
      <c r="QZ40" s="63">
        <f t="shared" si="293"/>
        <v>0</v>
      </c>
      <c r="RA40" s="62">
        <f t="shared" si="294"/>
        <v>0</v>
      </c>
      <c r="RB40" s="61">
        <f t="shared" si="295"/>
        <v>0</v>
      </c>
      <c r="RC40" s="61">
        <f t="shared" si="296"/>
        <v>12.183713924308623</v>
      </c>
      <c r="RD40" s="63">
        <f t="shared" si="297"/>
        <v>0</v>
      </c>
      <c r="RE40" s="62">
        <f t="shared" si="298"/>
        <v>0</v>
      </c>
      <c r="RF40" s="61">
        <f t="shared" si="299"/>
        <v>0</v>
      </c>
      <c r="RG40" s="61">
        <f t="shared" si="300"/>
        <v>21.143884847180011</v>
      </c>
      <c r="RH40" s="63">
        <f t="shared" si="301"/>
        <v>0</v>
      </c>
      <c r="RI40" s="62">
        <f t="shared" si="302"/>
        <v>0</v>
      </c>
      <c r="RJ40" s="61">
        <f t="shared" si="303"/>
        <v>0</v>
      </c>
      <c r="RK40" s="61">
        <f t="shared" si="304"/>
        <v>13.718138203190437</v>
      </c>
      <c r="RL40" s="63">
        <f t="shared" si="305"/>
        <v>0</v>
      </c>
    </row>
    <row r="41" spans="1:480" ht="15" thickBot="1" x14ac:dyDescent="0.35">
      <c r="A41" s="28"/>
      <c r="B41" s="42">
        <v>22</v>
      </c>
      <c r="C41" s="44">
        <f t="shared" si="306"/>
        <v>545.11538894498881</v>
      </c>
      <c r="D41" s="44">
        <f t="shared" si="307"/>
        <v>814.53719486032071</v>
      </c>
      <c r="E41" s="44">
        <f t="shared" si="308"/>
        <v>275.77362823655392</v>
      </c>
      <c r="F41" s="45">
        <f t="shared" si="309"/>
        <v>71.281875737868916</v>
      </c>
      <c r="G41" s="45">
        <f t="shared" si="310"/>
        <v>19.027922220266721</v>
      </c>
      <c r="H41" s="44">
        <f t="shared" si="311"/>
        <v>91.759470281963871</v>
      </c>
      <c r="I41" s="44">
        <f t="shared" si="312"/>
        <v>144.15870762868809</v>
      </c>
      <c r="J41" s="44">
        <f t="shared" si="313"/>
        <v>58.575841634467295</v>
      </c>
      <c r="K41" s="45">
        <f t="shared" si="314"/>
        <v>19.297457373079652</v>
      </c>
      <c r="L41" s="45">
        <f t="shared" si="315"/>
        <v>7.5069130818008203</v>
      </c>
      <c r="M41" s="44">
        <f t="shared" si="316"/>
        <v>191.9528491125636</v>
      </c>
      <c r="N41" s="44">
        <f t="shared" si="317"/>
        <v>326.41157418024238</v>
      </c>
      <c r="O41" s="44">
        <f t="shared" si="318"/>
        <v>137.76044994349581</v>
      </c>
      <c r="P41" s="45">
        <f t="shared" si="319"/>
        <v>46.546492792265212</v>
      </c>
      <c r="Q41" s="45">
        <f t="shared" si="320"/>
        <v>18.536933971432429</v>
      </c>
      <c r="R41" s="44">
        <f t="shared" si="321"/>
        <v>8.0264042043129535</v>
      </c>
      <c r="S41" s="44">
        <f t="shared" si="322"/>
        <v>12.720665905548875</v>
      </c>
      <c r="T41" s="44">
        <f t="shared" si="323"/>
        <v>5.1895435622671977</v>
      </c>
      <c r="U41" s="45">
        <f t="shared" si="324"/>
        <v>1.7138160742475954</v>
      </c>
      <c r="V41" s="45">
        <f t="shared" si="325"/>
        <v>0.66793025362335479</v>
      </c>
      <c r="W41" s="44">
        <f t="shared" si="326"/>
        <v>28.725294674625815</v>
      </c>
      <c r="X41" s="44">
        <f t="shared" si="327"/>
        <v>46.553592942370749</v>
      </c>
      <c r="Y41" s="44">
        <f t="shared" si="328"/>
        <v>19.210256175664561</v>
      </c>
      <c r="Z41" s="45">
        <f t="shared" si="329"/>
        <v>6.3953478676526183</v>
      </c>
      <c r="AA41" s="45">
        <f t="shared" si="330"/>
        <v>2.5125083396861738</v>
      </c>
      <c r="AB41" s="44">
        <f t="shared" si="331"/>
        <v>51.348229591907142</v>
      </c>
      <c r="AC41" s="44">
        <f t="shared" si="332"/>
        <v>85.769525019566345</v>
      </c>
      <c r="AD41" s="44">
        <f t="shared" si="333"/>
        <v>35.93094100581007</v>
      </c>
      <c r="AE41" s="45">
        <f t="shared" si="334"/>
        <v>12.089170283040737</v>
      </c>
      <c r="AF41" s="45">
        <f t="shared" si="335"/>
        <v>4.7998870996755612</v>
      </c>
      <c r="AG41" s="44">
        <f t="shared" si="336"/>
        <v>83.933665438539478</v>
      </c>
      <c r="AH41" s="44">
        <f t="shared" si="337"/>
        <v>145.33691941303655</v>
      </c>
      <c r="AI41" s="44">
        <f t="shared" si="338"/>
        <v>61.790290424924279</v>
      </c>
      <c r="AJ41" s="45">
        <f t="shared" si="339"/>
        <v>20.964023020756571</v>
      </c>
      <c r="AK41" s="45">
        <f t="shared" si="340"/>
        <v>8.373408702742946</v>
      </c>
      <c r="AL41" s="44">
        <f t="shared" si="341"/>
        <v>66.629817403224791</v>
      </c>
      <c r="AM41" s="44">
        <f t="shared" si="342"/>
        <v>99.561424355890125</v>
      </c>
      <c r="AN41" s="44">
        <f t="shared" si="343"/>
        <v>33.707994429562341</v>
      </c>
      <c r="AO41" s="45">
        <f t="shared" si="344"/>
        <v>8.7128311929804472</v>
      </c>
      <c r="AP41" s="45">
        <f t="shared" si="345"/>
        <v>2.3257956183421573</v>
      </c>
      <c r="AQ41" s="44">
        <f t="shared" si="346"/>
        <v>63.977386591997707</v>
      </c>
      <c r="AR41" s="44">
        <f t="shared" si="347"/>
        <v>100.51166751750731</v>
      </c>
      <c r="AS41" s="44">
        <f t="shared" si="348"/>
        <v>40.840790097025632</v>
      </c>
      <c r="AT41" s="45">
        <f t="shared" si="349"/>
        <v>13.454751719973526</v>
      </c>
      <c r="AU41" s="45">
        <f t="shared" si="350"/>
        <v>5.2340393734955741</v>
      </c>
      <c r="AV41" s="44">
        <f t="shared" si="351"/>
        <v>218.54594416142933</v>
      </c>
      <c r="AW41" s="44">
        <f t="shared" si="352"/>
        <v>371.63254410778353</v>
      </c>
      <c r="AX41" s="44">
        <f t="shared" si="353"/>
        <v>156.84574488055398</v>
      </c>
      <c r="AY41" s="45">
        <f t="shared" si="354"/>
        <v>52.995031132481152</v>
      </c>
      <c r="AZ41" s="45">
        <f t="shared" si="355"/>
        <v>21.10503571775126</v>
      </c>
      <c r="BA41" s="44">
        <f t="shared" si="356"/>
        <v>8.8800073069600369</v>
      </c>
      <c r="BB41" s="44">
        <f t="shared" si="357"/>
        <v>14.073500824936412</v>
      </c>
      <c r="BC41" s="44">
        <f t="shared" si="358"/>
        <v>5.741448297353072</v>
      </c>
      <c r="BD41" s="45">
        <f t="shared" si="359"/>
        <v>1.8960793494459838</v>
      </c>
      <c r="BE41" s="45">
        <f t="shared" si="360"/>
        <v>0.73896422130447181</v>
      </c>
      <c r="BF41" s="44">
        <f t="shared" si="361"/>
        <v>180.7059595248835</v>
      </c>
      <c r="BG41" s="44">
        <f t="shared" si="362"/>
        <v>292.86076182233398</v>
      </c>
      <c r="BH41" s="44">
        <f t="shared" si="363"/>
        <v>120.84846523815533</v>
      </c>
      <c r="BI41" s="45">
        <f t="shared" si="364"/>
        <v>40.232049349190504</v>
      </c>
      <c r="BJ41" s="45">
        <f t="shared" si="365"/>
        <v>15.805764065436048</v>
      </c>
      <c r="BK41" s="44">
        <f t="shared" si="366"/>
        <v>49.698593997981298</v>
      </c>
      <c r="BL41" s="44">
        <f t="shared" si="367"/>
        <v>83.014055892960045</v>
      </c>
      <c r="BM41" s="44">
        <f t="shared" si="368"/>
        <v>34.776607941603004</v>
      </c>
      <c r="BN41" s="45">
        <f t="shared" si="369"/>
        <v>11.700788331833646</v>
      </c>
      <c r="BO41" s="45">
        <f t="shared" si="370"/>
        <v>4.6456838356218721</v>
      </c>
      <c r="BP41" s="44">
        <f t="shared" si="371"/>
        <v>181.49423242499208</v>
      </c>
      <c r="BQ41" s="44">
        <f t="shared" si="372"/>
        <v>314.26975688553927</v>
      </c>
      <c r="BR41" s="44">
        <f t="shared" si="373"/>
        <v>133.61243397860252</v>
      </c>
      <c r="BS41" s="45">
        <f t="shared" si="374"/>
        <v>45.331622857316802</v>
      </c>
      <c r="BT41" s="45">
        <f t="shared" si="375"/>
        <v>18.106267340342715</v>
      </c>
      <c r="BU41" s="44">
        <f t="shared" si="376"/>
        <v>63.813462233510812</v>
      </c>
      <c r="BV41" s="44">
        <f t="shared" si="377"/>
        <v>95.353093264542665</v>
      </c>
      <c r="BW41" s="44">
        <f t="shared" si="378"/>
        <v>32.283201625495735</v>
      </c>
      <c r="BX41" s="45">
        <f t="shared" si="379"/>
        <v>8.344551222697838</v>
      </c>
      <c r="BY41" s="45">
        <f t="shared" si="380"/>
        <v>2.2274872817940383</v>
      </c>
      <c r="BZ41" s="44">
        <f t="shared" si="381"/>
        <v>103.0389151702008</v>
      </c>
      <c r="CA41" s="44">
        <f t="shared" si="382"/>
        <v>161.87927851756405</v>
      </c>
      <c r="CB41" s="44">
        <f t="shared" si="383"/>
        <v>65.776220793891611</v>
      </c>
      <c r="CC41" s="45">
        <f t="shared" si="384"/>
        <v>21.66957881464749</v>
      </c>
      <c r="CD41" s="45">
        <f t="shared" si="385"/>
        <v>8.429693173346319</v>
      </c>
      <c r="CE41" s="44">
        <f t="shared" si="386"/>
        <v>158.52597567213553</v>
      </c>
      <c r="CF41" s="44">
        <f t="shared" si="387"/>
        <v>269.56991525172327</v>
      </c>
      <c r="CG41" s="44">
        <f t="shared" si="388"/>
        <v>113.77069857149466</v>
      </c>
      <c r="CH41" s="45">
        <f t="shared" si="389"/>
        <v>38.440836997854746</v>
      </c>
      <c r="CI41" s="45">
        <f t="shared" si="390"/>
        <v>15.308892560735345</v>
      </c>
      <c r="CJ41" s="44">
        <f t="shared" si="391"/>
        <v>27.70933786917449</v>
      </c>
      <c r="CK41" s="44">
        <f t="shared" si="392"/>
        <v>43.915210413691611</v>
      </c>
      <c r="CL41" s="44">
        <f t="shared" si="393"/>
        <v>17.915720700483977</v>
      </c>
      <c r="CM41" s="45">
        <f t="shared" si="394"/>
        <v>5.9165608207758851</v>
      </c>
      <c r="CN41" s="45">
        <f t="shared" si="395"/>
        <v>2.3058775261714088</v>
      </c>
      <c r="CO41" s="44">
        <f t="shared" si="396"/>
        <v>209.40022376630318</v>
      </c>
      <c r="CP41" s="44">
        <f t="shared" si="397"/>
        <v>339.36406535348505</v>
      </c>
      <c r="CQ41" s="44">
        <f t="shared" si="398"/>
        <v>140.03796957896898</v>
      </c>
      <c r="CR41" s="45">
        <f t="shared" si="399"/>
        <v>46.620488657084735</v>
      </c>
      <c r="CS41" s="45">
        <f t="shared" si="400"/>
        <v>18.315558273793112</v>
      </c>
      <c r="CT41" s="44">
        <f t="shared" si="401"/>
        <v>43.315491997969886</v>
      </c>
      <c r="CU41" s="44">
        <f t="shared" si="402"/>
        <v>72.352040258857116</v>
      </c>
      <c r="CV41" s="44">
        <f t="shared" si="403"/>
        <v>30.310030160455394</v>
      </c>
      <c r="CW41" s="45">
        <f t="shared" si="404"/>
        <v>10.197982731223068</v>
      </c>
      <c r="CX41" s="45">
        <f t="shared" si="405"/>
        <v>4.0490095356651548</v>
      </c>
      <c r="CY41" s="44">
        <f t="shared" si="406"/>
        <v>77.640102709812965</v>
      </c>
      <c r="CZ41" s="44">
        <f t="shared" si="407"/>
        <v>137.14751022950176</v>
      </c>
      <c r="DA41" s="44">
        <f t="shared" si="408"/>
        <v>58.878737057316286</v>
      </c>
      <c r="DB41" s="45">
        <f t="shared" si="409"/>
        <v>20.116253041434501</v>
      </c>
      <c r="DC41" s="45">
        <f t="shared" si="410"/>
        <v>8.0940883038459379</v>
      </c>
      <c r="DD41" s="44">
        <f t="shared" si="411"/>
        <v>258.05637411096876</v>
      </c>
      <c r="DE41" s="44">
        <f t="shared" si="412"/>
        <v>385.60003872021747</v>
      </c>
      <c r="DF41" s="44">
        <f t="shared" si="413"/>
        <v>130.55060271896519</v>
      </c>
      <c r="DG41" s="45">
        <f t="shared" si="414"/>
        <v>33.744676385570614</v>
      </c>
      <c r="DH41" s="45">
        <f t="shared" si="415"/>
        <v>9.0077747108385093</v>
      </c>
      <c r="DI41" s="44">
        <f t="shared" si="416"/>
        <v>23.931049564696593</v>
      </c>
      <c r="DJ41" s="44">
        <f t="shared" si="417"/>
        <v>37.596873291048624</v>
      </c>
      <c r="DK41" s="44">
        <f t="shared" si="418"/>
        <v>15.276694221760202</v>
      </c>
      <c r="DL41" s="45">
        <f t="shared" si="419"/>
        <v>5.0328146778606797</v>
      </c>
      <c r="DM41" s="45">
        <f t="shared" si="420"/>
        <v>1.9578176343696272</v>
      </c>
      <c r="DN41" s="44">
        <f t="shared" si="421"/>
        <v>76.785280390537437</v>
      </c>
      <c r="DO41" s="44">
        <f t="shared" si="422"/>
        <v>130.57167091825247</v>
      </c>
      <c r="DP41" s="44">
        <f t="shared" si="423"/>
        <v>55.107151701795615</v>
      </c>
      <c r="DQ41" s="45">
        <f t="shared" si="424"/>
        <v>18.619601202972113</v>
      </c>
      <c r="DR41" s="45">
        <f t="shared" si="425"/>
        <v>7.4151734613881057</v>
      </c>
      <c r="DS41" s="44">
        <f t="shared" si="426"/>
        <v>189.48275942556819</v>
      </c>
      <c r="DT41" s="44">
        <f t="shared" si="427"/>
        <v>300.30220459355326</v>
      </c>
      <c r="DU41" s="44">
        <f t="shared" si="428"/>
        <v>122.51177604651333</v>
      </c>
      <c r="DV41" s="45">
        <f t="shared" si="429"/>
        <v>40.458789593705227</v>
      </c>
      <c r="DW41" s="45">
        <f t="shared" si="430"/>
        <v>15.768115377539266</v>
      </c>
      <c r="DX41" s="44">
        <f t="shared" si="431"/>
        <v>42.499697633185328</v>
      </c>
      <c r="DY41" s="44">
        <f t="shared" si="432"/>
        <v>68.877052305292736</v>
      </c>
      <c r="DZ41" s="44">
        <f t="shared" si="433"/>
        <v>28.421991424963892</v>
      </c>
      <c r="EA41" s="45">
        <f t="shared" si="434"/>
        <v>9.4620561325125454</v>
      </c>
      <c r="EB41" s="45">
        <f t="shared" si="435"/>
        <v>3.717310681997728</v>
      </c>
      <c r="EC41" s="44">
        <f t="shared" si="436"/>
        <v>68.991248369281593</v>
      </c>
      <c r="ED41" s="44">
        <f t="shared" si="437"/>
        <v>115.23954477435048</v>
      </c>
      <c r="EE41" s="44">
        <f t="shared" si="438"/>
        <v>48.276649356271918</v>
      </c>
      <c r="EF41" s="45">
        <f t="shared" si="439"/>
        <v>16.242954357033049</v>
      </c>
      <c r="EG41" s="45">
        <f t="shared" si="440"/>
        <v>6.44910653531897</v>
      </c>
      <c r="EH41" s="44">
        <f t="shared" si="441"/>
        <v>124.14687748113815</v>
      </c>
      <c r="EI41" s="44">
        <f t="shared" si="442"/>
        <v>213.07985861225589</v>
      </c>
      <c r="EJ41" s="44">
        <f t="shared" si="443"/>
        <v>90.270354129175018</v>
      </c>
      <c r="EK41" s="45">
        <f t="shared" si="444"/>
        <v>30.565736193917694</v>
      </c>
      <c r="EL41" s="45">
        <f t="shared" si="445"/>
        <v>12.191232027928825</v>
      </c>
      <c r="EM41" s="44">
        <f t="shared" si="446"/>
        <v>214.84720194264037</v>
      </c>
      <c r="EN41" s="44">
        <f t="shared" si="447"/>
        <v>328.96133037023554</v>
      </c>
      <c r="EO41" s="44">
        <f t="shared" si="448"/>
        <v>120.39457780182097</v>
      </c>
      <c r="EP41" s="45">
        <f t="shared" si="449"/>
        <v>34.40353816274088</v>
      </c>
      <c r="EQ41" s="45">
        <f t="shared" si="450"/>
        <v>10.65726167725246</v>
      </c>
      <c r="ER41" s="44">
        <f t="shared" si="451"/>
        <v>226.53863344926197</v>
      </c>
      <c r="ES41" s="44">
        <f t="shared" si="452"/>
        <v>352.99664335376247</v>
      </c>
      <c r="ET41" s="44">
        <f t="shared" si="453"/>
        <v>142.88773689504262</v>
      </c>
      <c r="EU41" s="45">
        <f t="shared" si="454"/>
        <v>46.964551033076823</v>
      </c>
      <c r="EV41" s="45">
        <f t="shared" si="455"/>
        <v>18.237222646630222</v>
      </c>
      <c r="EW41" s="44">
        <f t="shared" si="456"/>
        <v>23.908779526293578</v>
      </c>
      <c r="EX41" s="44">
        <f t="shared" si="457"/>
        <v>43.006647171889533</v>
      </c>
      <c r="EY41" s="44">
        <f t="shared" si="458"/>
        <v>18.619410668178325</v>
      </c>
      <c r="EZ41" s="45">
        <f t="shared" si="459"/>
        <v>6.3986691908068609</v>
      </c>
      <c r="FA41" s="45">
        <f t="shared" si="460"/>
        <v>2.5898990065347069</v>
      </c>
      <c r="FB41" s="44">
        <f t="shared" si="461"/>
        <v>124.14687748113815</v>
      </c>
      <c r="FC41" s="44">
        <f t="shared" si="462"/>
        <v>213.07985861225589</v>
      </c>
      <c r="FD41" s="44">
        <f t="shared" si="463"/>
        <v>90.270354129175018</v>
      </c>
      <c r="FE41" s="45">
        <f t="shared" si="464"/>
        <v>30.565736193917694</v>
      </c>
      <c r="FF41" s="45">
        <f t="shared" si="465"/>
        <v>12.191232027928825</v>
      </c>
      <c r="FG41" s="44">
        <f t="shared" si="466"/>
        <v>254.43082958703181</v>
      </c>
      <c r="FH41" s="44">
        <f t="shared" si="467"/>
        <v>355.77589263841145</v>
      </c>
      <c r="FI41" s="44">
        <f t="shared" si="468"/>
        <v>83.600726734757586</v>
      </c>
      <c r="FJ41" s="45">
        <f t="shared" si="469"/>
        <v>13.560760766209901</v>
      </c>
      <c r="FK41" s="45">
        <f t="shared" si="470"/>
        <v>1.895700228279567</v>
      </c>
      <c r="FL41" s="44">
        <f t="shared" si="471"/>
        <v>83.653569590822528</v>
      </c>
      <c r="FM41" s="44">
        <f t="shared" si="472"/>
        <v>138.53525700414252</v>
      </c>
      <c r="FN41" s="44">
        <f t="shared" si="473"/>
        <v>57.825201543019801</v>
      </c>
      <c r="FO41" s="45">
        <f t="shared" si="474"/>
        <v>19.415059656253536</v>
      </c>
      <c r="FP41" s="45">
        <f t="shared" si="475"/>
        <v>7.6969621746828878</v>
      </c>
      <c r="FQ41" s="44">
        <f t="shared" si="476"/>
        <v>72.91380056645805</v>
      </c>
      <c r="FR41" s="44">
        <f t="shared" si="477"/>
        <v>130.13440575152933</v>
      </c>
      <c r="FS41" s="44">
        <f t="shared" si="478"/>
        <v>56.098641992908384</v>
      </c>
      <c r="FT41" s="45">
        <f t="shared" si="479"/>
        <v>19.212029673869363</v>
      </c>
      <c r="FU41" s="45">
        <f t="shared" si="480"/>
        <v>7.7444454690881877</v>
      </c>
      <c r="FV41" s="44">
        <f t="shared" si="481"/>
        <v>216.73338519397814</v>
      </c>
      <c r="FW41" s="44">
        <f t="shared" si="482"/>
        <v>323.85327435013932</v>
      </c>
      <c r="FX41" s="44">
        <f t="shared" si="483"/>
        <v>109.64532135225721</v>
      </c>
      <c r="FY41" s="45">
        <f t="shared" si="484"/>
        <v>28.341086208453952</v>
      </c>
      <c r="FZ41" s="45">
        <f t="shared" si="485"/>
        <v>7.5653450253672876</v>
      </c>
      <c r="GA41" s="44">
        <f t="shared" si="486"/>
        <v>254.84156787514846</v>
      </c>
      <c r="GB41" s="44">
        <f t="shared" si="487"/>
        <v>408.78926560472252</v>
      </c>
      <c r="GC41" s="44">
        <f t="shared" si="488"/>
        <v>167.91965544969278</v>
      </c>
      <c r="GD41" s="45">
        <f t="shared" si="489"/>
        <v>55.752186294375107</v>
      </c>
      <c r="GE41" s="45">
        <f t="shared" si="490"/>
        <v>21.859049312213237</v>
      </c>
      <c r="GF41" s="44">
        <f t="shared" si="491"/>
        <v>146.2073100349742</v>
      </c>
      <c r="GG41" s="44">
        <f t="shared" si="492"/>
        <v>253.29564717419652</v>
      </c>
      <c r="GH41" s="44">
        <f t="shared" si="493"/>
        <v>107.85741427959908</v>
      </c>
      <c r="GI41" s="45">
        <f t="shared" si="494"/>
        <v>36.667900617772077</v>
      </c>
      <c r="GJ41" s="45">
        <f t="shared" si="495"/>
        <v>14.692999302699953</v>
      </c>
      <c r="GK41" s="43">
        <f t="shared" si="148"/>
        <v>4856.3519953026016</v>
      </c>
      <c r="GL41" s="43">
        <f t="shared" si="148"/>
        <v>7770.6884698923468</v>
      </c>
      <c r="GM41" s="43">
        <f t="shared" si="148"/>
        <v>3025.111274780043</v>
      </c>
      <c r="GN41" s="43">
        <f t="shared" si="148"/>
        <v>949.32573570889986</v>
      </c>
      <c r="GO41" s="43">
        <f t="shared" si="148"/>
        <v>349.7543077969317</v>
      </c>
      <c r="GP41" s="40">
        <f t="shared" si="149"/>
        <v>28.941311056630521</v>
      </c>
      <c r="GQ41" s="40">
        <f t="shared" si="149"/>
        <v>46.309228068488359</v>
      </c>
      <c r="GR41" s="40">
        <f t="shared" si="149"/>
        <v>18.028076726937087</v>
      </c>
      <c r="GS41" s="40">
        <f t="shared" si="149"/>
        <v>5.6574835262747314</v>
      </c>
      <c r="GT41" s="40">
        <f t="shared" si="149"/>
        <v>2.0843522514715831</v>
      </c>
      <c r="GW41" s="38">
        <f t="shared" si="150"/>
        <v>23</v>
      </c>
      <c r="GX41" s="39">
        <f t="shared" si="145"/>
        <v>35.156164245080632</v>
      </c>
      <c r="GY41" s="39">
        <f t="shared" si="146"/>
        <v>125.46354486213139</v>
      </c>
      <c r="GZ41" s="39">
        <f t="shared" si="147"/>
        <v>12.54635448621314</v>
      </c>
      <c r="HA41" s="39">
        <f t="shared" si="34"/>
        <v>8.2633374372522344</v>
      </c>
      <c r="HB41" s="39">
        <f t="shared" si="35"/>
        <v>37.96927818149031</v>
      </c>
      <c r="HC41" s="39">
        <f t="shared" si="36"/>
        <v>3.7969278181490309</v>
      </c>
      <c r="HD41" s="39">
        <f t="shared" si="37"/>
        <v>269.39201429213364</v>
      </c>
      <c r="HE41" s="39">
        <f t="shared" si="38"/>
        <v>490.00870686532022</v>
      </c>
      <c r="HF41" s="39">
        <f t="shared" si="39"/>
        <v>49.000870686532025</v>
      </c>
      <c r="HG41" s="39">
        <f t="shared" si="40"/>
        <v>10.014778747384373</v>
      </c>
      <c r="HH41" s="39">
        <f t="shared" si="41"/>
        <v>18.248414259575082</v>
      </c>
      <c r="HI41" s="39">
        <f t="shared" si="42"/>
        <v>1.8248414259575085</v>
      </c>
      <c r="HJ41" s="39">
        <v>8.2633374372522344</v>
      </c>
      <c r="HK41" s="39">
        <v>37.96927818149031</v>
      </c>
      <c r="HL41" s="39">
        <v>3.7969278181490309</v>
      </c>
      <c r="HM41" s="39">
        <f t="shared" si="43"/>
        <v>70.109667001176931</v>
      </c>
      <c r="HN41" s="39">
        <f t="shared" si="44"/>
        <v>127.55988828488249</v>
      </c>
      <c r="HO41" s="39">
        <f t="shared" si="45"/>
        <v>12.755988828488249</v>
      </c>
      <c r="HP41" s="39">
        <f t="shared" si="46"/>
        <v>1.8214267569612876</v>
      </c>
      <c r="HQ41" s="39">
        <f t="shared" si="47"/>
        <v>0</v>
      </c>
      <c r="HR41" s="39">
        <f t="shared" si="48"/>
        <v>0</v>
      </c>
      <c r="HS41" s="39">
        <f t="shared" si="49"/>
        <v>4.2971613932621802</v>
      </c>
      <c r="HT41" s="39">
        <f t="shared" si="50"/>
        <v>15.335492731372408</v>
      </c>
      <c r="HU41" s="39">
        <f t="shared" si="51"/>
        <v>1.5335492731372407</v>
      </c>
      <c r="HV41" s="39">
        <f t="shared" si="52"/>
        <v>5.7614405590910192</v>
      </c>
      <c r="HW41" s="39">
        <f t="shared" si="53"/>
        <v>26.473291327552317</v>
      </c>
      <c r="HX41" s="39">
        <f t="shared" si="54"/>
        <v>2.6473291327552317</v>
      </c>
      <c r="HY41" s="39">
        <f t="shared" si="55"/>
        <v>306.71351003755535</v>
      </c>
      <c r="HZ41" s="39">
        <f t="shared" si="56"/>
        <v>557.89437866798153</v>
      </c>
      <c r="IA41" s="39">
        <f t="shared" si="57"/>
        <v>55.789437866798153</v>
      </c>
      <c r="IB41" s="39">
        <f t="shared" si="58"/>
        <v>11.079844247885557</v>
      </c>
      <c r="IC41" s="39">
        <f t="shared" si="59"/>
        <v>20.189121783623325</v>
      </c>
      <c r="ID41" s="39">
        <f t="shared" si="60"/>
        <v>2.0189121783623327</v>
      </c>
      <c r="IE41" s="39">
        <f t="shared" si="61"/>
        <v>234.31912290020446</v>
      </c>
      <c r="IF41" s="39">
        <f t="shared" si="62"/>
        <v>426.69192254916521</v>
      </c>
      <c r="IG41" s="39">
        <f t="shared" si="63"/>
        <v>42.669192254916531</v>
      </c>
      <c r="IH41" s="39">
        <f t="shared" si="64"/>
        <v>67.857293295547592</v>
      </c>
      <c r="II41" s="39">
        <f t="shared" si="65"/>
        <v>123.46184374188014</v>
      </c>
      <c r="IJ41" s="39">
        <f t="shared" si="66"/>
        <v>12.346184374188015</v>
      </c>
      <c r="IK41" s="39">
        <f t="shared" si="67"/>
        <v>3.9385680280470745</v>
      </c>
      <c r="IL41" s="39">
        <f t="shared" si="68"/>
        <v>0</v>
      </c>
      <c r="IM41" s="39">
        <f t="shared" si="69"/>
        <v>0</v>
      </c>
      <c r="IN41" s="39">
        <f t="shared" si="70"/>
        <v>4.1155260057333622</v>
      </c>
      <c r="IO41" s="39">
        <f t="shared" si="71"/>
        <v>14.687281526278806</v>
      </c>
      <c r="IP41" s="39">
        <f t="shared" si="72"/>
        <v>1.4687281526278806</v>
      </c>
      <c r="IQ41" s="39">
        <f t="shared" si="73"/>
        <v>9.2791002672901914</v>
      </c>
      <c r="IR41" s="39">
        <f t="shared" si="74"/>
        <v>42.636615289891623</v>
      </c>
      <c r="IS41" s="39">
        <f t="shared" si="75"/>
        <v>4.2636615289891617</v>
      </c>
      <c r="IT41" s="39">
        <f t="shared" si="76"/>
        <v>222.47980220861032</v>
      </c>
      <c r="IU41" s="39">
        <f t="shared" si="77"/>
        <v>404.67806913412545</v>
      </c>
      <c r="IV41" s="39">
        <f t="shared" si="78"/>
        <v>40.467806913412545</v>
      </c>
      <c r="IW41" s="39">
        <f t="shared" si="79"/>
        <v>34.573749456473521</v>
      </c>
      <c r="IX41" s="39">
        <f t="shared" si="80"/>
        <v>62.998506357743381</v>
      </c>
      <c r="IY41" s="39">
        <f t="shared" si="81"/>
        <v>6.2998506357743382</v>
      </c>
      <c r="IZ41" s="39">
        <f t="shared" si="82"/>
        <v>271.52661094871189</v>
      </c>
      <c r="JA41" s="39">
        <f t="shared" si="83"/>
        <v>494.44625011808625</v>
      </c>
      <c r="JB41" s="39">
        <f t="shared" si="84"/>
        <v>49.444625011808625</v>
      </c>
      <c r="JC41" s="39">
        <f t="shared" si="85"/>
        <v>59.141955703346007</v>
      </c>
      <c r="JD41" s="39">
        <f t="shared" si="86"/>
        <v>107.60486513709502</v>
      </c>
      <c r="JE41" s="39">
        <f t="shared" si="87"/>
        <v>10.760486513709502</v>
      </c>
      <c r="JF41" s="39">
        <f t="shared" si="88"/>
        <v>8.3977496169176788</v>
      </c>
      <c r="JG41" s="39">
        <f t="shared" si="89"/>
        <v>40.021604249968618</v>
      </c>
      <c r="JH41" s="39">
        <f t="shared" si="90"/>
        <v>4.0021604249968625</v>
      </c>
      <c r="JI41" s="39">
        <f t="shared" si="91"/>
        <v>16.642847471786819</v>
      </c>
      <c r="JJ41" s="39">
        <f t="shared" si="92"/>
        <v>59.394154204474056</v>
      </c>
      <c r="JK41" s="39">
        <f t="shared" si="93"/>
        <v>5.9394154204474052</v>
      </c>
      <c r="JL41" s="39">
        <f t="shared" si="94"/>
        <v>2.1550945877633905</v>
      </c>
      <c r="JM41" s="39">
        <f t="shared" si="95"/>
        <v>9.9024621143175811</v>
      </c>
      <c r="JN41" s="39">
        <f t="shared" si="96"/>
        <v>0.99024621143175806</v>
      </c>
      <c r="JO41" s="39">
        <f t="shared" si="97"/>
        <v>107.7626169552868</v>
      </c>
      <c r="JP41" s="39">
        <f t="shared" si="98"/>
        <v>196.01405305734346</v>
      </c>
      <c r="JQ41" s="39">
        <f t="shared" si="99"/>
        <v>19.601405305734346</v>
      </c>
      <c r="JR41" s="39">
        <f t="shared" si="100"/>
        <v>236.42316830633126</v>
      </c>
      <c r="JS41" s="39">
        <f t="shared" si="101"/>
        <v>430.79812591386337</v>
      </c>
      <c r="JT41" s="39">
        <f t="shared" si="102"/>
        <v>43.079812591386329</v>
      </c>
      <c r="JU41" s="39">
        <f t="shared" si="103"/>
        <v>55.108818210063447</v>
      </c>
      <c r="JV41" s="39">
        <f t="shared" si="104"/>
        <v>100.35240530274235</v>
      </c>
      <c r="JW41" s="39">
        <f t="shared" si="105"/>
        <v>10.035240530274235</v>
      </c>
      <c r="JX41" s="39">
        <f t="shared" si="106"/>
        <v>94.199030572383407</v>
      </c>
      <c r="JY41" s="39">
        <f t="shared" si="107"/>
        <v>171.38888730074478</v>
      </c>
      <c r="JZ41" s="39">
        <f t="shared" si="108"/>
        <v>17.138888730074477</v>
      </c>
      <c r="KA41" s="39">
        <f t="shared" si="109"/>
        <v>176.72039862104259</v>
      </c>
      <c r="KB41" s="39">
        <f t="shared" si="110"/>
        <v>321.40049541759208</v>
      </c>
      <c r="KC41" s="39">
        <f t="shared" si="111"/>
        <v>32.140049541759204</v>
      </c>
      <c r="KD41" s="39">
        <f t="shared" si="112"/>
        <v>15.854279502122001</v>
      </c>
      <c r="KE41" s="39">
        <f t="shared" si="113"/>
        <v>62.94202107763941</v>
      </c>
      <c r="KF41" s="39">
        <f t="shared" si="114"/>
        <v>6.2942021077639403</v>
      </c>
      <c r="KG41" s="39">
        <f t="shared" si="115"/>
        <v>20.147120120088296</v>
      </c>
      <c r="KH41" s="39">
        <f t="shared" si="116"/>
        <v>92.356071607571437</v>
      </c>
      <c r="KI41" s="39">
        <f t="shared" si="117"/>
        <v>9.2356071607571444</v>
      </c>
      <c r="KJ41" s="39">
        <f t="shared" si="118"/>
        <v>0.53956063206976779</v>
      </c>
      <c r="KK41" s="39">
        <f t="shared" si="119"/>
        <v>0</v>
      </c>
      <c r="KL41" s="39">
        <f t="shared" si="120"/>
        <v>0</v>
      </c>
      <c r="KM41" s="39">
        <f t="shared" si="121"/>
        <v>12.836266064444356</v>
      </c>
      <c r="KN41" s="39">
        <f t="shared" si="122"/>
        <v>60.631777058318434</v>
      </c>
      <c r="KO41" s="39">
        <f t="shared" si="123"/>
        <v>6.0631777058318432</v>
      </c>
      <c r="KP41" s="39">
        <f t="shared" si="124"/>
        <v>120.63563357740264</v>
      </c>
      <c r="KQ41" s="39">
        <f t="shared" si="125"/>
        <v>228.84934108091443</v>
      </c>
      <c r="KR41" s="39">
        <f t="shared" si="126"/>
        <v>22.884934108091443</v>
      </c>
      <c r="KS41" s="39">
        <f t="shared" si="127"/>
        <v>112.70869424509155</v>
      </c>
      <c r="KT41" s="39">
        <f t="shared" si="128"/>
        <v>205.09331974247681</v>
      </c>
      <c r="KU41" s="39">
        <f t="shared" si="129"/>
        <v>20.509331974247683</v>
      </c>
      <c r="KV41" s="39">
        <f t="shared" si="130"/>
        <v>1.6321762063005285</v>
      </c>
      <c r="KW41" s="39">
        <f t="shared" si="131"/>
        <v>0</v>
      </c>
      <c r="KX41" s="39">
        <f t="shared" si="132"/>
        <v>0</v>
      </c>
      <c r="KY41" s="39">
        <f t="shared" si="133"/>
        <v>13.977801107428942</v>
      </c>
      <c r="KZ41" s="39">
        <f t="shared" si="134"/>
        <v>49.883271226361259</v>
      </c>
      <c r="LA41" s="39">
        <f t="shared" si="135"/>
        <v>4.9883271226361261</v>
      </c>
      <c r="LB41" s="39">
        <f t="shared" si="136"/>
        <v>325.13428729829661</v>
      </c>
      <c r="LC41" s="39">
        <f t="shared" si="137"/>
        <v>592.16781034535927</v>
      </c>
      <c r="LD41" s="39">
        <f t="shared" si="138"/>
        <v>59.216781034535927</v>
      </c>
      <c r="LE41" s="39">
        <f t="shared" si="139"/>
        <v>3.1749619895041539</v>
      </c>
      <c r="LF41" s="39">
        <f t="shared" si="140"/>
        <v>0</v>
      </c>
      <c r="LG41" s="39">
        <f t="shared" si="141"/>
        <v>0</v>
      </c>
      <c r="LH41" s="39">
        <f t="shared" si="142"/>
        <v>2962.1549160533245</v>
      </c>
      <c r="LI41" s="39">
        <f t="shared" si="142"/>
        <v>5755.512548699372</v>
      </c>
      <c r="LJ41" s="39">
        <f t="shared" si="142"/>
        <v>575.55125486993734</v>
      </c>
      <c r="LL41" s="60">
        <f t="shared" si="497"/>
        <v>22</v>
      </c>
      <c r="LM41" s="61">
        <f t="shared" si="498"/>
        <v>1043.8485738990901</v>
      </c>
      <c r="LN41" s="62">
        <v>3000</v>
      </c>
      <c r="LO41" s="61">
        <f t="shared" si="152"/>
        <v>0</v>
      </c>
      <c r="LP41" s="61">
        <f t="shared" si="153"/>
        <v>695.68743984362595</v>
      </c>
      <c r="LQ41" s="62">
        <f t="shared" si="154"/>
        <v>0</v>
      </c>
      <c r="LR41" s="61">
        <f t="shared" si="155"/>
        <v>0</v>
      </c>
      <c r="LS41" s="61">
        <f t="shared" si="156"/>
        <v>32.867825378271135</v>
      </c>
      <c r="LT41" s="63">
        <f t="shared" si="157"/>
        <v>0</v>
      </c>
      <c r="LU41" s="62">
        <f t="shared" si="158"/>
        <v>0</v>
      </c>
      <c r="LV41" s="61">
        <f t="shared" si="159"/>
        <v>0</v>
      </c>
      <c r="LW41" s="61">
        <f t="shared" si="160"/>
        <v>7.8015075116783752</v>
      </c>
      <c r="LX41" s="63">
        <f t="shared" si="161"/>
        <v>0</v>
      </c>
      <c r="LY41" s="62">
        <f t="shared" si="162"/>
        <v>0</v>
      </c>
      <c r="LZ41" s="61">
        <f t="shared" si="163"/>
        <v>0</v>
      </c>
      <c r="MA41" s="61">
        <f t="shared" si="164"/>
        <v>18.514174312490223</v>
      </c>
      <c r="MB41" s="63">
        <f t="shared" si="165"/>
        <v>0</v>
      </c>
      <c r="MC41" s="62">
        <f t="shared" si="166"/>
        <v>0</v>
      </c>
      <c r="MD41" s="61">
        <f t="shared" si="167"/>
        <v>0</v>
      </c>
      <c r="ME41" s="61">
        <f t="shared" si="168"/>
        <v>0.69165149531827919</v>
      </c>
      <c r="MF41" s="63">
        <f t="shared" si="169"/>
        <v>0</v>
      </c>
      <c r="MG41" s="62">
        <f t="shared" si="170"/>
        <v>0</v>
      </c>
      <c r="MH41" s="61">
        <f t="shared" si="171"/>
        <v>0</v>
      </c>
      <c r="MI41" s="61">
        <f t="shared" si="172"/>
        <v>7.8015075116783752</v>
      </c>
      <c r="MJ41" s="63">
        <f t="shared" si="173"/>
        <v>0</v>
      </c>
      <c r="MK41" s="62">
        <f t="shared" si="174"/>
        <v>0</v>
      </c>
      <c r="ML41" s="61">
        <f t="shared" si="175"/>
        <v>0</v>
      </c>
      <c r="MM41" s="61">
        <f t="shared" si="176"/>
        <v>4.8231367487253527</v>
      </c>
      <c r="MN41" s="63">
        <f t="shared" si="177"/>
        <v>0</v>
      </c>
      <c r="MO41" s="62">
        <f t="shared" si="178"/>
        <v>1</v>
      </c>
      <c r="MP41" s="61">
        <f t="shared" si="179"/>
        <v>11784.66847547937</v>
      </c>
      <c r="MQ41" s="61">
        <f t="shared" si="180"/>
        <v>113.51461309941153</v>
      </c>
      <c r="MR41" s="63">
        <f t="shared" si="181"/>
        <v>103.81631187130797</v>
      </c>
      <c r="MS41" s="62">
        <f t="shared" si="182"/>
        <v>0</v>
      </c>
      <c r="MT41" s="61">
        <f t="shared" si="183"/>
        <v>0</v>
      </c>
      <c r="MU41" s="61">
        <f t="shared" si="184"/>
        <v>4.0174562080034946</v>
      </c>
      <c r="MV41" s="63">
        <f t="shared" si="185"/>
        <v>0</v>
      </c>
      <c r="MW41" s="62">
        <f t="shared" si="186"/>
        <v>0</v>
      </c>
      <c r="MX41" s="61">
        <f t="shared" si="187"/>
        <v>0</v>
      </c>
      <c r="MY41" s="61">
        <f t="shared" si="188"/>
        <v>5.439439226722822</v>
      </c>
      <c r="MZ41" s="63">
        <f t="shared" si="189"/>
        <v>0</v>
      </c>
      <c r="NA41" s="62">
        <f t="shared" si="190"/>
        <v>0</v>
      </c>
      <c r="NB41" s="61">
        <f t="shared" si="191"/>
        <v>0</v>
      </c>
      <c r="NC41" s="61">
        <f t="shared" si="192"/>
        <v>21.079122941903904</v>
      </c>
      <c r="ND41" s="63">
        <f t="shared" si="193"/>
        <v>0</v>
      </c>
      <c r="NE41" s="62">
        <f t="shared" si="194"/>
        <v>0</v>
      </c>
      <c r="NF41" s="61">
        <f t="shared" si="195"/>
        <v>0</v>
      </c>
      <c r="NG41" s="61">
        <f t="shared" si="196"/>
        <v>0.76520820232251041</v>
      </c>
      <c r="NH41" s="63">
        <f t="shared" si="197"/>
        <v>0</v>
      </c>
      <c r="NI41" s="62">
        <f t="shared" si="198"/>
        <v>0</v>
      </c>
      <c r="NJ41" s="61">
        <f t="shared" si="199"/>
        <v>0</v>
      </c>
      <c r="NK41" s="61">
        <f t="shared" si="200"/>
        <v>16.155388628137366</v>
      </c>
      <c r="NL41" s="63">
        <f t="shared" si="201"/>
        <v>0</v>
      </c>
      <c r="NM41" s="62">
        <f t="shared" si="202"/>
        <v>0</v>
      </c>
      <c r="NN41" s="61">
        <f t="shared" si="203"/>
        <v>0</v>
      </c>
      <c r="NO41" s="61">
        <f t="shared" si="204"/>
        <v>4.6681865563174902</v>
      </c>
      <c r="NP41" s="63">
        <f t="shared" si="205"/>
        <v>0</v>
      </c>
      <c r="NQ41" s="62">
        <f t="shared" si="206"/>
        <v>1</v>
      </c>
      <c r="NR41" s="61">
        <f t="shared" si="207"/>
        <v>25520.801273312569</v>
      </c>
      <c r="NS41" s="61">
        <f t="shared" si="208"/>
        <v>245.45869009597422</v>
      </c>
      <c r="NT41" s="63">
        <f t="shared" si="209"/>
        <v>103.9718791921115</v>
      </c>
      <c r="NU41" s="62">
        <f t="shared" si="210"/>
        <v>0</v>
      </c>
      <c r="NV41" s="61">
        <f t="shared" si="211"/>
        <v>0</v>
      </c>
      <c r="NW41" s="61">
        <f t="shared" si="212"/>
        <v>3.8476435925488048</v>
      </c>
      <c r="NX41" s="63">
        <f t="shared" si="213"/>
        <v>0</v>
      </c>
      <c r="NY41" s="62">
        <f t="shared" si="214"/>
        <v>0</v>
      </c>
      <c r="NZ41" s="61">
        <f t="shared" si="215"/>
        <v>0</v>
      </c>
      <c r="OA41" s="61">
        <f t="shared" si="216"/>
        <v>8.7605003410042332</v>
      </c>
      <c r="OB41" s="63">
        <f t="shared" si="217"/>
        <v>0</v>
      </c>
      <c r="OC41" s="62">
        <f t="shared" si="218"/>
        <v>0</v>
      </c>
      <c r="OD41" s="61">
        <f t="shared" si="219"/>
        <v>0</v>
      </c>
      <c r="OE41" s="61">
        <f t="shared" si="220"/>
        <v>15.290096293024508</v>
      </c>
      <c r="OF41" s="63">
        <f t="shared" si="221"/>
        <v>0</v>
      </c>
      <c r="OG41" s="62">
        <f t="shared" si="222"/>
        <v>0</v>
      </c>
      <c r="OH41" s="61">
        <f t="shared" si="223"/>
        <v>0</v>
      </c>
      <c r="OI41" s="61">
        <f t="shared" si="224"/>
        <v>2.3877697264729854</v>
      </c>
      <c r="OJ41" s="63">
        <f t="shared" si="225"/>
        <v>0</v>
      </c>
      <c r="OK41" s="62">
        <f t="shared" si="226"/>
        <v>0</v>
      </c>
      <c r="OL41" s="61">
        <f t="shared" si="227"/>
        <v>0</v>
      </c>
      <c r="OM41" s="61">
        <f t="shared" si="228"/>
        <v>18.720699652950398</v>
      </c>
      <c r="ON41" s="63">
        <f t="shared" si="229"/>
        <v>0</v>
      </c>
      <c r="OO41" s="62">
        <f t="shared" si="230"/>
        <v>0</v>
      </c>
      <c r="OP41" s="61">
        <f t="shared" si="231"/>
        <v>0</v>
      </c>
      <c r="OQ41" s="61">
        <f t="shared" si="232"/>
        <v>4.0686220908666781</v>
      </c>
      <c r="OR41" s="63">
        <f t="shared" si="233"/>
        <v>0</v>
      </c>
      <c r="OS41" s="62">
        <f t="shared" si="234"/>
        <v>0</v>
      </c>
      <c r="OT41" s="61">
        <f t="shared" si="235"/>
        <v>0</v>
      </c>
      <c r="OU41" s="61">
        <f t="shared" si="236"/>
        <v>7.9458549200734696</v>
      </c>
      <c r="OV41" s="63">
        <f t="shared" si="237"/>
        <v>0</v>
      </c>
      <c r="OW41" s="62">
        <f t="shared" si="238"/>
        <v>0</v>
      </c>
      <c r="OX41" s="61">
        <f t="shared" si="239"/>
        <v>0</v>
      </c>
      <c r="OY41" s="61">
        <f t="shared" si="240"/>
        <v>15.559553103875199</v>
      </c>
      <c r="OZ41" s="63">
        <f t="shared" si="241"/>
        <v>0</v>
      </c>
      <c r="PA41" s="62">
        <f t="shared" si="242"/>
        <v>0</v>
      </c>
      <c r="PB41" s="61">
        <f t="shared" si="243"/>
        <v>0</v>
      </c>
      <c r="PC41" s="61">
        <f t="shared" si="244"/>
        <v>2.0346484386584898</v>
      </c>
      <c r="PD41" s="63">
        <f t="shared" si="245"/>
        <v>0</v>
      </c>
      <c r="PE41" s="62">
        <f t="shared" si="246"/>
        <v>0</v>
      </c>
      <c r="PF41" s="61">
        <f t="shared" si="247"/>
        <v>0</v>
      </c>
      <c r="PG41" s="61">
        <f t="shared" si="248"/>
        <v>7.4060691068471378</v>
      </c>
      <c r="PH41" s="63">
        <f t="shared" si="249"/>
        <v>0</v>
      </c>
      <c r="PI41" s="62">
        <f t="shared" si="250"/>
        <v>0</v>
      </c>
      <c r="PJ41" s="61">
        <f t="shared" si="251"/>
        <v>0</v>
      </c>
      <c r="PK41" s="61">
        <f t="shared" si="252"/>
        <v>16.328112883139575</v>
      </c>
      <c r="PL41" s="63">
        <f t="shared" si="253"/>
        <v>0</v>
      </c>
      <c r="PM41" s="62">
        <f t="shared" si="254"/>
        <v>0</v>
      </c>
      <c r="PN41" s="61">
        <f t="shared" si="255"/>
        <v>0</v>
      </c>
      <c r="PO41" s="61">
        <f t="shared" si="256"/>
        <v>3.7995378439519221</v>
      </c>
      <c r="PP41" s="63">
        <f t="shared" si="257"/>
        <v>0</v>
      </c>
      <c r="PQ41" s="62">
        <f t="shared" si="258"/>
        <v>0</v>
      </c>
      <c r="PR41" s="61">
        <f t="shared" si="259"/>
        <v>0</v>
      </c>
      <c r="PS41" s="61">
        <f t="shared" si="260"/>
        <v>6.4803446583242001</v>
      </c>
      <c r="PT41" s="63">
        <f t="shared" si="261"/>
        <v>0</v>
      </c>
      <c r="PU41" s="62">
        <f t="shared" si="262"/>
        <v>0</v>
      </c>
      <c r="PV41" s="61">
        <f t="shared" si="263"/>
        <v>0</v>
      </c>
      <c r="PW41" s="61">
        <f t="shared" si="264"/>
        <v>12.139136317558844</v>
      </c>
      <c r="PX41" s="63">
        <f t="shared" si="265"/>
        <v>0</v>
      </c>
      <c r="PY41" s="62">
        <f t="shared" si="266"/>
        <v>0</v>
      </c>
      <c r="PZ41" s="61">
        <f t="shared" si="267"/>
        <v>0</v>
      </c>
      <c r="QA41" s="61">
        <f t="shared" si="268"/>
        <v>14.881148345517984</v>
      </c>
      <c r="QB41" s="63">
        <f t="shared" si="269"/>
        <v>0</v>
      </c>
      <c r="QC41" s="62">
        <f t="shared" si="270"/>
        <v>0</v>
      </c>
      <c r="QD41" s="61">
        <f t="shared" si="271"/>
        <v>0</v>
      </c>
      <c r="QE41" s="61">
        <f t="shared" si="272"/>
        <v>19.018252910923483</v>
      </c>
      <c r="QF41" s="63">
        <f t="shared" si="273"/>
        <v>0</v>
      </c>
      <c r="QG41" s="62">
        <f t="shared" si="274"/>
        <v>1</v>
      </c>
      <c r="QH41" s="61">
        <f t="shared" si="275"/>
        <v>3499.386595747626</v>
      </c>
      <c r="QI41" s="61">
        <f t="shared" si="276"/>
        <v>34.512792853575554</v>
      </c>
      <c r="QJ41" s="63">
        <f t="shared" si="277"/>
        <v>101.39389792631884</v>
      </c>
      <c r="QK41" s="62">
        <f t="shared" si="278"/>
        <v>0</v>
      </c>
      <c r="QL41" s="61">
        <f t="shared" si="279"/>
        <v>0</v>
      </c>
      <c r="QM41" s="61">
        <f t="shared" si="280"/>
        <v>12.139136317558844</v>
      </c>
      <c r="QN41" s="63">
        <f t="shared" si="281"/>
        <v>0</v>
      </c>
      <c r="QO41" s="62">
        <f t="shared" si="282"/>
        <v>0</v>
      </c>
      <c r="QP41" s="61">
        <f t="shared" si="283"/>
        <v>0</v>
      </c>
      <c r="QQ41" s="61">
        <f t="shared" si="284"/>
        <v>9.4730113853988982</v>
      </c>
      <c r="QR41" s="63">
        <f t="shared" si="285"/>
        <v>0</v>
      </c>
      <c r="QS41" s="62">
        <f t="shared" si="286"/>
        <v>0</v>
      </c>
      <c r="QT41" s="61">
        <f t="shared" si="287"/>
        <v>0</v>
      </c>
      <c r="QU41" s="61">
        <f t="shared" si="288"/>
        <v>7.7575110477543463</v>
      </c>
      <c r="QV41" s="63">
        <f t="shared" si="289"/>
        <v>0</v>
      </c>
      <c r="QW41" s="62">
        <f t="shared" si="290"/>
        <v>1</v>
      </c>
      <c r="QX41" s="61">
        <f t="shared" si="291"/>
        <v>10534.811339368187</v>
      </c>
      <c r="QY41" s="61">
        <f t="shared" si="292"/>
        <v>103.71757486610169</v>
      </c>
      <c r="QZ41" s="63">
        <f t="shared" si="293"/>
        <v>101.57209472906129</v>
      </c>
      <c r="RA41" s="62">
        <f t="shared" si="294"/>
        <v>0</v>
      </c>
      <c r="RB41" s="61">
        <f t="shared" si="295"/>
        <v>0</v>
      </c>
      <c r="RC41" s="61">
        <f t="shared" si="296"/>
        <v>13.067976437033106</v>
      </c>
      <c r="RD41" s="63">
        <f t="shared" si="297"/>
        <v>0</v>
      </c>
      <c r="RE41" s="62">
        <f t="shared" si="298"/>
        <v>0</v>
      </c>
      <c r="RF41" s="61">
        <f t="shared" si="299"/>
        <v>0</v>
      </c>
      <c r="RG41" s="61">
        <f t="shared" si="300"/>
        <v>22.430903920412021</v>
      </c>
      <c r="RH41" s="63">
        <f t="shared" si="301"/>
        <v>0</v>
      </c>
      <c r="RI41" s="62">
        <f t="shared" si="302"/>
        <v>1</v>
      </c>
      <c r="RJ41" s="61">
        <f t="shared" si="303"/>
        <v>20586.530672273555</v>
      </c>
      <c r="RK41" s="61">
        <f t="shared" si="304"/>
        <v>198.48376892856297</v>
      </c>
      <c r="RL41" s="63">
        <f t="shared" si="305"/>
        <v>103.71896293284783</v>
      </c>
    </row>
    <row r="42" spans="1:480" ht="15" thickBot="1" x14ac:dyDescent="0.35">
      <c r="A42" s="28"/>
      <c r="B42" s="42">
        <v>23</v>
      </c>
      <c r="C42" s="44">
        <f>+(C41*$D$9)+(IF(F41+G41+C41*(SUM($G$9:$H$9))+D41*(SUM($G$10:$H$10))+E41*(SUM($G$11:$H$11))&gt;(F$18*$D$4),(E41*$P$9+F41*$P$11+G41*$P$12),0))</f>
        <v>521.13031183140924</v>
      </c>
      <c r="D42" s="44">
        <f>C41*$E$9+D41*$E$10+(IF((F41+G41+C41*SUM($G$9:$H$9)+D41*SUM($G$10:$H$10)+E41*SUM($G$11:$H$11))&gt;(F$18*$D$4),(E41*$Q$9+F41*$Q$11+G41*$Q$12),0))</f>
        <v>812.45708173836988</v>
      </c>
      <c r="E42" s="44">
        <f>IF(F41+G41+(E41*$G$11)&gt;(F$18*$D$4),C41*$F$9+D41*$F$10,C41*$F$9+D41*$F$10+E41*$F$11)</f>
        <v>289.70477882967583</v>
      </c>
      <c r="F42" s="45">
        <f>IF(F41+G41+(E41*$G$11)&gt;(F$18*$D$4),0,((C41*$G$9+D41*$G$10+F41*$G$12)+(E41*$G$11)))</f>
        <v>79.424130338956616</v>
      </c>
      <c r="G42" s="45">
        <f>IF(F41+G41+(E41*$G$11)&gt;(F$18*$D$4),C41*$H$9+D41*$H$10+E41*$H$11,C41*$H$9+D41*$H$10+E41*$H$11+F41*$H$12+G41)</f>
        <v>23.019707261587381</v>
      </c>
      <c r="H42" s="44">
        <f t="shared" si="311"/>
        <v>87.722053589557461</v>
      </c>
      <c r="I42" s="44">
        <f t="shared" si="312"/>
        <v>143.5830456769765</v>
      </c>
      <c r="J42" s="44">
        <f t="shared" si="313"/>
        <v>60.611583246668751</v>
      </c>
      <c r="K42" s="45">
        <f t="shared" si="314"/>
        <v>20.79413679210375</v>
      </c>
      <c r="L42" s="45">
        <f t="shared" si="315"/>
        <v>8.5875706946932802</v>
      </c>
      <c r="M42" s="44">
        <f t="shared" si="316"/>
        <v>183.5069237516108</v>
      </c>
      <c r="N42" s="44">
        <f t="shared" si="317"/>
        <v>324.4123291674274</v>
      </c>
      <c r="O42" s="44">
        <f t="shared" si="318"/>
        <v>142.14416051974973</v>
      </c>
      <c r="P42" s="45">
        <f t="shared" si="319"/>
        <v>50.001348993412172</v>
      </c>
      <c r="Q42" s="45">
        <f t="shared" si="320"/>
        <v>21.143537567799282</v>
      </c>
      <c r="R42" s="44">
        <f t="shared" si="321"/>
        <v>7.6732424193231834</v>
      </c>
      <c r="S42" s="44">
        <f t="shared" si="322"/>
        <v>12.66676638156108</v>
      </c>
      <c r="T42" s="44">
        <f t="shared" si="323"/>
        <v>5.3682649545050047</v>
      </c>
      <c r="U42" s="45">
        <f t="shared" si="324"/>
        <v>1.8461822908294867</v>
      </c>
      <c r="V42" s="45">
        <f t="shared" si="325"/>
        <v>0.76390395378122011</v>
      </c>
      <c r="W42" s="44">
        <f t="shared" si="326"/>
        <v>27.461381708942277</v>
      </c>
      <c r="X42" s="44">
        <f t="shared" si="327"/>
        <v>46.32779093389842</v>
      </c>
      <c r="Y42" s="44">
        <f t="shared" si="328"/>
        <v>19.854719878091181</v>
      </c>
      <c r="Z42" s="45">
        <f t="shared" si="329"/>
        <v>6.8824596587933122</v>
      </c>
      <c r="AA42" s="45">
        <f t="shared" si="330"/>
        <v>2.8706478202747205</v>
      </c>
      <c r="AB42" s="44">
        <f t="shared" si="331"/>
        <v>49.088907489863224</v>
      </c>
      <c r="AC42" s="44">
        <f t="shared" si="332"/>
        <v>85.284222320984128</v>
      </c>
      <c r="AD42" s="44">
        <f t="shared" si="333"/>
        <v>37.094604402180543</v>
      </c>
      <c r="AE42" s="45">
        <f t="shared" si="334"/>
        <v>12.993138151446098</v>
      </c>
      <c r="AF42" s="45">
        <f t="shared" si="335"/>
        <v>5.4768806355258421</v>
      </c>
      <c r="AG42" s="44">
        <f t="shared" si="336"/>
        <v>156.85875698873974</v>
      </c>
      <c r="AH42" s="44">
        <f t="shared" si="337"/>
        <v>158.8887685900429</v>
      </c>
      <c r="AI42" s="44">
        <f t="shared" si="338"/>
        <v>4.6507814212171699</v>
      </c>
      <c r="AJ42" s="45">
        <f t="shared" si="339"/>
        <v>0</v>
      </c>
      <c r="AK42" s="45">
        <f t="shared" si="340"/>
        <v>0</v>
      </c>
      <c r="AL42" s="44">
        <f t="shared" si="341"/>
        <v>63.698105437482901</v>
      </c>
      <c r="AM42" s="44">
        <f t="shared" si="342"/>
        <v>99.307170742243542</v>
      </c>
      <c r="AN42" s="44">
        <f t="shared" si="343"/>
        <v>35.410808254050082</v>
      </c>
      <c r="AO42" s="45">
        <f t="shared" si="344"/>
        <v>9.7080644010742834</v>
      </c>
      <c r="AP42" s="45">
        <f t="shared" si="345"/>
        <v>2.8137141651490625</v>
      </c>
      <c r="AQ42" s="44">
        <f t="shared" si="346"/>
        <v>61.162381581949802</v>
      </c>
      <c r="AR42" s="44">
        <f t="shared" si="347"/>
        <v>100.11029916699496</v>
      </c>
      <c r="AS42" s="44">
        <f t="shared" si="348"/>
        <v>42.260168693316736</v>
      </c>
      <c r="AT42" s="45">
        <f t="shared" si="349"/>
        <v>14.498280387924135</v>
      </c>
      <c r="AU42" s="45">
        <f t="shared" si="350"/>
        <v>5.9875054698140913</v>
      </c>
      <c r="AV42" s="44">
        <f t="shared" si="351"/>
        <v>208.92992261832643</v>
      </c>
      <c r="AW42" s="44">
        <f t="shared" si="352"/>
        <v>369.3563242394373</v>
      </c>
      <c r="AX42" s="44">
        <f t="shared" si="353"/>
        <v>161.83677351725868</v>
      </c>
      <c r="AY42" s="45">
        <f t="shared" si="354"/>
        <v>56.928522163806576</v>
      </c>
      <c r="AZ42" s="45">
        <f t="shared" si="355"/>
        <v>24.072757461170205</v>
      </c>
      <c r="BA42" s="44">
        <f t="shared" si="356"/>
        <v>8.4892869854537949</v>
      </c>
      <c r="BB42" s="44">
        <f t="shared" si="357"/>
        <v>14.013869120044689</v>
      </c>
      <c r="BC42" s="44">
        <f t="shared" si="358"/>
        <v>5.939176598667502</v>
      </c>
      <c r="BD42" s="45">
        <f t="shared" si="359"/>
        <v>2.0425226309605438</v>
      </c>
      <c r="BE42" s="45">
        <f t="shared" si="360"/>
        <v>0.84514466487344686</v>
      </c>
      <c r="BF42" s="44">
        <f t="shared" si="361"/>
        <v>172.7548973057886</v>
      </c>
      <c r="BG42" s="44">
        <f t="shared" si="362"/>
        <v>291.44027966311415</v>
      </c>
      <c r="BH42" s="44">
        <f t="shared" si="363"/>
        <v>124.90267714599116</v>
      </c>
      <c r="BI42" s="45">
        <f t="shared" si="364"/>
        <v>43.296387056114668</v>
      </c>
      <c r="BJ42" s="45">
        <f t="shared" si="365"/>
        <v>18.058758828990715</v>
      </c>
      <c r="BK42" s="44">
        <f t="shared" si="366"/>
        <v>47.511855862070121</v>
      </c>
      <c r="BL42" s="44">
        <f t="shared" si="367"/>
        <v>82.544344240296496</v>
      </c>
      <c r="BM42" s="44">
        <f t="shared" si="368"/>
        <v>35.902886980747191</v>
      </c>
      <c r="BN42" s="45">
        <f t="shared" si="369"/>
        <v>12.575714934681493</v>
      </c>
      <c r="BO42" s="45">
        <f t="shared" si="370"/>
        <v>5.3009279822045565</v>
      </c>
      <c r="BP42" s="44">
        <f t="shared" si="371"/>
        <v>339.18403956343491</v>
      </c>
      <c r="BQ42" s="44">
        <f t="shared" si="372"/>
        <v>343.57364170302117</v>
      </c>
      <c r="BR42" s="44">
        <f t="shared" si="373"/>
        <v>10.056632220337256</v>
      </c>
      <c r="BS42" s="45">
        <f t="shared" si="374"/>
        <v>0</v>
      </c>
      <c r="BT42" s="45">
        <f t="shared" si="375"/>
        <v>0</v>
      </c>
      <c r="BU42" s="44">
        <f t="shared" si="376"/>
        <v>61.005669895236331</v>
      </c>
      <c r="BV42" s="44">
        <f t="shared" si="377"/>
        <v>95.109586618351784</v>
      </c>
      <c r="BW42" s="44">
        <f t="shared" si="378"/>
        <v>33.914039738439286</v>
      </c>
      <c r="BX42" s="45">
        <f t="shared" si="379"/>
        <v>9.2977172257485705</v>
      </c>
      <c r="BY42" s="45">
        <f t="shared" si="380"/>
        <v>2.6947821502651172</v>
      </c>
      <c r="BZ42" s="44">
        <f t="shared" si="381"/>
        <v>98.505202902711957</v>
      </c>
      <c r="CA42" s="44">
        <f t="shared" si="382"/>
        <v>161.23285387249081</v>
      </c>
      <c r="CB42" s="44">
        <f t="shared" si="383"/>
        <v>68.062203991522424</v>
      </c>
      <c r="CC42" s="45">
        <f t="shared" si="384"/>
        <v>23.350236115958463</v>
      </c>
      <c r="CD42" s="45">
        <f t="shared" si="385"/>
        <v>9.643189586966578</v>
      </c>
      <c r="CE42" s="44">
        <f t="shared" si="386"/>
        <v>151.55083274256157</v>
      </c>
      <c r="CF42" s="44">
        <f t="shared" si="387"/>
        <v>267.91882089324207</v>
      </c>
      <c r="CG42" s="44">
        <f t="shared" si="388"/>
        <v>117.39102512240405</v>
      </c>
      <c r="CH42" s="45">
        <f t="shared" si="389"/>
        <v>41.294060863120649</v>
      </c>
      <c r="CI42" s="45">
        <f t="shared" si="390"/>
        <v>17.46157943261521</v>
      </c>
      <c r="CJ42" s="44">
        <f t="shared" si="391"/>
        <v>26.490127002930812</v>
      </c>
      <c r="CK42" s="44">
        <f t="shared" si="392"/>
        <v>43.729134546697153</v>
      </c>
      <c r="CL42" s="44">
        <f t="shared" si="393"/>
        <v>18.532715722900814</v>
      </c>
      <c r="CM42" s="45">
        <f t="shared" si="394"/>
        <v>6.3735251256337309</v>
      </c>
      <c r="CN42" s="45">
        <f t="shared" si="395"/>
        <v>2.6372049321348583</v>
      </c>
      <c r="CO42" s="44">
        <f t="shared" si="396"/>
        <v>200.18661392058584</v>
      </c>
      <c r="CP42" s="44">
        <f t="shared" si="397"/>
        <v>337.71802510789081</v>
      </c>
      <c r="CQ42" s="44">
        <f t="shared" si="398"/>
        <v>144.73594900880587</v>
      </c>
      <c r="CR42" s="45">
        <f t="shared" si="399"/>
        <v>50.171411953762622</v>
      </c>
      <c r="CS42" s="45">
        <f t="shared" si="400"/>
        <v>20.926305638589856</v>
      </c>
      <c r="CT42" s="44">
        <f t="shared" si="401"/>
        <v>41.409610350059211</v>
      </c>
      <c r="CU42" s="44">
        <f t="shared" si="402"/>
        <v>71.942656618484364</v>
      </c>
      <c r="CV42" s="44">
        <f t="shared" si="403"/>
        <v>31.291654121678782</v>
      </c>
      <c r="CW42" s="45">
        <f t="shared" si="404"/>
        <v>10.960537025334613</v>
      </c>
      <c r="CX42" s="45">
        <f t="shared" si="405"/>
        <v>4.620096568613647</v>
      </c>
      <c r="CY42" s="44">
        <f t="shared" si="406"/>
        <v>74.223938190581194</v>
      </c>
      <c r="CZ42" s="44">
        <f t="shared" si="407"/>
        <v>136.17495442138946</v>
      </c>
      <c r="DA42" s="44">
        <f t="shared" si="408"/>
        <v>60.676792954138421</v>
      </c>
      <c r="DB42" s="45">
        <f t="shared" si="409"/>
        <v>21.580407301636082</v>
      </c>
      <c r="DC42" s="45">
        <f t="shared" si="410"/>
        <v>9.2205984741662697</v>
      </c>
      <c r="DD42" s="44">
        <f t="shared" si="411"/>
        <v>246.70189365008613</v>
      </c>
      <c r="DE42" s="44">
        <f t="shared" si="412"/>
        <v>384.61531794205308</v>
      </c>
      <c r="DF42" s="44">
        <f t="shared" si="413"/>
        <v>137.14557743837767</v>
      </c>
      <c r="DG42" s="45">
        <f t="shared" si="414"/>
        <v>37.599201027613127</v>
      </c>
      <c r="DH42" s="45">
        <f t="shared" si="415"/>
        <v>10.897476588430465</v>
      </c>
      <c r="DI42" s="44">
        <f t="shared" si="416"/>
        <v>22.878083383849944</v>
      </c>
      <c r="DJ42" s="44">
        <f t="shared" si="417"/>
        <v>37.446739526581723</v>
      </c>
      <c r="DK42" s="44">
        <f t="shared" si="418"/>
        <v>15.807619621316308</v>
      </c>
      <c r="DL42" s="45">
        <f t="shared" si="419"/>
        <v>5.4231516016579304</v>
      </c>
      <c r="DM42" s="45">
        <f t="shared" si="420"/>
        <v>2.2396552563298253</v>
      </c>
      <c r="DN42" s="44">
        <f t="shared" si="421"/>
        <v>73.406728053353788</v>
      </c>
      <c r="DO42" s="44">
        <f t="shared" si="422"/>
        <v>129.77192978605203</v>
      </c>
      <c r="DP42" s="44">
        <f t="shared" si="423"/>
        <v>56.86073049630069</v>
      </c>
      <c r="DQ42" s="45">
        <f t="shared" si="424"/>
        <v>20.001618210484679</v>
      </c>
      <c r="DR42" s="45">
        <f t="shared" si="425"/>
        <v>8.4578711287545438</v>
      </c>
      <c r="DS42" s="44">
        <f t="shared" si="426"/>
        <v>181.14551801084318</v>
      </c>
      <c r="DT42" s="44">
        <f t="shared" si="427"/>
        <v>299.02977546128454</v>
      </c>
      <c r="DU42" s="44">
        <f t="shared" si="428"/>
        <v>126.73092844746046</v>
      </c>
      <c r="DV42" s="45">
        <f t="shared" si="429"/>
        <v>43.583615522504317</v>
      </c>
      <c r="DW42" s="45">
        <f t="shared" si="430"/>
        <v>18.033807594786758</v>
      </c>
      <c r="DX42" s="44">
        <f t="shared" si="431"/>
        <v>40.629710937325171</v>
      </c>
      <c r="DY42" s="44">
        <f t="shared" si="432"/>
        <v>68.542973327383521</v>
      </c>
      <c r="DZ42" s="44">
        <f t="shared" si="433"/>
        <v>29.375489476034847</v>
      </c>
      <c r="EA42" s="45">
        <f t="shared" si="434"/>
        <v>10.182748611790252</v>
      </c>
      <c r="EB42" s="45">
        <f t="shared" si="435"/>
        <v>4.2471858254184305</v>
      </c>
      <c r="EC42" s="44">
        <f t="shared" si="436"/>
        <v>65.9556334410332</v>
      </c>
      <c r="ED42" s="44">
        <f t="shared" si="437"/>
        <v>114.58749426981966</v>
      </c>
      <c r="EE42" s="44">
        <f t="shared" si="438"/>
        <v>49.840142217375167</v>
      </c>
      <c r="EF42" s="45">
        <f t="shared" si="439"/>
        <v>17.457521484715162</v>
      </c>
      <c r="EG42" s="45">
        <f t="shared" si="440"/>
        <v>7.3587119793128206</v>
      </c>
      <c r="EH42" s="44">
        <f t="shared" si="441"/>
        <v>118.68441487196806</v>
      </c>
      <c r="EI42" s="44">
        <f t="shared" si="442"/>
        <v>211.72376574583376</v>
      </c>
      <c r="EJ42" s="44">
        <f t="shared" si="443"/>
        <v>93.117014023083499</v>
      </c>
      <c r="EK42" s="45">
        <f t="shared" si="444"/>
        <v>32.825950548742</v>
      </c>
      <c r="EL42" s="45">
        <f t="shared" si="445"/>
        <v>13.902913254788215</v>
      </c>
      <c r="EM42" s="44">
        <f t="shared" si="446"/>
        <v>205.39392505716418</v>
      </c>
      <c r="EN42" s="44">
        <f t="shared" si="447"/>
        <v>327.88784468386416</v>
      </c>
      <c r="EO42" s="44">
        <f t="shared" si="448"/>
        <v>125.62397895038839</v>
      </c>
      <c r="EP42" s="45">
        <f t="shared" si="449"/>
        <v>37.774301448907508</v>
      </c>
      <c r="EQ42" s="45">
        <f t="shared" si="450"/>
        <v>12.583859814365949</v>
      </c>
      <c r="ER42" s="44">
        <f t="shared" si="451"/>
        <v>216.57093357749443</v>
      </c>
      <c r="ES42" s="44">
        <f t="shared" si="452"/>
        <v>351.66845063820961</v>
      </c>
      <c r="ET42" s="44">
        <f t="shared" si="453"/>
        <v>147.89656905898113</v>
      </c>
      <c r="EU42" s="45">
        <f t="shared" si="454"/>
        <v>50.621596598606395</v>
      </c>
      <c r="EV42" s="45">
        <f t="shared" si="455"/>
        <v>20.867237504482524</v>
      </c>
      <c r="EW42" s="44">
        <f t="shared" si="456"/>
        <v>46.072193194728086</v>
      </c>
      <c r="EX42" s="44">
        <f t="shared" si="457"/>
        <v>47.07499965947445</v>
      </c>
      <c r="EY42" s="44">
        <f t="shared" si="458"/>
        <v>1.376212709500465</v>
      </c>
      <c r="EZ42" s="45">
        <f t="shared" si="459"/>
        <v>0</v>
      </c>
      <c r="FA42" s="45">
        <f t="shared" si="460"/>
        <v>0</v>
      </c>
      <c r="FB42" s="44">
        <f t="shared" si="461"/>
        <v>118.68441487196806</v>
      </c>
      <c r="FC42" s="44">
        <f t="shared" si="462"/>
        <v>211.72376574583376</v>
      </c>
      <c r="FD42" s="44">
        <f t="shared" si="463"/>
        <v>93.117014023083499</v>
      </c>
      <c r="FE42" s="45">
        <f t="shared" si="464"/>
        <v>32.825950548742</v>
      </c>
      <c r="FF42" s="45">
        <f t="shared" si="465"/>
        <v>13.902913254788215</v>
      </c>
      <c r="FG42" s="44">
        <f t="shared" si="466"/>
        <v>243.2358730852024</v>
      </c>
      <c r="FH42" s="44">
        <f t="shared" si="467"/>
        <v>355.58602057581163</v>
      </c>
      <c r="FI42" s="44">
        <f t="shared" si="468"/>
        <v>91.307123322857421</v>
      </c>
      <c r="FJ42" s="45">
        <f t="shared" si="469"/>
        <v>16.479790139631479</v>
      </c>
      <c r="FK42" s="45">
        <f t="shared" si="470"/>
        <v>2.6551028311873215</v>
      </c>
      <c r="FL42" s="44">
        <f t="shared" si="471"/>
        <v>79.972812528826339</v>
      </c>
      <c r="FM42" s="44">
        <f t="shared" si="472"/>
        <v>137.78288584200615</v>
      </c>
      <c r="FN42" s="44">
        <f t="shared" si="473"/>
        <v>59.714020899259488</v>
      </c>
      <c r="FO42" s="45">
        <f t="shared" si="474"/>
        <v>20.872125183396207</v>
      </c>
      <c r="FP42" s="45">
        <f t="shared" si="475"/>
        <v>8.7842055154330865</v>
      </c>
      <c r="FQ42" s="44">
        <f t="shared" si="476"/>
        <v>139.54290675999624</v>
      </c>
      <c r="FR42" s="44">
        <f t="shared" si="477"/>
        <v>142.39611570980816</v>
      </c>
      <c r="FS42" s="44">
        <f t="shared" si="478"/>
        <v>4.1643009840489382</v>
      </c>
      <c r="FT42" s="45">
        <f t="shared" si="479"/>
        <v>0</v>
      </c>
      <c r="FU42" s="45">
        <f t="shared" si="480"/>
        <v>0</v>
      </c>
      <c r="FV42" s="44">
        <f t="shared" si="481"/>
        <v>207.19711624544308</v>
      </c>
      <c r="FW42" s="44">
        <f t="shared" si="482"/>
        <v>323.02623851946993</v>
      </c>
      <c r="FX42" s="44">
        <f t="shared" si="483"/>
        <v>115.18423199196235</v>
      </c>
      <c r="FY42" s="45">
        <f t="shared" si="484"/>
        <v>31.578379520279846</v>
      </c>
      <c r="FZ42" s="45">
        <f t="shared" si="485"/>
        <v>9.1524458530407085</v>
      </c>
      <c r="GA42" s="44">
        <f t="shared" si="486"/>
        <v>243.62853888864191</v>
      </c>
      <c r="GB42" s="44">
        <f t="shared" si="487"/>
        <v>406.9210380918779</v>
      </c>
      <c r="GC42" s="44">
        <f t="shared" si="488"/>
        <v>173.61244710925743</v>
      </c>
      <c r="GD42" s="45">
        <f t="shared" si="489"/>
        <v>60.01852870167658</v>
      </c>
      <c r="GE42" s="45">
        <f t="shared" si="490"/>
        <v>24.981171744698244</v>
      </c>
      <c r="GF42" s="44">
        <f t="shared" si="491"/>
        <v>273.64691529712354</v>
      </c>
      <c r="GG42" s="44">
        <f t="shared" si="492"/>
        <v>276.96889540254398</v>
      </c>
      <c r="GH42" s="44">
        <f t="shared" si="493"/>
        <v>8.1054607095742881</v>
      </c>
      <c r="GI42" s="45">
        <f t="shared" si="494"/>
        <v>0</v>
      </c>
      <c r="GJ42" s="45">
        <f t="shared" si="495"/>
        <v>0</v>
      </c>
      <c r="GK42" s="43">
        <f t="shared" si="148"/>
        <v>5111.8916739936667</v>
      </c>
      <c r="GL42" s="43">
        <f t="shared" si="148"/>
        <v>7824.5462166908683</v>
      </c>
      <c r="GM42" s="43">
        <f t="shared" si="148"/>
        <v>2779.3212588012084</v>
      </c>
      <c r="GN42" s="43">
        <f t="shared" si="148"/>
        <v>891.2632625600454</v>
      </c>
      <c r="GO42" s="43">
        <f t="shared" si="148"/>
        <v>344.20937143503249</v>
      </c>
      <c r="GP42" s="40">
        <f t="shared" si="149"/>
        <v>30.464193527971794</v>
      </c>
      <c r="GQ42" s="40">
        <f t="shared" si="149"/>
        <v>46.630191994582056</v>
      </c>
      <c r="GR42" s="40">
        <f t="shared" si="149"/>
        <v>16.563297132307561</v>
      </c>
      <c r="GS42" s="40">
        <f t="shared" si="149"/>
        <v>5.311461636233882</v>
      </c>
      <c r="GT42" s="40">
        <f t="shared" si="149"/>
        <v>2.0513073387069878</v>
      </c>
      <c r="GW42" s="38">
        <f t="shared" si="150"/>
        <v>24</v>
      </c>
      <c r="GX42" s="39">
        <f t="shared" si="145"/>
        <v>37.507532290235005</v>
      </c>
      <c r="GY42" s="39">
        <f t="shared" si="146"/>
        <v>142.65830642961868</v>
      </c>
      <c r="GZ42" s="39">
        <f t="shared" si="147"/>
        <v>14.26583064296187</v>
      </c>
      <c r="HA42" s="39">
        <f t="shared" si="34"/>
        <v>120.39653566848929</v>
      </c>
      <c r="HB42" s="39">
        <f t="shared" si="35"/>
        <v>218.4320234554113</v>
      </c>
      <c r="HC42" s="39">
        <f t="shared" si="36"/>
        <v>21.84320234554113</v>
      </c>
      <c r="HD42" s="39">
        <f t="shared" si="37"/>
        <v>4.0783337327224443</v>
      </c>
      <c r="HE42" s="39">
        <f t="shared" si="38"/>
        <v>0</v>
      </c>
      <c r="HF42" s="39">
        <f t="shared" si="39"/>
        <v>0</v>
      </c>
      <c r="HG42" s="39">
        <f t="shared" si="40"/>
        <v>0.15892520460734241</v>
      </c>
      <c r="HH42" s="39">
        <f t="shared" si="41"/>
        <v>0</v>
      </c>
      <c r="HI42" s="39">
        <f t="shared" si="42"/>
        <v>0</v>
      </c>
      <c r="HJ42" s="39">
        <v>120.39653566848929</v>
      </c>
      <c r="HK42" s="39">
        <v>218.4320234554113</v>
      </c>
      <c r="HL42" s="39">
        <v>21.84320234554113</v>
      </c>
      <c r="HM42" s="39">
        <f t="shared" si="43"/>
        <v>1.071729899058127</v>
      </c>
      <c r="HN42" s="39">
        <f t="shared" si="44"/>
        <v>0</v>
      </c>
      <c r="HO42" s="39">
        <f t="shared" si="45"/>
        <v>0</v>
      </c>
      <c r="HP42" s="39">
        <f t="shared" si="46"/>
        <v>2.1040539529582656</v>
      </c>
      <c r="HQ42" s="39">
        <f t="shared" si="47"/>
        <v>0.20463438253355545</v>
      </c>
      <c r="HR42" s="39">
        <f t="shared" si="48"/>
        <v>2.0463438253355545E-2</v>
      </c>
      <c r="HS42" s="39">
        <f t="shared" si="49"/>
        <v>4.5845706770096708</v>
      </c>
      <c r="HT42" s="39">
        <f t="shared" si="50"/>
        <v>17.437219901010771</v>
      </c>
      <c r="HU42" s="39">
        <f t="shared" si="51"/>
        <v>1.743721990101077</v>
      </c>
      <c r="HV42" s="39">
        <f t="shared" si="52"/>
        <v>83.943986197075972</v>
      </c>
      <c r="HW42" s="39">
        <f t="shared" si="53"/>
        <v>152.29719576341114</v>
      </c>
      <c r="HX42" s="39">
        <f t="shared" si="54"/>
        <v>15.229719576341111</v>
      </c>
      <c r="HY42" s="39">
        <f t="shared" si="55"/>
        <v>4.6433449690583206</v>
      </c>
      <c r="HZ42" s="39">
        <f t="shared" si="56"/>
        <v>0</v>
      </c>
      <c r="IA42" s="39">
        <f t="shared" si="57"/>
        <v>0</v>
      </c>
      <c r="IB42" s="39">
        <f t="shared" si="58"/>
        <v>0.17582680142310636</v>
      </c>
      <c r="IC42" s="39">
        <f t="shared" si="59"/>
        <v>0</v>
      </c>
      <c r="ID42" s="39">
        <f t="shared" si="60"/>
        <v>0</v>
      </c>
      <c r="IE42" s="39">
        <f t="shared" si="61"/>
        <v>3.6590534927737481</v>
      </c>
      <c r="IF42" s="39">
        <f t="shared" si="62"/>
        <v>0</v>
      </c>
      <c r="IG42" s="39">
        <f t="shared" si="63"/>
        <v>0</v>
      </c>
      <c r="IH42" s="39">
        <f t="shared" si="64"/>
        <v>1.03729903741768</v>
      </c>
      <c r="II42" s="39">
        <f t="shared" si="65"/>
        <v>0</v>
      </c>
      <c r="IJ42" s="39">
        <f t="shared" si="66"/>
        <v>0</v>
      </c>
      <c r="IK42" s="39">
        <f t="shared" si="67"/>
        <v>4.5497078577195946</v>
      </c>
      <c r="IL42" s="39">
        <f t="shared" si="68"/>
        <v>0.44249181769483925</v>
      </c>
      <c r="IM42" s="39">
        <f t="shared" si="69"/>
        <v>4.4249181769483927E-2</v>
      </c>
      <c r="IN42" s="39">
        <f t="shared" si="70"/>
        <v>4.3907868752475148</v>
      </c>
      <c r="IO42" s="39">
        <f t="shared" si="71"/>
        <v>16.700171439412053</v>
      </c>
      <c r="IP42" s="39">
        <f t="shared" si="72"/>
        <v>1.6700171439412053</v>
      </c>
      <c r="IQ42" s="39">
        <f t="shared" si="73"/>
        <v>135.19616435678071</v>
      </c>
      <c r="IR42" s="39">
        <f t="shared" si="74"/>
        <v>245.2825704651151</v>
      </c>
      <c r="IS42" s="39">
        <f t="shared" si="75"/>
        <v>24.528257046511513</v>
      </c>
      <c r="IT42" s="39">
        <f t="shared" si="76"/>
        <v>3.368128355923905</v>
      </c>
      <c r="IU42" s="39">
        <f t="shared" si="77"/>
        <v>0</v>
      </c>
      <c r="IV42" s="39">
        <f t="shared" si="78"/>
        <v>0</v>
      </c>
      <c r="IW42" s="39">
        <f t="shared" si="79"/>
        <v>0.5486531799664689</v>
      </c>
      <c r="IX42" s="39">
        <f t="shared" si="80"/>
        <v>0</v>
      </c>
      <c r="IY42" s="39">
        <f t="shared" si="81"/>
        <v>0</v>
      </c>
      <c r="IZ42" s="39">
        <f t="shared" si="82"/>
        <v>4.2400738867396806</v>
      </c>
      <c r="JA42" s="39">
        <f t="shared" si="83"/>
        <v>0</v>
      </c>
      <c r="JB42" s="39">
        <f t="shared" si="84"/>
        <v>0</v>
      </c>
      <c r="JC42" s="39">
        <f t="shared" si="85"/>
        <v>0.90407221895638434</v>
      </c>
      <c r="JD42" s="39">
        <f t="shared" si="86"/>
        <v>0</v>
      </c>
      <c r="JE42" s="39">
        <f t="shared" si="87"/>
        <v>0</v>
      </c>
      <c r="JF42" s="39">
        <f t="shared" si="88"/>
        <v>123.25898257067286</v>
      </c>
      <c r="JG42" s="39">
        <f t="shared" si="89"/>
        <v>222.95809839202414</v>
      </c>
      <c r="JH42" s="39">
        <f t="shared" si="90"/>
        <v>22.295809839202413</v>
      </c>
      <c r="JI42" s="39">
        <f t="shared" si="91"/>
        <v>17.755979708077749</v>
      </c>
      <c r="JJ42" s="39">
        <f t="shared" si="92"/>
        <v>67.534114869309008</v>
      </c>
      <c r="JK42" s="39">
        <f t="shared" si="93"/>
        <v>6.7534114869309008</v>
      </c>
      <c r="JL42" s="39">
        <f t="shared" si="94"/>
        <v>31.399652304517556</v>
      </c>
      <c r="JM42" s="39">
        <f t="shared" si="95"/>
        <v>56.967499526377367</v>
      </c>
      <c r="JN42" s="39">
        <f t="shared" si="96"/>
        <v>5.6967499526377363</v>
      </c>
      <c r="JO42" s="39">
        <f t="shared" si="97"/>
        <v>1.6314214696008054</v>
      </c>
      <c r="JP42" s="39">
        <f t="shared" si="98"/>
        <v>0</v>
      </c>
      <c r="JQ42" s="39">
        <f t="shared" si="99"/>
        <v>0</v>
      </c>
      <c r="JR42" s="39">
        <f t="shared" si="100"/>
        <v>3.7518153266055121</v>
      </c>
      <c r="JS42" s="39">
        <f t="shared" si="101"/>
        <v>0</v>
      </c>
      <c r="JT42" s="39">
        <f t="shared" si="102"/>
        <v>0</v>
      </c>
      <c r="JU42" s="39">
        <f t="shared" si="103"/>
        <v>0.86056191768883705</v>
      </c>
      <c r="JV42" s="39">
        <f t="shared" si="104"/>
        <v>0</v>
      </c>
      <c r="JW42" s="39">
        <f t="shared" si="105"/>
        <v>0</v>
      </c>
      <c r="JX42" s="39">
        <f t="shared" si="106"/>
        <v>1.4399714311154708</v>
      </c>
      <c r="JY42" s="39">
        <f t="shared" si="107"/>
        <v>0</v>
      </c>
      <c r="JZ42" s="39">
        <f t="shared" si="108"/>
        <v>0</v>
      </c>
      <c r="KA42" s="39">
        <f t="shared" si="109"/>
        <v>2.662205617563151</v>
      </c>
      <c r="KB42" s="39">
        <f t="shared" si="110"/>
        <v>0</v>
      </c>
      <c r="KC42" s="39">
        <f t="shared" si="111"/>
        <v>0</v>
      </c>
      <c r="KD42" s="39">
        <f t="shared" si="112"/>
        <v>16.852258112147236</v>
      </c>
      <c r="KE42" s="39">
        <f t="shared" si="113"/>
        <v>70.584837032595317</v>
      </c>
      <c r="KF42" s="39">
        <f t="shared" si="114"/>
        <v>7.0584837032595313</v>
      </c>
      <c r="KG42" s="39">
        <f t="shared" si="115"/>
        <v>293.39335268045591</v>
      </c>
      <c r="KH42" s="39">
        <f t="shared" si="116"/>
        <v>532.38372790699896</v>
      </c>
      <c r="KI42" s="39">
        <f t="shared" si="117"/>
        <v>53.238372790699891</v>
      </c>
      <c r="KJ42" s="39">
        <f t="shared" si="118"/>
        <v>0.62311606460047642</v>
      </c>
      <c r="KK42" s="39">
        <f t="shared" si="119"/>
        <v>6.0553359218020457E-2</v>
      </c>
      <c r="KL42" s="39">
        <f t="shared" si="120"/>
        <v>6.0553359218020455E-3</v>
      </c>
      <c r="KM42" s="39">
        <f t="shared" si="121"/>
        <v>13.548176381066428</v>
      </c>
      <c r="KN42" s="39">
        <f t="shared" si="122"/>
        <v>66.56717890606366</v>
      </c>
      <c r="KO42" s="39">
        <f t="shared" si="123"/>
        <v>6.656717890606366</v>
      </c>
      <c r="KP42" s="39">
        <f t="shared" si="124"/>
        <v>4.2961942565860092</v>
      </c>
      <c r="KQ42" s="39">
        <f t="shared" si="125"/>
        <v>0</v>
      </c>
      <c r="KR42" s="39">
        <f t="shared" si="126"/>
        <v>0</v>
      </c>
      <c r="KS42" s="39">
        <f t="shared" si="127"/>
        <v>1.731130334117893</v>
      </c>
      <c r="KT42" s="39">
        <f t="shared" si="128"/>
        <v>0</v>
      </c>
      <c r="KU42" s="39">
        <f t="shared" si="129"/>
        <v>0</v>
      </c>
      <c r="KV42" s="39">
        <f t="shared" si="130"/>
        <v>1.8850035755483885</v>
      </c>
      <c r="KW42" s="39">
        <f t="shared" si="131"/>
        <v>0.18322924329815327</v>
      </c>
      <c r="KX42" s="39">
        <f t="shared" si="132"/>
        <v>1.8322924329815325E-2</v>
      </c>
      <c r="KY42" s="39">
        <f t="shared" si="133"/>
        <v>14.912685659577743</v>
      </c>
      <c r="KZ42" s="39">
        <f t="shared" si="134"/>
        <v>56.719766687143277</v>
      </c>
      <c r="LA42" s="39">
        <f t="shared" si="135"/>
        <v>5.6719766687143274</v>
      </c>
      <c r="LB42" s="39">
        <f t="shared" si="136"/>
        <v>5.1077308592054624</v>
      </c>
      <c r="LC42" s="39">
        <f t="shared" si="137"/>
        <v>0</v>
      </c>
      <c r="LD42" s="39">
        <f t="shared" si="138"/>
        <v>0</v>
      </c>
      <c r="LE42" s="39">
        <f t="shared" si="139"/>
        <v>3.6677188319112077</v>
      </c>
      <c r="LF42" s="39">
        <f t="shared" si="140"/>
        <v>0.35664027122126868</v>
      </c>
      <c r="LG42" s="39">
        <f t="shared" si="141"/>
        <v>3.5664027122126865E-2</v>
      </c>
      <c r="LH42" s="39">
        <f t="shared" si="142"/>
        <v>1075.7332714237114</v>
      </c>
      <c r="LI42" s="39">
        <f t="shared" si="142"/>
        <v>2086.2022833038677</v>
      </c>
      <c r="LJ42" s="39">
        <f t="shared" si="142"/>
        <v>208.62022833038679</v>
      </c>
      <c r="LL42" s="60">
        <f t="shared" si="497"/>
        <v>23</v>
      </c>
      <c r="LM42" s="61">
        <f t="shared" si="498"/>
        <v>2962.1549160533245</v>
      </c>
      <c r="LN42" s="62">
        <v>3000</v>
      </c>
      <c r="LO42" s="61">
        <f t="shared" si="152"/>
        <v>0</v>
      </c>
      <c r="LP42" s="61">
        <f t="shared" si="153"/>
        <v>2794.1643340621795</v>
      </c>
      <c r="LQ42" s="62">
        <f t="shared" si="154"/>
        <v>0</v>
      </c>
      <c r="LR42" s="61">
        <f t="shared" si="155"/>
        <v>0</v>
      </c>
      <c r="LS42" s="61">
        <f t="shared" si="156"/>
        <v>35.156164245080632</v>
      </c>
      <c r="LT42" s="63">
        <f t="shared" si="157"/>
        <v>0</v>
      </c>
      <c r="LU42" s="62">
        <f t="shared" si="158"/>
        <v>0</v>
      </c>
      <c r="LV42" s="61">
        <f t="shared" si="159"/>
        <v>0</v>
      </c>
      <c r="LW42" s="61">
        <f t="shared" si="160"/>
        <v>8.2633374372522344</v>
      </c>
      <c r="LX42" s="63">
        <f t="shared" si="161"/>
        <v>0</v>
      </c>
      <c r="LY42" s="62">
        <f t="shared" si="162"/>
        <v>1</v>
      </c>
      <c r="LZ42" s="61">
        <f t="shared" si="163"/>
        <v>26565.960560466978</v>
      </c>
      <c r="MA42" s="61">
        <f t="shared" si="164"/>
        <v>269.39201429213364</v>
      </c>
      <c r="MB42" s="63">
        <f t="shared" si="165"/>
        <v>98.614506559419993</v>
      </c>
      <c r="MC42" s="62">
        <f t="shared" si="166"/>
        <v>1</v>
      </c>
      <c r="MD42" s="61">
        <f t="shared" si="167"/>
        <v>1031.2407417056306</v>
      </c>
      <c r="ME42" s="61">
        <f t="shared" si="168"/>
        <v>10.014778747384373</v>
      </c>
      <c r="MF42" s="63">
        <f t="shared" si="169"/>
        <v>102.97189460875177</v>
      </c>
      <c r="MG42" s="62">
        <f t="shared" si="170"/>
        <v>1</v>
      </c>
      <c r="MH42" s="61">
        <f t="shared" si="171"/>
        <v>3764.9159868908014</v>
      </c>
      <c r="MI42" s="61">
        <f t="shared" si="172"/>
        <v>8.2633374372522344</v>
      </c>
      <c r="MJ42" s="63">
        <f t="shared" si="173"/>
        <v>455.61687580590075</v>
      </c>
      <c r="MK42" s="62">
        <f t="shared" si="174"/>
        <v>1</v>
      </c>
      <c r="ML42" s="61">
        <f t="shared" si="175"/>
        <v>6999.857272789277</v>
      </c>
      <c r="MM42" s="61">
        <f t="shared" si="176"/>
        <v>70.109667001176931</v>
      </c>
      <c r="MN42" s="63">
        <f t="shared" si="177"/>
        <v>99.841542146702395</v>
      </c>
      <c r="MO42" s="62">
        <f t="shared" si="178"/>
        <v>0</v>
      </c>
      <c r="MP42" s="61">
        <f t="shared" si="179"/>
        <v>0</v>
      </c>
      <c r="MQ42" s="61">
        <f t="shared" si="180"/>
        <v>1.8214267569612876</v>
      </c>
      <c r="MR42" s="63">
        <f t="shared" si="181"/>
        <v>0</v>
      </c>
      <c r="MS42" s="62">
        <f t="shared" si="182"/>
        <v>0</v>
      </c>
      <c r="MT42" s="61">
        <f t="shared" si="183"/>
        <v>0</v>
      </c>
      <c r="MU42" s="61">
        <f t="shared" si="184"/>
        <v>4.2971613932621802</v>
      </c>
      <c r="MV42" s="63">
        <f t="shared" si="185"/>
        <v>0</v>
      </c>
      <c r="MW42" s="62">
        <f t="shared" si="186"/>
        <v>0</v>
      </c>
      <c r="MX42" s="61">
        <f t="shared" si="187"/>
        <v>0</v>
      </c>
      <c r="MY42" s="61">
        <f t="shared" si="188"/>
        <v>5.7614405590910192</v>
      </c>
      <c r="MZ42" s="63">
        <f t="shared" si="189"/>
        <v>0</v>
      </c>
      <c r="NA42" s="62">
        <f t="shared" si="190"/>
        <v>1</v>
      </c>
      <c r="NB42" s="61">
        <f t="shared" si="191"/>
        <v>30250.517638206136</v>
      </c>
      <c r="NC42" s="61">
        <f t="shared" si="192"/>
        <v>306.71351003755535</v>
      </c>
      <c r="ND42" s="63">
        <f t="shared" si="193"/>
        <v>98.6279268705905</v>
      </c>
      <c r="NE42" s="62">
        <f t="shared" si="194"/>
        <v>1</v>
      </c>
      <c r="NF42" s="61">
        <f t="shared" si="195"/>
        <v>1141.7228746659441</v>
      </c>
      <c r="NG42" s="61">
        <f t="shared" si="196"/>
        <v>11.079844247885557</v>
      </c>
      <c r="NH42" s="63">
        <f t="shared" si="197"/>
        <v>103.04502925515645</v>
      </c>
      <c r="NI42" s="62">
        <f t="shared" si="198"/>
        <v>1</v>
      </c>
      <c r="NJ42" s="61">
        <f t="shared" si="199"/>
        <v>23941.350405859495</v>
      </c>
      <c r="NK42" s="61">
        <f t="shared" si="200"/>
        <v>234.31912290020446</v>
      </c>
      <c r="NL42" s="63">
        <f t="shared" si="201"/>
        <v>102.17412095749444</v>
      </c>
      <c r="NM42" s="62">
        <f t="shared" si="202"/>
        <v>1</v>
      </c>
      <c r="NN42" s="61">
        <f t="shared" si="203"/>
        <v>6778.7707641640245</v>
      </c>
      <c r="NO42" s="61">
        <f t="shared" si="204"/>
        <v>67.857293295547592</v>
      </c>
      <c r="NP42" s="63">
        <f t="shared" si="205"/>
        <v>99.897452947903076</v>
      </c>
      <c r="NQ42" s="62">
        <f t="shared" si="206"/>
        <v>0</v>
      </c>
      <c r="NR42" s="61">
        <f t="shared" si="207"/>
        <v>0</v>
      </c>
      <c r="NS42" s="61">
        <f t="shared" si="208"/>
        <v>3.9385680280470745</v>
      </c>
      <c r="NT42" s="63">
        <f t="shared" si="209"/>
        <v>0</v>
      </c>
      <c r="NU42" s="62">
        <f t="shared" si="210"/>
        <v>0</v>
      </c>
      <c r="NV42" s="61">
        <f t="shared" si="211"/>
        <v>0</v>
      </c>
      <c r="NW42" s="61">
        <f t="shared" si="212"/>
        <v>4.1155260057333622</v>
      </c>
      <c r="NX42" s="63">
        <f t="shared" si="213"/>
        <v>0</v>
      </c>
      <c r="NY42" s="62">
        <f t="shared" si="214"/>
        <v>0</v>
      </c>
      <c r="NZ42" s="61">
        <f t="shared" si="215"/>
        <v>0</v>
      </c>
      <c r="OA42" s="61">
        <f t="shared" si="216"/>
        <v>9.2791002672901914</v>
      </c>
      <c r="OB42" s="63">
        <f t="shared" si="217"/>
        <v>0</v>
      </c>
      <c r="OC42" s="62">
        <f t="shared" si="218"/>
        <v>1</v>
      </c>
      <c r="OD42" s="61">
        <f t="shared" si="219"/>
        <v>21960.003870891283</v>
      </c>
      <c r="OE42" s="61">
        <f t="shared" si="220"/>
        <v>222.47980220861032</v>
      </c>
      <c r="OF42" s="63">
        <f t="shared" si="221"/>
        <v>98.705606769194603</v>
      </c>
      <c r="OG42" s="62">
        <f t="shared" si="222"/>
        <v>1</v>
      </c>
      <c r="OH42" s="61">
        <f t="shared" si="223"/>
        <v>3608.8646198103356</v>
      </c>
      <c r="OI42" s="61">
        <f t="shared" si="224"/>
        <v>34.573749456473521</v>
      </c>
      <c r="OJ42" s="63">
        <f t="shared" si="225"/>
        <v>104.38163857101182</v>
      </c>
      <c r="OK42" s="62">
        <f t="shared" si="226"/>
        <v>1</v>
      </c>
      <c r="OL42" s="61">
        <f t="shared" si="227"/>
        <v>27771.682899181495</v>
      </c>
      <c r="OM42" s="61">
        <f t="shared" si="228"/>
        <v>271.52661094871189</v>
      </c>
      <c r="ON42" s="63">
        <f t="shared" si="229"/>
        <v>102.27978319379986</v>
      </c>
      <c r="OO42" s="62">
        <f t="shared" si="230"/>
        <v>1</v>
      </c>
      <c r="OP42" s="61">
        <f t="shared" si="231"/>
        <v>5894.7188868933254</v>
      </c>
      <c r="OQ42" s="61">
        <f t="shared" si="232"/>
        <v>59.141955703346007</v>
      </c>
      <c r="OR42" s="63">
        <f t="shared" si="233"/>
        <v>99.67067907698268</v>
      </c>
      <c r="OS42" s="62">
        <f t="shared" si="234"/>
        <v>0</v>
      </c>
      <c r="OT42" s="61">
        <f t="shared" si="235"/>
        <v>0</v>
      </c>
      <c r="OU42" s="61">
        <f t="shared" si="236"/>
        <v>8.3977496169176788</v>
      </c>
      <c r="OV42" s="63">
        <f t="shared" si="237"/>
        <v>0</v>
      </c>
      <c r="OW42" s="62">
        <f t="shared" si="238"/>
        <v>0</v>
      </c>
      <c r="OX42" s="61">
        <f t="shared" si="239"/>
        <v>0</v>
      </c>
      <c r="OY42" s="61">
        <f t="shared" si="240"/>
        <v>16.642847471786819</v>
      </c>
      <c r="OZ42" s="63">
        <f t="shared" si="241"/>
        <v>0</v>
      </c>
      <c r="PA42" s="62">
        <f t="shared" si="242"/>
        <v>0</v>
      </c>
      <c r="PB42" s="61">
        <f t="shared" si="243"/>
        <v>0</v>
      </c>
      <c r="PC42" s="61">
        <f t="shared" si="244"/>
        <v>2.1550945877633905</v>
      </c>
      <c r="PD42" s="63">
        <f t="shared" si="245"/>
        <v>0</v>
      </c>
      <c r="PE42" s="62">
        <f t="shared" si="246"/>
        <v>1</v>
      </c>
      <c r="PF42" s="61">
        <f t="shared" si="247"/>
        <v>10611.801093097249</v>
      </c>
      <c r="PG42" s="61">
        <f t="shared" si="248"/>
        <v>107.7626169552868</v>
      </c>
      <c r="PH42" s="63">
        <f t="shared" si="249"/>
        <v>98.473862206782982</v>
      </c>
      <c r="PI42" s="62">
        <f t="shared" si="250"/>
        <v>1</v>
      </c>
      <c r="PJ42" s="61">
        <f t="shared" si="251"/>
        <v>24636.429211844432</v>
      </c>
      <c r="PK42" s="61">
        <f t="shared" si="252"/>
        <v>236.42316830633126</v>
      </c>
      <c r="PL42" s="63">
        <f t="shared" si="253"/>
        <v>104.20480102831226</v>
      </c>
      <c r="PM42" s="62">
        <f t="shared" si="254"/>
        <v>1</v>
      </c>
      <c r="PN42" s="61">
        <f t="shared" si="255"/>
        <v>5635.3792586604814</v>
      </c>
      <c r="PO42" s="61">
        <f t="shared" si="256"/>
        <v>55.108818210063447</v>
      </c>
      <c r="PP42" s="63">
        <f t="shared" si="257"/>
        <v>102.25912007729104</v>
      </c>
      <c r="PQ42" s="62">
        <f t="shared" si="258"/>
        <v>1</v>
      </c>
      <c r="PR42" s="61">
        <f t="shared" si="259"/>
        <v>9394.6497646564112</v>
      </c>
      <c r="PS42" s="61">
        <f t="shared" si="260"/>
        <v>94.199030572383407</v>
      </c>
      <c r="PT42" s="63">
        <f t="shared" si="261"/>
        <v>99.731915578870797</v>
      </c>
      <c r="PU42" s="62">
        <f t="shared" si="262"/>
        <v>1</v>
      </c>
      <c r="PV42" s="61">
        <f t="shared" si="263"/>
        <v>17318.727633991613</v>
      </c>
      <c r="PW42" s="61">
        <f t="shared" si="264"/>
        <v>176.72039862104259</v>
      </c>
      <c r="PX42" s="63">
        <f t="shared" si="265"/>
        <v>98.000727528516478</v>
      </c>
      <c r="PY42" s="62">
        <f t="shared" si="266"/>
        <v>0</v>
      </c>
      <c r="PZ42" s="61">
        <f t="shared" si="267"/>
        <v>0</v>
      </c>
      <c r="QA42" s="61">
        <f t="shared" si="268"/>
        <v>15.854279502122001</v>
      </c>
      <c r="QB42" s="63">
        <f t="shared" si="269"/>
        <v>0</v>
      </c>
      <c r="QC42" s="62">
        <f t="shared" si="270"/>
        <v>0</v>
      </c>
      <c r="QD42" s="61">
        <f t="shared" si="271"/>
        <v>0</v>
      </c>
      <c r="QE42" s="61">
        <f t="shared" si="272"/>
        <v>20.147120120088296</v>
      </c>
      <c r="QF42" s="63">
        <f t="shared" si="273"/>
        <v>0</v>
      </c>
      <c r="QG42" s="62">
        <f t="shared" si="274"/>
        <v>0</v>
      </c>
      <c r="QH42" s="61">
        <f t="shared" si="275"/>
        <v>0</v>
      </c>
      <c r="QI42" s="61">
        <f t="shared" si="276"/>
        <v>0.53956063206976779</v>
      </c>
      <c r="QJ42" s="63">
        <f t="shared" si="277"/>
        <v>0</v>
      </c>
      <c r="QK42" s="62">
        <f t="shared" si="278"/>
        <v>0</v>
      </c>
      <c r="QL42" s="61">
        <f t="shared" si="279"/>
        <v>0</v>
      </c>
      <c r="QM42" s="61">
        <f t="shared" si="280"/>
        <v>12.836266064444356</v>
      </c>
      <c r="QN42" s="63">
        <f t="shared" si="281"/>
        <v>0</v>
      </c>
      <c r="QO42" s="62">
        <f t="shared" si="282"/>
        <v>1</v>
      </c>
      <c r="QP42" s="61">
        <f t="shared" si="283"/>
        <v>8363.3880488832492</v>
      </c>
      <c r="QQ42" s="61">
        <f t="shared" si="284"/>
        <v>120.63563357740264</v>
      </c>
      <c r="QR42" s="63">
        <f t="shared" si="285"/>
        <v>69.327675421185603</v>
      </c>
      <c r="QS42" s="62">
        <f t="shared" si="286"/>
        <v>1</v>
      </c>
      <c r="QT42" s="61">
        <f t="shared" si="287"/>
        <v>11309.721930965865</v>
      </c>
      <c r="QU42" s="61">
        <f t="shared" si="288"/>
        <v>112.70869424509155</v>
      </c>
      <c r="QV42" s="63">
        <f t="shared" si="289"/>
        <v>100.34471614383379</v>
      </c>
      <c r="QW42" s="62">
        <f t="shared" si="290"/>
        <v>0</v>
      </c>
      <c r="QX42" s="61">
        <f t="shared" si="291"/>
        <v>0</v>
      </c>
      <c r="QY42" s="61">
        <f t="shared" si="292"/>
        <v>1.6321762063005285</v>
      </c>
      <c r="QZ42" s="63">
        <f t="shared" si="293"/>
        <v>0</v>
      </c>
      <c r="RA42" s="62">
        <f t="shared" si="294"/>
        <v>0</v>
      </c>
      <c r="RB42" s="61">
        <f t="shared" si="295"/>
        <v>0</v>
      </c>
      <c r="RC42" s="61">
        <f t="shared" si="296"/>
        <v>13.977801107428942</v>
      </c>
      <c r="RD42" s="63">
        <f t="shared" si="297"/>
        <v>0</v>
      </c>
      <c r="RE42" s="62">
        <f t="shared" si="298"/>
        <v>1</v>
      </c>
      <c r="RF42" s="61">
        <f t="shared" si="299"/>
        <v>33478.505727621363</v>
      </c>
      <c r="RG42" s="61">
        <f t="shared" si="300"/>
        <v>325.13428729829661</v>
      </c>
      <c r="RH42" s="63">
        <f t="shared" si="301"/>
        <v>102.96824123291029</v>
      </c>
      <c r="RI42" s="62">
        <f t="shared" si="302"/>
        <v>0</v>
      </c>
      <c r="RJ42" s="61">
        <f t="shared" si="303"/>
        <v>0</v>
      </c>
      <c r="RK42" s="61">
        <f t="shared" si="304"/>
        <v>3.1749619895041539</v>
      </c>
      <c r="RL42" s="63">
        <f t="shared" si="305"/>
        <v>0</v>
      </c>
    </row>
    <row r="43" spans="1:480" ht="15" thickBot="1" x14ac:dyDescent="0.35">
      <c r="A43" s="28"/>
      <c r="B43" s="42">
        <v>24</v>
      </c>
      <c r="C43" s="44">
        <f t="shared" ref="C43:C59" si="499">+(C42*$D$9)+(IF(F42+G42+C42*(SUM($G$9:$H$9))+D42*(SUM($G$10:$H$10))+E42*(SUM($G$11:$H$11))&gt;(F$18*$D$4),(E42*$P$9+F42*$P$11+G42*$P$12),0))</f>
        <v>498.20057811082722</v>
      </c>
      <c r="D43" s="44">
        <f t="shared" ref="D43:D59" si="500">C42*$E$9+D42*$E$10+(IF((F42+G42+C42*SUM($G$9:$H$9)+D42*SUM($G$10:$H$10)+E42*SUM($G$11:$H$11))&gt;(F$18*$D$4),(E42*$Q$9+F42*$Q$11+G42*$Q$12),0))</f>
        <v>809.38818884332409</v>
      </c>
      <c r="E43" s="44">
        <f t="shared" ref="E43:E59" si="501">IF(F42+G42+(E42*$G$11)&gt;(F$18*$D$4),C42*$F$9+D42*$F$10,C42*$F$9+D42*$F$10+E42*$F$11)</f>
        <v>302.95639517679791</v>
      </c>
      <c r="F43" s="45">
        <f t="shared" ref="F43:F59" si="502">IF(F42+G42+(E42*$G$11)&gt;(F$18*$D$4),0,((C42*$G$9+D42*$G$10+F42*$G$12)+(E42*$G$11)))</f>
        <v>87.723389308480776</v>
      </c>
      <c r="G43" s="45">
        <f t="shared" ref="G43:G59" si="503">IF(F42+G42+(E42*$G$11)&gt;(F$18*$D$4),C42*$H$9+D42*$H$10+E42*$H$11,C42*$H$9+D42*$H$10+E42*$H$11+F42*$H$12+G42)</f>
        <v>27.46745856056895</v>
      </c>
      <c r="H43" s="44">
        <f t="shared" si="311"/>
        <v>83.862283231616928</v>
      </c>
      <c r="I43" s="44">
        <f t="shared" si="312"/>
        <v>142.84815857325378</v>
      </c>
      <c r="J43" s="44">
        <f t="shared" si="313"/>
        <v>62.539331045478569</v>
      </c>
      <c r="K43" s="45">
        <f t="shared" si="314"/>
        <v>22.296574794599362</v>
      </c>
      <c r="L43" s="45">
        <f t="shared" si="315"/>
        <v>9.7520423550510902</v>
      </c>
      <c r="M43" s="44">
        <f t="shared" si="316"/>
        <v>354.89970486118557</v>
      </c>
      <c r="N43" s="44">
        <f t="shared" si="317"/>
        <v>355.92740060545606</v>
      </c>
      <c r="O43" s="44">
        <f t="shared" si="318"/>
        <v>10.381194533357677</v>
      </c>
      <c r="P43" s="45">
        <f t="shared" si="319"/>
        <v>0</v>
      </c>
      <c r="Q43" s="45">
        <f t="shared" si="320"/>
        <v>0</v>
      </c>
      <c r="R43" s="44">
        <f t="shared" si="321"/>
        <v>14.047185636105553</v>
      </c>
      <c r="S43" s="44">
        <f t="shared" si="322"/>
        <v>13.865837839684469</v>
      </c>
      <c r="T43" s="44">
        <f t="shared" si="323"/>
        <v>0.40533652420995459</v>
      </c>
      <c r="U43" s="45">
        <f t="shared" si="324"/>
        <v>0</v>
      </c>
      <c r="V43" s="45">
        <f t="shared" si="325"/>
        <v>0</v>
      </c>
      <c r="W43" s="44">
        <f t="shared" si="326"/>
        <v>51.162085374496023</v>
      </c>
      <c r="X43" s="44">
        <f t="shared" si="327"/>
        <v>50.752425315619135</v>
      </c>
      <c r="Y43" s="44">
        <f t="shared" si="328"/>
        <v>1.4824893098847496</v>
      </c>
      <c r="Z43" s="45">
        <f t="shared" si="329"/>
        <v>0</v>
      </c>
      <c r="AA43" s="45">
        <f t="shared" si="330"/>
        <v>0</v>
      </c>
      <c r="AB43" s="44">
        <f t="shared" si="331"/>
        <v>93.681143551273124</v>
      </c>
      <c r="AC43" s="44">
        <f t="shared" si="332"/>
        <v>93.527514334455233</v>
      </c>
      <c r="AD43" s="44">
        <f t="shared" si="333"/>
        <v>2.7290951142714923</v>
      </c>
      <c r="AE43" s="45">
        <f t="shared" si="334"/>
        <v>0</v>
      </c>
      <c r="AF43" s="45">
        <f t="shared" si="335"/>
        <v>0</v>
      </c>
      <c r="AG43" s="44">
        <f t="shared" si="336"/>
        <v>149.95697168123519</v>
      </c>
      <c r="AH43" s="44">
        <f t="shared" si="337"/>
        <v>160.70611330266607</v>
      </c>
      <c r="AI43" s="44">
        <f t="shared" si="338"/>
        <v>9.5305876335649877</v>
      </c>
      <c r="AJ43" s="45">
        <f t="shared" si="339"/>
        <v>0.20463438253355545</v>
      </c>
      <c r="AK43" s="45">
        <f t="shared" si="340"/>
        <v>0</v>
      </c>
      <c r="AL43" s="44">
        <f t="shared" si="341"/>
        <v>60.895388798233654</v>
      </c>
      <c r="AM43" s="44">
        <f t="shared" si="342"/>
        <v>98.932057917740991</v>
      </c>
      <c r="AN43" s="44">
        <f t="shared" si="343"/>
        <v>37.030562154623667</v>
      </c>
      <c r="AO43" s="45">
        <f t="shared" si="344"/>
        <v>10.722488357792326</v>
      </c>
      <c r="AP43" s="45">
        <f t="shared" si="345"/>
        <v>3.3573657716092224</v>
      </c>
      <c r="AQ43" s="44">
        <f t="shared" si="346"/>
        <v>58.471236792344008</v>
      </c>
      <c r="AR43" s="44">
        <f t="shared" si="347"/>
        <v>99.597914383256906</v>
      </c>
      <c r="AS43" s="44">
        <f t="shared" si="348"/>
        <v>43.604250844154635</v>
      </c>
      <c r="AT43" s="45">
        <f t="shared" si="349"/>
        <v>15.54582410870632</v>
      </c>
      <c r="AU43" s="45">
        <f t="shared" si="350"/>
        <v>6.7994091715378424</v>
      </c>
      <c r="AV43" s="44">
        <f t="shared" si="351"/>
        <v>404.06741259681507</v>
      </c>
      <c r="AW43" s="44">
        <f t="shared" si="352"/>
        <v>405.23748502752215</v>
      </c>
      <c r="AX43" s="44">
        <f t="shared" si="353"/>
        <v>11.819402375661994</v>
      </c>
      <c r="AY43" s="45">
        <f t="shared" si="354"/>
        <v>0</v>
      </c>
      <c r="AZ43" s="45">
        <f t="shared" si="355"/>
        <v>0</v>
      </c>
      <c r="BA43" s="44">
        <f t="shared" si="356"/>
        <v>15.541095105055058</v>
      </c>
      <c r="BB43" s="44">
        <f t="shared" si="357"/>
        <v>15.340461083103486</v>
      </c>
      <c r="BC43" s="44">
        <f t="shared" si="358"/>
        <v>0.44844381184143006</v>
      </c>
      <c r="BD43" s="45">
        <f t="shared" si="359"/>
        <v>0</v>
      </c>
      <c r="BE43" s="45">
        <f t="shared" si="360"/>
        <v>0</v>
      </c>
      <c r="BF43" s="44">
        <f t="shared" si="361"/>
        <v>321.85200651950311</v>
      </c>
      <c r="BG43" s="44">
        <f t="shared" si="362"/>
        <v>319.27490453127655</v>
      </c>
      <c r="BH43" s="44">
        <f t="shared" si="363"/>
        <v>9.3260889492196526</v>
      </c>
      <c r="BI43" s="45">
        <f t="shared" si="364"/>
        <v>0</v>
      </c>
      <c r="BJ43" s="45">
        <f t="shared" si="365"/>
        <v>0</v>
      </c>
      <c r="BK43" s="44">
        <f t="shared" si="366"/>
        <v>90.671502320989816</v>
      </c>
      <c r="BL43" s="44">
        <f t="shared" si="367"/>
        <v>90.522808663320546</v>
      </c>
      <c r="BM43" s="44">
        <f t="shared" si="368"/>
        <v>2.6414190156894879</v>
      </c>
      <c r="BN43" s="45">
        <f t="shared" si="369"/>
        <v>0</v>
      </c>
      <c r="BO43" s="45">
        <f t="shared" si="370"/>
        <v>0</v>
      </c>
      <c r="BP43" s="44">
        <f t="shared" si="371"/>
        <v>324.25994182264378</v>
      </c>
      <c r="BQ43" s="44">
        <f t="shared" si="372"/>
        <v>347.50338290931563</v>
      </c>
      <c r="BR43" s="44">
        <f t="shared" si="373"/>
        <v>20.608496937139094</v>
      </c>
      <c r="BS43" s="45">
        <f t="shared" si="374"/>
        <v>0.44249181769483925</v>
      </c>
      <c r="BT43" s="45">
        <f t="shared" si="375"/>
        <v>0</v>
      </c>
      <c r="BU43" s="44">
        <f t="shared" si="376"/>
        <v>58.321420419845929</v>
      </c>
      <c r="BV43" s="44">
        <f t="shared" si="377"/>
        <v>94.750329321954922</v>
      </c>
      <c r="BW43" s="44">
        <f t="shared" si="378"/>
        <v>35.465328761735215</v>
      </c>
      <c r="BX43" s="45">
        <f t="shared" si="379"/>
        <v>10.269262809597977</v>
      </c>
      <c r="BY43" s="45">
        <f t="shared" si="380"/>
        <v>3.2154543149070371</v>
      </c>
      <c r="BZ43" s="44">
        <f t="shared" si="381"/>
        <v>94.170973974992634</v>
      </c>
      <c r="CA43" s="44">
        <f t="shared" si="382"/>
        <v>160.40763147629042</v>
      </c>
      <c r="CB43" s="44">
        <f t="shared" si="383"/>
        <v>70.226918339815143</v>
      </c>
      <c r="CC43" s="45">
        <f t="shared" si="384"/>
        <v>25.037359869091773</v>
      </c>
      <c r="CD43" s="45">
        <f t="shared" si="385"/>
        <v>10.950802809460253</v>
      </c>
      <c r="CE43" s="44">
        <f t="shared" si="386"/>
        <v>293.09709253588801</v>
      </c>
      <c r="CF43" s="44">
        <f t="shared" si="387"/>
        <v>293.9458242494718</v>
      </c>
      <c r="CG43" s="44">
        <f t="shared" si="388"/>
        <v>8.573402268583747</v>
      </c>
      <c r="CH43" s="45">
        <f t="shared" si="389"/>
        <v>0</v>
      </c>
      <c r="CI43" s="45">
        <f t="shared" si="390"/>
        <v>0</v>
      </c>
      <c r="CJ43" s="44">
        <f t="shared" si="391"/>
        <v>48.494718555627699</v>
      </c>
      <c r="CK43" s="44">
        <f t="shared" si="392"/>
        <v>47.868656469175349</v>
      </c>
      <c r="CL43" s="44">
        <f t="shared" si="393"/>
        <v>1.399332305494309</v>
      </c>
      <c r="CM43" s="45">
        <f t="shared" si="394"/>
        <v>0</v>
      </c>
      <c r="CN43" s="45">
        <f t="shared" si="395"/>
        <v>0</v>
      </c>
      <c r="CO43" s="44">
        <f t="shared" si="396"/>
        <v>372.95882416947688</v>
      </c>
      <c r="CP43" s="44">
        <f t="shared" si="397"/>
        <v>369.97250465670555</v>
      </c>
      <c r="CQ43" s="44">
        <f t="shared" si="398"/>
        <v>10.806976803452507</v>
      </c>
      <c r="CR43" s="45">
        <f t="shared" si="399"/>
        <v>0</v>
      </c>
      <c r="CS43" s="45">
        <f t="shared" si="400"/>
        <v>0</v>
      </c>
      <c r="CT43" s="44">
        <f t="shared" si="401"/>
        <v>79.025992835698176</v>
      </c>
      <c r="CU43" s="44">
        <f t="shared" si="402"/>
        <v>78.896396836680935</v>
      </c>
      <c r="CV43" s="44">
        <f t="shared" si="403"/>
        <v>2.3021650117914998</v>
      </c>
      <c r="CW43" s="45">
        <f t="shared" si="404"/>
        <v>0</v>
      </c>
      <c r="CX43" s="45">
        <f t="shared" si="405"/>
        <v>0</v>
      </c>
      <c r="CY43" s="44">
        <f t="shared" si="406"/>
        <v>70.958084910195623</v>
      </c>
      <c r="CZ43" s="44">
        <f t="shared" si="407"/>
        <v>135.08320916029058</v>
      </c>
      <c r="DA43" s="44">
        <f t="shared" si="408"/>
        <v>62.364612605640794</v>
      </c>
      <c r="DB43" s="45">
        <f t="shared" si="409"/>
        <v>23.04168338272655</v>
      </c>
      <c r="DC43" s="45">
        <f t="shared" si="410"/>
        <v>10.429101283057889</v>
      </c>
      <c r="DD43" s="44">
        <f t="shared" si="411"/>
        <v>235.84701032948234</v>
      </c>
      <c r="DE43" s="44">
        <f t="shared" si="412"/>
        <v>383.16251108851117</v>
      </c>
      <c r="DF43" s="44">
        <f t="shared" si="413"/>
        <v>143.41886220523475</v>
      </c>
      <c r="DG43" s="45">
        <f t="shared" si="414"/>
        <v>41.528051177355408</v>
      </c>
      <c r="DH43" s="45">
        <f t="shared" si="415"/>
        <v>13.0030318459768</v>
      </c>
      <c r="DI43" s="44">
        <f t="shared" si="416"/>
        <v>21.871447714960546</v>
      </c>
      <c r="DJ43" s="44">
        <f t="shared" si="417"/>
        <v>37.255079530620499</v>
      </c>
      <c r="DK43" s="44">
        <f t="shared" si="418"/>
        <v>16.310380022829005</v>
      </c>
      <c r="DL43" s="45">
        <f t="shared" si="419"/>
        <v>5.8149903753030037</v>
      </c>
      <c r="DM43" s="45">
        <f t="shared" si="420"/>
        <v>2.5433517460226693</v>
      </c>
      <c r="DN43" s="44">
        <f t="shared" si="421"/>
        <v>141.96753772747985</v>
      </c>
      <c r="DO43" s="44">
        <f t="shared" si="422"/>
        <v>142.3786381943122</v>
      </c>
      <c r="DP43" s="44">
        <f t="shared" si="423"/>
        <v>4.1527017531536652</v>
      </c>
      <c r="DQ43" s="45">
        <f t="shared" si="424"/>
        <v>0</v>
      </c>
      <c r="DR43" s="45">
        <f t="shared" si="425"/>
        <v>0</v>
      </c>
      <c r="DS43" s="44">
        <f t="shared" si="426"/>
        <v>331.61792363537245</v>
      </c>
      <c r="DT43" s="44">
        <f t="shared" si="427"/>
        <v>327.33676858674568</v>
      </c>
      <c r="DU43" s="44">
        <f t="shared" si="428"/>
        <v>9.568952814761106</v>
      </c>
      <c r="DV43" s="45">
        <f t="shared" si="429"/>
        <v>0</v>
      </c>
      <c r="DW43" s="45">
        <f t="shared" si="430"/>
        <v>0</v>
      </c>
      <c r="DX43" s="44">
        <f t="shared" si="431"/>
        <v>75.695416994973584</v>
      </c>
      <c r="DY43" s="44">
        <f t="shared" si="432"/>
        <v>75.089316036502339</v>
      </c>
      <c r="DZ43" s="44">
        <f t="shared" si="433"/>
        <v>2.1933751464762725</v>
      </c>
      <c r="EA43" s="45">
        <f t="shared" si="434"/>
        <v>0</v>
      </c>
      <c r="EB43" s="45">
        <f t="shared" si="435"/>
        <v>0</v>
      </c>
      <c r="EC43" s="44">
        <f t="shared" si="436"/>
        <v>125.86955954724581</v>
      </c>
      <c r="ED43" s="44">
        <f t="shared" si="437"/>
        <v>125.66314402837594</v>
      </c>
      <c r="EE43" s="44">
        <f t="shared" si="438"/>
        <v>3.6667998166342293</v>
      </c>
      <c r="EF43" s="45">
        <f t="shared" si="439"/>
        <v>0</v>
      </c>
      <c r="EG43" s="45">
        <f t="shared" si="440"/>
        <v>0</v>
      </c>
      <c r="EH43" s="44">
        <f t="shared" si="441"/>
        <v>231.13413870356715</v>
      </c>
      <c r="EI43" s="44">
        <f t="shared" si="442"/>
        <v>232.3447592369817</v>
      </c>
      <c r="EJ43" s="44">
        <f t="shared" si="443"/>
        <v>6.7751605038666805</v>
      </c>
      <c r="EK43" s="45">
        <f t="shared" si="444"/>
        <v>0</v>
      </c>
      <c r="EL43" s="45">
        <f t="shared" si="445"/>
        <v>0</v>
      </c>
      <c r="EM43" s="44">
        <f t="shared" si="446"/>
        <v>196.35659235464894</v>
      </c>
      <c r="EN43" s="44">
        <f t="shared" si="447"/>
        <v>326.43276635649573</v>
      </c>
      <c r="EO43" s="44">
        <f t="shared" si="448"/>
        <v>130.58893490645494</v>
      </c>
      <c r="EP43" s="45">
        <f t="shared" si="449"/>
        <v>41.186395641585776</v>
      </c>
      <c r="EQ43" s="45">
        <f t="shared" si="450"/>
        <v>14.699220695504771</v>
      </c>
      <c r="ER43" s="44">
        <f t="shared" si="451"/>
        <v>207.04181250008466</v>
      </c>
      <c r="ES43" s="44">
        <f t="shared" si="452"/>
        <v>349.94418129519664</v>
      </c>
      <c r="ET43" s="44">
        <f t="shared" si="453"/>
        <v>152.64251044080865</v>
      </c>
      <c r="EU43" s="45">
        <f t="shared" si="454"/>
        <v>54.294236227679605</v>
      </c>
      <c r="EV43" s="45">
        <f t="shared" si="455"/>
        <v>23.702046914004484</v>
      </c>
      <c r="EW43" s="44">
        <f t="shared" si="456"/>
        <v>44.045016694160047</v>
      </c>
      <c r="EX43" s="44">
        <f t="shared" si="457"/>
        <v>47.595776170939303</v>
      </c>
      <c r="EY43" s="44">
        <f t="shared" si="458"/>
        <v>2.822059339385627</v>
      </c>
      <c r="EZ43" s="45">
        <f t="shared" si="459"/>
        <v>6.0553359218020457E-2</v>
      </c>
      <c r="FA43" s="45">
        <f t="shared" si="460"/>
        <v>0</v>
      </c>
      <c r="FB43" s="44">
        <f t="shared" si="461"/>
        <v>113.46230061760146</v>
      </c>
      <c r="FC43" s="44">
        <f t="shared" si="462"/>
        <v>210.17071949633367</v>
      </c>
      <c r="FD43" s="44">
        <f t="shared" si="463"/>
        <v>95.795025909934509</v>
      </c>
      <c r="FE43" s="45">
        <f t="shared" si="464"/>
        <v>35.08484593502812</v>
      </c>
      <c r="FF43" s="45">
        <f t="shared" si="465"/>
        <v>15.741166485517768</v>
      </c>
      <c r="FG43" s="44">
        <f t="shared" si="466"/>
        <v>325.15949492979325</v>
      </c>
      <c r="FH43" s="44">
        <f t="shared" si="467"/>
        <v>372.72566236647106</v>
      </c>
      <c r="FI43" s="44">
        <f t="shared" si="468"/>
        <v>11.378752658425972</v>
      </c>
      <c r="FJ43" s="45">
        <f t="shared" si="469"/>
        <v>0</v>
      </c>
      <c r="FK43" s="45">
        <f t="shared" si="470"/>
        <v>0</v>
      </c>
      <c r="FL43" s="44">
        <f t="shared" si="471"/>
        <v>151.64922594490878</v>
      </c>
      <c r="FM43" s="44">
        <f t="shared" si="472"/>
        <v>151.06777167706829</v>
      </c>
      <c r="FN43" s="44">
        <f t="shared" si="473"/>
        <v>4.4090523469441969</v>
      </c>
      <c r="FO43" s="45">
        <f t="shared" si="474"/>
        <v>0</v>
      </c>
      <c r="FP43" s="45">
        <f t="shared" si="475"/>
        <v>0</v>
      </c>
      <c r="FQ43" s="44">
        <f t="shared" si="476"/>
        <v>133.40301886255639</v>
      </c>
      <c r="FR43" s="44">
        <f t="shared" si="477"/>
        <v>143.9793279045341</v>
      </c>
      <c r="FS43" s="44">
        <f t="shared" si="478"/>
        <v>8.5377474434646459</v>
      </c>
      <c r="FT43" s="45">
        <f t="shared" si="479"/>
        <v>0.18322924329815327</v>
      </c>
      <c r="FU43" s="45">
        <f t="shared" si="480"/>
        <v>0</v>
      </c>
      <c r="FV43" s="44">
        <f t="shared" si="481"/>
        <v>198.08044313064357</v>
      </c>
      <c r="FW43" s="44">
        <f t="shared" si="482"/>
        <v>321.80607200164638</v>
      </c>
      <c r="FX43" s="44">
        <f t="shared" si="483"/>
        <v>120.45296541693904</v>
      </c>
      <c r="FY43" s="45">
        <f t="shared" si="484"/>
        <v>34.878096474790517</v>
      </c>
      <c r="FZ43" s="45">
        <f t="shared" si="485"/>
        <v>10.92083510617638</v>
      </c>
      <c r="GA43" s="44">
        <f t="shared" si="486"/>
        <v>450.47453149136618</v>
      </c>
      <c r="GB43" s="44">
        <f t="shared" si="487"/>
        <v>445.66571982584577</v>
      </c>
      <c r="GC43" s="44">
        <f t="shared" si="488"/>
        <v>13.021473218940093</v>
      </c>
      <c r="GD43" s="45">
        <f t="shared" si="489"/>
        <v>0</v>
      </c>
      <c r="GE43" s="45">
        <f t="shared" si="490"/>
        <v>0</v>
      </c>
      <c r="GF43" s="44">
        <f t="shared" si="491"/>
        <v>261.6064510240501</v>
      </c>
      <c r="GG43" s="44">
        <f t="shared" si="492"/>
        <v>280.14635502273597</v>
      </c>
      <c r="GH43" s="44">
        <f t="shared" si="493"/>
        <v>16.611825091234426</v>
      </c>
      <c r="GI43" s="45">
        <f t="shared" si="494"/>
        <v>0.35664027122126868</v>
      </c>
      <c r="GJ43" s="45">
        <f t="shared" si="495"/>
        <v>0</v>
      </c>
      <c r="GK43" s="43">
        <f t="shared" si="148"/>
        <v>6783.8775660069432</v>
      </c>
      <c r="GL43" s="43">
        <f t="shared" si="148"/>
        <v>8157.1137743198797</v>
      </c>
      <c r="GM43" s="43">
        <f t="shared" si="148"/>
        <v>1448.9884085578967</v>
      </c>
      <c r="GN43" s="43">
        <f t="shared" si="148"/>
        <v>408.67074753670329</v>
      </c>
      <c r="GO43" s="43">
        <f t="shared" si="148"/>
        <v>152.58128705939518</v>
      </c>
      <c r="GP43" s="40">
        <f t="shared" si="149"/>
        <v>40.428352598372719</v>
      </c>
      <c r="GQ43" s="40">
        <f t="shared" si="149"/>
        <v>48.612120228366386</v>
      </c>
      <c r="GR43" s="40">
        <f t="shared" si="149"/>
        <v>8.6352110164356173</v>
      </c>
      <c r="GS43" s="40">
        <f t="shared" si="149"/>
        <v>2.4354633345453114</v>
      </c>
      <c r="GT43" s="40">
        <f t="shared" si="149"/>
        <v>0.909304452082212</v>
      </c>
      <c r="GW43" s="38">
        <f t="shared" si="150"/>
        <v>25</v>
      </c>
      <c r="GX43" s="39">
        <f t="shared" si="145"/>
        <v>39.920512475839665</v>
      </c>
      <c r="GY43" s="39">
        <f t="shared" si="146"/>
        <v>160.90089761867267</v>
      </c>
      <c r="GZ43" s="39">
        <f t="shared" si="147"/>
        <v>16.090089761867269</v>
      </c>
      <c r="HA43" s="39">
        <f t="shared" si="34"/>
        <v>1.7977770668829303</v>
      </c>
      <c r="HB43" s="39">
        <f t="shared" si="35"/>
        <v>0</v>
      </c>
      <c r="HC43" s="39">
        <f t="shared" si="36"/>
        <v>0</v>
      </c>
      <c r="HD43" s="39">
        <f t="shared" si="37"/>
        <v>4.7129153036097362</v>
      </c>
      <c r="HE43" s="39">
        <f t="shared" si="38"/>
        <v>0.45677255946773776</v>
      </c>
      <c r="HF43" s="39">
        <f t="shared" si="39"/>
        <v>4.5677255946773777E-2</v>
      </c>
      <c r="HG43" s="39">
        <f t="shared" si="40"/>
        <v>0.18374597907528684</v>
      </c>
      <c r="HH43" s="39">
        <f t="shared" si="41"/>
        <v>1.7834807065238E-2</v>
      </c>
      <c r="HI43" s="39">
        <f t="shared" si="42"/>
        <v>1.7834807065238E-3</v>
      </c>
      <c r="HJ43" s="39">
        <v>1.7977770668829303</v>
      </c>
      <c r="HK43" s="39">
        <v>0</v>
      </c>
      <c r="HL43" s="39">
        <v>0</v>
      </c>
      <c r="HM43" s="39">
        <f t="shared" si="43"/>
        <v>1.2386688298201871</v>
      </c>
      <c r="HN43" s="39">
        <f t="shared" si="44"/>
        <v>0.12008018502794565</v>
      </c>
      <c r="HO43" s="39">
        <f t="shared" si="45"/>
        <v>1.2008018502794565E-2</v>
      </c>
      <c r="HP43" s="39">
        <f t="shared" si="46"/>
        <v>2.3978520908614529</v>
      </c>
      <c r="HQ43" s="39">
        <f t="shared" si="47"/>
        <v>0.63543976383229395</v>
      </c>
      <c r="HR43" s="39">
        <f t="shared" si="48"/>
        <v>6.3543976383229395E-2</v>
      </c>
      <c r="HS43" s="39">
        <f t="shared" si="49"/>
        <v>4.8795108537594105</v>
      </c>
      <c r="HT43" s="39">
        <f t="shared" si="50"/>
        <v>19.667023983850584</v>
      </c>
      <c r="HU43" s="39">
        <f t="shared" si="51"/>
        <v>1.9667023983850582</v>
      </c>
      <c r="HV43" s="39">
        <f t="shared" si="52"/>
        <v>1.253462754969767</v>
      </c>
      <c r="HW43" s="39">
        <f t="shared" si="53"/>
        <v>0</v>
      </c>
      <c r="HX43" s="39">
        <f t="shared" si="54"/>
        <v>0</v>
      </c>
      <c r="HY43" s="39">
        <f t="shared" si="55"/>
        <v>5.3658412966626052</v>
      </c>
      <c r="HZ43" s="39">
        <f t="shared" si="56"/>
        <v>0.52005370452912769</v>
      </c>
      <c r="IA43" s="39">
        <f t="shared" si="57"/>
        <v>5.2005370452912772E-2</v>
      </c>
      <c r="IB43" s="39">
        <f t="shared" si="58"/>
        <v>0.20328724984175423</v>
      </c>
      <c r="IC43" s="39">
        <f t="shared" si="59"/>
        <v>1.9731527721022921E-2</v>
      </c>
      <c r="ID43" s="39">
        <f t="shared" si="60"/>
        <v>1.973152772102292E-3</v>
      </c>
      <c r="IE43" s="39">
        <f t="shared" si="61"/>
        <v>4.229857649130647</v>
      </c>
      <c r="IF43" s="39">
        <f t="shared" si="62"/>
        <v>0.41034791376566471</v>
      </c>
      <c r="IG43" s="39">
        <f t="shared" si="63"/>
        <v>4.1034791376566473E-2</v>
      </c>
      <c r="IH43" s="39">
        <f t="shared" si="64"/>
        <v>1.1988748153624824</v>
      </c>
      <c r="II43" s="39">
        <f t="shared" si="65"/>
        <v>0.11622243669033747</v>
      </c>
      <c r="IJ43" s="39">
        <f t="shared" si="66"/>
        <v>1.1622243669033746E-2</v>
      </c>
      <c r="IK43" s="39">
        <f t="shared" si="67"/>
        <v>5.185003209686279</v>
      </c>
      <c r="IL43" s="39">
        <f t="shared" si="68"/>
        <v>1.3740452247198702</v>
      </c>
      <c r="IM43" s="39">
        <f t="shared" si="69"/>
        <v>0.13740452247198701</v>
      </c>
      <c r="IN43" s="39">
        <f t="shared" si="70"/>
        <v>4.6732603167739155</v>
      </c>
      <c r="IO43" s="39">
        <f t="shared" si="71"/>
        <v>18.835724622265889</v>
      </c>
      <c r="IP43" s="39">
        <f t="shared" si="72"/>
        <v>1.8835724622265888</v>
      </c>
      <c r="IQ43" s="39">
        <f t="shared" si="73"/>
        <v>2.0187670887840046</v>
      </c>
      <c r="IR43" s="39">
        <f t="shared" si="74"/>
        <v>0</v>
      </c>
      <c r="IS43" s="39">
        <f t="shared" si="75"/>
        <v>0</v>
      </c>
      <c r="IT43" s="39">
        <f t="shared" si="76"/>
        <v>3.8922032166699041</v>
      </c>
      <c r="IU43" s="39">
        <f t="shared" si="77"/>
        <v>0.37722969981768484</v>
      </c>
      <c r="IV43" s="39">
        <f t="shared" si="78"/>
        <v>3.7722969981768488E-2</v>
      </c>
      <c r="IW43" s="39">
        <f t="shared" si="79"/>
        <v>0.63434126748357711</v>
      </c>
      <c r="IX43" s="39">
        <f t="shared" si="80"/>
        <v>6.1570621441749594E-2</v>
      </c>
      <c r="IY43" s="39">
        <f t="shared" si="81"/>
        <v>6.1570621441749598E-3</v>
      </c>
      <c r="IZ43" s="39">
        <f t="shared" si="82"/>
        <v>4.9015159243024291</v>
      </c>
      <c r="JA43" s="39">
        <f t="shared" si="83"/>
        <v>0.47550697935191027</v>
      </c>
      <c r="JB43" s="39">
        <f t="shared" si="84"/>
        <v>4.7550697935191025E-2</v>
      </c>
      <c r="JC43" s="39">
        <f t="shared" si="85"/>
        <v>1.0448958067809844</v>
      </c>
      <c r="JD43" s="39">
        <f t="shared" si="86"/>
        <v>0.10129526051882598</v>
      </c>
      <c r="JE43" s="39">
        <f t="shared" si="87"/>
        <v>1.0129526051882599E-2</v>
      </c>
      <c r="JF43" s="39">
        <f t="shared" si="88"/>
        <v>1.7061112840538413</v>
      </c>
      <c r="JG43" s="39">
        <f t="shared" si="89"/>
        <v>0</v>
      </c>
      <c r="JH43" s="39">
        <f t="shared" si="90"/>
        <v>0</v>
      </c>
      <c r="JI43" s="39">
        <f t="shared" si="91"/>
        <v>18.898278990260721</v>
      </c>
      <c r="JJ43" s="39">
        <f t="shared" si="92"/>
        <v>76.170115672271237</v>
      </c>
      <c r="JK43" s="39">
        <f t="shared" si="93"/>
        <v>7.6170115672271237</v>
      </c>
      <c r="JL43" s="39">
        <f t="shared" si="94"/>
        <v>0.46886378007248281</v>
      </c>
      <c r="JM43" s="39">
        <f t="shared" si="95"/>
        <v>0</v>
      </c>
      <c r="JN43" s="39">
        <f t="shared" si="96"/>
        <v>0</v>
      </c>
      <c r="JO43" s="39">
        <f t="shared" si="97"/>
        <v>1.8852677869465539</v>
      </c>
      <c r="JP43" s="39">
        <f t="shared" si="98"/>
        <v>0.18271887713876125</v>
      </c>
      <c r="JQ43" s="39">
        <f t="shared" si="99"/>
        <v>1.8271887713876125E-2</v>
      </c>
      <c r="JR43" s="39">
        <f t="shared" si="100"/>
        <v>4.3377699729885846</v>
      </c>
      <c r="JS43" s="39">
        <f t="shared" si="101"/>
        <v>0.42103392384948862</v>
      </c>
      <c r="JT43" s="39">
        <f t="shared" si="102"/>
        <v>4.2103392384948861E-2</v>
      </c>
      <c r="JU43" s="39">
        <f t="shared" si="103"/>
        <v>0.99480765101559598</v>
      </c>
      <c r="JV43" s="39">
        <f t="shared" si="104"/>
        <v>9.6508506444955983E-2</v>
      </c>
      <c r="JW43" s="39">
        <f t="shared" si="105"/>
        <v>9.6508506444955983E-3</v>
      </c>
      <c r="JX43" s="39">
        <f t="shared" si="106"/>
        <v>1.6642698212691756</v>
      </c>
      <c r="JY43" s="39">
        <f t="shared" si="107"/>
        <v>0.16133919193190607</v>
      </c>
      <c r="JZ43" s="39">
        <f t="shared" si="108"/>
        <v>1.6133919193190606E-2</v>
      </c>
      <c r="KA43" s="39">
        <f t="shared" si="109"/>
        <v>3.0762112835245636</v>
      </c>
      <c r="KB43" s="39">
        <f t="shared" si="110"/>
        <v>0.29810706217013394</v>
      </c>
      <c r="KC43" s="39">
        <f t="shared" si="111"/>
        <v>2.9810706217013393E-2</v>
      </c>
      <c r="KD43" s="39">
        <f t="shared" si="112"/>
        <v>242.68081297450422</v>
      </c>
      <c r="KE43" s="39">
        <f t="shared" si="113"/>
        <v>444.8577760882074</v>
      </c>
      <c r="KF43" s="39">
        <f t="shared" si="114"/>
        <v>44.48577760882074</v>
      </c>
      <c r="KG43" s="39">
        <f t="shared" si="115"/>
        <v>4.4031681187402674</v>
      </c>
      <c r="KH43" s="39">
        <f t="shared" si="116"/>
        <v>0</v>
      </c>
      <c r="KI43" s="39">
        <f t="shared" si="117"/>
        <v>0</v>
      </c>
      <c r="KJ43" s="39">
        <f t="shared" si="118"/>
        <v>0.70996609480297845</v>
      </c>
      <c r="KK43" s="39">
        <f t="shared" si="119"/>
        <v>0.18811495826719718</v>
      </c>
      <c r="KL43" s="39">
        <f t="shared" si="120"/>
        <v>1.8811495826719718E-2</v>
      </c>
      <c r="KM43" s="39">
        <f t="shared" si="121"/>
        <v>14.274342508531493</v>
      </c>
      <c r="KN43" s="39">
        <f t="shared" si="122"/>
        <v>72.746911418462346</v>
      </c>
      <c r="KO43" s="39">
        <f t="shared" si="123"/>
        <v>7.274691141846235</v>
      </c>
      <c r="KP43" s="39">
        <f t="shared" si="124"/>
        <v>4.941386538032738</v>
      </c>
      <c r="KQ43" s="39">
        <f t="shared" si="125"/>
        <v>0.50066511697074279</v>
      </c>
      <c r="KR43" s="39">
        <f t="shared" si="126"/>
        <v>5.0066511697074274E-2</v>
      </c>
      <c r="KS43" s="39">
        <f t="shared" si="127"/>
        <v>2.0009226564435774</v>
      </c>
      <c r="KT43" s="39">
        <f t="shared" si="128"/>
        <v>0.19399830326554465</v>
      </c>
      <c r="KU43" s="39">
        <f t="shared" si="129"/>
        <v>1.9399830326554464E-2</v>
      </c>
      <c r="KV43" s="39">
        <f t="shared" si="130"/>
        <v>2.1478035717038089</v>
      </c>
      <c r="KW43" s="39">
        <f t="shared" si="131"/>
        <v>0.56915096843529434</v>
      </c>
      <c r="KX43" s="39">
        <f t="shared" si="132"/>
        <v>5.6915096843529425E-2</v>
      </c>
      <c r="KY43" s="39">
        <f t="shared" si="133"/>
        <v>15.872066690893426</v>
      </c>
      <c r="KZ43" s="39">
        <f t="shared" si="134"/>
        <v>63.972870568076864</v>
      </c>
      <c r="LA43" s="39">
        <f t="shared" si="135"/>
        <v>6.3972870568076861</v>
      </c>
      <c r="LB43" s="39">
        <f t="shared" si="136"/>
        <v>5.9050390155204138</v>
      </c>
      <c r="LC43" s="39">
        <f t="shared" si="137"/>
        <v>0.57294482163336402</v>
      </c>
      <c r="LD43" s="39">
        <f t="shared" si="138"/>
        <v>5.7294482163336408E-2</v>
      </c>
      <c r="LE43" s="39">
        <f t="shared" si="139"/>
        <v>4.1799562055104467</v>
      </c>
      <c r="LF43" s="39">
        <f t="shared" si="140"/>
        <v>1.1075324304239744</v>
      </c>
      <c r="LG43" s="39">
        <f t="shared" si="141"/>
        <v>0.11075324304239742</v>
      </c>
      <c r="LH43" s="39">
        <f t="shared" si="142"/>
        <v>421.6771152079948</v>
      </c>
      <c r="LI43" s="39">
        <f t="shared" si="142"/>
        <v>866.1295648162876</v>
      </c>
      <c r="LJ43" s="39">
        <f t="shared" si="142"/>
        <v>86.612956481628771</v>
      </c>
      <c r="LL43" s="60">
        <f t="shared" si="497"/>
        <v>24</v>
      </c>
      <c r="LM43" s="61">
        <f t="shared" si="498"/>
        <v>1075.7332714237114</v>
      </c>
      <c r="LN43" s="62">
        <v>3000</v>
      </c>
      <c r="LO43" s="61">
        <f t="shared" si="152"/>
        <v>0</v>
      </c>
      <c r="LP43" s="61">
        <f t="shared" si="153"/>
        <v>787.58867377799231</v>
      </c>
      <c r="LQ43" s="62">
        <f t="shared" si="154"/>
        <v>0</v>
      </c>
      <c r="LR43" s="61">
        <f t="shared" si="155"/>
        <v>0</v>
      </c>
      <c r="LS43" s="61">
        <f t="shared" si="156"/>
        <v>37.507532290235005</v>
      </c>
      <c r="LT43" s="63">
        <f t="shared" si="157"/>
        <v>0</v>
      </c>
      <c r="LU43" s="62">
        <f t="shared" si="158"/>
        <v>1</v>
      </c>
      <c r="LV43" s="61">
        <f t="shared" si="159"/>
        <v>11828.022753868387</v>
      </c>
      <c r="LW43" s="61">
        <f t="shared" si="160"/>
        <v>120.39653566848929</v>
      </c>
      <c r="LX43" s="63">
        <f t="shared" si="161"/>
        <v>98.242218417619043</v>
      </c>
      <c r="LY43" s="62">
        <f t="shared" si="162"/>
        <v>0</v>
      </c>
      <c r="LZ43" s="61">
        <f t="shared" si="163"/>
        <v>0</v>
      </c>
      <c r="MA43" s="61">
        <f t="shared" si="164"/>
        <v>4.0783337327224443</v>
      </c>
      <c r="MB43" s="63">
        <f t="shared" si="165"/>
        <v>0</v>
      </c>
      <c r="MC43" s="62">
        <f t="shared" si="166"/>
        <v>0</v>
      </c>
      <c r="MD43" s="61">
        <f t="shared" si="167"/>
        <v>0</v>
      </c>
      <c r="ME43" s="61">
        <f t="shared" si="168"/>
        <v>0.15892520460734241</v>
      </c>
      <c r="MF43" s="63">
        <f t="shared" si="169"/>
        <v>0</v>
      </c>
      <c r="MG43" s="62">
        <f t="shared" si="170"/>
        <v>0</v>
      </c>
      <c r="MH43" s="61">
        <f t="shared" si="171"/>
        <v>0</v>
      </c>
      <c r="MI43" s="61">
        <f t="shared" si="172"/>
        <v>120.39653566848929</v>
      </c>
      <c r="MJ43" s="63">
        <f t="shared" si="173"/>
        <v>0</v>
      </c>
      <c r="MK43" s="62">
        <f t="shared" si="174"/>
        <v>0</v>
      </c>
      <c r="ML43" s="61">
        <f t="shared" si="175"/>
        <v>0</v>
      </c>
      <c r="MM43" s="61">
        <f t="shared" si="176"/>
        <v>1.071729899058127</v>
      </c>
      <c r="MN43" s="63">
        <f t="shared" si="177"/>
        <v>0</v>
      </c>
      <c r="MO43" s="62">
        <f t="shared" si="178"/>
        <v>0</v>
      </c>
      <c r="MP43" s="61">
        <f t="shared" si="179"/>
        <v>0</v>
      </c>
      <c r="MQ43" s="61">
        <f t="shared" si="180"/>
        <v>2.1040539529582656</v>
      </c>
      <c r="MR43" s="63">
        <f t="shared" si="181"/>
        <v>0</v>
      </c>
      <c r="MS43" s="62">
        <f t="shared" si="182"/>
        <v>0</v>
      </c>
      <c r="MT43" s="61">
        <f t="shared" si="183"/>
        <v>0</v>
      </c>
      <c r="MU43" s="61">
        <f t="shared" si="184"/>
        <v>4.5845706770096708</v>
      </c>
      <c r="MV43" s="63">
        <f t="shared" si="185"/>
        <v>0</v>
      </c>
      <c r="MW43" s="62">
        <f t="shared" si="186"/>
        <v>1</v>
      </c>
      <c r="MX43" s="61">
        <f t="shared" si="187"/>
        <v>8253.7516898630474</v>
      </c>
      <c r="MY43" s="61">
        <f t="shared" si="188"/>
        <v>83.943986197075972</v>
      </c>
      <c r="MZ43" s="63">
        <f t="shared" si="189"/>
        <v>98.324514521929515</v>
      </c>
      <c r="NA43" s="62">
        <f t="shared" si="190"/>
        <v>0</v>
      </c>
      <c r="NB43" s="61">
        <f t="shared" si="191"/>
        <v>0</v>
      </c>
      <c r="NC43" s="61">
        <f t="shared" si="192"/>
        <v>4.6433449690583206</v>
      </c>
      <c r="ND43" s="63">
        <f t="shared" si="193"/>
        <v>0</v>
      </c>
      <c r="NE43" s="62">
        <f t="shared" si="194"/>
        <v>0</v>
      </c>
      <c r="NF43" s="61">
        <f t="shared" si="195"/>
        <v>0</v>
      </c>
      <c r="NG43" s="61">
        <f t="shared" si="196"/>
        <v>0.17582680142310636</v>
      </c>
      <c r="NH43" s="63">
        <f t="shared" si="197"/>
        <v>0</v>
      </c>
      <c r="NI43" s="62">
        <f t="shared" si="198"/>
        <v>0</v>
      </c>
      <c r="NJ43" s="61">
        <f t="shared" si="199"/>
        <v>0</v>
      </c>
      <c r="NK43" s="61">
        <f t="shared" si="200"/>
        <v>3.6590534927737481</v>
      </c>
      <c r="NL43" s="63">
        <f t="shared" si="201"/>
        <v>0</v>
      </c>
      <c r="NM43" s="62">
        <f t="shared" si="202"/>
        <v>0</v>
      </c>
      <c r="NN43" s="61">
        <f t="shared" si="203"/>
        <v>0</v>
      </c>
      <c r="NO43" s="61">
        <f t="shared" si="204"/>
        <v>1.03729903741768</v>
      </c>
      <c r="NP43" s="63">
        <f t="shared" si="205"/>
        <v>0</v>
      </c>
      <c r="NQ43" s="62">
        <f t="shared" si="206"/>
        <v>0</v>
      </c>
      <c r="NR43" s="61">
        <f t="shared" si="207"/>
        <v>0</v>
      </c>
      <c r="NS43" s="61">
        <f t="shared" si="208"/>
        <v>4.5497078577195946</v>
      </c>
      <c r="NT43" s="63">
        <f t="shared" si="209"/>
        <v>0</v>
      </c>
      <c r="NU43" s="62">
        <f t="shared" si="210"/>
        <v>0</v>
      </c>
      <c r="NV43" s="61">
        <f t="shared" si="211"/>
        <v>0</v>
      </c>
      <c r="NW43" s="61">
        <f t="shared" si="212"/>
        <v>4.3907868752475148</v>
      </c>
      <c r="NX43" s="63">
        <f t="shared" si="213"/>
        <v>0</v>
      </c>
      <c r="NY43" s="62">
        <f t="shared" si="214"/>
        <v>1</v>
      </c>
      <c r="NZ43" s="61">
        <f t="shared" si="215"/>
        <v>13301.716615354171</v>
      </c>
      <c r="OA43" s="61">
        <f t="shared" si="216"/>
        <v>135.19616435678071</v>
      </c>
      <c r="OB43" s="63">
        <f t="shared" si="217"/>
        <v>98.388269213401159</v>
      </c>
      <c r="OC43" s="62">
        <f t="shared" si="218"/>
        <v>0</v>
      </c>
      <c r="OD43" s="61">
        <f t="shared" si="219"/>
        <v>0</v>
      </c>
      <c r="OE43" s="61">
        <f t="shared" si="220"/>
        <v>3.368128355923905</v>
      </c>
      <c r="OF43" s="63">
        <f t="shared" si="221"/>
        <v>0</v>
      </c>
      <c r="OG43" s="62">
        <f t="shared" si="222"/>
        <v>0</v>
      </c>
      <c r="OH43" s="61">
        <f t="shared" si="223"/>
        <v>0</v>
      </c>
      <c r="OI43" s="61">
        <f t="shared" si="224"/>
        <v>0.5486531799664689</v>
      </c>
      <c r="OJ43" s="63">
        <f t="shared" si="225"/>
        <v>0</v>
      </c>
      <c r="OK43" s="62">
        <f t="shared" si="226"/>
        <v>0</v>
      </c>
      <c r="OL43" s="61">
        <f t="shared" si="227"/>
        <v>0</v>
      </c>
      <c r="OM43" s="61">
        <f t="shared" si="228"/>
        <v>4.2400738867396806</v>
      </c>
      <c r="ON43" s="63">
        <f t="shared" si="229"/>
        <v>0</v>
      </c>
      <c r="OO43" s="62">
        <f t="shared" si="230"/>
        <v>0</v>
      </c>
      <c r="OP43" s="61">
        <f t="shared" si="231"/>
        <v>0</v>
      </c>
      <c r="OQ43" s="61">
        <f t="shared" si="232"/>
        <v>0.90407221895638434</v>
      </c>
      <c r="OR43" s="63">
        <f t="shared" si="233"/>
        <v>0</v>
      </c>
      <c r="OS43" s="62">
        <f t="shared" si="234"/>
        <v>1</v>
      </c>
      <c r="OT43" s="61">
        <f t="shared" si="235"/>
        <v>12341.498182249692</v>
      </c>
      <c r="OU43" s="61">
        <f t="shared" si="236"/>
        <v>123.25898257067286</v>
      </c>
      <c r="OV43" s="63">
        <f t="shared" si="237"/>
        <v>100.12656217710918</v>
      </c>
      <c r="OW43" s="62">
        <f t="shared" si="238"/>
        <v>0</v>
      </c>
      <c r="OX43" s="61">
        <f t="shared" si="239"/>
        <v>0</v>
      </c>
      <c r="OY43" s="61">
        <f t="shared" si="240"/>
        <v>17.755979708077749</v>
      </c>
      <c r="OZ43" s="63">
        <f t="shared" si="241"/>
        <v>0</v>
      </c>
      <c r="PA43" s="62">
        <f t="shared" si="242"/>
        <v>1</v>
      </c>
      <c r="PB43" s="61">
        <f t="shared" si="243"/>
        <v>3095.0775411792561</v>
      </c>
      <c r="PC43" s="61">
        <f t="shared" si="244"/>
        <v>31.399652304517556</v>
      </c>
      <c r="PD43" s="63">
        <f t="shared" si="245"/>
        <v>98.570439925984743</v>
      </c>
      <c r="PE43" s="62">
        <f t="shared" si="246"/>
        <v>0</v>
      </c>
      <c r="PF43" s="61">
        <f t="shared" si="247"/>
        <v>0</v>
      </c>
      <c r="PG43" s="61">
        <f t="shared" si="248"/>
        <v>1.6314214696008054</v>
      </c>
      <c r="PH43" s="63">
        <f t="shared" si="249"/>
        <v>0</v>
      </c>
      <c r="PI43" s="62">
        <f t="shared" si="250"/>
        <v>0</v>
      </c>
      <c r="PJ43" s="61">
        <f t="shared" si="251"/>
        <v>0</v>
      </c>
      <c r="PK43" s="61">
        <f t="shared" si="252"/>
        <v>3.7518153266055121</v>
      </c>
      <c r="PL43" s="63">
        <f t="shared" si="253"/>
        <v>0</v>
      </c>
      <c r="PM43" s="62">
        <f t="shared" si="254"/>
        <v>0</v>
      </c>
      <c r="PN43" s="61">
        <f t="shared" si="255"/>
        <v>0</v>
      </c>
      <c r="PO43" s="61">
        <f t="shared" si="256"/>
        <v>0.86056191768883705</v>
      </c>
      <c r="PP43" s="63">
        <f t="shared" si="257"/>
        <v>0</v>
      </c>
      <c r="PQ43" s="62">
        <f t="shared" si="258"/>
        <v>0</v>
      </c>
      <c r="PR43" s="61">
        <f t="shared" si="259"/>
        <v>0</v>
      </c>
      <c r="PS43" s="61">
        <f t="shared" si="260"/>
        <v>1.4399714311154708</v>
      </c>
      <c r="PT43" s="63">
        <f t="shared" si="261"/>
        <v>0</v>
      </c>
      <c r="PU43" s="62">
        <f t="shared" si="262"/>
        <v>0</v>
      </c>
      <c r="PV43" s="61">
        <f t="shared" si="263"/>
        <v>0</v>
      </c>
      <c r="PW43" s="61">
        <f t="shared" si="264"/>
        <v>2.662205617563151</v>
      </c>
      <c r="PX43" s="63">
        <f t="shared" si="265"/>
        <v>0</v>
      </c>
      <c r="PY43" s="62">
        <f t="shared" si="266"/>
        <v>0</v>
      </c>
      <c r="PZ43" s="61">
        <f t="shared" si="267"/>
        <v>0</v>
      </c>
      <c r="QA43" s="61">
        <f t="shared" si="268"/>
        <v>16.852258112147236</v>
      </c>
      <c r="QB43" s="63">
        <f t="shared" si="269"/>
        <v>0</v>
      </c>
      <c r="QC43" s="62">
        <f t="shared" si="270"/>
        <v>1</v>
      </c>
      <c r="QD43" s="61">
        <f t="shared" si="271"/>
        <v>29033.609738791107</v>
      </c>
      <c r="QE43" s="61">
        <f t="shared" si="272"/>
        <v>293.39335268045591</v>
      </c>
      <c r="QF43" s="63">
        <f t="shared" si="273"/>
        <v>98.957967089365312</v>
      </c>
      <c r="QG43" s="62">
        <f t="shared" si="274"/>
        <v>0</v>
      </c>
      <c r="QH43" s="61">
        <f t="shared" si="275"/>
        <v>0</v>
      </c>
      <c r="QI43" s="61">
        <f t="shared" si="276"/>
        <v>0.62311606460047642</v>
      </c>
      <c r="QJ43" s="63">
        <f t="shared" si="277"/>
        <v>0</v>
      </c>
      <c r="QK43" s="62">
        <f t="shared" si="278"/>
        <v>0</v>
      </c>
      <c r="QL43" s="61">
        <f t="shared" si="279"/>
        <v>0</v>
      </c>
      <c r="QM43" s="61">
        <f t="shared" si="280"/>
        <v>13.548176381066428</v>
      </c>
      <c r="QN43" s="63">
        <f t="shared" si="281"/>
        <v>0</v>
      </c>
      <c r="QO43" s="62">
        <f t="shared" si="282"/>
        <v>0</v>
      </c>
      <c r="QP43" s="61">
        <f t="shared" si="283"/>
        <v>0</v>
      </c>
      <c r="QQ43" s="61">
        <f t="shared" si="284"/>
        <v>4.2961942565860092</v>
      </c>
      <c r="QR43" s="63">
        <f t="shared" si="285"/>
        <v>0</v>
      </c>
      <c r="QS43" s="62">
        <f t="shared" si="286"/>
        <v>0</v>
      </c>
      <c r="QT43" s="61">
        <f t="shared" si="287"/>
        <v>0</v>
      </c>
      <c r="QU43" s="61">
        <f t="shared" si="288"/>
        <v>1.731130334117893</v>
      </c>
      <c r="QV43" s="63">
        <f t="shared" si="289"/>
        <v>0</v>
      </c>
      <c r="QW43" s="62">
        <f t="shared" si="290"/>
        <v>0</v>
      </c>
      <c r="QX43" s="61">
        <f t="shared" si="291"/>
        <v>0</v>
      </c>
      <c r="QY43" s="61">
        <f t="shared" si="292"/>
        <v>1.8850035755483885</v>
      </c>
      <c r="QZ43" s="63">
        <f t="shared" si="293"/>
        <v>0</v>
      </c>
      <c r="RA43" s="62">
        <f t="shared" si="294"/>
        <v>0</v>
      </c>
      <c r="RB43" s="61">
        <f t="shared" si="295"/>
        <v>0</v>
      </c>
      <c r="RC43" s="61">
        <f t="shared" si="296"/>
        <v>14.912685659577743</v>
      </c>
      <c r="RD43" s="63">
        <f t="shared" si="297"/>
        <v>0</v>
      </c>
      <c r="RE43" s="62">
        <f t="shared" si="298"/>
        <v>0</v>
      </c>
      <c r="RF43" s="61">
        <f t="shared" si="299"/>
        <v>0</v>
      </c>
      <c r="RG43" s="61">
        <f t="shared" si="300"/>
        <v>5.1077308592054624</v>
      </c>
      <c r="RH43" s="63">
        <f t="shared" si="301"/>
        <v>0</v>
      </c>
      <c r="RI43" s="62">
        <f t="shared" si="302"/>
        <v>0</v>
      </c>
      <c r="RJ43" s="61">
        <f t="shared" si="303"/>
        <v>0</v>
      </c>
      <c r="RK43" s="61">
        <f t="shared" si="304"/>
        <v>3.6677188319112077</v>
      </c>
      <c r="RL43" s="63">
        <f t="shared" si="305"/>
        <v>0</v>
      </c>
    </row>
    <row r="44" spans="1:480" ht="15" thickBot="1" x14ac:dyDescent="0.35">
      <c r="A44" s="28"/>
      <c r="B44" s="42">
        <v>25</v>
      </c>
      <c r="C44" s="44">
        <f t="shared" si="499"/>
        <v>476.27975267395078</v>
      </c>
      <c r="D44" s="44">
        <f t="shared" si="500"/>
        <v>805.40859223721407</v>
      </c>
      <c r="E44" s="44">
        <f t="shared" si="501"/>
        <v>315.52673583200516</v>
      </c>
      <c r="F44" s="45">
        <f t="shared" si="502"/>
        <v>96.140960894984957</v>
      </c>
      <c r="G44" s="45">
        <f t="shared" si="503"/>
        <v>32.379968361843872</v>
      </c>
      <c r="H44" s="44">
        <f t="shared" si="311"/>
        <v>159.80524760908315</v>
      </c>
      <c r="I44" s="44">
        <f t="shared" si="312"/>
        <v>156.92200131657242</v>
      </c>
      <c r="J44" s="44">
        <f t="shared" si="313"/>
        <v>4.571141074344121</v>
      </c>
      <c r="K44" s="45">
        <f t="shared" si="314"/>
        <v>0</v>
      </c>
      <c r="L44" s="45">
        <f t="shared" si="315"/>
        <v>0</v>
      </c>
      <c r="M44" s="44">
        <f t="shared" si="316"/>
        <v>339.28411784729337</v>
      </c>
      <c r="N44" s="44">
        <f t="shared" si="317"/>
        <v>360.15331079997361</v>
      </c>
      <c r="O44" s="44">
        <f t="shared" si="318"/>
        <v>21.314098793264534</v>
      </c>
      <c r="P44" s="45">
        <f t="shared" si="319"/>
        <v>0.45677255946773776</v>
      </c>
      <c r="Q44" s="45">
        <f t="shared" si="320"/>
        <v>0</v>
      </c>
      <c r="R44" s="44">
        <f t="shared" si="321"/>
        <v>13.429109468116907</v>
      </c>
      <c r="S44" s="44">
        <f t="shared" si="322"/>
        <v>14.040207196803209</v>
      </c>
      <c r="T44" s="44">
        <f t="shared" si="323"/>
        <v>0.83120852801461953</v>
      </c>
      <c r="U44" s="45">
        <f t="shared" si="324"/>
        <v>1.7834807065238E-2</v>
      </c>
      <c r="V44" s="45">
        <f t="shared" si="325"/>
        <v>0</v>
      </c>
      <c r="W44" s="44">
        <f t="shared" si="326"/>
        <v>48.910953618018198</v>
      </c>
      <c r="X44" s="44">
        <f t="shared" si="327"/>
        <v>51.37947946199715</v>
      </c>
      <c r="Y44" s="44">
        <f t="shared" si="328"/>
        <v>3.041337390349633</v>
      </c>
      <c r="Z44" s="45">
        <f t="shared" si="329"/>
        <v>6.5229529634928979E-2</v>
      </c>
      <c r="AA44" s="45">
        <f t="shared" si="330"/>
        <v>0</v>
      </c>
      <c r="AB44" s="44">
        <f t="shared" si="331"/>
        <v>89.559173235017099</v>
      </c>
      <c r="AC44" s="44">
        <f t="shared" si="332"/>
        <v>94.656604192008672</v>
      </c>
      <c r="AD44" s="44">
        <f t="shared" si="333"/>
        <v>5.6018953879461142</v>
      </c>
      <c r="AE44" s="45">
        <f t="shared" si="334"/>
        <v>0.12008018502794565</v>
      </c>
      <c r="AF44" s="45">
        <f t="shared" si="335"/>
        <v>0</v>
      </c>
      <c r="AG44" s="44">
        <f t="shared" si="336"/>
        <v>143.35886492726084</v>
      </c>
      <c r="AH44" s="44">
        <f t="shared" si="337"/>
        <v>162.1616244309551</v>
      </c>
      <c r="AI44" s="44">
        <f t="shared" si="338"/>
        <v>14.253837403373442</v>
      </c>
      <c r="AJ44" s="45">
        <f t="shared" si="339"/>
        <v>0.61252071298853572</v>
      </c>
      <c r="AK44" s="45">
        <f t="shared" si="340"/>
        <v>1.1459525421879106E-2</v>
      </c>
      <c r="AL44" s="44">
        <f t="shared" si="341"/>
        <v>58.21599169111137</v>
      </c>
      <c r="AM44" s="44">
        <f t="shared" si="342"/>
        <v>98.445629171495554</v>
      </c>
      <c r="AN44" s="44">
        <f t="shared" si="343"/>
        <v>38.567043273187934</v>
      </c>
      <c r="AO44" s="45">
        <f t="shared" si="344"/>
        <v>11.751373744559396</v>
      </c>
      <c r="AP44" s="45">
        <f t="shared" si="345"/>
        <v>3.9578251196455927</v>
      </c>
      <c r="AQ44" s="44">
        <f t="shared" si="346"/>
        <v>111.42089284407989</v>
      </c>
      <c r="AR44" s="44">
        <f t="shared" si="347"/>
        <v>109.4106091956556</v>
      </c>
      <c r="AS44" s="44">
        <f t="shared" si="348"/>
        <v>3.1871332602642211</v>
      </c>
      <c r="AT44" s="45">
        <f t="shared" si="349"/>
        <v>0</v>
      </c>
      <c r="AU44" s="45">
        <f t="shared" si="350"/>
        <v>0</v>
      </c>
      <c r="AV44" s="44">
        <f t="shared" si="351"/>
        <v>386.2884464425552</v>
      </c>
      <c r="AW44" s="44">
        <f t="shared" si="352"/>
        <v>410.04885166090133</v>
      </c>
      <c r="AX44" s="44">
        <f t="shared" si="353"/>
        <v>24.266948192013576</v>
      </c>
      <c r="AY44" s="45">
        <f t="shared" si="354"/>
        <v>0.52005370452912769</v>
      </c>
      <c r="AZ44" s="45">
        <f t="shared" si="355"/>
        <v>0</v>
      </c>
      <c r="BA44" s="44">
        <f t="shared" si="356"/>
        <v>14.857286920432635</v>
      </c>
      <c r="BB44" s="44">
        <f t="shared" si="357"/>
        <v>15.533374513066597</v>
      </c>
      <c r="BC44" s="44">
        <f t="shared" si="358"/>
        <v>0.91960703877971872</v>
      </c>
      <c r="BD44" s="45">
        <f t="shared" si="359"/>
        <v>1.9731527721022921E-2</v>
      </c>
      <c r="BE44" s="45">
        <f t="shared" si="360"/>
        <v>0</v>
      </c>
      <c r="BF44" s="44">
        <f t="shared" si="361"/>
        <v>307.69051823264493</v>
      </c>
      <c r="BG44" s="44">
        <f t="shared" si="362"/>
        <v>323.21959587313381</v>
      </c>
      <c r="BH44" s="44">
        <f t="shared" si="363"/>
        <v>19.132537980454835</v>
      </c>
      <c r="BI44" s="45">
        <f t="shared" si="364"/>
        <v>0.41034791376566471</v>
      </c>
      <c r="BJ44" s="45">
        <f t="shared" si="365"/>
        <v>0</v>
      </c>
      <c r="BK44" s="44">
        <f t="shared" si="366"/>
        <v>86.681956218866262</v>
      </c>
      <c r="BL44" s="44">
        <f t="shared" si="367"/>
        <v>91.615624888217837</v>
      </c>
      <c r="BM44" s="44">
        <f t="shared" si="368"/>
        <v>5.4219264562254077</v>
      </c>
      <c r="BN44" s="45">
        <f t="shared" si="369"/>
        <v>0.11622243669033747</v>
      </c>
      <c r="BO44" s="45">
        <f t="shared" si="370"/>
        <v>0</v>
      </c>
      <c r="BP44" s="44">
        <f t="shared" si="371"/>
        <v>309.99250438244746</v>
      </c>
      <c r="BQ44" s="44">
        <f t="shared" si="372"/>
        <v>350.65071209641383</v>
      </c>
      <c r="BR44" s="44">
        <f t="shared" si="373"/>
        <v>30.821831325003075</v>
      </c>
      <c r="BS44" s="45">
        <f t="shared" si="374"/>
        <v>1.3244861411380482</v>
      </c>
      <c r="BT44" s="45">
        <f t="shared" si="375"/>
        <v>2.4779541790910999E-2</v>
      </c>
      <c r="BU44" s="44">
        <f t="shared" si="376"/>
        <v>55.755277921372702</v>
      </c>
      <c r="BV44" s="44">
        <f t="shared" si="377"/>
        <v>94.284461282125591</v>
      </c>
      <c r="BW44" s="44">
        <f t="shared" si="378"/>
        <v>36.936864834521423</v>
      </c>
      <c r="BX44" s="45">
        <f t="shared" si="379"/>
        <v>11.254658557776841</v>
      </c>
      <c r="BY44" s="45">
        <f t="shared" si="380"/>
        <v>3.7905330322445239</v>
      </c>
      <c r="BZ44" s="44">
        <f t="shared" si="381"/>
        <v>179.44915442021491</v>
      </c>
      <c r="CA44" s="44">
        <f t="shared" si="382"/>
        <v>176.211487842194</v>
      </c>
      <c r="CB44" s="44">
        <f t="shared" si="383"/>
        <v>5.1330442072412934</v>
      </c>
      <c r="CC44" s="45">
        <f t="shared" si="384"/>
        <v>0</v>
      </c>
      <c r="CD44" s="45">
        <f t="shared" si="385"/>
        <v>0</v>
      </c>
      <c r="CE44" s="44">
        <f t="shared" si="386"/>
        <v>280.20082046430895</v>
      </c>
      <c r="CF44" s="44">
        <f t="shared" si="387"/>
        <v>297.43582994506778</v>
      </c>
      <c r="CG44" s="44">
        <f t="shared" si="388"/>
        <v>17.60243894474916</v>
      </c>
      <c r="CH44" s="45">
        <f t="shared" si="389"/>
        <v>0.37722969981768484</v>
      </c>
      <c r="CI44" s="45">
        <f t="shared" si="390"/>
        <v>0</v>
      </c>
      <c r="CJ44" s="44">
        <f t="shared" si="391"/>
        <v>46.360950939180078</v>
      </c>
      <c r="CK44" s="44">
        <f t="shared" si="392"/>
        <v>48.470627078609354</v>
      </c>
      <c r="CL44" s="44">
        <f t="shared" si="393"/>
        <v>2.8695586910661701</v>
      </c>
      <c r="CM44" s="45">
        <f t="shared" si="394"/>
        <v>6.1570621441749594E-2</v>
      </c>
      <c r="CN44" s="45">
        <f t="shared" si="395"/>
        <v>0</v>
      </c>
      <c r="CO44" s="44">
        <f t="shared" si="396"/>
        <v>356.54863590601991</v>
      </c>
      <c r="CP44" s="44">
        <f t="shared" si="397"/>
        <v>374.54357277114792</v>
      </c>
      <c r="CQ44" s="44">
        <f t="shared" si="398"/>
        <v>22.170589973115174</v>
      </c>
      <c r="CR44" s="45">
        <f t="shared" si="399"/>
        <v>0.47550697935191027</v>
      </c>
      <c r="CS44" s="45">
        <f t="shared" si="400"/>
        <v>0</v>
      </c>
      <c r="CT44" s="44">
        <f t="shared" si="401"/>
        <v>75.548849150927452</v>
      </c>
      <c r="CU44" s="44">
        <f t="shared" si="402"/>
        <v>79.848855822677862</v>
      </c>
      <c r="CV44" s="44">
        <f t="shared" si="403"/>
        <v>4.7255544500464639</v>
      </c>
      <c r="CW44" s="45">
        <f t="shared" si="404"/>
        <v>0.10129526051882598</v>
      </c>
      <c r="CX44" s="45">
        <f t="shared" si="405"/>
        <v>0</v>
      </c>
      <c r="CY44" s="44">
        <f t="shared" si="406"/>
        <v>148.55621370904447</v>
      </c>
      <c r="CZ44" s="44">
        <f t="shared" si="407"/>
        <v>148.99781493973762</v>
      </c>
      <c r="DA44" s="44">
        <f t="shared" si="408"/>
        <v>4.3226626931292982</v>
      </c>
      <c r="DB44" s="45">
        <f t="shared" si="409"/>
        <v>0</v>
      </c>
      <c r="DC44" s="45">
        <f t="shared" si="410"/>
        <v>0</v>
      </c>
      <c r="DD44" s="44">
        <f t="shared" si="411"/>
        <v>225.46974187498512</v>
      </c>
      <c r="DE44" s="44">
        <f t="shared" si="412"/>
        <v>381.27857918817602</v>
      </c>
      <c r="DF44" s="44">
        <f t="shared" si="413"/>
        <v>149.36963262303678</v>
      </c>
      <c r="DG44" s="45">
        <f t="shared" si="414"/>
        <v>45.512910248453828</v>
      </c>
      <c r="DH44" s="45">
        <f t="shared" si="415"/>
        <v>15.328602711908703</v>
      </c>
      <c r="DI44" s="44">
        <f t="shared" si="416"/>
        <v>41.677521562406852</v>
      </c>
      <c r="DJ44" s="44">
        <f t="shared" si="417"/>
        <v>40.925565282349005</v>
      </c>
      <c r="DK44" s="44">
        <f t="shared" si="418"/>
        <v>1.1921625449798561</v>
      </c>
      <c r="DL44" s="45">
        <f t="shared" si="419"/>
        <v>0</v>
      </c>
      <c r="DM44" s="45">
        <f t="shared" si="420"/>
        <v>0</v>
      </c>
      <c r="DN44" s="44">
        <f t="shared" si="421"/>
        <v>135.72096606747073</v>
      </c>
      <c r="DO44" s="44">
        <f t="shared" si="422"/>
        <v>144.06909343210333</v>
      </c>
      <c r="DP44" s="44">
        <f t="shared" si="423"/>
        <v>8.5260992982328947</v>
      </c>
      <c r="DQ44" s="45">
        <f t="shared" si="424"/>
        <v>0.18271887713876125</v>
      </c>
      <c r="DR44" s="45">
        <f t="shared" si="425"/>
        <v>0</v>
      </c>
      <c r="DS44" s="44">
        <f t="shared" si="426"/>
        <v>317.02673499541606</v>
      </c>
      <c r="DT44" s="44">
        <f t="shared" si="427"/>
        <v>331.45318063192622</v>
      </c>
      <c r="DU44" s="44">
        <f t="shared" si="428"/>
        <v>19.62269548568748</v>
      </c>
      <c r="DV44" s="45">
        <f t="shared" si="429"/>
        <v>0.42103392384948862</v>
      </c>
      <c r="DW44" s="45">
        <f t="shared" si="430"/>
        <v>0</v>
      </c>
      <c r="DX44" s="44">
        <f t="shared" si="431"/>
        <v>72.364818647194738</v>
      </c>
      <c r="DY44" s="44">
        <f t="shared" si="432"/>
        <v>76.017056271113091</v>
      </c>
      <c r="DZ44" s="44">
        <f t="shared" si="433"/>
        <v>4.4997247531993914</v>
      </c>
      <c r="EA44" s="45">
        <f t="shared" si="434"/>
        <v>9.6508506444955983E-2</v>
      </c>
      <c r="EB44" s="45">
        <f t="shared" si="435"/>
        <v>0</v>
      </c>
      <c r="EC44" s="44">
        <f t="shared" si="436"/>
        <v>120.331298927167</v>
      </c>
      <c r="ED44" s="44">
        <f t="shared" si="437"/>
        <v>127.18018403954672</v>
      </c>
      <c r="EE44" s="44">
        <f t="shared" si="438"/>
        <v>7.5266812336103532</v>
      </c>
      <c r="EF44" s="45">
        <f t="shared" si="439"/>
        <v>0.16133919193190607</v>
      </c>
      <c r="EG44" s="45">
        <f t="shared" si="440"/>
        <v>0</v>
      </c>
      <c r="EH44" s="44">
        <f t="shared" si="441"/>
        <v>220.96423660061018</v>
      </c>
      <c r="EI44" s="44">
        <f t="shared" si="442"/>
        <v>235.07962904435522</v>
      </c>
      <c r="EJ44" s="44">
        <f t="shared" si="443"/>
        <v>13.912085737279961</v>
      </c>
      <c r="EK44" s="45">
        <f t="shared" si="444"/>
        <v>0.29810706217013394</v>
      </c>
      <c r="EL44" s="45">
        <f t="shared" si="445"/>
        <v>0</v>
      </c>
      <c r="EM44" s="44">
        <f t="shared" si="446"/>
        <v>187.71690229104439</v>
      </c>
      <c r="EN44" s="44">
        <f t="shared" si="447"/>
        <v>324.62660789669246</v>
      </c>
      <c r="EO44" s="44">
        <f t="shared" si="448"/>
        <v>135.28887029397879</v>
      </c>
      <c r="EP44" s="45">
        <f t="shared" si="449"/>
        <v>44.62587062154099</v>
      </c>
      <c r="EQ44" s="45">
        <f t="shared" si="450"/>
        <v>17.005658851433573</v>
      </c>
      <c r="ER44" s="44">
        <f t="shared" si="451"/>
        <v>392.10083070953249</v>
      </c>
      <c r="ES44" s="44">
        <f t="shared" si="452"/>
        <v>384.32574286679528</v>
      </c>
      <c r="ET44" s="44">
        <f t="shared" si="453"/>
        <v>11.198213801446293</v>
      </c>
      <c r="EU44" s="45">
        <f t="shared" si="454"/>
        <v>0</v>
      </c>
      <c r="EV44" s="45">
        <f t="shared" si="455"/>
        <v>0</v>
      </c>
      <c r="EW44" s="44">
        <f t="shared" si="456"/>
        <v>42.107035959617001</v>
      </c>
      <c r="EX44" s="44">
        <f t="shared" si="457"/>
        <v>48.010692068012283</v>
      </c>
      <c r="EY44" s="44">
        <f t="shared" si="458"/>
        <v>4.2209535659227173</v>
      </c>
      <c r="EZ44" s="45">
        <f t="shared" si="459"/>
        <v>0.18133298203477888</v>
      </c>
      <c r="FA44" s="45">
        <f t="shared" si="460"/>
        <v>3.3909881162091458E-3</v>
      </c>
      <c r="FB44" s="44">
        <f t="shared" si="461"/>
        <v>108.46995939042699</v>
      </c>
      <c r="FC44" s="44">
        <f t="shared" si="462"/>
        <v>208.43759769962543</v>
      </c>
      <c r="FD44" s="44">
        <f t="shared" si="463"/>
        <v>98.305507793780066</v>
      </c>
      <c r="FE44" s="45">
        <f t="shared" si="464"/>
        <v>37.335075702703662</v>
      </c>
      <c r="FF44" s="45">
        <f t="shared" si="465"/>
        <v>17.705917857879342</v>
      </c>
      <c r="FG44" s="44">
        <f t="shared" si="466"/>
        <v>310.85247715288233</v>
      </c>
      <c r="FH44" s="44">
        <f t="shared" si="467"/>
        <v>375.10545894765488</v>
      </c>
      <c r="FI44" s="44">
        <f t="shared" si="468"/>
        <v>22.805308737182301</v>
      </c>
      <c r="FJ44" s="45">
        <f t="shared" si="469"/>
        <v>0.50066511697074279</v>
      </c>
      <c r="FK44" s="45">
        <f t="shared" si="470"/>
        <v>0</v>
      </c>
      <c r="FL44" s="44">
        <f t="shared" si="471"/>
        <v>144.9766600033328</v>
      </c>
      <c r="FM44" s="44">
        <f t="shared" si="472"/>
        <v>152.90616892497809</v>
      </c>
      <c r="FN44" s="44">
        <f t="shared" si="473"/>
        <v>9.049222737344838</v>
      </c>
      <c r="FO44" s="45">
        <f t="shared" si="474"/>
        <v>0.19399830326554465</v>
      </c>
      <c r="FP44" s="45">
        <f t="shared" si="475"/>
        <v>0</v>
      </c>
      <c r="FQ44" s="44">
        <f t="shared" si="476"/>
        <v>127.53328603260391</v>
      </c>
      <c r="FR44" s="44">
        <f t="shared" si="477"/>
        <v>145.24172224154148</v>
      </c>
      <c r="FS44" s="44">
        <f t="shared" si="478"/>
        <v>12.769425048897292</v>
      </c>
      <c r="FT44" s="45">
        <f t="shared" si="479"/>
        <v>0.54862929318590115</v>
      </c>
      <c r="FU44" s="45">
        <f t="shared" si="480"/>
        <v>1.0260837624696583E-2</v>
      </c>
      <c r="FV44" s="44">
        <f t="shared" si="481"/>
        <v>189.36490363289525</v>
      </c>
      <c r="FW44" s="44">
        <f t="shared" si="482"/>
        <v>320.22381719534201</v>
      </c>
      <c r="FX44" s="44">
        <f t="shared" si="483"/>
        <v>125.45082924264641</v>
      </c>
      <c r="FY44" s="45">
        <f t="shared" si="484"/>
        <v>38.224853550547564</v>
      </c>
      <c r="FZ44" s="45">
        <f t="shared" si="485"/>
        <v>12.87400850876465</v>
      </c>
      <c r="GA44" s="44">
        <f t="shared" si="486"/>
        <v>430.65365210574606</v>
      </c>
      <c r="GB44" s="44">
        <f t="shared" si="487"/>
        <v>451.22529617703879</v>
      </c>
      <c r="GC44" s="44">
        <f t="shared" si="488"/>
        <v>26.709831431733793</v>
      </c>
      <c r="GD44" s="45">
        <f t="shared" si="489"/>
        <v>0.57294482163336402</v>
      </c>
      <c r="GE44" s="45">
        <f t="shared" si="490"/>
        <v>0</v>
      </c>
      <c r="GF44" s="44">
        <f t="shared" si="491"/>
        <v>250.09576717899188</v>
      </c>
      <c r="GG44" s="44">
        <f t="shared" si="492"/>
        <v>282.69235550706662</v>
      </c>
      <c r="GH44" s="44">
        <f t="shared" si="493"/>
        <v>24.845588147947662</v>
      </c>
      <c r="GI44" s="45">
        <f t="shared" si="494"/>
        <v>1.0675887200471923</v>
      </c>
      <c r="GJ44" s="45">
        <f t="shared" si="495"/>
        <v>1.9971855188391046E-2</v>
      </c>
      <c r="GK44" s="43">
        <f t="shared" si="148"/>
        <v>7005.6215117542706</v>
      </c>
      <c r="GL44" s="43">
        <f t="shared" si="148"/>
        <v>8292.2376141302866</v>
      </c>
      <c r="GM44" s="43">
        <f t="shared" si="148"/>
        <v>1256.5108282060023</v>
      </c>
      <c r="GN44" s="43">
        <f t="shared" si="148"/>
        <v>293.74945219839879</v>
      </c>
      <c r="GO44" s="43">
        <f t="shared" si="148"/>
        <v>103.11237719186235</v>
      </c>
      <c r="GP44" s="40">
        <f t="shared" si="149"/>
        <v>41.749830224995648</v>
      </c>
      <c r="GQ44" s="40">
        <f t="shared" si="149"/>
        <v>49.417387450120899</v>
      </c>
      <c r="GR44" s="40">
        <f t="shared" si="149"/>
        <v>7.4881455792967957</v>
      </c>
      <c r="GS44" s="40">
        <f t="shared" si="149"/>
        <v>1.7505926829463576</v>
      </c>
      <c r="GT44" s="40">
        <f t="shared" si="149"/>
        <v>0.61449569244256463</v>
      </c>
      <c r="GW44" s="38">
        <f t="shared" si="150"/>
        <v>26</v>
      </c>
      <c r="GX44" s="39">
        <f t="shared" si="145"/>
        <v>42.393546764922171</v>
      </c>
      <c r="GY44" s="39">
        <f t="shared" si="146"/>
        <v>180.16796780540008</v>
      </c>
      <c r="GZ44" s="39">
        <f t="shared" si="147"/>
        <v>18.016796780540009</v>
      </c>
      <c r="HA44" s="39">
        <f t="shared" si="34"/>
        <v>2.0790080478796966</v>
      </c>
      <c r="HB44" s="39">
        <f t="shared" si="35"/>
        <v>0.20113020727114131</v>
      </c>
      <c r="HC44" s="39">
        <f t="shared" si="36"/>
        <v>2.0113020727114128E-2</v>
      </c>
      <c r="HD44" s="39">
        <f t="shared" si="37"/>
        <v>5.3726454969647142</v>
      </c>
      <c r="HE44" s="39">
        <f t="shared" si="38"/>
        <v>1.4201721697015706</v>
      </c>
      <c r="HF44" s="39">
        <f t="shared" si="39"/>
        <v>0.14201721697015707</v>
      </c>
      <c r="HG44" s="39">
        <f t="shared" si="40"/>
        <v>0.20955478613436387</v>
      </c>
      <c r="HH44" s="39">
        <f t="shared" si="41"/>
        <v>5.5406731493534582E-2</v>
      </c>
      <c r="HI44" s="39">
        <f t="shared" si="42"/>
        <v>5.5406731493534587E-3</v>
      </c>
      <c r="HJ44" s="39">
        <v>2.0790080478796966</v>
      </c>
      <c r="HK44" s="39">
        <v>0.20113020727114131</v>
      </c>
      <c r="HL44" s="39">
        <v>2.0113020727114128E-2</v>
      </c>
      <c r="HM44" s="39">
        <f t="shared" si="43"/>
        <v>1.4122319382990034</v>
      </c>
      <c r="HN44" s="39">
        <f t="shared" si="44"/>
        <v>0.37328807245913959</v>
      </c>
      <c r="HO44" s="39">
        <f t="shared" si="45"/>
        <v>3.7328807245913961E-2</v>
      </c>
      <c r="HP44" s="39">
        <f t="shared" si="46"/>
        <v>2.7032854289812276</v>
      </c>
      <c r="HQ44" s="39">
        <f t="shared" si="47"/>
        <v>1.2969097695080833</v>
      </c>
      <c r="HR44" s="39">
        <f t="shared" si="48"/>
        <v>0.12969097695080833</v>
      </c>
      <c r="HS44" s="39">
        <f t="shared" si="49"/>
        <v>5.1817914836135603</v>
      </c>
      <c r="HT44" s="39">
        <f t="shared" si="50"/>
        <v>22.022050817566175</v>
      </c>
      <c r="HU44" s="39">
        <f t="shared" si="51"/>
        <v>2.2022050817566177</v>
      </c>
      <c r="HV44" s="39">
        <f t="shared" si="52"/>
        <v>1.4495452207641826</v>
      </c>
      <c r="HW44" s="39">
        <f t="shared" si="53"/>
        <v>0.14023386345162572</v>
      </c>
      <c r="HX44" s="39">
        <f t="shared" si="54"/>
        <v>1.4023386345162573E-2</v>
      </c>
      <c r="HY44" s="39">
        <f t="shared" si="55"/>
        <v>6.1169703299910756</v>
      </c>
      <c r="HZ44" s="39">
        <f t="shared" si="56"/>
        <v>1.616922432431356</v>
      </c>
      <c r="IA44" s="39">
        <f t="shared" si="57"/>
        <v>0.16169224324313561</v>
      </c>
      <c r="IB44" s="39">
        <f t="shared" si="58"/>
        <v>0.23184080750402292</v>
      </c>
      <c r="IC44" s="39">
        <f t="shared" si="59"/>
        <v>6.1299202979707826E-2</v>
      </c>
      <c r="ID44" s="39">
        <f t="shared" si="60"/>
        <v>6.1299202979707831E-3</v>
      </c>
      <c r="IE44" s="39">
        <f t="shared" si="61"/>
        <v>4.8233520917447095</v>
      </c>
      <c r="IF44" s="39">
        <f t="shared" si="62"/>
        <v>1.2751590680765545</v>
      </c>
      <c r="IG44" s="39">
        <f t="shared" si="63"/>
        <v>0.12751590680765545</v>
      </c>
      <c r="IH44" s="39">
        <f t="shared" si="64"/>
        <v>1.3668619598048641</v>
      </c>
      <c r="II44" s="39">
        <f t="shared" si="65"/>
        <v>0.36129565721891427</v>
      </c>
      <c r="IJ44" s="39">
        <f t="shared" si="66"/>
        <v>3.6129565721891424E-2</v>
      </c>
      <c r="IK44" s="39">
        <f t="shared" si="67"/>
        <v>5.8454579744033452</v>
      </c>
      <c r="IL44" s="39">
        <f t="shared" si="68"/>
        <v>2.8043770269237362</v>
      </c>
      <c r="IM44" s="39">
        <f t="shared" si="69"/>
        <v>0.28043770269237361</v>
      </c>
      <c r="IN44" s="39">
        <f t="shared" si="70"/>
        <v>4.9627639400599382</v>
      </c>
      <c r="IO44" s="39">
        <f t="shared" si="71"/>
        <v>21.091207554220333</v>
      </c>
      <c r="IP44" s="39">
        <f t="shared" si="72"/>
        <v>2.1091207554220333</v>
      </c>
      <c r="IQ44" s="39">
        <f t="shared" si="73"/>
        <v>2.3345681184228382</v>
      </c>
      <c r="IR44" s="39">
        <f t="shared" si="74"/>
        <v>0.22585394511861689</v>
      </c>
      <c r="IS44" s="39">
        <f t="shared" si="75"/>
        <v>2.258539451186169E-2</v>
      </c>
      <c r="IT44" s="39">
        <f t="shared" si="76"/>
        <v>4.4370472920013144</v>
      </c>
      <c r="IU44" s="39">
        <f t="shared" si="77"/>
        <v>1.172861876576438</v>
      </c>
      <c r="IV44" s="39">
        <f t="shared" si="78"/>
        <v>0.1172861876576438</v>
      </c>
      <c r="IW44" s="39">
        <f t="shared" si="79"/>
        <v>0.72344031315785573</v>
      </c>
      <c r="IX44" s="39">
        <f t="shared" si="80"/>
        <v>0.19127915864939907</v>
      </c>
      <c r="IY44" s="39">
        <f t="shared" si="81"/>
        <v>1.9127915864939907E-2</v>
      </c>
      <c r="IZ44" s="39">
        <f t="shared" si="82"/>
        <v>5.5892512342733722</v>
      </c>
      <c r="JA44" s="39">
        <f t="shared" si="83"/>
        <v>1.4776413290126846</v>
      </c>
      <c r="JB44" s="39">
        <f t="shared" si="84"/>
        <v>0.1477641329012685</v>
      </c>
      <c r="JC44" s="39">
        <f t="shared" si="85"/>
        <v>1.1913073091094277</v>
      </c>
      <c r="JD44" s="39">
        <f t="shared" si="86"/>
        <v>0.3148921909099246</v>
      </c>
      <c r="JE44" s="39">
        <f t="shared" si="87"/>
        <v>3.1489219090992455E-2</v>
      </c>
      <c r="JF44" s="39">
        <f t="shared" si="88"/>
        <v>1.9717030791335697</v>
      </c>
      <c r="JG44" s="39">
        <f t="shared" si="89"/>
        <v>0.19019715849768912</v>
      </c>
      <c r="JH44" s="39">
        <f t="shared" si="90"/>
        <v>1.9019715849768911E-2</v>
      </c>
      <c r="JI44" s="39">
        <f t="shared" si="91"/>
        <v>20.069007747208605</v>
      </c>
      <c r="JJ44" s="39">
        <f t="shared" si="92"/>
        <v>85.291102481598273</v>
      </c>
      <c r="JK44" s="39">
        <f t="shared" si="93"/>
        <v>8.5291102481598262</v>
      </c>
      <c r="JL44" s="39">
        <f t="shared" si="94"/>
        <v>0.54220937072030428</v>
      </c>
      <c r="JM44" s="39">
        <f t="shared" si="95"/>
        <v>5.2455151979113664E-2</v>
      </c>
      <c r="JN44" s="39">
        <f t="shared" si="96"/>
        <v>5.2455151979113662E-3</v>
      </c>
      <c r="JO44" s="39">
        <f t="shared" si="97"/>
        <v>2.1491740957774228</v>
      </c>
      <c r="JP44" s="39">
        <f t="shared" si="98"/>
        <v>0.56809950338077919</v>
      </c>
      <c r="JQ44" s="39">
        <f t="shared" si="99"/>
        <v>5.6809950338077925E-2</v>
      </c>
      <c r="JR44" s="39">
        <f t="shared" si="100"/>
        <v>4.9470495276375024</v>
      </c>
      <c r="JS44" s="39">
        <f t="shared" si="101"/>
        <v>1.3080104249553091</v>
      </c>
      <c r="JT44" s="39">
        <f t="shared" si="102"/>
        <v>0.13080104249553093</v>
      </c>
      <c r="JU44" s="39">
        <f t="shared" si="103"/>
        <v>1.1343898453405168</v>
      </c>
      <c r="JV44" s="39">
        <f t="shared" si="104"/>
        <v>0.29990087194664672</v>
      </c>
      <c r="JW44" s="39">
        <f t="shared" si="105"/>
        <v>2.9990087194664668E-2</v>
      </c>
      <c r="JX44" s="39">
        <f t="shared" si="106"/>
        <v>1.89746842655651</v>
      </c>
      <c r="JY44" s="39">
        <f t="shared" si="107"/>
        <v>0.50154816095894839</v>
      </c>
      <c r="JZ44" s="39">
        <f t="shared" si="108"/>
        <v>5.0154816095894839E-2</v>
      </c>
      <c r="KA44" s="39">
        <f t="shared" si="109"/>
        <v>3.5066134609757751</v>
      </c>
      <c r="KB44" s="39">
        <f t="shared" si="110"/>
        <v>0.92693283009197969</v>
      </c>
      <c r="KC44" s="39">
        <f t="shared" si="111"/>
        <v>9.2693283009197963E-2</v>
      </c>
      <c r="KD44" s="39">
        <f t="shared" si="112"/>
        <v>4.0588815560775711</v>
      </c>
      <c r="KE44" s="39">
        <f t="shared" si="113"/>
        <v>0</v>
      </c>
      <c r="KF44" s="39">
        <f t="shared" si="114"/>
        <v>0</v>
      </c>
      <c r="KG44" s="39">
        <f t="shared" si="115"/>
        <v>5.0922655054851411</v>
      </c>
      <c r="KH44" s="39">
        <f t="shared" si="116"/>
        <v>0.49272140726363689</v>
      </c>
      <c r="KI44" s="39">
        <f t="shared" si="117"/>
        <v>4.927214072636369E-2</v>
      </c>
      <c r="KJ44" s="39">
        <f t="shared" si="118"/>
        <v>0.80024843901669029</v>
      </c>
      <c r="KK44" s="39">
        <f t="shared" si="119"/>
        <v>0.38399156216174435</v>
      </c>
      <c r="KL44" s="39">
        <f t="shared" si="120"/>
        <v>3.8399156216174436E-2</v>
      </c>
      <c r="KM44" s="39">
        <f t="shared" si="121"/>
        <v>15.014217956800257</v>
      </c>
      <c r="KN44" s="39">
        <f t="shared" si="122"/>
        <v>79.16311800074007</v>
      </c>
      <c r="KO44" s="39">
        <f t="shared" si="123"/>
        <v>7.9163118000740074</v>
      </c>
      <c r="KP44" s="39">
        <f t="shared" si="124"/>
        <v>5.6112720193098413</v>
      </c>
      <c r="KQ44" s="39">
        <f t="shared" si="125"/>
        <v>1.5321359479571255</v>
      </c>
      <c r="KR44" s="39">
        <f t="shared" si="126"/>
        <v>0.15321359479571256</v>
      </c>
      <c r="KS44" s="39">
        <f t="shared" si="127"/>
        <v>2.2814269635894604</v>
      </c>
      <c r="KT44" s="39">
        <f t="shared" si="128"/>
        <v>0.60302800869158801</v>
      </c>
      <c r="KU44" s="39">
        <f t="shared" si="129"/>
        <v>6.0302800869158804E-2</v>
      </c>
      <c r="KV44" s="39">
        <f t="shared" si="130"/>
        <v>2.4209926811767422</v>
      </c>
      <c r="KW44" s="39">
        <f t="shared" si="131"/>
        <v>1.1617289110051856</v>
      </c>
      <c r="KX44" s="39">
        <f t="shared" si="132"/>
        <v>0.11617289110051858</v>
      </c>
      <c r="KY44" s="39">
        <f t="shared" si="133"/>
        <v>16.855324738718824</v>
      </c>
      <c r="KZ44" s="39">
        <f t="shared" si="134"/>
        <v>71.633298853583966</v>
      </c>
      <c r="LA44" s="39">
        <f t="shared" si="135"/>
        <v>7.1633298853583964</v>
      </c>
      <c r="LB44" s="39">
        <f t="shared" si="136"/>
        <v>6.7340651217045133</v>
      </c>
      <c r="LC44" s="39">
        <f t="shared" si="137"/>
        <v>1.7802623146411194</v>
      </c>
      <c r="LD44" s="39">
        <f t="shared" si="138"/>
        <v>0.17802623146411192</v>
      </c>
      <c r="LE44" s="39">
        <f t="shared" si="139"/>
        <v>4.7124833488759972</v>
      </c>
      <c r="LF44" s="39">
        <f t="shared" si="140"/>
        <v>2.260523277256314</v>
      </c>
      <c r="LG44" s="39">
        <f t="shared" si="141"/>
        <v>0.22605232772563141</v>
      </c>
      <c r="LH44" s="39">
        <f t="shared" si="142"/>
        <v>200.30227247001662</v>
      </c>
      <c r="LI44" s="39">
        <f t="shared" si="142"/>
        <v>484.62013395294963</v>
      </c>
      <c r="LJ44" s="39">
        <f t="shared" si="142"/>
        <v>48.462013395294967</v>
      </c>
      <c r="LL44" s="60">
        <f t="shared" si="497"/>
        <v>25</v>
      </c>
      <c r="LM44" s="61">
        <f t="shared" si="498"/>
        <v>421.6771152079948</v>
      </c>
      <c r="LN44" s="62">
        <v>3000</v>
      </c>
      <c r="LO44" s="61">
        <f t="shared" si="152"/>
        <v>0</v>
      </c>
      <c r="LP44" s="61">
        <f t="shared" si="153"/>
        <v>242.68081297450422</v>
      </c>
      <c r="LQ44" s="62">
        <f t="shared" si="154"/>
        <v>0</v>
      </c>
      <c r="LR44" s="61">
        <f t="shared" si="155"/>
        <v>0</v>
      </c>
      <c r="LS44" s="61">
        <f t="shared" si="156"/>
        <v>39.920512475839665</v>
      </c>
      <c r="LT44" s="63">
        <f t="shared" si="157"/>
        <v>0</v>
      </c>
      <c r="LU44" s="62">
        <f t="shared" si="158"/>
        <v>0</v>
      </c>
      <c r="LV44" s="61">
        <f t="shared" si="159"/>
        <v>0</v>
      </c>
      <c r="LW44" s="61">
        <f t="shared" si="160"/>
        <v>1.7977770668829303</v>
      </c>
      <c r="LX44" s="63">
        <f t="shared" si="161"/>
        <v>0</v>
      </c>
      <c r="LY44" s="62">
        <f t="shared" si="162"/>
        <v>0</v>
      </c>
      <c r="LZ44" s="61">
        <f t="shared" si="163"/>
        <v>0</v>
      </c>
      <c r="MA44" s="61">
        <f t="shared" si="164"/>
        <v>4.7129153036097362</v>
      </c>
      <c r="MB44" s="63">
        <f t="shared" si="165"/>
        <v>0</v>
      </c>
      <c r="MC44" s="62">
        <f t="shared" si="166"/>
        <v>0</v>
      </c>
      <c r="MD44" s="61">
        <f t="shared" si="167"/>
        <v>0</v>
      </c>
      <c r="ME44" s="61">
        <f t="shared" si="168"/>
        <v>0.18374597907528684</v>
      </c>
      <c r="MF44" s="63">
        <f t="shared" si="169"/>
        <v>0</v>
      </c>
      <c r="MG44" s="62">
        <f t="shared" si="170"/>
        <v>0</v>
      </c>
      <c r="MH44" s="61">
        <f t="shared" si="171"/>
        <v>0</v>
      </c>
      <c r="MI44" s="61">
        <f t="shared" si="172"/>
        <v>1.7977770668829303</v>
      </c>
      <c r="MJ44" s="63">
        <f t="shared" si="173"/>
        <v>0</v>
      </c>
      <c r="MK44" s="62">
        <f t="shared" si="174"/>
        <v>0</v>
      </c>
      <c r="ML44" s="61">
        <f t="shared" si="175"/>
        <v>0</v>
      </c>
      <c r="MM44" s="61">
        <f t="shared" si="176"/>
        <v>1.2386688298201871</v>
      </c>
      <c r="MN44" s="63">
        <f t="shared" si="177"/>
        <v>0</v>
      </c>
      <c r="MO44" s="62">
        <f t="shared" si="178"/>
        <v>0</v>
      </c>
      <c r="MP44" s="61">
        <f t="shared" si="179"/>
        <v>0</v>
      </c>
      <c r="MQ44" s="61">
        <f t="shared" si="180"/>
        <v>2.3978520908614529</v>
      </c>
      <c r="MR44" s="63">
        <f t="shared" si="181"/>
        <v>0</v>
      </c>
      <c r="MS44" s="62">
        <f t="shared" si="182"/>
        <v>0</v>
      </c>
      <c r="MT44" s="61">
        <f t="shared" si="183"/>
        <v>0</v>
      </c>
      <c r="MU44" s="61">
        <f t="shared" si="184"/>
        <v>4.8795108537594105</v>
      </c>
      <c r="MV44" s="63">
        <f t="shared" si="185"/>
        <v>0</v>
      </c>
      <c r="MW44" s="62">
        <f t="shared" si="186"/>
        <v>0</v>
      </c>
      <c r="MX44" s="61">
        <f t="shared" si="187"/>
        <v>0</v>
      </c>
      <c r="MY44" s="61">
        <f t="shared" si="188"/>
        <v>1.253462754969767</v>
      </c>
      <c r="MZ44" s="63">
        <f t="shared" si="189"/>
        <v>0</v>
      </c>
      <c r="NA44" s="62">
        <f t="shared" si="190"/>
        <v>0</v>
      </c>
      <c r="NB44" s="61">
        <f t="shared" si="191"/>
        <v>0</v>
      </c>
      <c r="NC44" s="61">
        <f t="shared" si="192"/>
        <v>5.3658412966626052</v>
      </c>
      <c r="ND44" s="63">
        <f t="shared" si="193"/>
        <v>0</v>
      </c>
      <c r="NE44" s="62">
        <f t="shared" si="194"/>
        <v>0</v>
      </c>
      <c r="NF44" s="61">
        <f t="shared" si="195"/>
        <v>0</v>
      </c>
      <c r="NG44" s="61">
        <f t="shared" si="196"/>
        <v>0.20328724984175423</v>
      </c>
      <c r="NH44" s="63">
        <f t="shared" si="197"/>
        <v>0</v>
      </c>
      <c r="NI44" s="62">
        <f t="shared" si="198"/>
        <v>0</v>
      </c>
      <c r="NJ44" s="61">
        <f t="shared" si="199"/>
        <v>0</v>
      </c>
      <c r="NK44" s="61">
        <f t="shared" si="200"/>
        <v>4.229857649130647</v>
      </c>
      <c r="NL44" s="63">
        <f t="shared" si="201"/>
        <v>0</v>
      </c>
      <c r="NM44" s="62">
        <f t="shared" si="202"/>
        <v>0</v>
      </c>
      <c r="NN44" s="61">
        <f t="shared" si="203"/>
        <v>0</v>
      </c>
      <c r="NO44" s="61">
        <f t="shared" si="204"/>
        <v>1.1988748153624824</v>
      </c>
      <c r="NP44" s="63">
        <f t="shared" si="205"/>
        <v>0</v>
      </c>
      <c r="NQ44" s="62">
        <f t="shared" si="206"/>
        <v>0</v>
      </c>
      <c r="NR44" s="61">
        <f t="shared" si="207"/>
        <v>0</v>
      </c>
      <c r="NS44" s="61">
        <f t="shared" si="208"/>
        <v>5.185003209686279</v>
      </c>
      <c r="NT44" s="63">
        <f t="shared" si="209"/>
        <v>0</v>
      </c>
      <c r="NU44" s="62">
        <f t="shared" si="210"/>
        <v>0</v>
      </c>
      <c r="NV44" s="61">
        <f t="shared" si="211"/>
        <v>0</v>
      </c>
      <c r="NW44" s="61">
        <f t="shared" si="212"/>
        <v>4.6732603167739155</v>
      </c>
      <c r="NX44" s="63">
        <f t="shared" si="213"/>
        <v>0</v>
      </c>
      <c r="NY44" s="62">
        <f t="shared" si="214"/>
        <v>0</v>
      </c>
      <c r="NZ44" s="61">
        <f t="shared" si="215"/>
        <v>0</v>
      </c>
      <c r="OA44" s="61">
        <f t="shared" si="216"/>
        <v>2.0187670887840046</v>
      </c>
      <c r="OB44" s="63">
        <f t="shared" si="217"/>
        <v>0</v>
      </c>
      <c r="OC44" s="62">
        <f t="shared" si="218"/>
        <v>0</v>
      </c>
      <c r="OD44" s="61">
        <f t="shared" si="219"/>
        <v>0</v>
      </c>
      <c r="OE44" s="61">
        <f t="shared" si="220"/>
        <v>3.8922032166699041</v>
      </c>
      <c r="OF44" s="63">
        <f t="shared" si="221"/>
        <v>0</v>
      </c>
      <c r="OG44" s="62">
        <f t="shared" si="222"/>
        <v>0</v>
      </c>
      <c r="OH44" s="61">
        <f t="shared" si="223"/>
        <v>0</v>
      </c>
      <c r="OI44" s="61">
        <f t="shared" si="224"/>
        <v>0.63434126748357711</v>
      </c>
      <c r="OJ44" s="63">
        <f t="shared" si="225"/>
        <v>0</v>
      </c>
      <c r="OK44" s="62">
        <f t="shared" si="226"/>
        <v>0</v>
      </c>
      <c r="OL44" s="61">
        <f t="shared" si="227"/>
        <v>0</v>
      </c>
      <c r="OM44" s="61">
        <f t="shared" si="228"/>
        <v>4.9015159243024291</v>
      </c>
      <c r="ON44" s="63">
        <f t="shared" si="229"/>
        <v>0</v>
      </c>
      <c r="OO44" s="62">
        <f t="shared" si="230"/>
        <v>0</v>
      </c>
      <c r="OP44" s="61">
        <f t="shared" si="231"/>
        <v>0</v>
      </c>
      <c r="OQ44" s="61">
        <f t="shared" si="232"/>
        <v>1.0448958067809844</v>
      </c>
      <c r="OR44" s="63">
        <f t="shared" si="233"/>
        <v>0</v>
      </c>
      <c r="OS44" s="62">
        <f t="shared" si="234"/>
        <v>0</v>
      </c>
      <c r="OT44" s="61">
        <f t="shared" si="235"/>
        <v>0</v>
      </c>
      <c r="OU44" s="61">
        <f t="shared" si="236"/>
        <v>1.7061112840538413</v>
      </c>
      <c r="OV44" s="63">
        <f t="shared" si="237"/>
        <v>0</v>
      </c>
      <c r="OW44" s="62">
        <f t="shared" si="238"/>
        <v>0</v>
      </c>
      <c r="OX44" s="61">
        <f t="shared" si="239"/>
        <v>0</v>
      </c>
      <c r="OY44" s="61">
        <f t="shared" si="240"/>
        <v>18.898278990260721</v>
      </c>
      <c r="OZ44" s="63">
        <f t="shared" si="241"/>
        <v>0</v>
      </c>
      <c r="PA44" s="62">
        <f t="shared" si="242"/>
        <v>0</v>
      </c>
      <c r="PB44" s="61">
        <f t="shared" si="243"/>
        <v>0</v>
      </c>
      <c r="PC44" s="61">
        <f t="shared" si="244"/>
        <v>0.46886378007248281</v>
      </c>
      <c r="PD44" s="63">
        <f t="shared" si="245"/>
        <v>0</v>
      </c>
      <c r="PE44" s="62">
        <f t="shared" si="246"/>
        <v>0</v>
      </c>
      <c r="PF44" s="61">
        <f t="shared" si="247"/>
        <v>0</v>
      </c>
      <c r="PG44" s="61">
        <f t="shared" si="248"/>
        <v>1.8852677869465539</v>
      </c>
      <c r="PH44" s="63">
        <f t="shared" si="249"/>
        <v>0</v>
      </c>
      <c r="PI44" s="62">
        <f t="shared" si="250"/>
        <v>0</v>
      </c>
      <c r="PJ44" s="61">
        <f t="shared" si="251"/>
        <v>0</v>
      </c>
      <c r="PK44" s="61">
        <f t="shared" si="252"/>
        <v>4.3377699729885846</v>
      </c>
      <c r="PL44" s="63">
        <f t="shared" si="253"/>
        <v>0</v>
      </c>
      <c r="PM44" s="62">
        <f t="shared" si="254"/>
        <v>0</v>
      </c>
      <c r="PN44" s="61">
        <f t="shared" si="255"/>
        <v>0</v>
      </c>
      <c r="PO44" s="61">
        <f t="shared" si="256"/>
        <v>0.99480765101559598</v>
      </c>
      <c r="PP44" s="63">
        <f t="shared" si="257"/>
        <v>0</v>
      </c>
      <c r="PQ44" s="62">
        <f t="shared" si="258"/>
        <v>0</v>
      </c>
      <c r="PR44" s="61">
        <f t="shared" si="259"/>
        <v>0</v>
      </c>
      <c r="PS44" s="61">
        <f t="shared" si="260"/>
        <v>1.6642698212691756</v>
      </c>
      <c r="PT44" s="63">
        <f t="shared" si="261"/>
        <v>0</v>
      </c>
      <c r="PU44" s="62">
        <f t="shared" si="262"/>
        <v>0</v>
      </c>
      <c r="PV44" s="61">
        <f t="shared" si="263"/>
        <v>0</v>
      </c>
      <c r="PW44" s="61">
        <f t="shared" si="264"/>
        <v>3.0762112835245636</v>
      </c>
      <c r="PX44" s="63">
        <f t="shared" si="265"/>
        <v>0</v>
      </c>
      <c r="PY44" s="62">
        <f t="shared" si="266"/>
        <v>1</v>
      </c>
      <c r="PZ44" s="61">
        <f t="shared" si="267"/>
        <v>24861.520991432226</v>
      </c>
      <c r="QA44" s="61">
        <f t="shared" si="268"/>
        <v>242.68081297450422</v>
      </c>
      <c r="QB44" s="63">
        <f t="shared" si="269"/>
        <v>102.44535069216268</v>
      </c>
      <c r="QC44" s="62">
        <f t="shared" si="270"/>
        <v>0</v>
      </c>
      <c r="QD44" s="61">
        <f t="shared" si="271"/>
        <v>0</v>
      </c>
      <c r="QE44" s="61">
        <f t="shared" si="272"/>
        <v>4.4031681187402674</v>
      </c>
      <c r="QF44" s="63">
        <f t="shared" si="273"/>
        <v>0</v>
      </c>
      <c r="QG44" s="62">
        <f t="shared" si="274"/>
        <v>0</v>
      </c>
      <c r="QH44" s="61">
        <f t="shared" si="275"/>
        <v>0</v>
      </c>
      <c r="QI44" s="61">
        <f t="shared" si="276"/>
        <v>0.70996609480297845</v>
      </c>
      <c r="QJ44" s="63">
        <f t="shared" si="277"/>
        <v>0</v>
      </c>
      <c r="QK44" s="62">
        <f t="shared" si="278"/>
        <v>0</v>
      </c>
      <c r="QL44" s="61">
        <f t="shared" si="279"/>
        <v>0</v>
      </c>
      <c r="QM44" s="61">
        <f t="shared" si="280"/>
        <v>14.274342508531493</v>
      </c>
      <c r="QN44" s="63">
        <f t="shared" si="281"/>
        <v>0</v>
      </c>
      <c r="QO44" s="62">
        <f t="shared" si="282"/>
        <v>0</v>
      </c>
      <c r="QP44" s="61">
        <f t="shared" si="283"/>
        <v>0</v>
      </c>
      <c r="QQ44" s="61">
        <f t="shared" si="284"/>
        <v>4.941386538032738</v>
      </c>
      <c r="QR44" s="63">
        <f t="shared" si="285"/>
        <v>0</v>
      </c>
      <c r="QS44" s="62">
        <f t="shared" si="286"/>
        <v>0</v>
      </c>
      <c r="QT44" s="61">
        <f t="shared" si="287"/>
        <v>0</v>
      </c>
      <c r="QU44" s="61">
        <f t="shared" si="288"/>
        <v>2.0009226564435774</v>
      </c>
      <c r="QV44" s="63">
        <f t="shared" si="289"/>
        <v>0</v>
      </c>
      <c r="QW44" s="62">
        <f t="shared" si="290"/>
        <v>0</v>
      </c>
      <c r="QX44" s="61">
        <f t="shared" si="291"/>
        <v>0</v>
      </c>
      <c r="QY44" s="61">
        <f t="shared" si="292"/>
        <v>2.1478035717038089</v>
      </c>
      <c r="QZ44" s="63">
        <f t="shared" si="293"/>
        <v>0</v>
      </c>
      <c r="RA44" s="62">
        <f t="shared" si="294"/>
        <v>0</v>
      </c>
      <c r="RB44" s="61">
        <f t="shared" si="295"/>
        <v>0</v>
      </c>
      <c r="RC44" s="61">
        <f t="shared" si="296"/>
        <v>15.872066690893426</v>
      </c>
      <c r="RD44" s="63">
        <f t="shared" si="297"/>
        <v>0</v>
      </c>
      <c r="RE44" s="62">
        <f t="shared" si="298"/>
        <v>0</v>
      </c>
      <c r="RF44" s="61">
        <f t="shared" si="299"/>
        <v>0</v>
      </c>
      <c r="RG44" s="61">
        <f t="shared" si="300"/>
        <v>5.9050390155204138</v>
      </c>
      <c r="RH44" s="63">
        <f t="shared" si="301"/>
        <v>0</v>
      </c>
      <c r="RI44" s="62">
        <f t="shared" si="302"/>
        <v>0</v>
      </c>
      <c r="RJ44" s="61">
        <f t="shared" si="303"/>
        <v>0</v>
      </c>
      <c r="RK44" s="61">
        <f t="shared" si="304"/>
        <v>4.1799562055104467</v>
      </c>
      <c r="RL44" s="63">
        <f t="shared" si="305"/>
        <v>0</v>
      </c>
    </row>
    <row r="45" spans="1:480" ht="15" thickBot="1" x14ac:dyDescent="0.35">
      <c r="A45" s="28"/>
      <c r="B45" s="42">
        <v>26</v>
      </c>
      <c r="C45" s="44">
        <f t="shared" si="499"/>
        <v>455.32344355629692</v>
      </c>
      <c r="D45" s="44">
        <f t="shared" si="500"/>
        <v>800.59182640327708</v>
      </c>
      <c r="E45" s="44">
        <f t="shared" si="501"/>
        <v>327.41663440698778</v>
      </c>
      <c r="F45" s="45">
        <f t="shared" si="502"/>
        <v>104.64024346147403</v>
      </c>
      <c r="G45" s="45">
        <f t="shared" si="503"/>
        <v>37.763862171963027</v>
      </c>
      <c r="H45" s="44">
        <f t="shared" si="311"/>
        <v>152.7738167142835</v>
      </c>
      <c r="I45" s="44">
        <f t="shared" si="312"/>
        <v>158.93192816924176</v>
      </c>
      <c r="J45" s="44">
        <f t="shared" si="313"/>
        <v>9.3915149092032966</v>
      </c>
      <c r="K45" s="45">
        <f t="shared" si="314"/>
        <v>0.20113020727114131</v>
      </c>
      <c r="L45" s="45">
        <f t="shared" si="315"/>
        <v>0</v>
      </c>
      <c r="M45" s="44">
        <f t="shared" si="316"/>
        <v>324.35561666201244</v>
      </c>
      <c r="N45" s="44">
        <f t="shared" si="317"/>
        <v>363.55690603965536</v>
      </c>
      <c r="O45" s="44">
        <f t="shared" si="318"/>
        <v>31.901184391960051</v>
      </c>
      <c r="P45" s="45">
        <f t="shared" si="319"/>
        <v>1.3690136430411839</v>
      </c>
      <c r="Q45" s="45">
        <f t="shared" si="320"/>
        <v>2.5579263330193315E-2</v>
      </c>
      <c r="R45" s="44">
        <f t="shared" si="321"/>
        <v>12.838228651519763</v>
      </c>
      <c r="S45" s="44">
        <f t="shared" si="322"/>
        <v>14.18180138310265</v>
      </c>
      <c r="T45" s="44">
        <f t="shared" si="323"/>
        <v>1.2439219830796791</v>
      </c>
      <c r="U45" s="45">
        <f t="shared" si="324"/>
        <v>5.3409233102227928E-2</v>
      </c>
      <c r="V45" s="45">
        <f t="shared" si="325"/>
        <v>9.9874919565332812E-4</v>
      </c>
      <c r="W45" s="44">
        <f t="shared" si="326"/>
        <v>46.758871658825392</v>
      </c>
      <c r="X45" s="44">
        <f t="shared" si="327"/>
        <v>51.887418078406036</v>
      </c>
      <c r="Y45" s="44">
        <f t="shared" si="328"/>
        <v>4.5516618879581578</v>
      </c>
      <c r="Z45" s="45">
        <f t="shared" si="329"/>
        <v>0.19539552115075678</v>
      </c>
      <c r="AA45" s="45">
        <f t="shared" si="330"/>
        <v>3.6528536595560228E-3</v>
      </c>
      <c r="AB45" s="44">
        <f t="shared" si="331"/>
        <v>85.618569612676339</v>
      </c>
      <c r="AC45" s="44">
        <f t="shared" si="332"/>
        <v>95.568196480205131</v>
      </c>
      <c r="AD45" s="44">
        <f t="shared" si="333"/>
        <v>8.3844233250207623</v>
      </c>
      <c r="AE45" s="45">
        <f t="shared" si="334"/>
        <v>0.3598390917360097</v>
      </c>
      <c r="AF45" s="45">
        <f t="shared" si="335"/>
        <v>6.7244903615649564E-3</v>
      </c>
      <c r="AG45" s="44">
        <f t="shared" si="336"/>
        <v>137.05107487046135</v>
      </c>
      <c r="AH45" s="44">
        <f t="shared" si="337"/>
        <v>163.28024250596403</v>
      </c>
      <c r="AI45" s="44">
        <f t="shared" si="338"/>
        <v>18.815840539415575</v>
      </c>
      <c r="AJ45" s="45">
        <f t="shared" si="339"/>
        <v>1.205388398809609</v>
      </c>
      <c r="AK45" s="45">
        <f t="shared" si="340"/>
        <v>4.5760685349237107E-2</v>
      </c>
      <c r="AL45" s="44">
        <f t="shared" si="341"/>
        <v>55.654488056702469</v>
      </c>
      <c r="AM45" s="44">
        <f t="shared" si="342"/>
        <v>97.856872672416586</v>
      </c>
      <c r="AN45" s="44">
        <f t="shared" si="343"/>
        <v>40.020353502655517</v>
      </c>
      <c r="AO45" s="45">
        <f t="shared" si="344"/>
        <v>12.790246718884339</v>
      </c>
      <c r="AP45" s="45">
        <f t="shared" si="345"/>
        <v>4.6159020493409191</v>
      </c>
      <c r="AQ45" s="44">
        <f t="shared" si="346"/>
        <v>106.51837355894037</v>
      </c>
      <c r="AR45" s="44">
        <f t="shared" si="347"/>
        <v>110.81198898653413</v>
      </c>
      <c r="AS45" s="44">
        <f t="shared" si="348"/>
        <v>6.5480388910735741</v>
      </c>
      <c r="AT45" s="45">
        <f t="shared" si="349"/>
        <v>0.14023386345162572</v>
      </c>
      <c r="AU45" s="45">
        <f t="shared" si="350"/>
        <v>0</v>
      </c>
      <c r="AV45" s="44">
        <f t="shared" si="351"/>
        <v>369.29175479908275</v>
      </c>
      <c r="AW45" s="44">
        <f t="shared" si="352"/>
        <v>413.92398005122493</v>
      </c>
      <c r="AX45" s="44">
        <f t="shared" si="353"/>
        <v>36.320765724713823</v>
      </c>
      <c r="AY45" s="45">
        <f t="shared" si="354"/>
        <v>1.5586764175240937</v>
      </c>
      <c r="AZ45" s="45">
        <f t="shared" si="355"/>
        <v>2.9123007453631153E-2</v>
      </c>
      <c r="BA45" s="44">
        <f t="shared" si="356"/>
        <v>14.203566295933598</v>
      </c>
      <c r="BB45" s="44">
        <f t="shared" si="357"/>
        <v>15.690027153147501</v>
      </c>
      <c r="BC45" s="44">
        <f t="shared" si="358"/>
        <v>1.3762123134915423</v>
      </c>
      <c r="BD45" s="45">
        <f t="shared" si="359"/>
        <v>5.9089271874953261E-2</v>
      </c>
      <c r="BE45" s="45">
        <f t="shared" si="360"/>
        <v>1.1049655523772835E-3</v>
      </c>
      <c r="BF45" s="44">
        <f t="shared" si="361"/>
        <v>294.15213543040852</v>
      </c>
      <c r="BG45" s="44">
        <f t="shared" si="362"/>
        <v>326.41495160742988</v>
      </c>
      <c r="BH45" s="44">
        <f t="shared" si="363"/>
        <v>28.633733377255105</v>
      </c>
      <c r="BI45" s="45">
        <f t="shared" si="364"/>
        <v>1.2292001017348002</v>
      </c>
      <c r="BJ45" s="45">
        <f t="shared" si="365"/>
        <v>2.2979483170877224E-2</v>
      </c>
      <c r="BK45" s="44">
        <f t="shared" si="366"/>
        <v>82.867950145236136</v>
      </c>
      <c r="BL45" s="44">
        <f t="shared" si="367"/>
        <v>92.49793096542497</v>
      </c>
      <c r="BM45" s="44">
        <f t="shared" si="368"/>
        <v>8.1150616885744604</v>
      </c>
      <c r="BN45" s="45">
        <f t="shared" si="369"/>
        <v>0.34827874430959649</v>
      </c>
      <c r="BO45" s="45">
        <f t="shared" si="370"/>
        <v>6.5084564546588983E-3</v>
      </c>
      <c r="BP45" s="44">
        <f t="shared" si="371"/>
        <v>296.35283418961978</v>
      </c>
      <c r="BQ45" s="44">
        <f t="shared" si="372"/>
        <v>353.06955950215627</v>
      </c>
      <c r="BR45" s="44">
        <f t="shared" si="373"/>
        <v>40.68649353378818</v>
      </c>
      <c r="BS45" s="45">
        <f t="shared" si="374"/>
        <v>2.6064754955344527</v>
      </c>
      <c r="BT45" s="45">
        <f t="shared" si="375"/>
        <v>9.8950765694641701E-2</v>
      </c>
      <c r="BU45" s="44">
        <f t="shared" si="376"/>
        <v>53.302045692832301</v>
      </c>
      <c r="BV45" s="44">
        <f t="shared" si="377"/>
        <v>93.720590749637964</v>
      </c>
      <c r="BW45" s="44">
        <f t="shared" si="378"/>
        <v>38.328745542830497</v>
      </c>
      <c r="BX45" s="45">
        <f t="shared" si="379"/>
        <v>12.24961973126028</v>
      </c>
      <c r="BY45" s="45">
        <f t="shared" si="380"/>
        <v>4.4207939114800272</v>
      </c>
      <c r="BZ45" s="44">
        <f t="shared" si="381"/>
        <v>171.55339162572545</v>
      </c>
      <c r="CA45" s="44">
        <f t="shared" si="382"/>
        <v>178.46848302573324</v>
      </c>
      <c r="CB45" s="44">
        <f t="shared" si="383"/>
        <v>10.545957873072885</v>
      </c>
      <c r="CC45" s="45">
        <f t="shared" si="384"/>
        <v>0.22585394511861689</v>
      </c>
      <c r="CD45" s="45">
        <f t="shared" si="385"/>
        <v>0</v>
      </c>
      <c r="CE45" s="44">
        <f t="shared" si="386"/>
        <v>267.87198436387933</v>
      </c>
      <c r="CF45" s="44">
        <f t="shared" si="387"/>
        <v>300.24671948725523</v>
      </c>
      <c r="CG45" s="44">
        <f t="shared" si="388"/>
        <v>26.345878189422365</v>
      </c>
      <c r="CH45" s="45">
        <f t="shared" si="389"/>
        <v>1.1306121501968573</v>
      </c>
      <c r="CI45" s="45">
        <f t="shared" si="390"/>
        <v>2.1124863189790351E-2</v>
      </c>
      <c r="CJ45" s="44">
        <f t="shared" si="391"/>
        <v>44.321069097856153</v>
      </c>
      <c r="CK45" s="44">
        <f t="shared" si="392"/>
        <v>48.959448853417776</v>
      </c>
      <c r="CL45" s="44">
        <f t="shared" si="393"/>
        <v>4.2943581751747582</v>
      </c>
      <c r="CM45" s="45">
        <f t="shared" si="394"/>
        <v>0.18438324904792311</v>
      </c>
      <c r="CN45" s="45">
        <f t="shared" si="395"/>
        <v>3.4479548007379773E-3</v>
      </c>
      <c r="CO45" s="44">
        <f t="shared" si="396"/>
        <v>340.86049592615501</v>
      </c>
      <c r="CP45" s="44">
        <f t="shared" si="397"/>
        <v>378.24631842233606</v>
      </c>
      <c r="CQ45" s="44">
        <f t="shared" si="398"/>
        <v>33.180478342974837</v>
      </c>
      <c r="CR45" s="45">
        <f t="shared" si="399"/>
        <v>1.4243845473252708</v>
      </c>
      <c r="CS45" s="45">
        <f t="shared" si="400"/>
        <v>2.6628390843706978E-2</v>
      </c>
      <c r="CT45" s="44">
        <f t="shared" si="401"/>
        <v>72.224699788286642</v>
      </c>
      <c r="CU45" s="44">
        <f t="shared" si="402"/>
        <v>80.617841798992984</v>
      </c>
      <c r="CV45" s="44">
        <f t="shared" si="403"/>
        <v>7.0727934405701109</v>
      </c>
      <c r="CW45" s="45">
        <f t="shared" si="404"/>
        <v>0.30354712173181608</v>
      </c>
      <c r="CX45" s="45">
        <f t="shared" si="405"/>
        <v>5.6725345890542549E-3</v>
      </c>
      <c r="CY45" s="44">
        <f t="shared" si="406"/>
        <v>142.01974030584651</v>
      </c>
      <c r="CZ45" s="44">
        <f t="shared" si="407"/>
        <v>150.76635826486398</v>
      </c>
      <c r="DA45" s="44">
        <f t="shared" si="408"/>
        <v>8.900395612703214</v>
      </c>
      <c r="DB45" s="45">
        <f t="shared" si="409"/>
        <v>0.19019715849768912</v>
      </c>
      <c r="DC45" s="45">
        <f t="shared" si="410"/>
        <v>0</v>
      </c>
      <c r="DD45" s="44">
        <f t="shared" si="411"/>
        <v>215.54907323248577</v>
      </c>
      <c r="DE45" s="44">
        <f t="shared" si="412"/>
        <v>378.9983332966537</v>
      </c>
      <c r="DF45" s="44">
        <f t="shared" si="413"/>
        <v>154.99828332164478</v>
      </c>
      <c r="DG45" s="45">
        <f t="shared" si="414"/>
        <v>49.536451109954029</v>
      </c>
      <c r="DH45" s="45">
        <f t="shared" si="415"/>
        <v>17.877325685822118</v>
      </c>
      <c r="DI45" s="44">
        <f t="shared" si="416"/>
        <v>39.843710613660946</v>
      </c>
      <c r="DJ45" s="44">
        <f t="shared" si="417"/>
        <v>41.449758142059736</v>
      </c>
      <c r="DK45" s="44">
        <f t="shared" si="418"/>
        <v>2.4493254820359107</v>
      </c>
      <c r="DL45" s="45">
        <f t="shared" si="419"/>
        <v>5.2455151979113664E-2</v>
      </c>
      <c r="DM45" s="45">
        <f t="shared" si="420"/>
        <v>0</v>
      </c>
      <c r="DN45" s="44">
        <f t="shared" si="421"/>
        <v>129.74924356050201</v>
      </c>
      <c r="DO45" s="44">
        <f t="shared" si="422"/>
        <v>145.43060494924472</v>
      </c>
      <c r="DP45" s="44">
        <f t="shared" si="423"/>
        <v>12.761161918937953</v>
      </c>
      <c r="DQ45" s="45">
        <f t="shared" si="424"/>
        <v>0.54763498914123798</v>
      </c>
      <c r="DR45" s="45">
        <f t="shared" si="425"/>
        <v>1.0232257119770631E-2</v>
      </c>
      <c r="DS45" s="44">
        <f t="shared" si="426"/>
        <v>303.07755865561774</v>
      </c>
      <c r="DT45" s="44">
        <f t="shared" si="427"/>
        <v>334.79585519150288</v>
      </c>
      <c r="DU45" s="44">
        <f t="shared" si="428"/>
        <v>29.365798664538872</v>
      </c>
      <c r="DV45" s="45">
        <f t="shared" si="429"/>
        <v>1.2608546254841664</v>
      </c>
      <c r="DW45" s="45">
        <f t="shared" si="430"/>
        <v>2.3577899735571364E-2</v>
      </c>
      <c r="DX45" s="44">
        <f t="shared" si="431"/>
        <v>69.180766626718167</v>
      </c>
      <c r="DY45" s="44">
        <f t="shared" si="432"/>
        <v>76.768562490914036</v>
      </c>
      <c r="DZ45" s="44">
        <f t="shared" si="433"/>
        <v>6.734282664734236</v>
      </c>
      <c r="EA45" s="45">
        <f t="shared" si="434"/>
        <v>0.28909191922481164</v>
      </c>
      <c r="EB45" s="45">
        <f t="shared" si="435"/>
        <v>5.4044763609175355E-3</v>
      </c>
      <c r="EC45" s="44">
        <f t="shared" si="436"/>
        <v>115.03672177437164</v>
      </c>
      <c r="ED45" s="44">
        <f t="shared" si="437"/>
        <v>128.40499530307656</v>
      </c>
      <c r="EE45" s="44">
        <f t="shared" si="438"/>
        <v>11.265273148596993</v>
      </c>
      <c r="EF45" s="45">
        <f t="shared" si="439"/>
        <v>0.48347817146257488</v>
      </c>
      <c r="EG45" s="45">
        <f t="shared" si="440"/>
        <v>9.034994748186741E-3</v>
      </c>
      <c r="EH45" s="44">
        <f t="shared" si="441"/>
        <v>211.24181019018332</v>
      </c>
      <c r="EI45" s="44">
        <f t="shared" si="442"/>
        <v>237.27950732536269</v>
      </c>
      <c r="EJ45" s="44">
        <f t="shared" si="443"/>
        <v>20.822502094259008</v>
      </c>
      <c r="EK45" s="45">
        <f t="shared" si="444"/>
        <v>0.89354483912892468</v>
      </c>
      <c r="EL45" s="45">
        <f t="shared" si="445"/>
        <v>1.6693995481527502E-2</v>
      </c>
      <c r="EM45" s="44">
        <f t="shared" si="446"/>
        <v>344.92796015770972</v>
      </c>
      <c r="EN45" s="44">
        <f t="shared" si="447"/>
        <v>353.94789834428633</v>
      </c>
      <c r="EO45" s="44">
        <f t="shared" si="448"/>
        <v>10.388051452694159</v>
      </c>
      <c r="EP45" s="45">
        <f t="shared" si="449"/>
        <v>0</v>
      </c>
      <c r="EQ45" s="45">
        <f t="shared" si="450"/>
        <v>0</v>
      </c>
      <c r="ER45" s="44">
        <f t="shared" si="451"/>
        <v>374.84839415831306</v>
      </c>
      <c r="ES45" s="44">
        <f t="shared" si="452"/>
        <v>389.27975564627724</v>
      </c>
      <c r="ET45" s="44">
        <f t="shared" si="453"/>
        <v>23.003916165920103</v>
      </c>
      <c r="EU45" s="45">
        <f t="shared" si="454"/>
        <v>0.49272140726363689</v>
      </c>
      <c r="EV45" s="45">
        <f t="shared" si="455"/>
        <v>0</v>
      </c>
      <c r="EW45" s="44">
        <f t="shared" si="456"/>
        <v>40.254326377393852</v>
      </c>
      <c r="EX45" s="44">
        <f t="shared" si="457"/>
        <v>48.327059504059036</v>
      </c>
      <c r="EY45" s="44">
        <f t="shared" si="458"/>
        <v>5.5715737551985107</v>
      </c>
      <c r="EZ45" s="45">
        <f t="shared" si="459"/>
        <v>0.3569002919414308</v>
      </c>
      <c r="FA45" s="45">
        <f t="shared" si="460"/>
        <v>1.3545635110156762E-2</v>
      </c>
      <c r="FB45" s="44">
        <f t="shared" si="461"/>
        <v>103.6972811772482</v>
      </c>
      <c r="FC45" s="44">
        <f t="shared" si="462"/>
        <v>206.54027278641618</v>
      </c>
      <c r="FD45" s="44">
        <f t="shared" si="463"/>
        <v>100.65006857724175</v>
      </c>
      <c r="FE45" s="45">
        <f t="shared" si="464"/>
        <v>39.569753806278577</v>
      </c>
      <c r="FF45" s="45">
        <f t="shared" si="465"/>
        <v>19.796682097230747</v>
      </c>
      <c r="FG45" s="44">
        <f t="shared" si="466"/>
        <v>297.17496815815548</v>
      </c>
      <c r="FH45" s="44">
        <f t="shared" si="467"/>
        <v>376.77959325605673</v>
      </c>
      <c r="FI45" s="44">
        <f t="shared" si="468"/>
        <v>33.805249839071237</v>
      </c>
      <c r="FJ45" s="45">
        <f t="shared" si="469"/>
        <v>1.4760614548564024</v>
      </c>
      <c r="FK45" s="45">
        <f t="shared" si="470"/>
        <v>2.8037246550361595E-2</v>
      </c>
      <c r="FL45" s="44">
        <f t="shared" si="471"/>
        <v>138.59768696318613</v>
      </c>
      <c r="FM45" s="44">
        <f t="shared" si="472"/>
        <v>154.39214455952541</v>
      </c>
      <c r="FN45" s="44">
        <f t="shared" si="473"/>
        <v>13.544054342500964</v>
      </c>
      <c r="FO45" s="45">
        <f t="shared" si="474"/>
        <v>0.58130019872584704</v>
      </c>
      <c r="FP45" s="45">
        <f t="shared" si="475"/>
        <v>1.0863904982870501E-2</v>
      </c>
      <c r="FQ45" s="44">
        <f t="shared" si="476"/>
        <v>121.92182144716934</v>
      </c>
      <c r="FR45" s="44">
        <f t="shared" si="477"/>
        <v>146.20545171524671</v>
      </c>
      <c r="FS45" s="44">
        <f t="shared" si="478"/>
        <v>16.855305458475137</v>
      </c>
      <c r="FT45" s="45">
        <f t="shared" si="479"/>
        <v>1.0797607549189716</v>
      </c>
      <c r="FU45" s="45">
        <f t="shared" si="480"/>
        <v>4.0984078043107046E-2</v>
      </c>
      <c r="FV45" s="44">
        <f t="shared" si="481"/>
        <v>181.03284787304784</v>
      </c>
      <c r="FW45" s="44">
        <f t="shared" si="482"/>
        <v>318.30871080493841</v>
      </c>
      <c r="FX45" s="44">
        <f t="shared" si="483"/>
        <v>130.1781549062209</v>
      </c>
      <c r="FY45" s="45">
        <f t="shared" si="484"/>
        <v>41.604098238393341</v>
      </c>
      <c r="FZ45" s="45">
        <f t="shared" si="485"/>
        <v>15.014600307595313</v>
      </c>
      <c r="GA45" s="44">
        <f t="shared" si="486"/>
        <v>411.70489141309321</v>
      </c>
      <c r="GB45" s="44">
        <f t="shared" si="487"/>
        <v>455.73484739202638</v>
      </c>
      <c r="GC45" s="44">
        <f t="shared" si="488"/>
        <v>39.973808326402747</v>
      </c>
      <c r="GD45" s="45">
        <f t="shared" si="489"/>
        <v>1.7160924946181826</v>
      </c>
      <c r="GE45" s="45">
        <f t="shared" si="490"/>
        <v>3.2084910011468383E-2</v>
      </c>
      <c r="GF45" s="44">
        <f t="shared" si="491"/>
        <v>239.09155342311624</v>
      </c>
      <c r="GG45" s="44">
        <f t="shared" si="492"/>
        <v>284.65041388671614</v>
      </c>
      <c r="GH45" s="44">
        <f t="shared" si="493"/>
        <v>32.798537645664098</v>
      </c>
      <c r="GI45" s="45">
        <f t="shared" si="494"/>
        <v>2.1010096302342465</v>
      </c>
      <c r="GJ45" s="45">
        <f t="shared" si="495"/>
        <v>7.9756823511033817E-2</v>
      </c>
      <c r="GK45" s="43">
        <f t="shared" si="148"/>
        <v>6862.8447668045546</v>
      </c>
      <c r="GL45" s="43">
        <f t="shared" si="148"/>
        <v>8366.5831551947867</v>
      </c>
      <c r="GM45" s="43">
        <f t="shared" si="148"/>
        <v>1337.2397954160638</v>
      </c>
      <c r="GN45" s="43">
        <f t="shared" si="148"/>
        <v>284.50642715668278</v>
      </c>
      <c r="GO45" s="43">
        <f t="shared" si="148"/>
        <v>100.05763890873278</v>
      </c>
      <c r="GP45" s="40">
        <f t="shared" si="149"/>
        <v>40.898955702053364</v>
      </c>
      <c r="GQ45" s="40">
        <f t="shared" si="149"/>
        <v>49.860447885546996</v>
      </c>
      <c r="GR45" s="40">
        <f t="shared" si="149"/>
        <v>7.9692478868656966</v>
      </c>
      <c r="GS45" s="40">
        <f t="shared" si="149"/>
        <v>1.6955091010529366</v>
      </c>
      <c r="GT45" s="40">
        <f t="shared" si="149"/>
        <v>0.59629105428327045</v>
      </c>
      <c r="GW45" s="38">
        <f t="shared" si="150"/>
        <v>27</v>
      </c>
      <c r="GX45" s="39">
        <f t="shared" si="145"/>
        <v>44.924948576962763</v>
      </c>
      <c r="GY45" s="39">
        <f t="shared" si="146"/>
        <v>200.43415335315009</v>
      </c>
      <c r="GZ45" s="39">
        <f t="shared" si="147"/>
        <v>20.043415335315011</v>
      </c>
      <c r="HA45" s="39">
        <f t="shared" si="34"/>
        <v>2.3714490572515765</v>
      </c>
      <c r="HB45" s="39">
        <f t="shared" si="35"/>
        <v>0.62562015488327027</v>
      </c>
      <c r="HC45" s="39">
        <f t="shared" si="36"/>
        <v>6.256201548832703E-2</v>
      </c>
      <c r="HD45" s="39">
        <f t="shared" si="37"/>
        <v>6.0585638900901007</v>
      </c>
      <c r="HE45" s="39">
        <f t="shared" si="38"/>
        <v>2.900489046958119</v>
      </c>
      <c r="HF45" s="39">
        <f t="shared" si="39"/>
        <v>0.29004890469581185</v>
      </c>
      <c r="HG45" s="39">
        <f t="shared" si="40"/>
        <v>0.23639203257955177</v>
      </c>
      <c r="HH45" s="39">
        <f t="shared" si="41"/>
        <v>0.11313021580276522</v>
      </c>
      <c r="HI45" s="39">
        <f t="shared" si="42"/>
        <v>1.1313021580276523E-2</v>
      </c>
      <c r="HJ45" s="39">
        <v>2.3714490572515765</v>
      </c>
      <c r="HK45" s="39">
        <v>0.62562015488327027</v>
      </c>
      <c r="HL45" s="39">
        <v>6.256201548832703E-2</v>
      </c>
      <c r="HM45" s="39">
        <f t="shared" si="43"/>
        <v>1.592692230652011</v>
      </c>
      <c r="HN45" s="39">
        <f t="shared" si="44"/>
        <v>0.76235368789726965</v>
      </c>
      <c r="HO45" s="39">
        <f t="shared" si="45"/>
        <v>7.6235368789726948E-2</v>
      </c>
      <c r="HP45" s="39">
        <f t="shared" si="46"/>
        <v>3.0207316365519121</v>
      </c>
      <c r="HQ45" s="39">
        <f t="shared" si="47"/>
        <v>2.1923085035757062</v>
      </c>
      <c r="HR45" s="39">
        <f t="shared" si="48"/>
        <v>0.21923085035757067</v>
      </c>
      <c r="HS45" s="39">
        <f t="shared" si="49"/>
        <v>5.4912064147107955</v>
      </c>
      <c r="HT45" s="39">
        <f t="shared" si="50"/>
        <v>24.499200187940541</v>
      </c>
      <c r="HU45" s="39">
        <f t="shared" si="51"/>
        <v>2.449920018794054</v>
      </c>
      <c r="HV45" s="39">
        <f t="shared" si="52"/>
        <v>1.6534436462285709</v>
      </c>
      <c r="HW45" s="39">
        <f t="shared" si="53"/>
        <v>0.43620067101215398</v>
      </c>
      <c r="HX45" s="39">
        <f t="shared" si="54"/>
        <v>4.3620067101215396E-2</v>
      </c>
      <c r="HY45" s="39">
        <f t="shared" si="55"/>
        <v>6.8979156691007466</v>
      </c>
      <c r="HZ45" s="39">
        <f t="shared" si="56"/>
        <v>3.3023220037001133</v>
      </c>
      <c r="IA45" s="39">
        <f t="shared" si="57"/>
        <v>0.33023220037001139</v>
      </c>
      <c r="IB45" s="39">
        <f t="shared" si="58"/>
        <v>0.26153217844244364</v>
      </c>
      <c r="IC45" s="39">
        <f t="shared" si="59"/>
        <v>0.12516154399833307</v>
      </c>
      <c r="ID45" s="39">
        <f t="shared" si="60"/>
        <v>1.2516154399833307E-2</v>
      </c>
      <c r="IE45" s="39">
        <f t="shared" si="61"/>
        <v>5.4404679033912755</v>
      </c>
      <c r="IF45" s="39">
        <f t="shared" si="62"/>
        <v>2.6038785423729278</v>
      </c>
      <c r="IG45" s="39">
        <f t="shared" si="63"/>
        <v>0.26038785423729283</v>
      </c>
      <c r="IH45" s="39">
        <f t="shared" si="64"/>
        <v>1.5415247061875097</v>
      </c>
      <c r="II45" s="39">
        <f t="shared" si="65"/>
        <v>0.73786198119752799</v>
      </c>
      <c r="IJ45" s="39">
        <f t="shared" si="66"/>
        <v>7.3786198119752802E-2</v>
      </c>
      <c r="IK45" s="39">
        <f t="shared" si="67"/>
        <v>6.5318888061588654</v>
      </c>
      <c r="IL45" s="39">
        <f t="shared" si="68"/>
        <v>4.7405453701603451</v>
      </c>
      <c r="IM45" s="39">
        <f t="shared" si="69"/>
        <v>0.47405453701603451</v>
      </c>
      <c r="IN45" s="39">
        <f t="shared" si="70"/>
        <v>5.2591003070136058</v>
      </c>
      <c r="IO45" s="39">
        <f t="shared" si="71"/>
        <v>23.463651063055451</v>
      </c>
      <c r="IP45" s="39">
        <f t="shared" si="72"/>
        <v>2.3463651063055453</v>
      </c>
      <c r="IQ45" s="39">
        <f t="shared" si="73"/>
        <v>2.6629571584245206</v>
      </c>
      <c r="IR45" s="39">
        <f t="shared" si="74"/>
        <v>0.70252391246046642</v>
      </c>
      <c r="IS45" s="39">
        <f t="shared" si="75"/>
        <v>7.0252391246046653E-2</v>
      </c>
      <c r="IT45" s="39">
        <f t="shared" si="76"/>
        <v>5.0035191261229395</v>
      </c>
      <c r="IU45" s="39">
        <f t="shared" si="77"/>
        <v>2.3953947973220457</v>
      </c>
      <c r="IV45" s="39">
        <f t="shared" si="78"/>
        <v>0.2395394797322046</v>
      </c>
      <c r="IW45" s="39">
        <f t="shared" si="79"/>
        <v>0.81608981227333988</v>
      </c>
      <c r="IX45" s="39">
        <f t="shared" si="80"/>
        <v>0.39055638030377199</v>
      </c>
      <c r="IY45" s="39">
        <f t="shared" si="81"/>
        <v>3.9055638030377204E-2</v>
      </c>
      <c r="IZ45" s="39">
        <f t="shared" si="82"/>
        <v>6.3043587458810357</v>
      </c>
      <c r="JA45" s="39">
        <f t="shared" si="83"/>
        <v>3.0173479107537924</v>
      </c>
      <c r="JB45" s="39">
        <f t="shared" si="84"/>
        <v>0.30173479107537926</v>
      </c>
      <c r="JC45" s="39">
        <f t="shared" si="85"/>
        <v>1.3435370239699373</v>
      </c>
      <c r="JD45" s="39">
        <f t="shared" si="86"/>
        <v>0.64309374111199125</v>
      </c>
      <c r="JE45" s="39">
        <f t="shared" si="87"/>
        <v>6.4309374111199122E-2</v>
      </c>
      <c r="JF45" s="39">
        <f t="shared" si="88"/>
        <v>2.2478186778827021</v>
      </c>
      <c r="JG45" s="39">
        <f t="shared" si="89"/>
        <v>0.59246560633250112</v>
      </c>
      <c r="JH45" s="39">
        <f t="shared" si="90"/>
        <v>5.9246560633250116E-2</v>
      </c>
      <c r="JI45" s="39">
        <f t="shared" si="91"/>
        <v>21.267367555573976</v>
      </c>
      <c r="JJ45" s="39">
        <f t="shared" si="92"/>
        <v>94.88506820990807</v>
      </c>
      <c r="JK45" s="39">
        <f t="shared" si="93"/>
        <v>9.488506820990807</v>
      </c>
      <c r="JL45" s="39">
        <f t="shared" si="94"/>
        <v>0.61847855872371338</v>
      </c>
      <c r="JM45" s="39">
        <f t="shared" si="95"/>
        <v>0.1631629616995241</v>
      </c>
      <c r="JN45" s="39">
        <f t="shared" si="96"/>
        <v>1.6316296169952411E-2</v>
      </c>
      <c r="JO45" s="39">
        <f t="shared" si="97"/>
        <v>2.4235562494399314</v>
      </c>
      <c r="JP45" s="39">
        <f t="shared" si="98"/>
        <v>1.1602581872059583</v>
      </c>
      <c r="JQ45" s="39">
        <f t="shared" si="99"/>
        <v>0.11602581872059584</v>
      </c>
      <c r="JR45" s="39">
        <f t="shared" si="100"/>
        <v>5.5806078910557959</v>
      </c>
      <c r="JS45" s="39">
        <f t="shared" si="101"/>
        <v>2.6707134252221327</v>
      </c>
      <c r="JT45" s="39">
        <f t="shared" si="102"/>
        <v>0.26707134252221326</v>
      </c>
      <c r="JU45" s="39">
        <f t="shared" si="103"/>
        <v>1.2795274792547171</v>
      </c>
      <c r="JV45" s="39">
        <f t="shared" si="104"/>
        <v>0.61239845667154258</v>
      </c>
      <c r="JW45" s="39">
        <f t="shared" si="105"/>
        <v>6.1239845667154257E-2</v>
      </c>
      <c r="JX45" s="39">
        <f t="shared" si="106"/>
        <v>2.139934056812276</v>
      </c>
      <c r="JY45" s="39">
        <f t="shared" si="107"/>
        <v>1.0242949570991202</v>
      </c>
      <c r="JZ45" s="39">
        <f t="shared" si="108"/>
        <v>0.10242949570991203</v>
      </c>
      <c r="KA45" s="39">
        <f t="shared" si="109"/>
        <v>3.9540909825424113</v>
      </c>
      <c r="KB45" s="39">
        <f t="shared" si="110"/>
        <v>1.8931614332305959</v>
      </c>
      <c r="KC45" s="39">
        <f t="shared" si="111"/>
        <v>0.18931614332305957</v>
      </c>
      <c r="KD45" s="39">
        <f t="shared" si="112"/>
        <v>4.6865568816235772</v>
      </c>
      <c r="KE45" s="39">
        <f t="shared" si="113"/>
        <v>0.45707426391854294</v>
      </c>
      <c r="KF45" s="39">
        <f t="shared" si="114"/>
        <v>4.5707426391854294E-2</v>
      </c>
      <c r="KG45" s="39">
        <f t="shared" si="115"/>
        <v>5.8088447415877331</v>
      </c>
      <c r="KH45" s="39">
        <f t="shared" si="116"/>
        <v>1.532486117370885</v>
      </c>
      <c r="KI45" s="39">
        <f t="shared" si="117"/>
        <v>0.15324861173708848</v>
      </c>
      <c r="KJ45" s="39">
        <f t="shared" si="118"/>
        <v>0.89407508268424785</v>
      </c>
      <c r="KK45" s="39">
        <f t="shared" si="119"/>
        <v>0.64912722373919896</v>
      </c>
      <c r="KL45" s="39">
        <f t="shared" si="120"/>
        <v>6.4912722373919901E-2</v>
      </c>
      <c r="KM45" s="39">
        <f t="shared" si="121"/>
        <v>15.767237081869951</v>
      </c>
      <c r="KN45" s="39">
        <f t="shared" si="122"/>
        <v>85.807627231290297</v>
      </c>
      <c r="KO45" s="39">
        <f t="shared" si="123"/>
        <v>8.5807627231290304</v>
      </c>
      <c r="KP45" s="39">
        <f t="shared" si="124"/>
        <v>6.3069443784603356</v>
      </c>
      <c r="KQ45" s="39">
        <f t="shared" si="125"/>
        <v>3.1022263823482183</v>
      </c>
      <c r="KR45" s="39">
        <f t="shared" si="126"/>
        <v>0.31022263823482182</v>
      </c>
      <c r="KS45" s="39">
        <f t="shared" si="127"/>
        <v>2.5730840915558222</v>
      </c>
      <c r="KT45" s="39">
        <f t="shared" si="128"/>
        <v>1.2315192108902777</v>
      </c>
      <c r="KU45" s="39">
        <f t="shared" si="129"/>
        <v>0.12315192108902777</v>
      </c>
      <c r="KV45" s="39">
        <f t="shared" si="130"/>
        <v>2.7049095930452043</v>
      </c>
      <c r="KW45" s="39">
        <f t="shared" si="131"/>
        <v>1.9638289534535542</v>
      </c>
      <c r="KX45" s="39">
        <f t="shared" si="132"/>
        <v>0.19638289534535541</v>
      </c>
      <c r="KY45" s="39">
        <f t="shared" si="133"/>
        <v>17.861789232541973</v>
      </c>
      <c r="KZ45" s="39">
        <f t="shared" si="134"/>
        <v>79.69096717080771</v>
      </c>
      <c r="LA45" s="39">
        <f t="shared" si="135"/>
        <v>7.9690967170807712</v>
      </c>
      <c r="LB45" s="39">
        <f t="shared" si="136"/>
        <v>7.5961083748760148</v>
      </c>
      <c r="LC45" s="39">
        <f t="shared" si="137"/>
        <v>3.6352110607014585</v>
      </c>
      <c r="LD45" s="39">
        <f t="shared" si="138"/>
        <v>0.36352110607014587</v>
      </c>
      <c r="LE45" s="39">
        <f t="shared" si="139"/>
        <v>5.2659585989069386</v>
      </c>
      <c r="LF45" s="39">
        <f t="shared" si="140"/>
        <v>3.821315472958652</v>
      </c>
      <c r="LG45" s="39">
        <f t="shared" si="141"/>
        <v>0.38213154729586524</v>
      </c>
      <c r="LH45" s="39">
        <f t="shared" si="142"/>
        <v>218.76065748768244</v>
      </c>
      <c r="LI45" s="39">
        <f t="shared" si="142"/>
        <v>559.60431954738817</v>
      </c>
      <c r="LJ45" s="39">
        <f t="shared" si="142"/>
        <v>55.960431954738837</v>
      </c>
      <c r="LL45" s="60">
        <f t="shared" si="497"/>
        <v>26</v>
      </c>
      <c r="LM45" s="61">
        <f t="shared" si="498"/>
        <v>200.30227247001662</v>
      </c>
      <c r="LN45" s="62">
        <v>3000</v>
      </c>
      <c r="LO45" s="61">
        <f t="shared" si="152"/>
        <v>0</v>
      </c>
      <c r="LP45" s="61">
        <f t="shared" si="153"/>
        <v>0</v>
      </c>
      <c r="LQ45" s="62">
        <f t="shared" si="154"/>
        <v>0</v>
      </c>
      <c r="LR45" s="61">
        <f t="shared" si="155"/>
        <v>0</v>
      </c>
      <c r="LS45" s="61">
        <f t="shared" si="156"/>
        <v>42.393546764922171</v>
      </c>
      <c r="LT45" s="63">
        <f t="shared" si="157"/>
        <v>0</v>
      </c>
      <c r="LU45" s="62">
        <f t="shared" si="158"/>
        <v>0</v>
      </c>
      <c r="LV45" s="61">
        <f t="shared" si="159"/>
        <v>0</v>
      </c>
      <c r="LW45" s="61">
        <f t="shared" si="160"/>
        <v>2.0790080478796966</v>
      </c>
      <c r="LX45" s="63">
        <f t="shared" si="161"/>
        <v>0</v>
      </c>
      <c r="LY45" s="62">
        <f t="shared" si="162"/>
        <v>0</v>
      </c>
      <c r="LZ45" s="61">
        <f t="shared" si="163"/>
        <v>0</v>
      </c>
      <c r="MA45" s="61">
        <f t="shared" si="164"/>
        <v>5.3726454969647142</v>
      </c>
      <c r="MB45" s="63">
        <f t="shared" si="165"/>
        <v>0</v>
      </c>
      <c r="MC45" s="62">
        <f t="shared" si="166"/>
        <v>0</v>
      </c>
      <c r="MD45" s="61">
        <f t="shared" si="167"/>
        <v>0</v>
      </c>
      <c r="ME45" s="61">
        <f t="shared" si="168"/>
        <v>0.20955478613436387</v>
      </c>
      <c r="MF45" s="63">
        <f t="shared" si="169"/>
        <v>0</v>
      </c>
      <c r="MG45" s="62">
        <f t="shared" si="170"/>
        <v>0</v>
      </c>
      <c r="MH45" s="61">
        <f t="shared" si="171"/>
        <v>0</v>
      </c>
      <c r="MI45" s="61">
        <f t="shared" si="172"/>
        <v>2.0790080478796966</v>
      </c>
      <c r="MJ45" s="63">
        <f t="shared" si="173"/>
        <v>0</v>
      </c>
      <c r="MK45" s="62">
        <f t="shared" si="174"/>
        <v>0</v>
      </c>
      <c r="ML45" s="61">
        <f t="shared" si="175"/>
        <v>0</v>
      </c>
      <c r="MM45" s="61">
        <f t="shared" si="176"/>
        <v>1.4122319382990034</v>
      </c>
      <c r="MN45" s="63">
        <f t="shared" si="177"/>
        <v>0</v>
      </c>
      <c r="MO45" s="62">
        <f t="shared" si="178"/>
        <v>0</v>
      </c>
      <c r="MP45" s="61">
        <f t="shared" si="179"/>
        <v>0</v>
      </c>
      <c r="MQ45" s="61">
        <f t="shared" si="180"/>
        <v>2.7032854289812276</v>
      </c>
      <c r="MR45" s="63">
        <f t="shared" si="181"/>
        <v>0</v>
      </c>
      <c r="MS45" s="62">
        <f t="shared" si="182"/>
        <v>0</v>
      </c>
      <c r="MT45" s="61">
        <f t="shared" si="183"/>
        <v>0</v>
      </c>
      <c r="MU45" s="61">
        <f t="shared" si="184"/>
        <v>5.1817914836135603</v>
      </c>
      <c r="MV45" s="63">
        <f t="shared" si="185"/>
        <v>0</v>
      </c>
      <c r="MW45" s="62">
        <f t="shared" si="186"/>
        <v>0</v>
      </c>
      <c r="MX45" s="61">
        <f t="shared" si="187"/>
        <v>0</v>
      </c>
      <c r="MY45" s="61">
        <f t="shared" si="188"/>
        <v>1.4495452207641826</v>
      </c>
      <c r="MZ45" s="63">
        <f t="shared" si="189"/>
        <v>0</v>
      </c>
      <c r="NA45" s="62">
        <f t="shared" si="190"/>
        <v>0</v>
      </c>
      <c r="NB45" s="61">
        <f t="shared" si="191"/>
        <v>0</v>
      </c>
      <c r="NC45" s="61">
        <f t="shared" si="192"/>
        <v>6.1169703299910756</v>
      </c>
      <c r="ND45" s="63">
        <f t="shared" si="193"/>
        <v>0</v>
      </c>
      <c r="NE45" s="62">
        <f t="shared" si="194"/>
        <v>0</v>
      </c>
      <c r="NF45" s="61">
        <f t="shared" si="195"/>
        <v>0</v>
      </c>
      <c r="NG45" s="61">
        <f t="shared" si="196"/>
        <v>0.23184080750402292</v>
      </c>
      <c r="NH45" s="63">
        <f t="shared" si="197"/>
        <v>0</v>
      </c>
      <c r="NI45" s="62">
        <f t="shared" si="198"/>
        <v>0</v>
      </c>
      <c r="NJ45" s="61">
        <f t="shared" si="199"/>
        <v>0</v>
      </c>
      <c r="NK45" s="61">
        <f t="shared" si="200"/>
        <v>4.8233520917447095</v>
      </c>
      <c r="NL45" s="63">
        <f t="shared" si="201"/>
        <v>0</v>
      </c>
      <c r="NM45" s="62">
        <f t="shared" si="202"/>
        <v>0</v>
      </c>
      <c r="NN45" s="61">
        <f t="shared" si="203"/>
        <v>0</v>
      </c>
      <c r="NO45" s="61">
        <f t="shared" si="204"/>
        <v>1.3668619598048641</v>
      </c>
      <c r="NP45" s="63">
        <f t="shared" si="205"/>
        <v>0</v>
      </c>
      <c r="NQ45" s="62">
        <f t="shared" si="206"/>
        <v>0</v>
      </c>
      <c r="NR45" s="61">
        <f t="shared" si="207"/>
        <v>0</v>
      </c>
      <c r="NS45" s="61">
        <f t="shared" si="208"/>
        <v>5.8454579744033452</v>
      </c>
      <c r="NT45" s="63">
        <f t="shared" si="209"/>
        <v>0</v>
      </c>
      <c r="NU45" s="62">
        <f t="shared" si="210"/>
        <v>0</v>
      </c>
      <c r="NV45" s="61">
        <f t="shared" si="211"/>
        <v>0</v>
      </c>
      <c r="NW45" s="61">
        <f t="shared" si="212"/>
        <v>4.9627639400599382</v>
      </c>
      <c r="NX45" s="63">
        <f t="shared" si="213"/>
        <v>0</v>
      </c>
      <c r="NY45" s="62">
        <f t="shared" si="214"/>
        <v>0</v>
      </c>
      <c r="NZ45" s="61">
        <f t="shared" si="215"/>
        <v>0</v>
      </c>
      <c r="OA45" s="61">
        <f t="shared" si="216"/>
        <v>2.3345681184228382</v>
      </c>
      <c r="OB45" s="63">
        <f t="shared" si="217"/>
        <v>0</v>
      </c>
      <c r="OC45" s="62">
        <f t="shared" si="218"/>
        <v>0</v>
      </c>
      <c r="OD45" s="61">
        <f t="shared" si="219"/>
        <v>0</v>
      </c>
      <c r="OE45" s="61">
        <f t="shared" si="220"/>
        <v>4.4370472920013144</v>
      </c>
      <c r="OF45" s="63">
        <f t="shared" si="221"/>
        <v>0</v>
      </c>
      <c r="OG45" s="62">
        <f t="shared" si="222"/>
        <v>0</v>
      </c>
      <c r="OH45" s="61">
        <f t="shared" si="223"/>
        <v>0</v>
      </c>
      <c r="OI45" s="61">
        <f t="shared" si="224"/>
        <v>0.72344031315785573</v>
      </c>
      <c r="OJ45" s="63">
        <f t="shared" si="225"/>
        <v>0</v>
      </c>
      <c r="OK45" s="62">
        <f t="shared" si="226"/>
        <v>0</v>
      </c>
      <c r="OL45" s="61">
        <f t="shared" si="227"/>
        <v>0</v>
      </c>
      <c r="OM45" s="61">
        <f t="shared" si="228"/>
        <v>5.5892512342733722</v>
      </c>
      <c r="ON45" s="63">
        <f t="shared" si="229"/>
        <v>0</v>
      </c>
      <c r="OO45" s="62">
        <f t="shared" si="230"/>
        <v>0</v>
      </c>
      <c r="OP45" s="61">
        <f t="shared" si="231"/>
        <v>0</v>
      </c>
      <c r="OQ45" s="61">
        <f t="shared" si="232"/>
        <v>1.1913073091094277</v>
      </c>
      <c r="OR45" s="63">
        <f t="shared" si="233"/>
        <v>0</v>
      </c>
      <c r="OS45" s="62">
        <f t="shared" si="234"/>
        <v>0</v>
      </c>
      <c r="OT45" s="61">
        <f t="shared" si="235"/>
        <v>0</v>
      </c>
      <c r="OU45" s="61">
        <f t="shared" si="236"/>
        <v>1.9717030791335697</v>
      </c>
      <c r="OV45" s="63">
        <f t="shared" si="237"/>
        <v>0</v>
      </c>
      <c r="OW45" s="62">
        <f t="shared" si="238"/>
        <v>0</v>
      </c>
      <c r="OX45" s="61">
        <f t="shared" si="239"/>
        <v>0</v>
      </c>
      <c r="OY45" s="61">
        <f t="shared" si="240"/>
        <v>20.069007747208605</v>
      </c>
      <c r="OZ45" s="63">
        <f t="shared" si="241"/>
        <v>0</v>
      </c>
      <c r="PA45" s="62">
        <f t="shared" si="242"/>
        <v>0</v>
      </c>
      <c r="PB45" s="61">
        <f t="shared" si="243"/>
        <v>0</v>
      </c>
      <c r="PC45" s="61">
        <f t="shared" si="244"/>
        <v>0.54220937072030428</v>
      </c>
      <c r="PD45" s="63">
        <f t="shared" si="245"/>
        <v>0</v>
      </c>
      <c r="PE45" s="62">
        <f t="shared" si="246"/>
        <v>0</v>
      </c>
      <c r="PF45" s="61">
        <f t="shared" si="247"/>
        <v>0</v>
      </c>
      <c r="PG45" s="61">
        <f t="shared" si="248"/>
        <v>2.1491740957774228</v>
      </c>
      <c r="PH45" s="63">
        <f t="shared" si="249"/>
        <v>0</v>
      </c>
      <c r="PI45" s="62">
        <f t="shared" si="250"/>
        <v>0</v>
      </c>
      <c r="PJ45" s="61">
        <f t="shared" si="251"/>
        <v>0</v>
      </c>
      <c r="PK45" s="61">
        <f t="shared" si="252"/>
        <v>4.9470495276375024</v>
      </c>
      <c r="PL45" s="63">
        <f t="shared" si="253"/>
        <v>0</v>
      </c>
      <c r="PM45" s="62">
        <f t="shared" si="254"/>
        <v>0</v>
      </c>
      <c r="PN45" s="61">
        <f t="shared" si="255"/>
        <v>0</v>
      </c>
      <c r="PO45" s="61">
        <f t="shared" si="256"/>
        <v>1.1343898453405168</v>
      </c>
      <c r="PP45" s="63">
        <f t="shared" si="257"/>
        <v>0</v>
      </c>
      <c r="PQ45" s="62">
        <f t="shared" si="258"/>
        <v>0</v>
      </c>
      <c r="PR45" s="61">
        <f t="shared" si="259"/>
        <v>0</v>
      </c>
      <c r="PS45" s="61">
        <f t="shared" si="260"/>
        <v>1.89746842655651</v>
      </c>
      <c r="PT45" s="63">
        <f t="shared" si="261"/>
        <v>0</v>
      </c>
      <c r="PU45" s="62">
        <f t="shared" si="262"/>
        <v>0</v>
      </c>
      <c r="PV45" s="61">
        <f t="shared" si="263"/>
        <v>0</v>
      </c>
      <c r="PW45" s="61">
        <f t="shared" si="264"/>
        <v>3.5066134609757751</v>
      </c>
      <c r="PX45" s="63">
        <f t="shared" si="265"/>
        <v>0</v>
      </c>
      <c r="PY45" s="62">
        <f t="shared" si="266"/>
        <v>0</v>
      </c>
      <c r="PZ45" s="61">
        <f t="shared" si="267"/>
        <v>0</v>
      </c>
      <c r="QA45" s="61">
        <f t="shared" si="268"/>
        <v>4.0588815560775711</v>
      </c>
      <c r="QB45" s="63">
        <f t="shared" si="269"/>
        <v>0</v>
      </c>
      <c r="QC45" s="62">
        <f t="shared" si="270"/>
        <v>0</v>
      </c>
      <c r="QD45" s="61">
        <f t="shared" si="271"/>
        <v>0</v>
      </c>
      <c r="QE45" s="61">
        <f t="shared" si="272"/>
        <v>5.0922655054851411</v>
      </c>
      <c r="QF45" s="63">
        <f t="shared" si="273"/>
        <v>0</v>
      </c>
      <c r="QG45" s="62">
        <f t="shared" si="274"/>
        <v>0</v>
      </c>
      <c r="QH45" s="61">
        <f t="shared" si="275"/>
        <v>0</v>
      </c>
      <c r="QI45" s="61">
        <f t="shared" si="276"/>
        <v>0.80024843901669029</v>
      </c>
      <c r="QJ45" s="63">
        <f t="shared" si="277"/>
        <v>0</v>
      </c>
      <c r="QK45" s="62">
        <f t="shared" si="278"/>
        <v>0</v>
      </c>
      <c r="QL45" s="61">
        <f t="shared" si="279"/>
        <v>0</v>
      </c>
      <c r="QM45" s="61">
        <f t="shared" si="280"/>
        <v>15.014217956800257</v>
      </c>
      <c r="QN45" s="63">
        <f t="shared" si="281"/>
        <v>0</v>
      </c>
      <c r="QO45" s="62">
        <f t="shared" si="282"/>
        <v>0</v>
      </c>
      <c r="QP45" s="61">
        <f t="shared" si="283"/>
        <v>0</v>
      </c>
      <c r="QQ45" s="61">
        <f t="shared" si="284"/>
        <v>5.6112720193098413</v>
      </c>
      <c r="QR45" s="63">
        <f t="shared" si="285"/>
        <v>0</v>
      </c>
      <c r="QS45" s="62">
        <f t="shared" si="286"/>
        <v>0</v>
      </c>
      <c r="QT45" s="61">
        <f t="shared" si="287"/>
        <v>0</v>
      </c>
      <c r="QU45" s="61">
        <f t="shared" si="288"/>
        <v>2.2814269635894604</v>
      </c>
      <c r="QV45" s="63">
        <f t="shared" si="289"/>
        <v>0</v>
      </c>
      <c r="QW45" s="62">
        <f t="shared" si="290"/>
        <v>0</v>
      </c>
      <c r="QX45" s="61">
        <f t="shared" si="291"/>
        <v>0</v>
      </c>
      <c r="QY45" s="61">
        <f t="shared" si="292"/>
        <v>2.4209926811767422</v>
      </c>
      <c r="QZ45" s="63">
        <f t="shared" si="293"/>
        <v>0</v>
      </c>
      <c r="RA45" s="62">
        <f t="shared" si="294"/>
        <v>0</v>
      </c>
      <c r="RB45" s="61">
        <f t="shared" si="295"/>
        <v>0</v>
      </c>
      <c r="RC45" s="61">
        <f t="shared" si="296"/>
        <v>16.855324738718824</v>
      </c>
      <c r="RD45" s="63">
        <f t="shared" si="297"/>
        <v>0</v>
      </c>
      <c r="RE45" s="62">
        <f t="shared" si="298"/>
        <v>0</v>
      </c>
      <c r="RF45" s="61">
        <f t="shared" si="299"/>
        <v>0</v>
      </c>
      <c r="RG45" s="61">
        <f t="shared" si="300"/>
        <v>6.7340651217045133</v>
      </c>
      <c r="RH45" s="63">
        <f t="shared" si="301"/>
        <v>0</v>
      </c>
      <c r="RI45" s="62">
        <f t="shared" si="302"/>
        <v>0</v>
      </c>
      <c r="RJ45" s="61">
        <f t="shared" si="303"/>
        <v>0</v>
      </c>
      <c r="RK45" s="61">
        <f t="shared" si="304"/>
        <v>4.7124833488759972</v>
      </c>
      <c r="RL45" s="63">
        <f t="shared" si="305"/>
        <v>0</v>
      </c>
    </row>
    <row r="46" spans="1:480" ht="15" thickBot="1" x14ac:dyDescent="0.35">
      <c r="A46" s="28"/>
      <c r="B46" s="42">
        <v>27</v>
      </c>
      <c r="C46" s="44">
        <f t="shared" si="499"/>
        <v>435.28921203981986</v>
      </c>
      <c r="D46" s="44">
        <f t="shared" si="500"/>
        <v>795.00711947484933</v>
      </c>
      <c r="E46" s="44">
        <f t="shared" si="501"/>
        <v>338.62924093798517</v>
      </c>
      <c r="F46" s="45">
        <f t="shared" si="502"/>
        <v>113.18672174153895</v>
      </c>
      <c r="G46" s="45">
        <f t="shared" si="503"/>
        <v>43.623715805805574</v>
      </c>
      <c r="H46" s="44">
        <f t="shared" si="311"/>
        <v>146.05176877885501</v>
      </c>
      <c r="I46" s="44">
        <f t="shared" si="312"/>
        <v>160.56815440325448</v>
      </c>
      <c r="J46" s="44">
        <f t="shared" si="313"/>
        <v>14.064109954614086</v>
      </c>
      <c r="K46" s="45">
        <f t="shared" si="314"/>
        <v>0.60309357166890243</v>
      </c>
      <c r="L46" s="45">
        <f t="shared" si="315"/>
        <v>1.1263291607183914E-2</v>
      </c>
      <c r="M46" s="44">
        <f t="shared" si="316"/>
        <v>310.08396952888387</v>
      </c>
      <c r="N46" s="44">
        <f t="shared" si="317"/>
        <v>366.19473217951497</v>
      </c>
      <c r="O46" s="44">
        <f t="shared" si="318"/>
        <v>42.131353271982782</v>
      </c>
      <c r="P46" s="45">
        <f t="shared" si="319"/>
        <v>2.6960009922771198</v>
      </c>
      <c r="Q46" s="45">
        <f t="shared" si="320"/>
        <v>0.10224402734049962</v>
      </c>
      <c r="R46" s="44">
        <f t="shared" si="321"/>
        <v>12.273346590852894</v>
      </c>
      <c r="S46" s="44">
        <f t="shared" si="322"/>
        <v>14.292865799510235</v>
      </c>
      <c r="T46" s="44">
        <f t="shared" si="323"/>
        <v>1.6430070600834581</v>
      </c>
      <c r="U46" s="45">
        <f t="shared" si="324"/>
        <v>0.10515088330400904</v>
      </c>
      <c r="V46" s="45">
        <f t="shared" si="325"/>
        <v>3.9896662493780922E-3</v>
      </c>
      <c r="W46" s="44">
        <f t="shared" si="326"/>
        <v>44.701481305837071</v>
      </c>
      <c r="X46" s="44">
        <f t="shared" si="327"/>
        <v>52.284411052885353</v>
      </c>
      <c r="Y46" s="44">
        <f t="shared" si="328"/>
        <v>6.011786143396991</v>
      </c>
      <c r="Z46" s="45">
        <f t="shared" si="329"/>
        <v>0.38472649503647333</v>
      </c>
      <c r="AA46" s="45">
        <f t="shared" si="330"/>
        <v>1.4595002843998402E-2</v>
      </c>
      <c r="AB46" s="44">
        <f t="shared" si="331"/>
        <v>81.85135254971857</v>
      </c>
      <c r="AC46" s="44">
        <f t="shared" si="332"/>
        <v>96.277231255796323</v>
      </c>
      <c r="AD46" s="44">
        <f t="shared" si="333"/>
        <v>11.073690986086413</v>
      </c>
      <c r="AE46" s="45">
        <f t="shared" si="334"/>
        <v>0.70860272889970666</v>
      </c>
      <c r="AF46" s="45">
        <f t="shared" si="335"/>
        <v>2.6875479498781503E-2</v>
      </c>
      <c r="AG46" s="44">
        <f t="shared" si="336"/>
        <v>131.02082757616105</v>
      </c>
      <c r="AH46" s="44">
        <f t="shared" si="337"/>
        <v>164.08552204007347</v>
      </c>
      <c r="AI46" s="44">
        <f t="shared" si="338"/>
        <v>23.212911315872137</v>
      </c>
      <c r="AJ46" s="45">
        <f t="shared" si="339"/>
        <v>1.965783632210556</v>
      </c>
      <c r="AK46" s="45">
        <f t="shared" si="340"/>
        <v>0.11326243568257521</v>
      </c>
      <c r="AL46" s="44">
        <f t="shared" si="341"/>
        <v>53.205690582207559</v>
      </c>
      <c r="AM46" s="44">
        <f t="shared" si="342"/>
        <v>97.174250221394161</v>
      </c>
      <c r="AN46" s="44">
        <f t="shared" si="343"/>
        <v>41.390877874056002</v>
      </c>
      <c r="AO46" s="45">
        <f t="shared" si="344"/>
        <v>13.834888456743657</v>
      </c>
      <c r="AP46" s="45">
        <f t="shared" si="345"/>
        <v>5.332155865598442</v>
      </c>
      <c r="AQ46" s="44">
        <f t="shared" si="346"/>
        <v>101.83156512234699</v>
      </c>
      <c r="AR46" s="44">
        <f t="shared" si="347"/>
        <v>111.95281377555841</v>
      </c>
      <c r="AS46" s="44">
        <f t="shared" si="348"/>
        <v>9.8059088274354291</v>
      </c>
      <c r="AT46" s="45">
        <f t="shared" si="349"/>
        <v>0.42049447830557191</v>
      </c>
      <c r="AU46" s="45">
        <f t="shared" si="350"/>
        <v>7.8530963532910409E-3</v>
      </c>
      <c r="AV46" s="44">
        <f t="shared" si="351"/>
        <v>353.04291758792311</v>
      </c>
      <c r="AW46" s="44">
        <f t="shared" si="352"/>
        <v>416.92724990074538</v>
      </c>
      <c r="AX46" s="44">
        <f t="shared" si="353"/>
        <v>47.968219394465606</v>
      </c>
      <c r="AY46" s="45">
        <f t="shared" si="354"/>
        <v>3.0695042300301525</v>
      </c>
      <c r="AZ46" s="45">
        <f t="shared" si="355"/>
        <v>0.11640888683498041</v>
      </c>
      <c r="BA46" s="44">
        <f t="shared" si="356"/>
        <v>13.578609378912519</v>
      </c>
      <c r="BB46" s="44">
        <f t="shared" si="357"/>
        <v>15.81290320126786</v>
      </c>
      <c r="BC46" s="44">
        <f t="shared" si="358"/>
        <v>1.8177398405986342</v>
      </c>
      <c r="BD46" s="45">
        <f t="shared" si="359"/>
        <v>0.11633361444358373</v>
      </c>
      <c r="BE46" s="45">
        <f t="shared" si="360"/>
        <v>4.4139647773746658E-3</v>
      </c>
      <c r="BF46" s="44">
        <f t="shared" si="361"/>
        <v>281.20944147147054</v>
      </c>
      <c r="BG46" s="44">
        <f t="shared" si="362"/>
        <v>328.91236711493008</v>
      </c>
      <c r="BH46" s="44">
        <f t="shared" si="363"/>
        <v>37.819127560093634</v>
      </c>
      <c r="BI46" s="45">
        <f t="shared" si="364"/>
        <v>2.4202491646368758</v>
      </c>
      <c r="BJ46" s="45">
        <f t="shared" si="365"/>
        <v>9.1814688868026031E-2</v>
      </c>
      <c r="BK46" s="44">
        <f t="shared" si="366"/>
        <v>79.221760338845741</v>
      </c>
      <c r="BL46" s="44">
        <f t="shared" si="367"/>
        <v>93.184186980921766</v>
      </c>
      <c r="BM46" s="44">
        <f t="shared" si="368"/>
        <v>10.717932765170783</v>
      </c>
      <c r="BN46" s="45">
        <f t="shared" si="369"/>
        <v>0.68583784892553534</v>
      </c>
      <c r="BO46" s="45">
        <f t="shared" si="370"/>
        <v>2.6012066135996305E-2</v>
      </c>
      <c r="BP46" s="44">
        <f t="shared" si="371"/>
        <v>283.31330948527648</v>
      </c>
      <c r="BQ46" s="44">
        <f t="shared" si="372"/>
        <v>354.81085830243052</v>
      </c>
      <c r="BR46" s="44">
        <f t="shared" si="373"/>
        <v>50.194513722370502</v>
      </c>
      <c r="BS46" s="45">
        <f t="shared" si="374"/>
        <v>4.2507185832712029</v>
      </c>
      <c r="BT46" s="45">
        <f t="shared" si="375"/>
        <v>0.24491339344457105</v>
      </c>
      <c r="BU46" s="44">
        <f t="shared" si="376"/>
        <v>50.956755682347676</v>
      </c>
      <c r="BV46" s="44">
        <f t="shared" si="377"/>
        <v>93.066821856134169</v>
      </c>
      <c r="BW46" s="44">
        <f t="shared" si="378"/>
        <v>39.641339642934369</v>
      </c>
      <c r="BX46" s="45">
        <f t="shared" si="379"/>
        <v>13.250105830194245</v>
      </c>
      <c r="BY46" s="45">
        <f t="shared" si="380"/>
        <v>5.1067726164306029</v>
      </c>
      <c r="BZ46" s="44">
        <f t="shared" si="381"/>
        <v>164.00504239419354</v>
      </c>
      <c r="CA46" s="44">
        <f t="shared" si="382"/>
        <v>180.30584080044167</v>
      </c>
      <c r="CB46" s="44">
        <f t="shared" si="383"/>
        <v>15.79292718348114</v>
      </c>
      <c r="CC46" s="45">
        <f t="shared" si="384"/>
        <v>0.67722827060718127</v>
      </c>
      <c r="CD46" s="45">
        <f t="shared" si="385"/>
        <v>1.2647820926642546E-2</v>
      </c>
      <c r="CE46" s="44">
        <f t="shared" si="386"/>
        <v>256.08561705186861</v>
      </c>
      <c r="CF46" s="44">
        <f t="shared" si="387"/>
        <v>302.42519177567374</v>
      </c>
      <c r="CG46" s="44">
        <f t="shared" si="388"/>
        <v>34.794554572679942</v>
      </c>
      <c r="CH46" s="45">
        <f t="shared" si="389"/>
        <v>2.2265165101204172</v>
      </c>
      <c r="CI46" s="45">
        <f t="shared" si="390"/>
        <v>8.4439143600814365E-2</v>
      </c>
      <c r="CJ46" s="44">
        <f t="shared" si="391"/>
        <v>42.370942057550479</v>
      </c>
      <c r="CK46" s="44">
        <f t="shared" si="392"/>
        <v>49.342873530414082</v>
      </c>
      <c r="CL46" s="44">
        <f t="shared" si="393"/>
        <v>5.6721087787764368</v>
      </c>
      <c r="CM46" s="45">
        <f t="shared" si="394"/>
        <v>0.36300954680892872</v>
      </c>
      <c r="CN46" s="45">
        <f t="shared" si="395"/>
        <v>1.3773416747421672E-2</v>
      </c>
      <c r="CO46" s="44">
        <f t="shared" si="396"/>
        <v>325.8626341054042</v>
      </c>
      <c r="CP46" s="44">
        <f t="shared" si="397"/>
        <v>381.14029805357211</v>
      </c>
      <c r="CQ46" s="44">
        <f t="shared" si="398"/>
        <v>43.8244194853987</v>
      </c>
      <c r="CR46" s="45">
        <f t="shared" si="399"/>
        <v>2.8045600597659481</v>
      </c>
      <c r="CS46" s="45">
        <f t="shared" si="400"/>
        <v>0.10639392549392214</v>
      </c>
      <c r="CT46" s="44">
        <f t="shared" si="401"/>
        <v>69.046812997602032</v>
      </c>
      <c r="CU46" s="44">
        <f t="shared" si="402"/>
        <v>81.215957652109822</v>
      </c>
      <c r="CV46" s="44">
        <f t="shared" si="403"/>
        <v>9.3413614667528009</v>
      </c>
      <c r="CW46" s="45">
        <f t="shared" si="404"/>
        <v>0.5977513942999193</v>
      </c>
      <c r="CX46" s="45">
        <f t="shared" si="405"/>
        <v>2.2671173406035958E-2</v>
      </c>
      <c r="CY46" s="44">
        <f t="shared" si="406"/>
        <v>135.77087173238925</v>
      </c>
      <c r="CZ46" s="44">
        <f t="shared" si="407"/>
        <v>152.19070337384559</v>
      </c>
      <c r="DA46" s="44">
        <f t="shared" si="408"/>
        <v>13.333301670219921</v>
      </c>
      <c r="DB46" s="45">
        <f t="shared" si="409"/>
        <v>0.57116352458075992</v>
      </c>
      <c r="DC46" s="45">
        <f t="shared" si="410"/>
        <v>1.065104087587059E-2</v>
      </c>
      <c r="DD46" s="44">
        <f t="shared" si="411"/>
        <v>206.06491401025639</v>
      </c>
      <c r="DE46" s="44">
        <f t="shared" si="412"/>
        <v>376.35454585339016</v>
      </c>
      <c r="DF46" s="44">
        <f t="shared" si="413"/>
        <v>160.30630552098532</v>
      </c>
      <c r="DG46" s="45">
        <f t="shared" si="414"/>
        <v>53.582334313948977</v>
      </c>
      <c r="DH46" s="45">
        <f t="shared" si="415"/>
        <v>20.651366947979543</v>
      </c>
      <c r="DI46" s="44">
        <f t="shared" si="416"/>
        <v>38.090587346659859</v>
      </c>
      <c r="DJ46" s="44">
        <f t="shared" si="417"/>
        <v>41.876489148514899</v>
      </c>
      <c r="DK46" s="44">
        <f t="shared" si="418"/>
        <v>3.6679474213722418</v>
      </c>
      <c r="DL46" s="45">
        <f t="shared" si="419"/>
        <v>0.15728798467786337</v>
      </c>
      <c r="DM46" s="45">
        <f t="shared" si="420"/>
        <v>2.9374885108303652E-3</v>
      </c>
      <c r="DN46" s="44">
        <f t="shared" si="421"/>
        <v>124.04027684383992</v>
      </c>
      <c r="DO46" s="44">
        <f t="shared" si="422"/>
        <v>146.48579230753097</v>
      </c>
      <c r="DP46" s="44">
        <f t="shared" si="423"/>
        <v>16.853450152880512</v>
      </c>
      <c r="DQ46" s="45">
        <f t="shared" si="424"/>
        <v>1.0784585541825984</v>
      </c>
      <c r="DR46" s="45">
        <f t="shared" si="425"/>
        <v>4.0899816511679961E-2</v>
      </c>
      <c r="DS46" s="44">
        <f t="shared" si="426"/>
        <v>289.74214607477052</v>
      </c>
      <c r="DT46" s="44">
        <f t="shared" si="427"/>
        <v>337.41780040622194</v>
      </c>
      <c r="DU46" s="44">
        <f t="shared" si="428"/>
        <v>38.787170889427252</v>
      </c>
      <c r="DV46" s="45">
        <f t="shared" si="429"/>
        <v>2.4823419076967634</v>
      </c>
      <c r="DW46" s="45">
        <f t="shared" si="430"/>
        <v>9.4185758762684688E-2</v>
      </c>
      <c r="DX46" s="44">
        <f t="shared" si="431"/>
        <v>66.136812895142569</v>
      </c>
      <c r="DY46" s="44">
        <f t="shared" si="432"/>
        <v>77.355922222780379</v>
      </c>
      <c r="DZ46" s="44">
        <f t="shared" si="433"/>
        <v>8.8945682271951796</v>
      </c>
      <c r="EA46" s="45">
        <f t="shared" si="434"/>
        <v>0.56921120899652855</v>
      </c>
      <c r="EB46" s="45">
        <f t="shared" si="435"/>
        <v>2.1593623837506987E-2</v>
      </c>
      <c r="EC46" s="44">
        <f t="shared" si="436"/>
        <v>109.97510601629928</v>
      </c>
      <c r="ED46" s="44">
        <f t="shared" si="437"/>
        <v>129.35765121145047</v>
      </c>
      <c r="EE46" s="44">
        <f t="shared" si="438"/>
        <v>14.878560979757175</v>
      </c>
      <c r="EF46" s="45">
        <f t="shared" si="439"/>
        <v>0.95207541239893834</v>
      </c>
      <c r="EG46" s="45">
        <f t="shared" si="440"/>
        <v>3.6109772350090934E-2</v>
      </c>
      <c r="EH46" s="44">
        <f t="shared" si="441"/>
        <v>201.94717054181524</v>
      </c>
      <c r="EI46" s="44">
        <f t="shared" si="442"/>
        <v>238.98120273931914</v>
      </c>
      <c r="EJ46" s="44">
        <f t="shared" si="443"/>
        <v>27.499256236523216</v>
      </c>
      <c r="EK46" s="45">
        <f t="shared" si="444"/>
        <v>1.7596964202851013</v>
      </c>
      <c r="EL46" s="45">
        <f t="shared" si="445"/>
        <v>6.6732506472747283E-2</v>
      </c>
      <c r="EM46" s="44">
        <f t="shared" si="446"/>
        <v>329.75112991077049</v>
      </c>
      <c r="EN46" s="44">
        <f t="shared" si="447"/>
        <v>357.79839584420841</v>
      </c>
      <c r="EO46" s="44">
        <f t="shared" si="448"/>
        <v>21.257309935792779</v>
      </c>
      <c r="EP46" s="45">
        <f t="shared" si="449"/>
        <v>0.45707426391854294</v>
      </c>
      <c r="EQ46" s="45">
        <f t="shared" si="450"/>
        <v>0</v>
      </c>
      <c r="ER46" s="44">
        <f t="shared" si="451"/>
        <v>358.35506481534725</v>
      </c>
      <c r="ES46" s="44">
        <f t="shared" si="452"/>
        <v>393.31613280856209</v>
      </c>
      <c r="ET46" s="44">
        <f t="shared" si="453"/>
        <v>34.448696035300486</v>
      </c>
      <c r="EU46" s="45">
        <f t="shared" si="454"/>
        <v>1.4773013197573577</v>
      </c>
      <c r="EV46" s="45">
        <f t="shared" si="455"/>
        <v>2.7592398806763667E-2</v>
      </c>
      <c r="EW46" s="44">
        <f t="shared" si="456"/>
        <v>38.483136016788521</v>
      </c>
      <c r="EX46" s="44">
        <f t="shared" si="457"/>
        <v>48.551783960534479</v>
      </c>
      <c r="EY46" s="44">
        <f t="shared" si="458"/>
        <v>6.8728904140996647</v>
      </c>
      <c r="EZ46" s="45">
        <f t="shared" si="459"/>
        <v>0.58206312082144518</v>
      </c>
      <c r="FA46" s="45">
        <f t="shared" si="460"/>
        <v>3.3532051458876888E-2</v>
      </c>
      <c r="FB46" s="44">
        <f t="shared" si="461"/>
        <v>99.134600805449281</v>
      </c>
      <c r="FC46" s="44">
        <f t="shared" si="462"/>
        <v>204.4936644290498</v>
      </c>
      <c r="FD46" s="44">
        <f t="shared" si="463"/>
        <v>102.83075428900842</v>
      </c>
      <c r="FE46" s="45">
        <f t="shared" si="464"/>
        <v>41.782450610525608</v>
      </c>
      <c r="FF46" s="45">
        <f t="shared" si="465"/>
        <v>22.012588310382348</v>
      </c>
      <c r="FG46" s="44">
        <f t="shared" si="466"/>
        <v>284.09926955919661</v>
      </c>
      <c r="FH46" s="44">
        <f t="shared" si="467"/>
        <v>377.79834487082178</v>
      </c>
      <c r="FI46" s="44">
        <f t="shared" si="468"/>
        <v>44.374765830345915</v>
      </c>
      <c r="FJ46" s="45">
        <f t="shared" si="469"/>
        <v>2.8808330063035781</v>
      </c>
      <c r="FK46" s="45">
        <f t="shared" si="470"/>
        <v>0.11069668802232013</v>
      </c>
      <c r="FL46" s="44">
        <f t="shared" si="471"/>
        <v>132.49938873680594</v>
      </c>
      <c r="FM46" s="44">
        <f t="shared" si="472"/>
        <v>155.54989416000078</v>
      </c>
      <c r="FN46" s="44">
        <f t="shared" si="473"/>
        <v>17.888664577335735</v>
      </c>
      <c r="FO46" s="45">
        <f t="shared" si="474"/>
        <v>1.1446857786672417</v>
      </c>
      <c r="FP46" s="45">
        <f t="shared" si="475"/>
        <v>4.3416716111517935E-2</v>
      </c>
      <c r="FQ46" s="44">
        <f t="shared" si="476"/>
        <v>116.55726130349387</v>
      </c>
      <c r="FR46" s="44">
        <f t="shared" si="477"/>
        <v>146.89143740403426</v>
      </c>
      <c r="FS46" s="44">
        <f t="shared" si="478"/>
        <v>20.792246473190122</v>
      </c>
      <c r="FT46" s="45">
        <f t="shared" si="479"/>
        <v>1.7609275928164152</v>
      </c>
      <c r="FU46" s="45">
        <f t="shared" si="480"/>
        <v>0.10145068031856946</v>
      </c>
      <c r="FV46" s="44">
        <f t="shared" si="481"/>
        <v>173.06740256663372</v>
      </c>
      <c r="FW46" s="44">
        <f t="shared" si="482"/>
        <v>316.08827736559448</v>
      </c>
      <c r="FX46" s="44">
        <f t="shared" si="483"/>
        <v>134.6361948361052</v>
      </c>
      <c r="FY46" s="45">
        <f t="shared" si="484"/>
        <v>45.002107552917032</v>
      </c>
      <c r="FZ46" s="45">
        <f t="shared" si="485"/>
        <v>17.344429808945339</v>
      </c>
      <c r="GA46" s="44">
        <f t="shared" si="486"/>
        <v>393.5898761909171</v>
      </c>
      <c r="GB46" s="44">
        <f t="shared" si="487"/>
        <v>459.26634749765765</v>
      </c>
      <c r="GC46" s="44">
        <f t="shared" si="488"/>
        <v>52.798475876585869</v>
      </c>
      <c r="GD46" s="45">
        <f t="shared" si="489"/>
        <v>3.3788388812812853</v>
      </c>
      <c r="GE46" s="45">
        <f t="shared" si="490"/>
        <v>0.1281860897100866</v>
      </c>
      <c r="GF46" s="44">
        <f t="shared" si="491"/>
        <v>228.57152507249913</v>
      </c>
      <c r="GG46" s="44">
        <f t="shared" si="492"/>
        <v>286.06162899295833</v>
      </c>
      <c r="GH46" s="44">
        <f t="shared" si="493"/>
        <v>40.464215233629794</v>
      </c>
      <c r="GI46" s="45">
        <f t="shared" si="494"/>
        <v>3.4264887473503487</v>
      </c>
      <c r="GJ46" s="45">
        <f t="shared" si="495"/>
        <v>0.19741336280415162</v>
      </c>
      <c r="GK46" s="43">
        <f t="shared" si="148"/>
        <v>6560.8795970651527</v>
      </c>
      <c r="GL46" s="43">
        <f t="shared" si="148"/>
        <v>8400.8176639679514</v>
      </c>
      <c r="GM46" s="43">
        <f t="shared" si="148"/>
        <v>1546.1319053839898</v>
      </c>
      <c r="GN46" s="43">
        <f t="shared" si="148"/>
        <v>327.41261823421536</v>
      </c>
      <c r="GO46" s="43">
        <f t="shared" si="148"/>
        <v>115.98999882950702</v>
      </c>
      <c r="GP46" s="40">
        <f t="shared" si="149"/>
        <v>39.099401651163006</v>
      </c>
      <c r="GQ46" s="40">
        <f t="shared" si="149"/>
        <v>50.064467604099832</v>
      </c>
      <c r="GR46" s="40">
        <f t="shared" si="149"/>
        <v>9.2141353121811065</v>
      </c>
      <c r="GS46" s="40">
        <f t="shared" si="149"/>
        <v>1.951207498416063</v>
      </c>
      <c r="GT46" s="40">
        <f t="shared" si="149"/>
        <v>0.69123956394223496</v>
      </c>
      <c r="GW46" s="38">
        <f t="shared" si="150"/>
        <v>28</v>
      </c>
      <c r="GX46" s="39">
        <f t="shared" si="145"/>
        <v>653.67253303666826</v>
      </c>
      <c r="GY46" s="39">
        <f>IF((F47+G47+E47*$G$11)&gt;F$18*$D$4,C47*$J$9/1000+D47*$J$10/1000+E47*$V$9/1000+F47*$V$11/1000+G47*$V$12/1000,C47*$J$9/1000+D47*$J$10/1000+E47*$J$11/1000+F47*$J$12/1000+G47*$J$13/1000)</f>
        <v>1191.6463292870449</v>
      </c>
      <c r="GZ46" s="39">
        <f t="shared" si="147"/>
        <v>119.16463292870451</v>
      </c>
      <c r="HA46" s="39">
        <f t="shared" si="34"/>
        <v>2.6755574390519348</v>
      </c>
      <c r="HB46" s="39">
        <f t="shared" si="35"/>
        <v>1.2782142328997486</v>
      </c>
      <c r="HC46" s="39">
        <f t="shared" si="36"/>
        <v>0.12782142328997487</v>
      </c>
      <c r="HD46" s="39">
        <f t="shared" si="37"/>
        <v>6.7715166766277024</v>
      </c>
      <c r="HE46" s="39">
        <f t="shared" si="38"/>
        <v>4.9052446464928794</v>
      </c>
      <c r="HF46" s="39">
        <f t="shared" si="39"/>
        <v>0.49052446464928795</v>
      </c>
      <c r="HG46" s="39">
        <f t="shared" si="40"/>
        <v>0.26429063378158624</v>
      </c>
      <c r="HH46" s="39">
        <f t="shared" si="41"/>
        <v>0.19131097591146187</v>
      </c>
      <c r="HI46" s="39">
        <f t="shared" si="42"/>
        <v>1.9131097591146187E-2</v>
      </c>
      <c r="HJ46" s="39">
        <v>2.6755574390519348</v>
      </c>
      <c r="HK46" s="39">
        <v>1.2782142328997486</v>
      </c>
      <c r="HL46" s="39">
        <v>0.12782142328997487</v>
      </c>
      <c r="HM46" s="39">
        <f t="shared" si="43"/>
        <v>1.7802719772325348</v>
      </c>
      <c r="HN46" s="39">
        <f t="shared" si="44"/>
        <v>1.2892778441034554</v>
      </c>
      <c r="HO46" s="39">
        <f t="shared" si="45"/>
        <v>0.12892778441034553</v>
      </c>
      <c r="HP46" s="39">
        <f t="shared" si="46"/>
        <v>3.3504870621320149</v>
      </c>
      <c r="HQ46" s="39">
        <f t="shared" si="47"/>
        <v>3.3237604848778712</v>
      </c>
      <c r="HR46" s="39">
        <f t="shared" si="48"/>
        <v>0.33237604848778712</v>
      </c>
      <c r="HS46" s="39">
        <f t="shared" si="49"/>
        <v>79.898829497422184</v>
      </c>
      <c r="HT46" s="39">
        <f t="shared" si="50"/>
        <v>145.65572526449367</v>
      </c>
      <c r="HU46" s="39">
        <f t="shared" si="51"/>
        <v>14.565572526449367</v>
      </c>
      <c r="HV46" s="39">
        <f t="shared" si="52"/>
        <v>1.8654769050139872</v>
      </c>
      <c r="HW46" s="39">
        <f t="shared" si="53"/>
        <v>0.8912083502044249</v>
      </c>
      <c r="HX46" s="39">
        <f t="shared" si="54"/>
        <v>8.912083502044249E-2</v>
      </c>
      <c r="HY46" s="39">
        <f t="shared" si="55"/>
        <v>7.7096407390683774</v>
      </c>
      <c r="HZ46" s="39">
        <f t="shared" si="56"/>
        <v>5.5848158939382886</v>
      </c>
      <c r="IA46" s="39">
        <f t="shared" si="57"/>
        <v>0.55848158939382886</v>
      </c>
      <c r="IB46" s="39">
        <f t="shared" si="58"/>
        <v>0.29239777855698901</v>
      </c>
      <c r="IC46" s="39">
        <f t="shared" si="59"/>
        <v>0.21165677939351368</v>
      </c>
      <c r="ID46" s="39">
        <f t="shared" si="60"/>
        <v>2.1165677939351368E-2</v>
      </c>
      <c r="IE46" s="39">
        <f t="shared" si="61"/>
        <v>6.0819633635000061</v>
      </c>
      <c r="IF46" s="39">
        <f t="shared" si="62"/>
        <v>4.4034541082367129</v>
      </c>
      <c r="IG46" s="39">
        <f t="shared" si="63"/>
        <v>0.44034541082367129</v>
      </c>
      <c r="IH46" s="39">
        <f t="shared" si="64"/>
        <v>1.7230781841095399</v>
      </c>
      <c r="II46" s="39">
        <f t="shared" si="65"/>
        <v>1.2478579424048721</v>
      </c>
      <c r="IJ46" s="39">
        <f t="shared" si="66"/>
        <v>0.12478579424048723</v>
      </c>
      <c r="IK46" s="39">
        <f t="shared" si="67"/>
        <v>7.2449365152150307</v>
      </c>
      <c r="IL46" s="39">
        <f t="shared" si="68"/>
        <v>7.1871442146078337</v>
      </c>
      <c r="IM46" s="39">
        <f t="shared" si="69"/>
        <v>0.71871442146078335</v>
      </c>
      <c r="IN46" s="39">
        <f t="shared" si="70"/>
        <v>76.521610554326813</v>
      </c>
      <c r="IO46" s="39">
        <f t="shared" si="71"/>
        <v>139.49904840667546</v>
      </c>
      <c r="IP46" s="39">
        <f t="shared" si="72"/>
        <v>13.949904840667545</v>
      </c>
      <c r="IQ46" s="39">
        <f t="shared" si="73"/>
        <v>3.00444777142159</v>
      </c>
      <c r="IR46" s="39">
        <f t="shared" si="74"/>
        <v>1.4353374916876387</v>
      </c>
      <c r="IS46" s="39">
        <f t="shared" si="75"/>
        <v>0.14353374916876388</v>
      </c>
      <c r="IT46" s="39">
        <f t="shared" si="76"/>
        <v>5.5923175556151943</v>
      </c>
      <c r="IU46" s="39">
        <f t="shared" si="77"/>
        <v>4.0510401230867066</v>
      </c>
      <c r="IV46" s="39">
        <f t="shared" si="78"/>
        <v>0.40510401230867066</v>
      </c>
      <c r="IW46" s="39">
        <f t="shared" si="79"/>
        <v>0.91240339767303025</v>
      </c>
      <c r="IX46" s="39">
        <f t="shared" si="80"/>
        <v>0.66045770119123526</v>
      </c>
      <c r="IY46" s="39">
        <f t="shared" si="81"/>
        <v>6.604577011912352E-2</v>
      </c>
      <c r="IZ46" s="39">
        <f t="shared" si="82"/>
        <v>7.0477171455985514</v>
      </c>
      <c r="JA46" s="39">
        <f t="shared" si="83"/>
        <v>5.1026777314582281</v>
      </c>
      <c r="JB46" s="39">
        <f t="shared" si="84"/>
        <v>0.51026777314582283</v>
      </c>
      <c r="JC46" s="39">
        <f t="shared" si="85"/>
        <v>1.5017724505185184</v>
      </c>
      <c r="JD46" s="39">
        <f t="shared" si="86"/>
        <v>1.0875877237299099</v>
      </c>
      <c r="JE46" s="39">
        <f t="shared" si="87"/>
        <v>0.10875877237299099</v>
      </c>
      <c r="JF46" s="39">
        <f t="shared" si="88"/>
        <v>2.5348937411756123</v>
      </c>
      <c r="JG46" s="39">
        <f t="shared" si="89"/>
        <v>1.2111160371987</v>
      </c>
      <c r="JH46" s="39">
        <f t="shared" si="90"/>
        <v>0.12111160371987001</v>
      </c>
      <c r="JI46" s="39">
        <f t="shared" si="91"/>
        <v>309.44707699014936</v>
      </c>
      <c r="JJ46" s="39">
        <f t="shared" si="92"/>
        <v>564.12263750912666</v>
      </c>
      <c r="JK46" s="39">
        <f t="shared" si="93"/>
        <v>56.412263750912672</v>
      </c>
      <c r="JL46" s="39">
        <f t="shared" si="94"/>
        <v>0.6977906203075579</v>
      </c>
      <c r="JM46" s="39">
        <f t="shared" si="95"/>
        <v>0.33336077538186309</v>
      </c>
      <c r="JN46" s="39">
        <f t="shared" si="96"/>
        <v>3.3336077538186307E-2</v>
      </c>
      <c r="JO46" s="39">
        <f t="shared" si="97"/>
        <v>2.7087527436446197</v>
      </c>
      <c r="JP46" s="39">
        <f t="shared" si="98"/>
        <v>1.9622036729669263</v>
      </c>
      <c r="JQ46" s="39">
        <f t="shared" si="99"/>
        <v>0.19622036729669262</v>
      </c>
      <c r="JR46" s="39">
        <f t="shared" si="100"/>
        <v>6.2392221104885008</v>
      </c>
      <c r="JS46" s="39">
        <f t="shared" si="101"/>
        <v>4.5163600911879502</v>
      </c>
      <c r="JT46" s="39">
        <f t="shared" si="102"/>
        <v>0.45163600911879498</v>
      </c>
      <c r="JU46" s="39">
        <f t="shared" si="103"/>
        <v>1.4303988902439484</v>
      </c>
      <c r="JV46" s="39">
        <f t="shared" si="104"/>
        <v>1.035635286371936</v>
      </c>
      <c r="JW46" s="39">
        <f t="shared" si="105"/>
        <v>0.10356352863719359</v>
      </c>
      <c r="JX46" s="39">
        <f t="shared" si="106"/>
        <v>2.3919653534750038</v>
      </c>
      <c r="JY46" s="39">
        <f t="shared" si="107"/>
        <v>1.7322678633027762</v>
      </c>
      <c r="JZ46" s="39">
        <f t="shared" si="108"/>
        <v>0.17322678633027763</v>
      </c>
      <c r="KA46" s="39">
        <f t="shared" si="109"/>
        <v>4.4191963407610864</v>
      </c>
      <c r="KB46" s="39">
        <f t="shared" si="110"/>
        <v>3.201671707173583</v>
      </c>
      <c r="KC46" s="39">
        <f t="shared" si="111"/>
        <v>0.32016717071735828</v>
      </c>
      <c r="KD46" s="39">
        <f t="shared" si="112"/>
        <v>5.3389550232015912</v>
      </c>
      <c r="KE46" s="39">
        <f t="shared" si="113"/>
        <v>1.4179920598728637</v>
      </c>
      <c r="KF46" s="39">
        <f t="shared" si="114"/>
        <v>0.14179920598728638</v>
      </c>
      <c r="KG46" s="39">
        <f t="shared" si="115"/>
        <v>6.5540256387697484</v>
      </c>
      <c r="KH46" s="39">
        <f t="shared" si="116"/>
        <v>3.1309576168305182</v>
      </c>
      <c r="KI46" s="39">
        <f t="shared" si="117"/>
        <v>0.31309576168305187</v>
      </c>
      <c r="KJ46" s="39">
        <f t="shared" si="118"/>
        <v>0.99153385838873831</v>
      </c>
      <c r="KK46" s="39">
        <f t="shared" si="119"/>
        <v>0.98412993672558513</v>
      </c>
      <c r="KL46" s="39">
        <f t="shared" si="120"/>
        <v>9.8412993672558499E-2</v>
      </c>
      <c r="KM46" s="39">
        <f t="shared" si="121"/>
        <v>16.53281757954829</v>
      </c>
      <c r="KN46" s="39">
        <f t="shared" si="122"/>
        <v>92.671997654196105</v>
      </c>
      <c r="KO46" s="39">
        <f t="shared" si="123"/>
        <v>9.2671997654196083</v>
      </c>
      <c r="KP46" s="39">
        <f t="shared" si="124"/>
        <v>7.0292870881630956</v>
      </c>
      <c r="KQ46" s="39">
        <f t="shared" si="125"/>
        <v>5.216042727236438</v>
      </c>
      <c r="KR46" s="39">
        <f t="shared" si="126"/>
        <v>0.52160427272364385</v>
      </c>
      <c r="KS46" s="39">
        <f t="shared" si="127"/>
        <v>2.8762529895554931</v>
      </c>
      <c r="KT46" s="39">
        <f t="shared" si="128"/>
        <v>2.0827228558984152</v>
      </c>
      <c r="KU46" s="39">
        <f t="shared" si="129"/>
        <v>0.20827228558984151</v>
      </c>
      <c r="KV46" s="39">
        <f t="shared" si="130"/>
        <v>2.9998199646566954</v>
      </c>
      <c r="KW46" s="39">
        <f t="shared" si="131"/>
        <v>2.9772997434716384</v>
      </c>
      <c r="KX46" s="39">
        <f t="shared" si="132"/>
        <v>0.29772997434716386</v>
      </c>
      <c r="KY46" s="39">
        <f t="shared" si="133"/>
        <v>259.89481083546661</v>
      </c>
      <c r="KZ46" s="39">
        <f t="shared" si="134"/>
        <v>473.78875764305923</v>
      </c>
      <c r="LA46" s="39">
        <f t="shared" si="135"/>
        <v>47.378875764305924</v>
      </c>
      <c r="LB46" s="39">
        <f t="shared" si="136"/>
        <v>8.4922269898606846</v>
      </c>
      <c r="LC46" s="39">
        <f t="shared" si="137"/>
        <v>6.1475589766229879</v>
      </c>
      <c r="LD46" s="39">
        <f t="shared" si="138"/>
        <v>0.61475589766229877</v>
      </c>
      <c r="LE46" s="39">
        <f t="shared" si="139"/>
        <v>5.8408985655489714</v>
      </c>
      <c r="LF46" s="39">
        <f t="shared" si="140"/>
        <v>5.7936243130899818</v>
      </c>
      <c r="LG46" s="39">
        <f t="shared" si="141"/>
        <v>0.57936243130899823</v>
      </c>
      <c r="LH46" s="39">
        <f t="shared" si="142"/>
        <v>1517.0067314459914</v>
      </c>
      <c r="LI46" s="39">
        <f t="shared" si="142"/>
        <v>2693.2566999050523</v>
      </c>
      <c r="LJ46" s="39">
        <f t="shared" si="142"/>
        <v>269.32566999050533</v>
      </c>
      <c r="LL46" s="60">
        <f t="shared" si="497"/>
        <v>27</v>
      </c>
      <c r="LM46" s="61">
        <f t="shared" si="498"/>
        <v>218.76065748768244</v>
      </c>
      <c r="LN46" s="62">
        <v>3000</v>
      </c>
      <c r="LO46" s="61">
        <f t="shared" si="152"/>
        <v>0</v>
      </c>
      <c r="LP46" s="61">
        <f t="shared" si="153"/>
        <v>0</v>
      </c>
      <c r="LQ46" s="62">
        <f t="shared" si="154"/>
        <v>0</v>
      </c>
      <c r="LR46" s="61">
        <f t="shared" si="155"/>
        <v>0</v>
      </c>
      <c r="LS46" s="61">
        <f t="shared" si="156"/>
        <v>44.924948576962763</v>
      </c>
      <c r="LT46" s="63">
        <f t="shared" si="157"/>
        <v>0</v>
      </c>
      <c r="LU46" s="62">
        <f t="shared" si="158"/>
        <v>0</v>
      </c>
      <c r="LV46" s="61">
        <f t="shared" si="159"/>
        <v>0</v>
      </c>
      <c r="LW46" s="61">
        <f t="shared" si="160"/>
        <v>2.3714490572515765</v>
      </c>
      <c r="LX46" s="63">
        <f t="shared" si="161"/>
        <v>0</v>
      </c>
      <c r="LY46" s="62">
        <f t="shared" si="162"/>
        <v>0</v>
      </c>
      <c r="LZ46" s="61">
        <f t="shared" si="163"/>
        <v>0</v>
      </c>
      <c r="MA46" s="61">
        <f t="shared" si="164"/>
        <v>6.0585638900901007</v>
      </c>
      <c r="MB46" s="63">
        <f t="shared" si="165"/>
        <v>0</v>
      </c>
      <c r="MC46" s="62">
        <f t="shared" si="166"/>
        <v>0</v>
      </c>
      <c r="MD46" s="61">
        <f t="shared" si="167"/>
        <v>0</v>
      </c>
      <c r="ME46" s="61">
        <f t="shared" si="168"/>
        <v>0.23639203257955177</v>
      </c>
      <c r="MF46" s="63">
        <f t="shared" si="169"/>
        <v>0</v>
      </c>
      <c r="MG46" s="62">
        <f t="shared" si="170"/>
        <v>0</v>
      </c>
      <c r="MH46" s="61">
        <f t="shared" si="171"/>
        <v>0</v>
      </c>
      <c r="MI46" s="61">
        <f t="shared" si="172"/>
        <v>2.3714490572515765</v>
      </c>
      <c r="MJ46" s="63">
        <f t="shared" si="173"/>
        <v>0</v>
      </c>
      <c r="MK46" s="62">
        <f t="shared" si="174"/>
        <v>0</v>
      </c>
      <c r="ML46" s="61">
        <f t="shared" si="175"/>
        <v>0</v>
      </c>
      <c r="MM46" s="61">
        <f t="shared" si="176"/>
        <v>1.592692230652011</v>
      </c>
      <c r="MN46" s="63">
        <f t="shared" si="177"/>
        <v>0</v>
      </c>
      <c r="MO46" s="62">
        <f t="shared" si="178"/>
        <v>0</v>
      </c>
      <c r="MP46" s="61">
        <f t="shared" si="179"/>
        <v>0</v>
      </c>
      <c r="MQ46" s="61">
        <f t="shared" si="180"/>
        <v>3.0207316365519121</v>
      </c>
      <c r="MR46" s="63">
        <f t="shared" si="181"/>
        <v>0</v>
      </c>
      <c r="MS46" s="62">
        <f t="shared" si="182"/>
        <v>0</v>
      </c>
      <c r="MT46" s="61">
        <f t="shared" si="183"/>
        <v>0</v>
      </c>
      <c r="MU46" s="61">
        <f t="shared" si="184"/>
        <v>5.4912064147107955</v>
      </c>
      <c r="MV46" s="63">
        <f t="shared" si="185"/>
        <v>0</v>
      </c>
      <c r="MW46" s="62">
        <f t="shared" si="186"/>
        <v>0</v>
      </c>
      <c r="MX46" s="61">
        <f t="shared" si="187"/>
        <v>0</v>
      </c>
      <c r="MY46" s="61">
        <f t="shared" si="188"/>
        <v>1.6534436462285709</v>
      </c>
      <c r="MZ46" s="63">
        <f t="shared" si="189"/>
        <v>0</v>
      </c>
      <c r="NA46" s="62">
        <f t="shared" si="190"/>
        <v>0</v>
      </c>
      <c r="NB46" s="61">
        <f t="shared" si="191"/>
        <v>0</v>
      </c>
      <c r="NC46" s="61">
        <f t="shared" si="192"/>
        <v>6.8979156691007466</v>
      </c>
      <c r="ND46" s="63">
        <f t="shared" si="193"/>
        <v>0</v>
      </c>
      <c r="NE46" s="62">
        <f t="shared" si="194"/>
        <v>0</v>
      </c>
      <c r="NF46" s="61">
        <f t="shared" si="195"/>
        <v>0</v>
      </c>
      <c r="NG46" s="61">
        <f t="shared" si="196"/>
        <v>0.26153217844244364</v>
      </c>
      <c r="NH46" s="63">
        <f t="shared" si="197"/>
        <v>0</v>
      </c>
      <c r="NI46" s="62">
        <f t="shared" si="198"/>
        <v>0</v>
      </c>
      <c r="NJ46" s="61">
        <f t="shared" si="199"/>
        <v>0</v>
      </c>
      <c r="NK46" s="61">
        <f t="shared" si="200"/>
        <v>5.4404679033912755</v>
      </c>
      <c r="NL46" s="63">
        <f t="shared" si="201"/>
        <v>0</v>
      </c>
      <c r="NM46" s="62">
        <f t="shared" si="202"/>
        <v>0</v>
      </c>
      <c r="NN46" s="61">
        <f t="shared" si="203"/>
        <v>0</v>
      </c>
      <c r="NO46" s="61">
        <f t="shared" si="204"/>
        <v>1.5415247061875097</v>
      </c>
      <c r="NP46" s="63">
        <f t="shared" si="205"/>
        <v>0</v>
      </c>
      <c r="NQ46" s="62">
        <f t="shared" si="206"/>
        <v>0</v>
      </c>
      <c r="NR46" s="61">
        <f t="shared" si="207"/>
        <v>0</v>
      </c>
      <c r="NS46" s="61">
        <f t="shared" si="208"/>
        <v>6.5318888061588654</v>
      </c>
      <c r="NT46" s="63">
        <f t="shared" si="209"/>
        <v>0</v>
      </c>
      <c r="NU46" s="62">
        <f t="shared" si="210"/>
        <v>0</v>
      </c>
      <c r="NV46" s="61">
        <f t="shared" si="211"/>
        <v>0</v>
      </c>
      <c r="NW46" s="61">
        <f t="shared" si="212"/>
        <v>5.2591003070136058</v>
      </c>
      <c r="NX46" s="63">
        <f t="shared" si="213"/>
        <v>0</v>
      </c>
      <c r="NY46" s="62">
        <f t="shared" si="214"/>
        <v>0</v>
      </c>
      <c r="NZ46" s="61">
        <f t="shared" si="215"/>
        <v>0</v>
      </c>
      <c r="OA46" s="61">
        <f t="shared" si="216"/>
        <v>2.6629571584245206</v>
      </c>
      <c r="OB46" s="63">
        <f t="shared" si="217"/>
        <v>0</v>
      </c>
      <c r="OC46" s="62">
        <f t="shared" si="218"/>
        <v>0</v>
      </c>
      <c r="OD46" s="61">
        <f t="shared" si="219"/>
        <v>0</v>
      </c>
      <c r="OE46" s="61">
        <f t="shared" si="220"/>
        <v>5.0035191261229395</v>
      </c>
      <c r="OF46" s="63">
        <f t="shared" si="221"/>
        <v>0</v>
      </c>
      <c r="OG46" s="62">
        <f t="shared" si="222"/>
        <v>0</v>
      </c>
      <c r="OH46" s="61">
        <f t="shared" si="223"/>
        <v>0</v>
      </c>
      <c r="OI46" s="61">
        <f t="shared" si="224"/>
        <v>0.81608981227333988</v>
      </c>
      <c r="OJ46" s="63">
        <f t="shared" si="225"/>
        <v>0</v>
      </c>
      <c r="OK46" s="62">
        <f t="shared" si="226"/>
        <v>0</v>
      </c>
      <c r="OL46" s="61">
        <f t="shared" si="227"/>
        <v>0</v>
      </c>
      <c r="OM46" s="61">
        <f t="shared" si="228"/>
        <v>6.3043587458810357</v>
      </c>
      <c r="ON46" s="63">
        <f t="shared" si="229"/>
        <v>0</v>
      </c>
      <c r="OO46" s="62">
        <f t="shared" si="230"/>
        <v>0</v>
      </c>
      <c r="OP46" s="61">
        <f t="shared" si="231"/>
        <v>0</v>
      </c>
      <c r="OQ46" s="61">
        <f t="shared" si="232"/>
        <v>1.3435370239699373</v>
      </c>
      <c r="OR46" s="63">
        <f t="shared" si="233"/>
        <v>0</v>
      </c>
      <c r="OS46" s="62">
        <f t="shared" si="234"/>
        <v>0</v>
      </c>
      <c r="OT46" s="61">
        <f t="shared" si="235"/>
        <v>0</v>
      </c>
      <c r="OU46" s="61">
        <f t="shared" si="236"/>
        <v>2.2478186778827021</v>
      </c>
      <c r="OV46" s="63">
        <f t="shared" si="237"/>
        <v>0</v>
      </c>
      <c r="OW46" s="62">
        <f t="shared" si="238"/>
        <v>0</v>
      </c>
      <c r="OX46" s="61">
        <f t="shared" si="239"/>
        <v>0</v>
      </c>
      <c r="OY46" s="61">
        <f t="shared" si="240"/>
        <v>21.267367555573976</v>
      </c>
      <c r="OZ46" s="63">
        <f t="shared" si="241"/>
        <v>0</v>
      </c>
      <c r="PA46" s="62">
        <f t="shared" si="242"/>
        <v>0</v>
      </c>
      <c r="PB46" s="61">
        <f t="shared" si="243"/>
        <v>0</v>
      </c>
      <c r="PC46" s="61">
        <f t="shared" si="244"/>
        <v>0.61847855872371338</v>
      </c>
      <c r="PD46" s="63">
        <f t="shared" si="245"/>
        <v>0</v>
      </c>
      <c r="PE46" s="62">
        <f t="shared" si="246"/>
        <v>0</v>
      </c>
      <c r="PF46" s="61">
        <f t="shared" si="247"/>
        <v>0</v>
      </c>
      <c r="PG46" s="61">
        <f t="shared" si="248"/>
        <v>2.4235562494399314</v>
      </c>
      <c r="PH46" s="63">
        <f t="shared" si="249"/>
        <v>0</v>
      </c>
      <c r="PI46" s="62">
        <f t="shared" si="250"/>
        <v>0</v>
      </c>
      <c r="PJ46" s="61">
        <f t="shared" si="251"/>
        <v>0</v>
      </c>
      <c r="PK46" s="61">
        <f t="shared" si="252"/>
        <v>5.5806078910557959</v>
      </c>
      <c r="PL46" s="63">
        <f t="shared" si="253"/>
        <v>0</v>
      </c>
      <c r="PM46" s="62">
        <f t="shared" si="254"/>
        <v>0</v>
      </c>
      <c r="PN46" s="61">
        <f t="shared" si="255"/>
        <v>0</v>
      </c>
      <c r="PO46" s="61">
        <f t="shared" si="256"/>
        <v>1.2795274792547171</v>
      </c>
      <c r="PP46" s="63">
        <f t="shared" si="257"/>
        <v>0</v>
      </c>
      <c r="PQ46" s="62">
        <f t="shared" si="258"/>
        <v>0</v>
      </c>
      <c r="PR46" s="61">
        <f t="shared" si="259"/>
        <v>0</v>
      </c>
      <c r="PS46" s="61">
        <f t="shared" si="260"/>
        <v>2.139934056812276</v>
      </c>
      <c r="PT46" s="63">
        <f t="shared" si="261"/>
        <v>0</v>
      </c>
      <c r="PU46" s="62">
        <f t="shared" si="262"/>
        <v>0</v>
      </c>
      <c r="PV46" s="61">
        <f t="shared" si="263"/>
        <v>0</v>
      </c>
      <c r="PW46" s="61">
        <f t="shared" si="264"/>
        <v>3.9540909825424113</v>
      </c>
      <c r="PX46" s="63">
        <f t="shared" si="265"/>
        <v>0</v>
      </c>
      <c r="PY46" s="62">
        <f t="shared" si="266"/>
        <v>0</v>
      </c>
      <c r="PZ46" s="61">
        <f t="shared" si="267"/>
        <v>0</v>
      </c>
      <c r="QA46" s="61">
        <f t="shared" si="268"/>
        <v>4.6865568816235772</v>
      </c>
      <c r="QB46" s="63">
        <f t="shared" si="269"/>
        <v>0</v>
      </c>
      <c r="QC46" s="62">
        <f t="shared" si="270"/>
        <v>0</v>
      </c>
      <c r="QD46" s="61">
        <f t="shared" si="271"/>
        <v>0</v>
      </c>
      <c r="QE46" s="61">
        <f t="shared" si="272"/>
        <v>5.8088447415877331</v>
      </c>
      <c r="QF46" s="63">
        <f t="shared" si="273"/>
        <v>0</v>
      </c>
      <c r="QG46" s="62">
        <f t="shared" si="274"/>
        <v>0</v>
      </c>
      <c r="QH46" s="61">
        <f t="shared" si="275"/>
        <v>0</v>
      </c>
      <c r="QI46" s="61">
        <f t="shared" si="276"/>
        <v>0.89407508268424785</v>
      </c>
      <c r="QJ46" s="63">
        <f t="shared" si="277"/>
        <v>0</v>
      </c>
      <c r="QK46" s="62">
        <f t="shared" si="278"/>
        <v>0</v>
      </c>
      <c r="QL46" s="61">
        <f t="shared" si="279"/>
        <v>0</v>
      </c>
      <c r="QM46" s="61">
        <f t="shared" si="280"/>
        <v>15.767237081869951</v>
      </c>
      <c r="QN46" s="63">
        <f t="shared" si="281"/>
        <v>0</v>
      </c>
      <c r="QO46" s="62">
        <f t="shared" si="282"/>
        <v>0</v>
      </c>
      <c r="QP46" s="61">
        <f t="shared" si="283"/>
        <v>0</v>
      </c>
      <c r="QQ46" s="61">
        <f t="shared" si="284"/>
        <v>6.3069443784603356</v>
      </c>
      <c r="QR46" s="63">
        <f t="shared" si="285"/>
        <v>0</v>
      </c>
      <c r="QS46" s="62">
        <f t="shared" si="286"/>
        <v>0</v>
      </c>
      <c r="QT46" s="61">
        <f t="shared" si="287"/>
        <v>0</v>
      </c>
      <c r="QU46" s="61">
        <f t="shared" si="288"/>
        <v>2.5730840915558222</v>
      </c>
      <c r="QV46" s="63">
        <f t="shared" si="289"/>
        <v>0</v>
      </c>
      <c r="QW46" s="62">
        <f t="shared" si="290"/>
        <v>0</v>
      </c>
      <c r="QX46" s="61">
        <f t="shared" si="291"/>
        <v>0</v>
      </c>
      <c r="QY46" s="61">
        <f t="shared" si="292"/>
        <v>2.7049095930452043</v>
      </c>
      <c r="QZ46" s="63">
        <f t="shared" si="293"/>
        <v>0</v>
      </c>
      <c r="RA46" s="62">
        <f t="shared" si="294"/>
        <v>0</v>
      </c>
      <c r="RB46" s="61">
        <f t="shared" si="295"/>
        <v>0</v>
      </c>
      <c r="RC46" s="61">
        <f t="shared" si="296"/>
        <v>17.861789232541973</v>
      </c>
      <c r="RD46" s="63">
        <f t="shared" si="297"/>
        <v>0</v>
      </c>
      <c r="RE46" s="62">
        <f t="shared" si="298"/>
        <v>0</v>
      </c>
      <c r="RF46" s="61">
        <f t="shared" si="299"/>
        <v>0</v>
      </c>
      <c r="RG46" s="61">
        <f t="shared" si="300"/>
        <v>7.5961083748760148</v>
      </c>
      <c r="RH46" s="63">
        <f t="shared" si="301"/>
        <v>0</v>
      </c>
      <c r="RI46" s="62">
        <f t="shared" si="302"/>
        <v>0</v>
      </c>
      <c r="RJ46" s="61">
        <f t="shared" si="303"/>
        <v>0</v>
      </c>
      <c r="RK46" s="61">
        <f t="shared" si="304"/>
        <v>5.2659585989069386</v>
      </c>
      <c r="RL46" s="63">
        <f t="shared" si="305"/>
        <v>0</v>
      </c>
    </row>
    <row r="47" spans="1:480" ht="15" thickBot="1" x14ac:dyDescent="0.35">
      <c r="A47" s="28"/>
      <c r="B47" s="42">
        <v>28</v>
      </c>
      <c r="C47" s="44">
        <f t="shared" si="499"/>
        <v>416.13648671006774</v>
      </c>
      <c r="D47" s="44">
        <f t="shared" si="500"/>
        <v>788.71961698140626</v>
      </c>
      <c r="E47" s="44">
        <f t="shared" si="501"/>
        <v>349.169782159909</v>
      </c>
      <c r="F47" s="45">
        <f t="shared" si="502"/>
        <v>121.7479519252841</v>
      </c>
      <c r="G47" s="45">
        <f t="shared" si="503"/>
        <v>49.962172223331756</v>
      </c>
      <c r="H47" s="44">
        <f t="shared" si="311"/>
        <v>139.62549095258538</v>
      </c>
      <c r="I47" s="44">
        <f t="shared" si="312"/>
        <v>161.85625128861997</v>
      </c>
      <c r="J47" s="44">
        <f t="shared" si="313"/>
        <v>18.583470057515207</v>
      </c>
      <c r="K47" s="45">
        <f t="shared" si="314"/>
        <v>1.1881411696584636</v>
      </c>
      <c r="L47" s="45">
        <f t="shared" si="315"/>
        <v>4.5036531620642452E-2</v>
      </c>
      <c r="M47" s="44">
        <f t="shared" si="316"/>
        <v>296.44027486961295</v>
      </c>
      <c r="N47" s="44">
        <f t="shared" si="317"/>
        <v>368.12019540904134</v>
      </c>
      <c r="O47" s="44">
        <f t="shared" si="318"/>
        <v>51.995805157760017</v>
      </c>
      <c r="P47" s="45">
        <f t="shared" si="319"/>
        <v>4.3988044806768425</v>
      </c>
      <c r="Q47" s="45">
        <f t="shared" si="320"/>
        <v>0.25322008290801834</v>
      </c>
      <c r="R47" s="44">
        <f t="shared" si="321"/>
        <v>11.733319340855367</v>
      </c>
      <c r="S47" s="44">
        <f t="shared" si="322"/>
        <v>14.375521343923435</v>
      </c>
      <c r="T47" s="44">
        <f t="shared" si="323"/>
        <v>2.0280864550241136</v>
      </c>
      <c r="U47" s="45">
        <f t="shared" si="324"/>
        <v>0.17155474448265667</v>
      </c>
      <c r="V47" s="45">
        <f t="shared" si="325"/>
        <v>9.8781157144025994E-3</v>
      </c>
      <c r="W47" s="44">
        <f t="shared" si="326"/>
        <v>42.734616128380239</v>
      </c>
      <c r="X47" s="44">
        <f t="shared" si="327"/>
        <v>52.578175076649849</v>
      </c>
      <c r="Y47" s="44">
        <f t="shared" si="328"/>
        <v>7.4203687067798541</v>
      </c>
      <c r="Z47" s="45">
        <f t="shared" si="329"/>
        <v>0.6277004016238984</v>
      </c>
      <c r="AA47" s="45">
        <f t="shared" si="330"/>
        <v>3.6139686566040913E-2</v>
      </c>
      <c r="AB47" s="44">
        <f t="shared" si="331"/>
        <v>78.249893037530953</v>
      </c>
      <c r="AC47" s="44">
        <f t="shared" si="332"/>
        <v>96.797819367798454</v>
      </c>
      <c r="AD47" s="44">
        <f t="shared" si="333"/>
        <v>13.667319982884091</v>
      </c>
      <c r="AE47" s="45">
        <f t="shared" si="334"/>
        <v>1.1561633794691253</v>
      </c>
      <c r="AF47" s="45">
        <f t="shared" si="335"/>
        <v>6.655723231716508E-2</v>
      </c>
      <c r="AG47" s="44">
        <f t="shared" si="336"/>
        <v>125.25591116280997</v>
      </c>
      <c r="AH47" s="44">
        <f t="shared" si="337"/>
        <v>164.59970174814219</v>
      </c>
      <c r="AI47" s="44">
        <f t="shared" si="338"/>
        <v>27.442279923256116</v>
      </c>
      <c r="AJ47" s="45">
        <f t="shared" si="339"/>
        <v>2.8770678467051387</v>
      </c>
      <c r="AK47" s="45">
        <f t="shared" si="340"/>
        <v>0.22334631908636635</v>
      </c>
      <c r="AL47" s="44">
        <f t="shared" si="341"/>
        <v>50.864640196590422</v>
      </c>
      <c r="AM47" s="44">
        <f t="shared" si="342"/>
        <v>96.405724599926685</v>
      </c>
      <c r="AN47" s="44">
        <f t="shared" si="343"/>
        <v>42.679255254682147</v>
      </c>
      <c r="AO47" s="45">
        <f t="shared" si="344"/>
        <v>14.881333329624477</v>
      </c>
      <c r="AP47" s="45">
        <f t="shared" si="345"/>
        <v>6.1069096191760872</v>
      </c>
      <c r="AQ47" s="44">
        <f t="shared" si="346"/>
        <v>97.350976256963719</v>
      </c>
      <c r="AR47" s="44">
        <f t="shared" si="347"/>
        <v>112.85091260012381</v>
      </c>
      <c r="AS47" s="44">
        <f t="shared" si="348"/>
        <v>12.956938879846138</v>
      </c>
      <c r="AT47" s="45">
        <f t="shared" si="349"/>
        <v>0.8284067759276188</v>
      </c>
      <c r="AU47" s="45">
        <f t="shared" si="350"/>
        <v>3.1400787138403066E-2</v>
      </c>
      <c r="AV47" s="44">
        <f t="shared" si="351"/>
        <v>337.50902921405446</v>
      </c>
      <c r="AW47" s="44">
        <f t="shared" si="352"/>
        <v>419.11946627779008</v>
      </c>
      <c r="AX47" s="44">
        <f t="shared" si="353"/>
        <v>59.199289737932972</v>
      </c>
      <c r="AY47" s="45">
        <f t="shared" si="354"/>
        <v>5.0082136465049505</v>
      </c>
      <c r="AZ47" s="45">
        <f t="shared" si="355"/>
        <v>0.28830112371666894</v>
      </c>
      <c r="BA47" s="44">
        <f t="shared" si="356"/>
        <v>12.981150566240368</v>
      </c>
      <c r="BB47" s="44">
        <f t="shared" si="357"/>
        <v>15.904349111499439</v>
      </c>
      <c r="BC47" s="44">
        <f t="shared" si="358"/>
        <v>2.2437721900528658</v>
      </c>
      <c r="BD47" s="45">
        <f t="shared" si="359"/>
        <v>0.18979948502108296</v>
      </c>
      <c r="BE47" s="45">
        <f t="shared" si="360"/>
        <v>1.0928647186215355E-2</v>
      </c>
      <c r="BF47" s="44">
        <f t="shared" si="361"/>
        <v>268.83622604672581</v>
      </c>
      <c r="BG47" s="44">
        <f t="shared" si="362"/>
        <v>330.76038679199701</v>
      </c>
      <c r="BH47" s="44">
        <f t="shared" si="363"/>
        <v>46.680281695127277</v>
      </c>
      <c r="BI47" s="45">
        <f t="shared" si="364"/>
        <v>3.9487568240613307</v>
      </c>
      <c r="BJ47" s="45">
        <f t="shared" si="365"/>
        <v>0.22734864208769107</v>
      </c>
      <c r="BK47" s="44">
        <f t="shared" si="366"/>
        <v>75.736002883936521</v>
      </c>
      <c r="BL47" s="44">
        <f t="shared" si="367"/>
        <v>93.688050452441487</v>
      </c>
      <c r="BM47" s="44">
        <f t="shared" si="368"/>
        <v>13.228237706892763</v>
      </c>
      <c r="BN47" s="45">
        <f t="shared" si="369"/>
        <v>1.1190199710532198</v>
      </c>
      <c r="BO47" s="45">
        <f t="shared" si="370"/>
        <v>6.4418985675826282E-2</v>
      </c>
      <c r="BP47" s="44">
        <f t="shared" si="371"/>
        <v>270.84752386792428</v>
      </c>
      <c r="BQ47" s="44">
        <f t="shared" si="372"/>
        <v>355.92269645410488</v>
      </c>
      <c r="BR47" s="44">
        <f t="shared" si="373"/>
        <v>59.339902584263974</v>
      </c>
      <c r="BS47" s="45">
        <f t="shared" si="374"/>
        <v>6.2212369463923167</v>
      </c>
      <c r="BT47" s="45">
        <f t="shared" si="375"/>
        <v>0.48295363410775843</v>
      </c>
      <c r="BU47" s="44">
        <f t="shared" si="376"/>
        <v>48.714658432324377</v>
      </c>
      <c r="BV47" s="44">
        <f t="shared" si="377"/>
        <v>92.330780806761169</v>
      </c>
      <c r="BW47" s="44">
        <f t="shared" si="378"/>
        <v>40.875258998041545</v>
      </c>
      <c r="BX47" s="45">
        <f t="shared" si="379"/>
        <v>14.25231884799248</v>
      </c>
      <c r="BY47" s="45">
        <f t="shared" si="380"/>
        <v>5.8487785429214805</v>
      </c>
      <c r="BZ47" s="44">
        <f t="shared" si="381"/>
        <v>156.78882052884902</v>
      </c>
      <c r="CA47" s="44">
        <f t="shared" si="382"/>
        <v>181.75227576017207</v>
      </c>
      <c r="CB47" s="44">
        <f t="shared" si="383"/>
        <v>20.867825293022104</v>
      </c>
      <c r="CC47" s="45">
        <f t="shared" si="384"/>
        <v>1.3341922835263493</v>
      </c>
      <c r="CD47" s="45">
        <f t="shared" si="385"/>
        <v>5.0572604080644699E-2</v>
      </c>
      <c r="CE47" s="44">
        <f t="shared" si="386"/>
        <v>244.81784990158638</v>
      </c>
      <c r="CF47" s="44">
        <f t="shared" si="387"/>
        <v>304.0153527891344</v>
      </c>
      <c r="CG47" s="44">
        <f t="shared" si="388"/>
        <v>42.941200308303586</v>
      </c>
      <c r="CH47" s="45">
        <f t="shared" si="389"/>
        <v>3.6327919867515912</v>
      </c>
      <c r="CI47" s="45">
        <f t="shared" si="390"/>
        <v>0.20912406816755774</v>
      </c>
      <c r="CJ47" s="44">
        <f t="shared" si="391"/>
        <v>40.506620607018256</v>
      </c>
      <c r="CK47" s="44">
        <f t="shared" si="392"/>
        <v>49.62822302797305</v>
      </c>
      <c r="CL47" s="44">
        <f t="shared" si="393"/>
        <v>7.0015079454835236</v>
      </c>
      <c r="CM47" s="45">
        <f t="shared" si="394"/>
        <v>0.59225379845379189</v>
      </c>
      <c r="CN47" s="45">
        <f t="shared" si="395"/>
        <v>3.4101951368721684E-2</v>
      </c>
      <c r="CO47" s="44">
        <f t="shared" si="396"/>
        <v>311.52467820476642</v>
      </c>
      <c r="CP47" s="44">
        <f t="shared" si="397"/>
        <v>383.28176441649555</v>
      </c>
      <c r="CQ47" s="44">
        <f t="shared" si="398"/>
        <v>54.092634565755461</v>
      </c>
      <c r="CR47" s="45">
        <f t="shared" si="399"/>
        <v>4.5757791537765975</v>
      </c>
      <c r="CS47" s="45">
        <f t="shared" si="400"/>
        <v>0.26344928884081525</v>
      </c>
      <c r="CT47" s="44">
        <f t="shared" si="401"/>
        <v>66.008753225707537</v>
      </c>
      <c r="CU47" s="44">
        <f t="shared" si="402"/>
        <v>81.655106779136801</v>
      </c>
      <c r="CV47" s="44">
        <f t="shared" si="403"/>
        <v>11.529252207083191</v>
      </c>
      <c r="CW47" s="45">
        <f t="shared" si="404"/>
        <v>0.97529722075624703</v>
      </c>
      <c r="CX47" s="45">
        <f t="shared" si="405"/>
        <v>5.6145251486831436E-2</v>
      </c>
      <c r="CY47" s="44">
        <f t="shared" si="406"/>
        <v>129.79695337616411</v>
      </c>
      <c r="CZ47" s="44">
        <f t="shared" si="407"/>
        <v>153.29451922210768</v>
      </c>
      <c r="DA47" s="44">
        <f t="shared" si="408"/>
        <v>17.616738904693303</v>
      </c>
      <c r="DB47" s="45">
        <f t="shared" si="409"/>
        <v>1.1258436406939136</v>
      </c>
      <c r="DC47" s="45">
        <f t="shared" si="410"/>
        <v>4.2636198252393148E-2</v>
      </c>
      <c r="DD47" s="44">
        <f t="shared" si="411"/>
        <v>196.99805779380509</v>
      </c>
      <c r="DE47" s="44">
        <f t="shared" si="412"/>
        <v>373.37805660253298</v>
      </c>
      <c r="DF47" s="44">
        <f t="shared" si="413"/>
        <v>165.29617354537044</v>
      </c>
      <c r="DG47" s="45">
        <f t="shared" si="414"/>
        <v>57.635201035291182</v>
      </c>
      <c r="DH47" s="45">
        <f t="shared" si="415"/>
        <v>23.651977669560686</v>
      </c>
      <c r="DI47" s="44">
        <f t="shared" si="416"/>
        <v>36.414601503406821</v>
      </c>
      <c r="DJ47" s="44">
        <f t="shared" si="417"/>
        <v>42.212427339015456</v>
      </c>
      <c r="DK47" s="44">
        <f t="shared" si="418"/>
        <v>4.84660538758434</v>
      </c>
      <c r="DL47" s="45">
        <f t="shared" si="419"/>
        <v>0.30986954407628164</v>
      </c>
      <c r="DM47" s="45">
        <f t="shared" si="420"/>
        <v>1.1745615652790715E-2</v>
      </c>
      <c r="DN47" s="44">
        <f t="shared" si="421"/>
        <v>118.58250466271096</v>
      </c>
      <c r="DO47" s="44">
        <f t="shared" si="422"/>
        <v>147.25601913481893</v>
      </c>
      <c r="DP47" s="44">
        <f t="shared" si="423"/>
        <v>20.799443699994761</v>
      </c>
      <c r="DQ47" s="45">
        <f t="shared" si="424"/>
        <v>1.7596166818751153</v>
      </c>
      <c r="DR47" s="45">
        <f t="shared" si="425"/>
        <v>0.10129349554590547</v>
      </c>
      <c r="DS47" s="44">
        <f t="shared" si="426"/>
        <v>276.9934916474806</v>
      </c>
      <c r="DT47" s="44">
        <f t="shared" si="427"/>
        <v>339.36908522051277</v>
      </c>
      <c r="DU47" s="44">
        <f t="shared" si="428"/>
        <v>47.877904983291558</v>
      </c>
      <c r="DV47" s="45">
        <f t="shared" si="429"/>
        <v>4.0499662800005432</v>
      </c>
      <c r="DW47" s="45">
        <f t="shared" si="430"/>
        <v>0.23319690559370343</v>
      </c>
      <c r="DX47" s="44">
        <f t="shared" si="431"/>
        <v>63.226793127756295</v>
      </c>
      <c r="DY47" s="44">
        <f t="shared" si="432"/>
        <v>77.790552479037672</v>
      </c>
      <c r="DZ47" s="44">
        <f t="shared" si="433"/>
        <v>10.978596736327564</v>
      </c>
      <c r="EA47" s="45">
        <f t="shared" si="434"/>
        <v>0.92869638328931081</v>
      </c>
      <c r="EB47" s="45">
        <f t="shared" si="435"/>
        <v>5.3469451541312586E-2</v>
      </c>
      <c r="EC47" s="44">
        <f t="shared" si="436"/>
        <v>105.1362013515821</v>
      </c>
      <c r="ED47" s="44">
        <f t="shared" si="437"/>
        <v>130.05711103740123</v>
      </c>
      <c r="EE47" s="44">
        <f t="shared" si="438"/>
        <v>18.363349135414275</v>
      </c>
      <c r="EF47" s="45">
        <f t="shared" si="439"/>
        <v>1.5534158724139133</v>
      </c>
      <c r="EG47" s="45">
        <f t="shared" si="440"/>
        <v>8.9425995444431472E-2</v>
      </c>
      <c r="EH47" s="44">
        <f t="shared" si="441"/>
        <v>193.06149503797536</v>
      </c>
      <c r="EI47" s="44">
        <f t="shared" si="442"/>
        <v>240.2194797555008</v>
      </c>
      <c r="EJ47" s="44">
        <f t="shared" si="443"/>
        <v>33.936687449774404</v>
      </c>
      <c r="EK47" s="45">
        <f t="shared" si="444"/>
        <v>2.871120695156157</v>
      </c>
      <c r="EL47" s="45">
        <f t="shared" si="445"/>
        <v>0.16527550600871296</v>
      </c>
      <c r="EM47" s="44">
        <f t="shared" si="446"/>
        <v>315.2420801946966</v>
      </c>
      <c r="EN47" s="44">
        <f t="shared" si="447"/>
        <v>360.85789689326765</v>
      </c>
      <c r="EO47" s="44">
        <f t="shared" si="448"/>
        <v>31.771536965632563</v>
      </c>
      <c r="EP47" s="45">
        <f t="shared" si="449"/>
        <v>1.3667997423139868</v>
      </c>
      <c r="EQ47" s="45">
        <f t="shared" si="450"/>
        <v>2.5596158779438407E-2</v>
      </c>
      <c r="ER47" s="44">
        <f t="shared" si="451"/>
        <v>342.58744196347197</v>
      </c>
      <c r="ES47" s="44">
        <f t="shared" si="452"/>
        <v>396.49763941056335</v>
      </c>
      <c r="ET47" s="44">
        <f t="shared" si="453"/>
        <v>45.519069659621252</v>
      </c>
      <c r="EU47" s="45">
        <f t="shared" si="454"/>
        <v>2.9103150714041668</v>
      </c>
      <c r="EV47" s="45">
        <f t="shared" si="455"/>
        <v>0.11032127271317571</v>
      </c>
      <c r="EW47" s="44">
        <f t="shared" si="456"/>
        <v>36.789878032049828</v>
      </c>
      <c r="EX47" s="44">
        <f t="shared" si="457"/>
        <v>48.691384858536068</v>
      </c>
      <c r="EY47" s="44">
        <f t="shared" si="458"/>
        <v>8.1241403226163822</v>
      </c>
      <c r="EZ47" s="45">
        <f t="shared" si="459"/>
        <v>0.85187476427582942</v>
      </c>
      <c r="FA47" s="45">
        <f t="shared" si="460"/>
        <v>6.6127586224877827E-2</v>
      </c>
      <c r="FB47" s="44">
        <f t="shared" si="461"/>
        <v>94.772678370009515</v>
      </c>
      <c r="FC47" s="44">
        <f t="shared" si="462"/>
        <v>202.31178960275997</v>
      </c>
      <c r="FD47" s="44">
        <f t="shared" si="463"/>
        <v>104.84999836202165</v>
      </c>
      <c r="FE47" s="45">
        <f t="shared" si="464"/>
        <v>43.967186565052536</v>
      </c>
      <c r="FF47" s="45">
        <f t="shared" si="465"/>
        <v>24.352405544571781</v>
      </c>
      <c r="FG47" s="44">
        <f t="shared" si="466"/>
        <v>271.59890169859193</v>
      </c>
      <c r="FH47" s="44">
        <f t="shared" si="467"/>
        <v>378.2091656955601</v>
      </c>
      <c r="FI47" s="44">
        <f t="shared" si="468"/>
        <v>54.511823169676987</v>
      </c>
      <c r="FJ47" s="45">
        <f t="shared" si="469"/>
        <v>4.6719960544857972</v>
      </c>
      <c r="FK47" s="45">
        <f t="shared" si="470"/>
        <v>0.2720233363753205</v>
      </c>
      <c r="FL47" s="44">
        <f t="shared" si="471"/>
        <v>126.66941563238647</v>
      </c>
      <c r="FM47" s="44">
        <f t="shared" si="472"/>
        <v>156.4022706513002</v>
      </c>
      <c r="FN47" s="44">
        <f t="shared" si="473"/>
        <v>22.079159949052986</v>
      </c>
      <c r="FO47" s="45">
        <f t="shared" si="474"/>
        <v>1.8676846164646483</v>
      </c>
      <c r="FP47" s="45">
        <f t="shared" si="475"/>
        <v>0.10751911971688347</v>
      </c>
      <c r="FQ47" s="44">
        <f t="shared" si="476"/>
        <v>111.42874180614014</v>
      </c>
      <c r="FR47" s="44">
        <f t="shared" si="477"/>
        <v>147.3194309044589</v>
      </c>
      <c r="FS47" s="44">
        <f t="shared" si="478"/>
        <v>24.577913625298855</v>
      </c>
      <c r="FT47" s="45">
        <f t="shared" si="479"/>
        <v>2.5771744924390609</v>
      </c>
      <c r="FU47" s="45">
        <f t="shared" si="480"/>
        <v>0.20006262551628873</v>
      </c>
      <c r="FV47" s="44">
        <f t="shared" si="481"/>
        <v>165.45243685370184</v>
      </c>
      <c r="FW47" s="44">
        <f t="shared" si="482"/>
        <v>313.58841820282737</v>
      </c>
      <c r="FX47" s="44">
        <f t="shared" si="483"/>
        <v>138.8270271390156</v>
      </c>
      <c r="FY47" s="45">
        <f t="shared" si="484"/>
        <v>48.4059821027423</v>
      </c>
      <c r="FZ47" s="45">
        <f t="shared" si="485"/>
        <v>19.864547831908695</v>
      </c>
      <c r="GA47" s="44">
        <f t="shared" si="486"/>
        <v>376.27192163851674</v>
      </c>
      <c r="GB47" s="44">
        <f t="shared" si="487"/>
        <v>461.88777893013292</v>
      </c>
      <c r="GC47" s="44">
        <f t="shared" si="488"/>
        <v>65.171866057941131</v>
      </c>
      <c r="GD47" s="45">
        <f t="shared" si="489"/>
        <v>5.5127568424993107</v>
      </c>
      <c r="GE47" s="45">
        <f t="shared" si="490"/>
        <v>0.31740106706183857</v>
      </c>
      <c r="GF47" s="44">
        <f t="shared" si="491"/>
        <v>218.51437796930915</v>
      </c>
      <c r="GG47" s="44">
        <f t="shared" si="492"/>
        <v>286.96480396837359</v>
      </c>
      <c r="GH47" s="44">
        <f t="shared" si="493"/>
        <v>47.83776189112475</v>
      </c>
      <c r="GI47" s="45">
        <f t="shared" si="494"/>
        <v>5.0150308477784398</v>
      </c>
      <c r="GJ47" s="45">
        <f t="shared" si="495"/>
        <v>0.38929673265577114</v>
      </c>
      <c r="GK47" s="43">
        <f t="shared" si="148"/>
        <v>6272.2008947942859</v>
      </c>
      <c r="GL47" s="43">
        <f t="shared" si="148"/>
        <v>8420.6702009918445</v>
      </c>
      <c r="GM47" s="43">
        <f t="shared" si="148"/>
        <v>1746.9282667940683</v>
      </c>
      <c r="GN47" s="43">
        <f t="shared" si="148"/>
        <v>377.10731544999476</v>
      </c>
      <c r="GO47" s="43">
        <f t="shared" si="148"/>
        <v>134.32510545062308</v>
      </c>
      <c r="GP47" s="40">
        <f t="shared" si="149"/>
        <v>37.379027978511836</v>
      </c>
      <c r="GQ47" s="40">
        <f t="shared" si="149"/>
        <v>50.182778313419817</v>
      </c>
      <c r="GR47" s="40">
        <f t="shared" si="149"/>
        <v>10.41077632177633</v>
      </c>
      <c r="GS47" s="40">
        <f t="shared" si="149"/>
        <v>2.2473618322407316</v>
      </c>
      <c r="GT47" s="40">
        <f t="shared" si="149"/>
        <v>0.80050718385353448</v>
      </c>
      <c r="GW47" s="38">
        <f t="shared" si="150"/>
        <v>29</v>
      </c>
      <c r="GX47" s="39">
        <f t="shared" si="145"/>
        <v>9.9079818867557652</v>
      </c>
      <c r="GY47" s="39">
        <f t="shared" si="146"/>
        <v>0</v>
      </c>
      <c r="GZ47" s="39">
        <f t="shared" si="147"/>
        <v>0</v>
      </c>
      <c r="HA47" s="39">
        <f t="shared" si="34"/>
        <v>2.9917058813971269</v>
      </c>
      <c r="HB47" s="39">
        <f t="shared" si="35"/>
        <v>2.1624228209312912</v>
      </c>
      <c r="HC47" s="39">
        <f t="shared" si="36"/>
        <v>0.21624228209312915</v>
      </c>
      <c r="HD47" s="39">
        <f t="shared" si="37"/>
        <v>7.5121683241327659</v>
      </c>
      <c r="HE47" s="39">
        <f t="shared" si="38"/>
        <v>7.4393931243522227</v>
      </c>
      <c r="HF47" s="39">
        <f t="shared" si="39"/>
        <v>0.74393931243522227</v>
      </c>
      <c r="HG47" s="39">
        <f t="shared" si="40"/>
        <v>0.2932764583819405</v>
      </c>
      <c r="HH47" s="39">
        <f t="shared" si="41"/>
        <v>0.29015384562355162</v>
      </c>
      <c r="HI47" s="39">
        <f t="shared" si="42"/>
        <v>2.9015384562355161E-2</v>
      </c>
      <c r="HJ47" s="39">
        <v>2.9917058813971269</v>
      </c>
      <c r="HK47" s="39">
        <v>2.1624228209312912</v>
      </c>
      <c r="HL47" s="39">
        <v>0.21624228209312915</v>
      </c>
      <c r="HM47" s="39">
        <f t="shared" si="43"/>
        <v>1.9751457578472023</v>
      </c>
      <c r="HN47" s="39">
        <f t="shared" si="44"/>
        <v>1.9553850726006266</v>
      </c>
      <c r="HO47" s="39">
        <f t="shared" si="45"/>
        <v>0.19553850726006264</v>
      </c>
      <c r="HP47" s="39">
        <f t="shared" si="46"/>
        <v>3.6927718770539855</v>
      </c>
      <c r="HQ47" s="39">
        <f t="shared" si="47"/>
        <v>4.6923366009166285</v>
      </c>
      <c r="HR47" s="39">
        <f t="shared" si="48"/>
        <v>0.46923366009166279</v>
      </c>
      <c r="HS47" s="39">
        <f t="shared" si="49"/>
        <v>1.2110592313797572</v>
      </c>
      <c r="HT47" s="39">
        <f t="shared" si="50"/>
        <v>0</v>
      </c>
      <c r="HU47" s="39">
        <f t="shared" si="51"/>
        <v>0</v>
      </c>
      <c r="HV47" s="39">
        <f t="shared" si="52"/>
        <v>2.0859048461760663</v>
      </c>
      <c r="HW47" s="39">
        <f t="shared" si="53"/>
        <v>1.5077044403696016</v>
      </c>
      <c r="HX47" s="39">
        <f t="shared" si="54"/>
        <v>0.15077044403696016</v>
      </c>
      <c r="HY47" s="39">
        <f t="shared" si="55"/>
        <v>8.5529020626020138</v>
      </c>
      <c r="HZ47" s="39">
        <f t="shared" si="56"/>
        <v>8.4700446066116157</v>
      </c>
      <c r="IA47" s="39">
        <f t="shared" si="57"/>
        <v>0.84700446066116142</v>
      </c>
      <c r="IB47" s="39">
        <f t="shared" si="58"/>
        <v>0.32446622760308846</v>
      </c>
      <c r="IC47" s="39">
        <f t="shared" si="59"/>
        <v>0.3210115269170204</v>
      </c>
      <c r="ID47" s="39">
        <f t="shared" si="60"/>
        <v>3.2101152691702037E-2</v>
      </c>
      <c r="IE47" s="39">
        <f t="shared" si="61"/>
        <v>6.7484342559983439</v>
      </c>
      <c r="IF47" s="39">
        <f t="shared" si="62"/>
        <v>6.6785168849697474</v>
      </c>
      <c r="IG47" s="39">
        <f t="shared" si="63"/>
        <v>0.66785168849697474</v>
      </c>
      <c r="IH47" s="39">
        <f t="shared" si="64"/>
        <v>1.9116913647506595</v>
      </c>
      <c r="II47" s="39">
        <f t="shared" si="65"/>
        <v>1.8925655198871341</v>
      </c>
      <c r="IJ47" s="39">
        <f t="shared" si="66"/>
        <v>0.18925655198871341</v>
      </c>
      <c r="IK47" s="39">
        <f t="shared" si="67"/>
        <v>7.9850771897633503</v>
      </c>
      <c r="IL47" s="39">
        <f t="shared" si="68"/>
        <v>10.146489197313418</v>
      </c>
      <c r="IM47" s="39">
        <f t="shared" si="69"/>
        <v>1.0146489197313417</v>
      </c>
      <c r="IN47" s="39">
        <f t="shared" si="70"/>
        <v>1.1598693428275322</v>
      </c>
      <c r="IO47" s="39">
        <f t="shared" si="71"/>
        <v>0</v>
      </c>
      <c r="IP47" s="39">
        <f t="shared" si="72"/>
        <v>0</v>
      </c>
      <c r="IQ47" s="39">
        <f t="shared" si="73"/>
        <v>3.3594584578597</v>
      </c>
      <c r="IR47" s="39">
        <f t="shared" si="74"/>
        <v>2.4282365724580868</v>
      </c>
      <c r="IS47" s="39">
        <f t="shared" si="75"/>
        <v>0.24282365724580868</v>
      </c>
      <c r="IT47" s="39">
        <f t="shared" si="76"/>
        <v>6.2039913369460606</v>
      </c>
      <c r="IU47" s="39">
        <f t="shared" si="77"/>
        <v>6.1438892879101532</v>
      </c>
      <c r="IV47" s="39">
        <f t="shared" si="78"/>
        <v>0.61438892879101537</v>
      </c>
      <c r="IW47" s="39">
        <f t="shared" si="79"/>
        <v>1.0124703749673287</v>
      </c>
      <c r="IX47" s="39">
        <f t="shared" si="80"/>
        <v>1.0016902635059226</v>
      </c>
      <c r="IY47" s="39">
        <f t="shared" si="81"/>
        <v>0.10016902635059227</v>
      </c>
      <c r="IZ47" s="39">
        <f t="shared" si="82"/>
        <v>7.820016821767573</v>
      </c>
      <c r="JA47" s="39">
        <f t="shared" si="83"/>
        <v>7.7389972849629576</v>
      </c>
      <c r="JB47" s="39">
        <f t="shared" si="84"/>
        <v>0.77389972849629562</v>
      </c>
      <c r="JC47" s="39">
        <f t="shared" si="85"/>
        <v>1.6661608579069429</v>
      </c>
      <c r="JD47" s="39">
        <f t="shared" si="86"/>
        <v>1.6494914652039201</v>
      </c>
      <c r="JE47" s="39">
        <f t="shared" si="87"/>
        <v>0.164949146520392</v>
      </c>
      <c r="JF47" s="39">
        <f t="shared" si="88"/>
        <v>2.8332829352436328</v>
      </c>
      <c r="JG47" s="39">
        <f t="shared" si="89"/>
        <v>2.0492997928840642</v>
      </c>
      <c r="JH47" s="39">
        <f t="shared" si="90"/>
        <v>0.20492997928840645</v>
      </c>
      <c r="JI47" s="39">
        <f t="shared" si="91"/>
        <v>4.6904158868121293</v>
      </c>
      <c r="JJ47" s="39">
        <f t="shared" si="92"/>
        <v>0</v>
      </c>
      <c r="JK47" s="39">
        <f t="shared" si="93"/>
        <v>0</v>
      </c>
      <c r="JL47" s="39">
        <f t="shared" si="94"/>
        <v>0.78024275326250936</v>
      </c>
      <c r="JM47" s="39">
        <f t="shared" si="95"/>
        <v>0.5639641069038458</v>
      </c>
      <c r="JN47" s="39">
        <f t="shared" si="96"/>
        <v>5.6396410690384577E-2</v>
      </c>
      <c r="JO47" s="39">
        <f t="shared" si="97"/>
        <v>3.0050293797472696</v>
      </c>
      <c r="JP47" s="39">
        <f t="shared" si="98"/>
        <v>2.9759177299517021</v>
      </c>
      <c r="JQ47" s="39">
        <f t="shared" si="99"/>
        <v>0.2975917729951702</v>
      </c>
      <c r="JR47" s="39">
        <f t="shared" si="100"/>
        <v>6.923502878026893</v>
      </c>
      <c r="JS47" s="39">
        <f t="shared" si="101"/>
        <v>6.8497860221328084</v>
      </c>
      <c r="JT47" s="39">
        <f t="shared" si="102"/>
        <v>0.68497860221328077</v>
      </c>
      <c r="JU47" s="39">
        <f t="shared" si="103"/>
        <v>1.5871441989596697</v>
      </c>
      <c r="JV47" s="39">
        <f t="shared" si="104"/>
        <v>1.5707005402345502</v>
      </c>
      <c r="JW47" s="39">
        <f t="shared" si="105"/>
        <v>0.15707005402345503</v>
      </c>
      <c r="JX47" s="39">
        <f t="shared" si="106"/>
        <v>2.6537968811810027</v>
      </c>
      <c r="JY47" s="39">
        <f t="shared" si="107"/>
        <v>2.6272465141161834</v>
      </c>
      <c r="JZ47" s="39">
        <f t="shared" si="108"/>
        <v>0.26272465141161833</v>
      </c>
      <c r="KA47" s="39">
        <f t="shared" si="109"/>
        <v>4.9023633209472148</v>
      </c>
      <c r="KB47" s="39">
        <f t="shared" si="110"/>
        <v>4.8556687138924017</v>
      </c>
      <c r="KC47" s="39">
        <f t="shared" si="111"/>
        <v>0.4855668713892401</v>
      </c>
      <c r="KD47" s="39">
        <f t="shared" si="112"/>
        <v>6.0171111063919893</v>
      </c>
      <c r="KE47" s="39">
        <f t="shared" si="113"/>
        <v>2.8924804719302792</v>
      </c>
      <c r="KF47" s="39">
        <f t="shared" si="114"/>
        <v>0.28924804719302794</v>
      </c>
      <c r="KG47" s="39">
        <f t="shared" si="115"/>
        <v>7.3287208093302256</v>
      </c>
      <c r="KH47" s="39">
        <f t="shared" si="116"/>
        <v>5.2967743258524864</v>
      </c>
      <c r="KI47" s="39">
        <f t="shared" si="117"/>
        <v>0.52967743258524858</v>
      </c>
      <c r="KJ47" s="39">
        <f t="shared" si="118"/>
        <v>1.0926899847314668</v>
      </c>
      <c r="KK47" s="39">
        <f t="shared" si="119"/>
        <v>1.3892970977201522</v>
      </c>
      <c r="KL47" s="39">
        <f t="shared" si="120"/>
        <v>0.13892970977201521</v>
      </c>
      <c r="KM47" s="39">
        <f t="shared" si="121"/>
        <v>17.310362889883372</v>
      </c>
      <c r="KN47" s="39">
        <f t="shared" si="122"/>
        <v>99.747560029767982</v>
      </c>
      <c r="KO47" s="39">
        <f t="shared" si="123"/>
        <v>9.9747560029768003</v>
      </c>
      <c r="KP47" s="39">
        <f t="shared" si="124"/>
        <v>7.7789875258792014</v>
      </c>
      <c r="KQ47" s="39">
        <f t="shared" si="125"/>
        <v>7.8761947257534297</v>
      </c>
      <c r="KR47" s="39">
        <f t="shared" si="126"/>
        <v>0.78761947257534293</v>
      </c>
      <c r="KS47" s="39">
        <f t="shared" si="127"/>
        <v>3.1912156246075254</v>
      </c>
      <c r="KT47" s="39">
        <f t="shared" si="128"/>
        <v>3.158796232178767</v>
      </c>
      <c r="KU47" s="39">
        <f t="shared" si="129"/>
        <v>0.31587962321787666</v>
      </c>
      <c r="KV47" s="39">
        <f t="shared" si="130"/>
        <v>3.3059210697424204</v>
      </c>
      <c r="KW47" s="39">
        <f t="shared" si="131"/>
        <v>4.2030497145613754</v>
      </c>
      <c r="KX47" s="39">
        <f t="shared" si="132"/>
        <v>0.42030497145613754</v>
      </c>
      <c r="KY47" s="39">
        <f t="shared" si="133"/>
        <v>3.9393319255089008</v>
      </c>
      <c r="KZ47" s="39">
        <f t="shared" si="134"/>
        <v>0</v>
      </c>
      <c r="LA47" s="39">
        <f t="shared" si="135"/>
        <v>0</v>
      </c>
      <c r="LB47" s="39">
        <f t="shared" si="136"/>
        <v>9.4232525360576673</v>
      </c>
      <c r="LC47" s="39">
        <f t="shared" si="137"/>
        <v>9.3238354663523584</v>
      </c>
      <c r="LD47" s="39">
        <f t="shared" si="138"/>
        <v>0.93238354663523593</v>
      </c>
      <c r="LE47" s="39">
        <f t="shared" si="139"/>
        <v>6.4376870898430187</v>
      </c>
      <c r="LF47" s="39">
        <f t="shared" si="140"/>
        <v>8.1793275637750629</v>
      </c>
      <c r="LG47" s="39">
        <f t="shared" si="141"/>
        <v>0.81793275637750618</v>
      </c>
      <c r="LH47" s="39">
        <f t="shared" si="142"/>
        <v>172.60731723367047</v>
      </c>
      <c r="LI47" s="39">
        <f t="shared" si="142"/>
        <v>230.24065038347265</v>
      </c>
      <c r="LJ47" s="39">
        <f t="shared" si="142"/>
        <v>23.024065038347267</v>
      </c>
      <c r="LL47" s="60">
        <f t="shared" si="497"/>
        <v>28</v>
      </c>
      <c r="LM47" s="61">
        <f t="shared" si="498"/>
        <v>1517.0067314459914</v>
      </c>
      <c r="LN47" s="62">
        <v>3000</v>
      </c>
      <c r="LO47" s="61">
        <f t="shared" si="152"/>
        <v>0</v>
      </c>
      <c r="LP47" s="61">
        <f t="shared" si="153"/>
        <v>1379.4348609140332</v>
      </c>
      <c r="LQ47" s="62">
        <f t="shared" si="154"/>
        <v>1</v>
      </c>
      <c r="LR47" s="61">
        <f t="shared" si="155"/>
        <v>63604.958678248571</v>
      </c>
      <c r="LS47" s="61">
        <f t="shared" si="156"/>
        <v>653.67253303666826</v>
      </c>
      <c r="LT47" s="63">
        <f t="shared" si="157"/>
        <v>97.304009979994987</v>
      </c>
      <c r="LU47" s="62">
        <f t="shared" si="158"/>
        <v>0</v>
      </c>
      <c r="LV47" s="61">
        <f t="shared" si="159"/>
        <v>0</v>
      </c>
      <c r="LW47" s="61">
        <f t="shared" si="160"/>
        <v>2.6755574390519348</v>
      </c>
      <c r="LX47" s="63">
        <f t="shared" si="161"/>
        <v>0</v>
      </c>
      <c r="LY47" s="62">
        <f t="shared" si="162"/>
        <v>0</v>
      </c>
      <c r="LZ47" s="61">
        <f t="shared" si="163"/>
        <v>0</v>
      </c>
      <c r="MA47" s="61">
        <f t="shared" si="164"/>
        <v>6.7715166766277024</v>
      </c>
      <c r="MB47" s="63">
        <f t="shared" si="165"/>
        <v>0</v>
      </c>
      <c r="MC47" s="62">
        <f t="shared" si="166"/>
        <v>0</v>
      </c>
      <c r="MD47" s="61">
        <f t="shared" si="167"/>
        <v>0</v>
      </c>
      <c r="ME47" s="61">
        <f t="shared" si="168"/>
        <v>0.26429063378158624</v>
      </c>
      <c r="MF47" s="63">
        <f t="shared" si="169"/>
        <v>0</v>
      </c>
      <c r="MG47" s="62">
        <f t="shared" si="170"/>
        <v>0</v>
      </c>
      <c r="MH47" s="61">
        <f t="shared" si="171"/>
        <v>0</v>
      </c>
      <c r="MI47" s="61">
        <f t="shared" si="172"/>
        <v>2.6755574390519348</v>
      </c>
      <c r="MJ47" s="63">
        <f t="shared" si="173"/>
        <v>0</v>
      </c>
      <c r="MK47" s="62">
        <f t="shared" si="174"/>
        <v>0</v>
      </c>
      <c r="ML47" s="61">
        <f t="shared" si="175"/>
        <v>0</v>
      </c>
      <c r="MM47" s="61">
        <f t="shared" si="176"/>
        <v>1.7802719772325348</v>
      </c>
      <c r="MN47" s="63">
        <f t="shared" si="177"/>
        <v>0</v>
      </c>
      <c r="MO47" s="62">
        <f t="shared" si="178"/>
        <v>0</v>
      </c>
      <c r="MP47" s="61">
        <f t="shared" si="179"/>
        <v>0</v>
      </c>
      <c r="MQ47" s="61">
        <f t="shared" si="180"/>
        <v>3.3504870621320149</v>
      </c>
      <c r="MR47" s="63">
        <f t="shared" si="181"/>
        <v>0</v>
      </c>
      <c r="MS47" s="62">
        <f t="shared" si="182"/>
        <v>1</v>
      </c>
      <c r="MT47" s="61">
        <f t="shared" si="183"/>
        <v>7775.5659075042076</v>
      </c>
      <c r="MU47" s="61">
        <f t="shared" si="184"/>
        <v>79.898829497422184</v>
      </c>
      <c r="MV47" s="63">
        <f t="shared" si="185"/>
        <v>97.317644781705781</v>
      </c>
      <c r="MW47" s="62">
        <f t="shared" si="186"/>
        <v>0</v>
      </c>
      <c r="MX47" s="61">
        <f t="shared" si="187"/>
        <v>0</v>
      </c>
      <c r="MY47" s="61">
        <f t="shared" si="188"/>
        <v>1.8654769050139872</v>
      </c>
      <c r="MZ47" s="63">
        <f t="shared" si="189"/>
        <v>0</v>
      </c>
      <c r="NA47" s="62">
        <f t="shared" si="190"/>
        <v>0</v>
      </c>
      <c r="NB47" s="61">
        <f t="shared" si="191"/>
        <v>0</v>
      </c>
      <c r="NC47" s="61">
        <f t="shared" si="192"/>
        <v>7.7096407390683774</v>
      </c>
      <c r="ND47" s="63">
        <f t="shared" si="193"/>
        <v>0</v>
      </c>
      <c r="NE47" s="62">
        <f t="shared" si="194"/>
        <v>0</v>
      </c>
      <c r="NF47" s="61">
        <f t="shared" si="195"/>
        <v>0</v>
      </c>
      <c r="NG47" s="61">
        <f t="shared" si="196"/>
        <v>0.29239777855698901</v>
      </c>
      <c r="NH47" s="63">
        <f t="shared" si="197"/>
        <v>0</v>
      </c>
      <c r="NI47" s="62">
        <f t="shared" si="198"/>
        <v>0</v>
      </c>
      <c r="NJ47" s="61">
        <f t="shared" si="199"/>
        <v>0</v>
      </c>
      <c r="NK47" s="61">
        <f t="shared" si="200"/>
        <v>6.0819633635000061</v>
      </c>
      <c r="NL47" s="63">
        <f t="shared" si="201"/>
        <v>0</v>
      </c>
      <c r="NM47" s="62">
        <f t="shared" si="202"/>
        <v>0</v>
      </c>
      <c r="NN47" s="61">
        <f t="shared" si="203"/>
        <v>0</v>
      </c>
      <c r="NO47" s="61">
        <f t="shared" si="204"/>
        <v>1.7230781841095399</v>
      </c>
      <c r="NP47" s="63">
        <f t="shared" si="205"/>
        <v>0</v>
      </c>
      <c r="NQ47" s="62">
        <f t="shared" si="206"/>
        <v>0</v>
      </c>
      <c r="NR47" s="61">
        <f t="shared" si="207"/>
        <v>0</v>
      </c>
      <c r="NS47" s="61">
        <f t="shared" si="208"/>
        <v>7.2449365152150307</v>
      </c>
      <c r="NT47" s="63">
        <f t="shared" si="209"/>
        <v>0</v>
      </c>
      <c r="NU47" s="62">
        <f t="shared" si="210"/>
        <v>1</v>
      </c>
      <c r="NV47" s="61">
        <f t="shared" si="211"/>
        <v>7443.9374861816759</v>
      </c>
      <c r="NW47" s="61">
        <f t="shared" si="212"/>
        <v>76.521610554326813</v>
      </c>
      <c r="NX47" s="63">
        <f t="shared" si="213"/>
        <v>97.278891966039112</v>
      </c>
      <c r="NY47" s="62">
        <f t="shared" si="214"/>
        <v>0</v>
      </c>
      <c r="NZ47" s="61">
        <f t="shared" si="215"/>
        <v>0</v>
      </c>
      <c r="OA47" s="61">
        <f t="shared" si="216"/>
        <v>3.00444777142159</v>
      </c>
      <c r="OB47" s="63">
        <f t="shared" si="217"/>
        <v>0</v>
      </c>
      <c r="OC47" s="62">
        <f t="shared" si="218"/>
        <v>0</v>
      </c>
      <c r="OD47" s="61">
        <f t="shared" si="219"/>
        <v>0</v>
      </c>
      <c r="OE47" s="61">
        <f t="shared" si="220"/>
        <v>5.5923175556151943</v>
      </c>
      <c r="OF47" s="63">
        <f t="shared" si="221"/>
        <v>0</v>
      </c>
      <c r="OG47" s="62">
        <f t="shared" si="222"/>
        <v>0</v>
      </c>
      <c r="OH47" s="61">
        <f t="shared" si="223"/>
        <v>0</v>
      </c>
      <c r="OI47" s="61">
        <f t="shared" si="224"/>
        <v>0.91240339767303025</v>
      </c>
      <c r="OJ47" s="63">
        <f t="shared" si="225"/>
        <v>0</v>
      </c>
      <c r="OK47" s="62">
        <f t="shared" si="226"/>
        <v>0</v>
      </c>
      <c r="OL47" s="61">
        <f t="shared" si="227"/>
        <v>0</v>
      </c>
      <c r="OM47" s="61">
        <f t="shared" si="228"/>
        <v>7.0477171455985514</v>
      </c>
      <c r="ON47" s="63">
        <f t="shared" si="229"/>
        <v>0</v>
      </c>
      <c r="OO47" s="62">
        <f t="shared" si="230"/>
        <v>0</v>
      </c>
      <c r="OP47" s="61">
        <f t="shared" si="231"/>
        <v>0</v>
      </c>
      <c r="OQ47" s="61">
        <f t="shared" si="232"/>
        <v>1.5017724505185184</v>
      </c>
      <c r="OR47" s="63">
        <f t="shared" si="233"/>
        <v>0</v>
      </c>
      <c r="OS47" s="62">
        <f t="shared" si="234"/>
        <v>0</v>
      </c>
      <c r="OT47" s="61">
        <f t="shared" si="235"/>
        <v>0</v>
      </c>
      <c r="OU47" s="61">
        <f t="shared" si="236"/>
        <v>2.5348937411756123</v>
      </c>
      <c r="OV47" s="63">
        <f t="shared" si="237"/>
        <v>0</v>
      </c>
      <c r="OW47" s="62">
        <f t="shared" si="238"/>
        <v>1</v>
      </c>
      <c r="OX47" s="61">
        <f t="shared" si="239"/>
        <v>30107.361781878983</v>
      </c>
      <c r="OY47" s="61">
        <f t="shared" si="240"/>
        <v>309.44707699014936</v>
      </c>
      <c r="OZ47" s="63">
        <f t="shared" si="241"/>
        <v>97.294057758501282</v>
      </c>
      <c r="PA47" s="62">
        <f t="shared" si="242"/>
        <v>0</v>
      </c>
      <c r="PB47" s="61">
        <f t="shared" si="243"/>
        <v>0</v>
      </c>
      <c r="PC47" s="61">
        <f t="shared" si="244"/>
        <v>0.6977906203075579</v>
      </c>
      <c r="PD47" s="63">
        <f t="shared" si="245"/>
        <v>0</v>
      </c>
      <c r="PE47" s="62">
        <f t="shared" si="246"/>
        <v>0</v>
      </c>
      <c r="PF47" s="61">
        <f t="shared" si="247"/>
        <v>0</v>
      </c>
      <c r="PG47" s="61">
        <f t="shared" si="248"/>
        <v>2.7087527436446197</v>
      </c>
      <c r="PH47" s="63">
        <f t="shared" si="249"/>
        <v>0</v>
      </c>
      <c r="PI47" s="62">
        <f t="shared" si="250"/>
        <v>0</v>
      </c>
      <c r="PJ47" s="61">
        <f t="shared" si="251"/>
        <v>0</v>
      </c>
      <c r="PK47" s="61">
        <f t="shared" si="252"/>
        <v>6.2392221104885008</v>
      </c>
      <c r="PL47" s="63">
        <f t="shared" si="253"/>
        <v>0</v>
      </c>
      <c r="PM47" s="62">
        <f t="shared" si="254"/>
        <v>0</v>
      </c>
      <c r="PN47" s="61">
        <f t="shared" si="255"/>
        <v>0</v>
      </c>
      <c r="PO47" s="61">
        <f t="shared" si="256"/>
        <v>1.4303988902439484</v>
      </c>
      <c r="PP47" s="63">
        <f t="shared" si="257"/>
        <v>0</v>
      </c>
      <c r="PQ47" s="62">
        <f t="shared" si="258"/>
        <v>0</v>
      </c>
      <c r="PR47" s="61">
        <f t="shared" si="259"/>
        <v>0</v>
      </c>
      <c r="PS47" s="61">
        <f t="shared" si="260"/>
        <v>2.3919653534750038</v>
      </c>
      <c r="PT47" s="63">
        <f t="shared" si="261"/>
        <v>0</v>
      </c>
      <c r="PU47" s="62">
        <f t="shared" si="262"/>
        <v>0</v>
      </c>
      <c r="PV47" s="61">
        <f t="shared" si="263"/>
        <v>0</v>
      </c>
      <c r="PW47" s="61">
        <f t="shared" si="264"/>
        <v>4.4191963407610864</v>
      </c>
      <c r="PX47" s="63">
        <f t="shared" si="265"/>
        <v>0</v>
      </c>
      <c r="PY47" s="62">
        <f t="shared" si="266"/>
        <v>0</v>
      </c>
      <c r="PZ47" s="61">
        <f t="shared" si="267"/>
        <v>0</v>
      </c>
      <c r="QA47" s="61">
        <f t="shared" si="268"/>
        <v>5.3389550232015912</v>
      </c>
      <c r="QB47" s="63">
        <f t="shared" si="269"/>
        <v>0</v>
      </c>
      <c r="QC47" s="62">
        <f t="shared" si="270"/>
        <v>0</v>
      </c>
      <c r="QD47" s="61">
        <f t="shared" si="271"/>
        <v>0</v>
      </c>
      <c r="QE47" s="61">
        <f t="shared" si="272"/>
        <v>6.5540256387697484</v>
      </c>
      <c r="QF47" s="63">
        <f t="shared" si="273"/>
        <v>0</v>
      </c>
      <c r="QG47" s="62">
        <f t="shared" si="274"/>
        <v>0</v>
      </c>
      <c r="QH47" s="61">
        <f t="shared" si="275"/>
        <v>0</v>
      </c>
      <c r="QI47" s="61">
        <f t="shared" si="276"/>
        <v>0.99153385838873831</v>
      </c>
      <c r="QJ47" s="63">
        <f t="shared" si="277"/>
        <v>0</v>
      </c>
      <c r="QK47" s="62">
        <f t="shared" si="278"/>
        <v>0</v>
      </c>
      <c r="QL47" s="61">
        <f t="shared" si="279"/>
        <v>0</v>
      </c>
      <c r="QM47" s="61">
        <f t="shared" si="280"/>
        <v>16.53281757954829</v>
      </c>
      <c r="QN47" s="63">
        <f t="shared" si="281"/>
        <v>0</v>
      </c>
      <c r="QO47" s="62">
        <f t="shared" si="282"/>
        <v>0</v>
      </c>
      <c r="QP47" s="61">
        <f t="shared" si="283"/>
        <v>0</v>
      </c>
      <c r="QQ47" s="61">
        <f t="shared" si="284"/>
        <v>7.0292870881630956</v>
      </c>
      <c r="QR47" s="63">
        <f t="shared" si="285"/>
        <v>0</v>
      </c>
      <c r="QS47" s="62">
        <f t="shared" si="286"/>
        <v>0</v>
      </c>
      <c r="QT47" s="61">
        <f t="shared" si="287"/>
        <v>0</v>
      </c>
      <c r="QU47" s="61">
        <f t="shared" si="288"/>
        <v>2.8762529895554931</v>
      </c>
      <c r="QV47" s="63">
        <f t="shared" si="289"/>
        <v>0</v>
      </c>
      <c r="QW47" s="62">
        <f t="shared" si="290"/>
        <v>0</v>
      </c>
      <c r="QX47" s="61">
        <f t="shared" si="291"/>
        <v>0</v>
      </c>
      <c r="QY47" s="61">
        <f t="shared" si="292"/>
        <v>2.9998199646566954</v>
      </c>
      <c r="QZ47" s="63">
        <f t="shared" si="293"/>
        <v>0</v>
      </c>
      <c r="RA47" s="62">
        <f t="shared" si="294"/>
        <v>1</v>
      </c>
      <c r="RB47" s="61">
        <f t="shared" si="295"/>
        <v>25279.930903312503</v>
      </c>
      <c r="RC47" s="61">
        <f t="shared" si="296"/>
        <v>259.89481083546661</v>
      </c>
      <c r="RD47" s="63">
        <f t="shared" si="297"/>
        <v>97.269856300888748</v>
      </c>
      <c r="RE47" s="62">
        <f t="shared" si="298"/>
        <v>0</v>
      </c>
      <c r="RF47" s="61">
        <f t="shared" si="299"/>
        <v>0</v>
      </c>
      <c r="RG47" s="61">
        <f t="shared" si="300"/>
        <v>8.4922269898606846</v>
      </c>
      <c r="RH47" s="63">
        <f t="shared" si="301"/>
        <v>0</v>
      </c>
      <c r="RI47" s="62">
        <f t="shared" si="302"/>
        <v>0</v>
      </c>
      <c r="RJ47" s="61">
        <f t="shared" si="303"/>
        <v>0</v>
      </c>
      <c r="RK47" s="61">
        <f t="shared" si="304"/>
        <v>5.8408985655489714</v>
      </c>
      <c r="RL47" s="63">
        <f t="shared" si="305"/>
        <v>0</v>
      </c>
    </row>
    <row r="48" spans="1:480" ht="15" thickBot="1" x14ac:dyDescent="0.35">
      <c r="A48" s="28"/>
      <c r="B48" s="42">
        <v>29</v>
      </c>
      <c r="C48" s="44">
        <f t="shared" si="499"/>
        <v>835.89393229804227</v>
      </c>
      <c r="D48" s="44">
        <f t="shared" si="500"/>
        <v>864.60304995855154</v>
      </c>
      <c r="E48" s="44">
        <f t="shared" si="501"/>
        <v>25.239027743405</v>
      </c>
      <c r="F48" s="45">
        <f t="shared" si="502"/>
        <v>0</v>
      </c>
      <c r="G48" s="45">
        <f t="shared" si="503"/>
        <v>0</v>
      </c>
      <c r="H48" s="44">
        <f t="shared" si="311"/>
        <v>133.48196935067162</v>
      </c>
      <c r="I48" s="44">
        <f t="shared" si="312"/>
        <v>162.82037284929788</v>
      </c>
      <c r="J48" s="44">
        <f t="shared" si="313"/>
        <v>22.945197416220374</v>
      </c>
      <c r="K48" s="45">
        <f t="shared" si="314"/>
        <v>1.9392779466882586</v>
      </c>
      <c r="L48" s="45">
        <f t="shared" si="315"/>
        <v>0.1115724371215164</v>
      </c>
      <c r="M48" s="44">
        <f t="shared" si="316"/>
        <v>283.39690277534999</v>
      </c>
      <c r="N48" s="44">
        <f t="shared" si="317"/>
        <v>369.38372125021499</v>
      </c>
      <c r="O48" s="44">
        <f t="shared" si="318"/>
        <v>61.4878359839079</v>
      </c>
      <c r="P48" s="45">
        <f t="shared" si="319"/>
        <v>6.4402868567003795</v>
      </c>
      <c r="Q48" s="45">
        <f t="shared" si="320"/>
        <v>0.49955313382592154</v>
      </c>
      <c r="R48" s="44">
        <f t="shared" si="321"/>
        <v>11.217053289857731</v>
      </c>
      <c r="S48" s="44">
        <f t="shared" si="322"/>
        <v>14.431770711915521</v>
      </c>
      <c r="T48" s="44">
        <f t="shared" si="323"/>
        <v>2.3988673340086026</v>
      </c>
      <c r="U48" s="45">
        <f t="shared" si="324"/>
        <v>0.25118348281268887</v>
      </c>
      <c r="V48" s="45">
        <f t="shared" si="325"/>
        <v>1.9485181405431373E-2</v>
      </c>
      <c r="W48" s="44">
        <f t="shared" si="326"/>
        <v>40.854293018731504</v>
      </c>
      <c r="X48" s="44">
        <f t="shared" si="327"/>
        <v>52.775996583845782</v>
      </c>
      <c r="Y48" s="44">
        <f t="shared" si="328"/>
        <v>8.7763740861343358</v>
      </c>
      <c r="Z48" s="45">
        <f t="shared" si="329"/>
        <v>0.91904540223127351</v>
      </c>
      <c r="AA48" s="45">
        <f t="shared" si="330"/>
        <v>7.1290909056979226E-2</v>
      </c>
      <c r="AB48" s="44">
        <f t="shared" si="331"/>
        <v>74.806897743879588</v>
      </c>
      <c r="AC48" s="44">
        <f t="shared" si="332"/>
        <v>97.143284441680265</v>
      </c>
      <c r="AD48" s="44">
        <f t="shared" si="333"/>
        <v>16.16348812340674</v>
      </c>
      <c r="AE48" s="45">
        <f t="shared" si="334"/>
        <v>1.6927803094657543</v>
      </c>
      <c r="AF48" s="45">
        <f t="shared" si="335"/>
        <v>0.13130238156743609</v>
      </c>
      <c r="AG48" s="44">
        <f t="shared" si="336"/>
        <v>119.74465107164632</v>
      </c>
      <c r="AH48" s="44">
        <f t="shared" si="337"/>
        <v>164.84377138336529</v>
      </c>
      <c r="AI48" s="44">
        <f t="shared" si="338"/>
        <v>31.502010062573397</v>
      </c>
      <c r="AJ48" s="45">
        <f t="shared" si="339"/>
        <v>3.9234123639129201</v>
      </c>
      <c r="AK48" s="45">
        <f t="shared" si="340"/>
        <v>0.38446211850185408</v>
      </c>
      <c r="AL48" s="44">
        <f t="shared" si="341"/>
        <v>102.17187261081472</v>
      </c>
      <c r="AM48" s="44">
        <f t="shared" si="342"/>
        <v>105.68100720198746</v>
      </c>
      <c r="AN48" s="44">
        <f t="shared" si="343"/>
        <v>3.0849831871976541</v>
      </c>
      <c r="AO48" s="45">
        <f t="shared" si="344"/>
        <v>0</v>
      </c>
      <c r="AP48" s="45">
        <f t="shared" si="345"/>
        <v>0</v>
      </c>
      <c r="AQ48" s="44">
        <f t="shared" si="346"/>
        <v>93.067533301657306</v>
      </c>
      <c r="AR48" s="44">
        <f t="shared" si="347"/>
        <v>113.52312635222624</v>
      </c>
      <c r="AS48" s="44">
        <f t="shared" si="348"/>
        <v>15.998062772336869</v>
      </c>
      <c r="AT48" s="45">
        <f t="shared" si="349"/>
        <v>1.3521213071889022</v>
      </c>
      <c r="AU48" s="45">
        <f t="shared" si="350"/>
        <v>7.779156659034972E-2</v>
      </c>
      <c r="AV48" s="44">
        <f t="shared" si="351"/>
        <v>322.65863192863605</v>
      </c>
      <c r="AW48" s="44">
        <f t="shared" si="352"/>
        <v>420.55804064231921</v>
      </c>
      <c r="AX48" s="44">
        <f t="shared" si="353"/>
        <v>70.006343910353195</v>
      </c>
      <c r="AY48" s="45">
        <f t="shared" si="354"/>
        <v>7.332522430769723</v>
      </c>
      <c r="AZ48" s="45">
        <f t="shared" si="355"/>
        <v>0.56876108792094615</v>
      </c>
      <c r="BA48" s="44">
        <f t="shared" si="356"/>
        <v>12.409979941325791</v>
      </c>
      <c r="BB48" s="44">
        <f t="shared" si="357"/>
        <v>15.966580564846032</v>
      </c>
      <c r="BC48" s="44">
        <f t="shared" si="358"/>
        <v>2.6539853852585216</v>
      </c>
      <c r="BD48" s="45">
        <f t="shared" si="359"/>
        <v>0.2778966902222284</v>
      </c>
      <c r="BE48" s="45">
        <f t="shared" si="360"/>
        <v>2.1557418347396003E-2</v>
      </c>
      <c r="BF48" s="44">
        <f t="shared" si="361"/>
        <v>257.00743210066986</v>
      </c>
      <c r="BG48" s="44">
        <f t="shared" si="362"/>
        <v>332.00484836070905</v>
      </c>
      <c r="BH48" s="44">
        <f t="shared" si="363"/>
        <v>55.210681677885582</v>
      </c>
      <c r="BI48" s="45">
        <f t="shared" si="364"/>
        <v>5.7815588364994959</v>
      </c>
      <c r="BJ48" s="45">
        <f t="shared" si="365"/>
        <v>0.44847902423512559</v>
      </c>
      <c r="BK48" s="44">
        <f t="shared" si="366"/>
        <v>72.403618757043319</v>
      </c>
      <c r="BL48" s="44">
        <f t="shared" si="367"/>
        <v>94.022416964856561</v>
      </c>
      <c r="BM48" s="44">
        <f t="shared" si="368"/>
        <v>15.644212862267608</v>
      </c>
      <c r="BN48" s="45">
        <f t="shared" si="369"/>
        <v>1.638397311777521</v>
      </c>
      <c r="BO48" s="45">
        <f t="shared" si="370"/>
        <v>0.12708410405480658</v>
      </c>
      <c r="BP48" s="44">
        <f t="shared" si="371"/>
        <v>258.9302328177356</v>
      </c>
      <c r="BQ48" s="44">
        <f t="shared" si="372"/>
        <v>356.45046121776221</v>
      </c>
      <c r="BR48" s="44">
        <f t="shared" si="373"/>
        <v>68.11847315708772</v>
      </c>
      <c r="BS48" s="45">
        <f t="shared" si="374"/>
        <v>8.4838033911019615</v>
      </c>
      <c r="BT48" s="45">
        <f t="shared" si="375"/>
        <v>0.83134290310572823</v>
      </c>
      <c r="BU48" s="44">
        <f t="shared" si="376"/>
        <v>97.853201288553265</v>
      </c>
      <c r="BV48" s="44">
        <f t="shared" si="377"/>
        <v>101.21400935367144</v>
      </c>
      <c r="BW48" s="44">
        <f t="shared" si="378"/>
        <v>2.9545849858163575</v>
      </c>
      <c r="BX48" s="45">
        <f t="shared" si="379"/>
        <v>0</v>
      </c>
      <c r="BY48" s="45">
        <f t="shared" si="380"/>
        <v>0</v>
      </c>
      <c r="BZ48" s="44">
        <f t="shared" si="381"/>
        <v>149.89011242557964</v>
      </c>
      <c r="CA48" s="44">
        <f t="shared" si="382"/>
        <v>182.83491103911592</v>
      </c>
      <c r="CB48" s="44">
        <f t="shared" si="383"/>
        <v>25.765713804454638</v>
      </c>
      <c r="CC48" s="45">
        <f t="shared" si="384"/>
        <v>2.1776618285418463</v>
      </c>
      <c r="CD48" s="45">
        <f t="shared" si="385"/>
        <v>0.12528737195812026</v>
      </c>
      <c r="CE48" s="44">
        <f t="shared" si="386"/>
        <v>234.04586450591657</v>
      </c>
      <c r="CF48" s="44">
        <f t="shared" si="387"/>
        <v>305.05884689555188</v>
      </c>
      <c r="CG48" s="44">
        <f t="shared" si="388"/>
        <v>50.780278783990525</v>
      </c>
      <c r="CH48" s="45">
        <f t="shared" si="389"/>
        <v>5.3187684490588598</v>
      </c>
      <c r="CI48" s="45">
        <f t="shared" si="390"/>
        <v>0.41256041942564686</v>
      </c>
      <c r="CJ48" s="44">
        <f t="shared" si="391"/>
        <v>38.724329300309449</v>
      </c>
      <c r="CK48" s="44">
        <f t="shared" si="392"/>
        <v>49.822411197786721</v>
      </c>
      <c r="CL48" s="44">
        <f t="shared" si="393"/>
        <v>8.2815447327773857</v>
      </c>
      <c r="CM48" s="45">
        <f t="shared" si="394"/>
        <v>0.86715393534165464</v>
      </c>
      <c r="CN48" s="45">
        <f t="shared" si="395"/>
        <v>6.7268164082134027E-2</v>
      </c>
      <c r="CO48" s="44">
        <f t="shared" si="396"/>
        <v>297.81759236375666</v>
      </c>
      <c r="CP48" s="44">
        <f t="shared" si="397"/>
        <v>384.72383379617736</v>
      </c>
      <c r="CQ48" s="44">
        <f t="shared" si="398"/>
        <v>63.977575106190073</v>
      </c>
      <c r="CR48" s="45">
        <f t="shared" si="399"/>
        <v>6.6996114420583481</v>
      </c>
      <c r="CS48" s="45">
        <f t="shared" si="400"/>
        <v>0.51969292145230472</v>
      </c>
      <c r="CT48" s="44">
        <f t="shared" si="401"/>
        <v>63.1043680837764</v>
      </c>
      <c r="CU48" s="44">
        <f t="shared" si="402"/>
        <v>81.946528504135557</v>
      </c>
      <c r="CV48" s="44">
        <f t="shared" si="403"/>
        <v>13.634928526903908</v>
      </c>
      <c r="CW48" s="45">
        <f t="shared" si="404"/>
        <v>1.4279676735055575</v>
      </c>
      <c r="CX48" s="45">
        <f t="shared" si="405"/>
        <v>0.11076189584918128</v>
      </c>
      <c r="CY48" s="44">
        <f t="shared" si="406"/>
        <v>124.08588742761289</v>
      </c>
      <c r="CZ48" s="44">
        <f t="shared" si="407"/>
        <v>154.10016055555144</v>
      </c>
      <c r="DA48" s="44">
        <f t="shared" si="408"/>
        <v>21.747027007994244</v>
      </c>
      <c r="DB48" s="45">
        <f t="shared" si="409"/>
        <v>1.8379329086215597</v>
      </c>
      <c r="DC48" s="45">
        <f t="shared" si="410"/>
        <v>0.10568344213125232</v>
      </c>
      <c r="DD48" s="44">
        <f t="shared" si="411"/>
        <v>395.71026921047161</v>
      </c>
      <c r="DE48" s="44">
        <f t="shared" si="412"/>
        <v>409.3010996248077</v>
      </c>
      <c r="DF48" s="44">
        <f t="shared" si="413"/>
        <v>11.948097811281055</v>
      </c>
      <c r="DG48" s="45">
        <f t="shared" si="414"/>
        <v>0</v>
      </c>
      <c r="DH48" s="45">
        <f t="shared" si="415"/>
        <v>0</v>
      </c>
      <c r="DI48" s="44">
        <f t="shared" si="416"/>
        <v>34.812359037256918</v>
      </c>
      <c r="DJ48" s="44">
        <f t="shared" si="417"/>
        <v>42.463872130316865</v>
      </c>
      <c r="DK48" s="44">
        <f t="shared" si="418"/>
        <v>5.984152425379123</v>
      </c>
      <c r="DL48" s="45">
        <f t="shared" si="419"/>
        <v>0.50576748666172078</v>
      </c>
      <c r="DM48" s="45">
        <f t="shared" si="420"/>
        <v>2.9098310121062489E-2</v>
      </c>
      <c r="DN48" s="44">
        <f t="shared" si="421"/>
        <v>113.36487445755168</v>
      </c>
      <c r="DO48" s="44">
        <f t="shared" si="422"/>
        <v>147.76145672766401</v>
      </c>
      <c r="DP48" s="44">
        <f t="shared" si="423"/>
        <v>24.596460789509194</v>
      </c>
      <c r="DQ48" s="45">
        <f t="shared" si="424"/>
        <v>2.5762536704898782</v>
      </c>
      <c r="DR48" s="45">
        <f t="shared" si="425"/>
        <v>0.19983202973091194</v>
      </c>
      <c r="DS48" s="44">
        <f t="shared" si="426"/>
        <v>264.80577801499146</v>
      </c>
      <c r="DT48" s="44">
        <f t="shared" si="427"/>
        <v>340.6969881259455</v>
      </c>
      <c r="DU48" s="44">
        <f t="shared" si="428"/>
        <v>56.631087891083141</v>
      </c>
      <c r="DV48" s="45">
        <f t="shared" si="429"/>
        <v>5.929795987585341</v>
      </c>
      <c r="DW48" s="45">
        <f t="shared" si="430"/>
        <v>0.45999501727373382</v>
      </c>
      <c r="DX48" s="44">
        <f t="shared" si="431"/>
        <v>60.444814230135016</v>
      </c>
      <c r="DY48" s="44">
        <f t="shared" si="432"/>
        <v>78.083233697329732</v>
      </c>
      <c r="DZ48" s="44">
        <f t="shared" si="433"/>
        <v>12.984836159258355</v>
      </c>
      <c r="EA48" s="45">
        <f t="shared" si="434"/>
        <v>1.3597476422235222</v>
      </c>
      <c r="EB48" s="45">
        <f t="shared" si="435"/>
        <v>0.10547644900551399</v>
      </c>
      <c r="EC48" s="44">
        <f t="shared" si="436"/>
        <v>100.51020849211248</v>
      </c>
      <c r="ED48" s="44">
        <f t="shared" si="437"/>
        <v>130.521276343674</v>
      </c>
      <c r="EE48" s="44">
        <f t="shared" si="438"/>
        <v>21.717189326652885</v>
      </c>
      <c r="EF48" s="45">
        <f t="shared" si="439"/>
        <v>2.2744119455169622</v>
      </c>
      <c r="EG48" s="45">
        <f t="shared" si="440"/>
        <v>0.17641728429961062</v>
      </c>
      <c r="EH48" s="44">
        <f t="shared" si="441"/>
        <v>184.56678925630445</v>
      </c>
      <c r="EI48" s="44">
        <f t="shared" si="442"/>
        <v>241.02716218499569</v>
      </c>
      <c r="EJ48" s="44">
        <f t="shared" si="443"/>
        <v>40.130496554160352</v>
      </c>
      <c r="EK48" s="45">
        <f t="shared" si="444"/>
        <v>4.2035521840174859</v>
      </c>
      <c r="EL48" s="45">
        <f t="shared" si="445"/>
        <v>0.32605826493745776</v>
      </c>
      <c r="EM48" s="44">
        <f t="shared" si="446"/>
        <v>301.37142866612993</v>
      </c>
      <c r="EN48" s="44">
        <f t="shared" si="447"/>
        <v>363.18109572124973</v>
      </c>
      <c r="EO48" s="44">
        <f t="shared" si="448"/>
        <v>41.921042039729294</v>
      </c>
      <c r="EP48" s="45">
        <f t="shared" si="449"/>
        <v>2.6882065832322359</v>
      </c>
      <c r="EQ48" s="45">
        <f t="shared" si="450"/>
        <v>0.10213694434902168</v>
      </c>
      <c r="ER48" s="44">
        <f t="shared" si="451"/>
        <v>327.51359451707918</v>
      </c>
      <c r="ES48" s="44">
        <f t="shared" si="452"/>
        <v>398.8835623958181</v>
      </c>
      <c r="ET48" s="44">
        <f t="shared" si="453"/>
        <v>56.204155055735939</v>
      </c>
      <c r="EU48" s="45">
        <f t="shared" si="454"/>
        <v>4.7501764924288681</v>
      </c>
      <c r="EV48" s="45">
        <f t="shared" si="455"/>
        <v>0.27329891671180906</v>
      </c>
      <c r="EW48" s="44">
        <f t="shared" si="456"/>
        <v>35.171123398639637</v>
      </c>
      <c r="EX48" s="44">
        <f t="shared" si="457"/>
        <v>48.752015176473101</v>
      </c>
      <c r="EY48" s="44">
        <f t="shared" si="458"/>
        <v>9.3248024638944145</v>
      </c>
      <c r="EZ48" s="45">
        <f t="shared" si="459"/>
        <v>1.1616319516715037</v>
      </c>
      <c r="FA48" s="45">
        <f t="shared" si="460"/>
        <v>0.11383257302432429</v>
      </c>
      <c r="FB48" s="44">
        <f t="shared" si="461"/>
        <v>90.602680521729098</v>
      </c>
      <c r="FC48" s="44">
        <f t="shared" si="462"/>
        <v>200.00781018375207</v>
      </c>
      <c r="FD48" s="44">
        <f t="shared" si="463"/>
        <v>106.71057570138102</v>
      </c>
      <c r="FE48" s="45">
        <f t="shared" si="464"/>
        <v>46.118424045338543</v>
      </c>
      <c r="FF48" s="45">
        <f t="shared" si="465"/>
        <v>26.814567992214723</v>
      </c>
      <c r="FG48" s="44">
        <f t="shared" si="466"/>
        <v>259.64855002385389</v>
      </c>
      <c r="FH48" s="44">
        <f t="shared" si="467"/>
        <v>378.05682406804021</v>
      </c>
      <c r="FI48" s="44">
        <f t="shared" si="468"/>
        <v>64.215996252469125</v>
      </c>
      <c r="FJ48" s="45">
        <f t="shared" si="469"/>
        <v>6.8088844949003793</v>
      </c>
      <c r="FK48" s="45">
        <f t="shared" si="470"/>
        <v>0.53365511542652522</v>
      </c>
      <c r="FL48" s="44">
        <f t="shared" si="471"/>
        <v>121.09596134456146</v>
      </c>
      <c r="FM48" s="44">
        <f t="shared" si="472"/>
        <v>156.97085227828359</v>
      </c>
      <c r="FN48" s="44">
        <f t="shared" si="473"/>
        <v>26.11254957213626</v>
      </c>
      <c r="FO48" s="45">
        <f t="shared" si="474"/>
        <v>2.7345773157009594</v>
      </c>
      <c r="FP48" s="45">
        <f t="shared" si="475"/>
        <v>0.21210945823890376</v>
      </c>
      <c r="FQ48" s="44">
        <f t="shared" si="476"/>
        <v>106.52587716666997</v>
      </c>
      <c r="FR48" s="44">
        <f t="shared" si="477"/>
        <v>147.50807375498636</v>
      </c>
      <c r="FS48" s="44">
        <f t="shared" si="478"/>
        <v>28.210707214728387</v>
      </c>
      <c r="FT48" s="45">
        <f t="shared" si="479"/>
        <v>3.5142809203756231</v>
      </c>
      <c r="FU48" s="45">
        <f t="shared" si="480"/>
        <v>0.34438439709287616</v>
      </c>
      <c r="FV48" s="44">
        <f t="shared" si="481"/>
        <v>332.34453710926761</v>
      </c>
      <c r="FW48" s="44">
        <f t="shared" si="482"/>
        <v>343.75904563843767</v>
      </c>
      <c r="FX48" s="44">
        <f t="shared" si="483"/>
        <v>10.034829382490477</v>
      </c>
      <c r="FY48" s="45">
        <f t="shared" si="484"/>
        <v>0</v>
      </c>
      <c r="FZ48" s="45">
        <f t="shared" si="485"/>
        <v>0</v>
      </c>
      <c r="GA48" s="44">
        <f t="shared" si="486"/>
        <v>359.71595708642201</v>
      </c>
      <c r="GB48" s="44">
        <f t="shared" si="487"/>
        <v>463.66333455646338</v>
      </c>
      <c r="GC48" s="44">
        <f t="shared" si="488"/>
        <v>77.084712877155965</v>
      </c>
      <c r="GD48" s="45">
        <f t="shared" si="489"/>
        <v>8.0716045658687587</v>
      </c>
      <c r="GE48" s="45">
        <f t="shared" si="490"/>
        <v>0.62611545024180004</v>
      </c>
      <c r="GF48" s="44">
        <f t="shared" si="491"/>
        <v>208.89974533865953</v>
      </c>
      <c r="GG48" s="44">
        <f t="shared" si="492"/>
        <v>287.39656287203525</v>
      </c>
      <c r="GH48" s="44">
        <f t="shared" si="493"/>
        <v>54.915774094903213</v>
      </c>
      <c r="GI48" s="45">
        <f t="shared" si="494"/>
        <v>6.8390506435123353</v>
      </c>
      <c r="GJ48" s="45">
        <f t="shared" si="495"/>
        <v>0.6701384601313638</v>
      </c>
      <c r="GK48" s="43">
        <f t="shared" si="148"/>
        <v>6920.6709042734028</v>
      </c>
      <c r="GL48" s="43">
        <f t="shared" si="148"/>
        <v>8601.9434153058428</v>
      </c>
      <c r="GM48" s="43">
        <f t="shared" si="148"/>
        <v>1235.098662262119</v>
      </c>
      <c r="GN48" s="43">
        <f t="shared" si="148"/>
        <v>157.89774849602298</v>
      </c>
      <c r="GO48" s="43">
        <f t="shared" si="148"/>
        <v>35.621053143431773</v>
      </c>
      <c r="GP48" s="40">
        <f t="shared" si="149"/>
        <v>41.243569155383803</v>
      </c>
      <c r="GQ48" s="40">
        <f t="shared" si="149"/>
        <v>51.263071604921592</v>
      </c>
      <c r="GR48" s="40">
        <f t="shared" si="149"/>
        <v>7.3605402995358702</v>
      </c>
      <c r="GS48" s="40">
        <f t="shared" si="149"/>
        <v>0.94098777411217505</v>
      </c>
      <c r="GT48" s="40">
        <f t="shared" si="149"/>
        <v>0.21228279584881868</v>
      </c>
      <c r="GW48" s="38">
        <f t="shared" si="150"/>
        <v>30</v>
      </c>
      <c r="GX48" s="39">
        <f t="shared" si="145"/>
        <v>11.437992981949341</v>
      </c>
      <c r="GY48" s="39">
        <f t="shared" si="146"/>
        <v>1.11051722070982</v>
      </c>
      <c r="GZ48" s="39">
        <f t="shared" si="147"/>
        <v>0.11105172207098199</v>
      </c>
      <c r="HA48" s="39">
        <f t="shared" si="34"/>
        <v>3.3201874159756621</v>
      </c>
      <c r="HB48" s="39">
        <f t="shared" si="35"/>
        <v>3.2806110722595303</v>
      </c>
      <c r="HC48" s="39">
        <f t="shared" si="36"/>
        <v>0.32806110722595305</v>
      </c>
      <c r="HD48" s="39">
        <f t="shared" si="37"/>
        <v>8.2810129701163149</v>
      </c>
      <c r="HE48" s="39">
        <f t="shared" si="38"/>
        <v>10.505513971619392</v>
      </c>
      <c r="HF48" s="39">
        <f t="shared" si="39"/>
        <v>1.0505513971619393</v>
      </c>
      <c r="HG48" s="39">
        <f t="shared" si="40"/>
        <v>0.32336876397929976</v>
      </c>
      <c r="HH48" s="39">
        <f t="shared" si="41"/>
        <v>0.4097702833574407</v>
      </c>
      <c r="HI48" s="39">
        <f t="shared" si="42"/>
        <v>4.097702833574407E-2</v>
      </c>
      <c r="HJ48" s="39">
        <v>3.3201874159756621</v>
      </c>
      <c r="HK48" s="39">
        <v>3.2806110722595303</v>
      </c>
      <c r="HL48" s="39">
        <v>0.32806110722595305</v>
      </c>
      <c r="HM48" s="39">
        <f t="shared" si="43"/>
        <v>2.177443440544363</v>
      </c>
      <c r="HN48" s="39">
        <f t="shared" si="44"/>
        <v>2.7613742473606049</v>
      </c>
      <c r="HO48" s="39">
        <f t="shared" si="45"/>
        <v>0.27613742473606051</v>
      </c>
      <c r="HP48" s="39">
        <f t="shared" si="46"/>
        <v>4.0477350822717915</v>
      </c>
      <c r="HQ48" s="39">
        <f t="shared" si="47"/>
        <v>6.2981361360489814</v>
      </c>
      <c r="HR48" s="39">
        <f t="shared" si="48"/>
        <v>0.62981361360489807</v>
      </c>
      <c r="HS48" s="39">
        <f t="shared" si="49"/>
        <v>1.3980735075588944</v>
      </c>
      <c r="HT48" s="39">
        <f t="shared" si="50"/>
        <v>0.13573926023669677</v>
      </c>
      <c r="HU48" s="39">
        <f t="shared" si="51"/>
        <v>1.3573926023669677E-2</v>
      </c>
      <c r="HV48" s="39">
        <f t="shared" si="52"/>
        <v>2.3149317799790436</v>
      </c>
      <c r="HW48" s="39">
        <f t="shared" si="53"/>
        <v>2.2873379955550019</v>
      </c>
      <c r="HX48" s="39">
        <f t="shared" si="54"/>
        <v>0.22873379955550019</v>
      </c>
      <c r="HY48" s="39">
        <f t="shared" si="55"/>
        <v>9.4282622348878693</v>
      </c>
      <c r="HZ48" s="39">
        <f t="shared" si="56"/>
        <v>11.960944994790259</v>
      </c>
      <c r="IA48" s="39">
        <f t="shared" si="57"/>
        <v>1.1960944994790259</v>
      </c>
      <c r="IB48" s="39">
        <f t="shared" si="58"/>
        <v>0.35775883121308794</v>
      </c>
      <c r="IC48" s="39">
        <f t="shared" si="59"/>
        <v>0.45334909852084015</v>
      </c>
      <c r="ID48" s="39">
        <f t="shared" si="60"/>
        <v>4.5334909852084021E-2</v>
      </c>
      <c r="IE48" s="39">
        <f t="shared" si="61"/>
        <v>7.4403239612000922</v>
      </c>
      <c r="IF48" s="39">
        <f t="shared" si="62"/>
        <v>9.4315541736406843</v>
      </c>
      <c r="IG48" s="39">
        <f t="shared" si="63"/>
        <v>0.94315541736406827</v>
      </c>
      <c r="IH48" s="39">
        <f t="shared" si="64"/>
        <v>2.1074899439617174</v>
      </c>
      <c r="II48" s="39">
        <f t="shared" si="65"/>
        <v>2.6726611352864507</v>
      </c>
      <c r="IJ48" s="39">
        <f t="shared" si="66"/>
        <v>0.26726611352864504</v>
      </c>
      <c r="IK48" s="39">
        <f t="shared" si="67"/>
        <v>8.7526330224976512</v>
      </c>
      <c r="IL48" s="39">
        <f t="shared" si="68"/>
        <v>13.618795006126986</v>
      </c>
      <c r="IM48" s="39">
        <f t="shared" si="69"/>
        <v>1.3618795006126985</v>
      </c>
      <c r="IN48" s="39">
        <f t="shared" si="70"/>
        <v>1.3389787703359912</v>
      </c>
      <c r="IO48" s="39">
        <f t="shared" si="71"/>
        <v>0.13000173937591972</v>
      </c>
      <c r="IP48" s="39">
        <f t="shared" si="72"/>
        <v>1.3000173937591973E-2</v>
      </c>
      <c r="IQ48" s="39">
        <f t="shared" si="73"/>
        <v>3.7283182700666573</v>
      </c>
      <c r="IR48" s="39">
        <f t="shared" si="74"/>
        <v>3.6838770422524343</v>
      </c>
      <c r="IS48" s="39">
        <f t="shared" si="75"/>
        <v>0.36838770422524342</v>
      </c>
      <c r="IT48" s="39">
        <f t="shared" si="76"/>
        <v>6.8389485579944793</v>
      </c>
      <c r="IU48" s="39">
        <f t="shared" si="77"/>
        <v>8.6760725875530333</v>
      </c>
      <c r="IV48" s="39">
        <f t="shared" si="78"/>
        <v>0.8676072587553032</v>
      </c>
      <c r="IW48" s="39">
        <f t="shared" si="79"/>
        <v>1.1163572266426556</v>
      </c>
      <c r="IX48" s="39">
        <f t="shared" si="80"/>
        <v>1.4146388521272601</v>
      </c>
      <c r="IY48" s="39">
        <f t="shared" si="81"/>
        <v>0.14146388521272601</v>
      </c>
      <c r="IZ48" s="39">
        <f t="shared" si="82"/>
        <v>8.6217715589758779</v>
      </c>
      <c r="JA48" s="39">
        <f t="shared" si="83"/>
        <v>10.929188830390586</v>
      </c>
      <c r="JB48" s="39">
        <f t="shared" si="84"/>
        <v>1.0929188830390588</v>
      </c>
      <c r="JC48" s="39">
        <f t="shared" si="85"/>
        <v>1.8368117980799179</v>
      </c>
      <c r="JD48" s="39">
        <f t="shared" si="86"/>
        <v>2.3293945101040032</v>
      </c>
      <c r="JE48" s="39">
        <f t="shared" si="87"/>
        <v>0.23293945101040031</v>
      </c>
      <c r="JF48" s="39">
        <f t="shared" si="88"/>
        <v>3.1432648149287563</v>
      </c>
      <c r="JG48" s="39">
        <f t="shared" si="89"/>
        <v>3.1090932241186184</v>
      </c>
      <c r="JH48" s="39">
        <f t="shared" si="90"/>
        <v>0.31090932241186187</v>
      </c>
      <c r="JI48" s="39">
        <f t="shared" si="91"/>
        <v>5.4147196279693093</v>
      </c>
      <c r="JJ48" s="39">
        <f t="shared" si="92"/>
        <v>0.52571630369636646</v>
      </c>
      <c r="JK48" s="39">
        <f t="shared" si="93"/>
        <v>5.2571630369636642E-2</v>
      </c>
      <c r="JL48" s="39">
        <f t="shared" si="94"/>
        <v>0.8659113808268476</v>
      </c>
      <c r="JM48" s="39">
        <f t="shared" si="95"/>
        <v>0.85558979287358339</v>
      </c>
      <c r="JN48" s="39">
        <f t="shared" si="96"/>
        <v>8.5558979287358339E-2</v>
      </c>
      <c r="JO48" s="39">
        <f t="shared" si="97"/>
        <v>3.3125838234116669</v>
      </c>
      <c r="JP48" s="39">
        <f t="shared" si="98"/>
        <v>4.2024322102375393</v>
      </c>
      <c r="JQ48" s="39">
        <f t="shared" si="99"/>
        <v>0.42024322102375394</v>
      </c>
      <c r="JR48" s="39">
        <f t="shared" si="100"/>
        <v>7.6339048160455603</v>
      </c>
      <c r="JS48" s="39">
        <f t="shared" si="101"/>
        <v>9.6736224646452449</v>
      </c>
      <c r="JT48" s="39">
        <f t="shared" si="102"/>
        <v>0.96736224646452451</v>
      </c>
      <c r="JU48" s="39">
        <f t="shared" si="103"/>
        <v>1.7498676827003317</v>
      </c>
      <c r="JV48" s="39">
        <f t="shared" si="104"/>
        <v>2.218179199206435</v>
      </c>
      <c r="JW48" s="39">
        <f t="shared" si="105"/>
        <v>0.22181791992064351</v>
      </c>
      <c r="JX48" s="39">
        <f t="shared" si="106"/>
        <v>2.9256031300509657</v>
      </c>
      <c r="JY48" s="39">
        <f t="shared" si="107"/>
        <v>3.7101699134378601</v>
      </c>
      <c r="JZ48" s="39">
        <f t="shared" si="108"/>
        <v>0.37101699134378607</v>
      </c>
      <c r="KA48" s="39">
        <f t="shared" si="109"/>
        <v>5.4039144604664342</v>
      </c>
      <c r="KB48" s="39">
        <f t="shared" si="110"/>
        <v>6.8568094845804355</v>
      </c>
      <c r="KC48" s="39">
        <f t="shared" si="111"/>
        <v>0.6856809484580435</v>
      </c>
      <c r="KD48" s="39">
        <f t="shared" si="112"/>
        <v>6.7218665868817924</v>
      </c>
      <c r="KE48" s="39">
        <f t="shared" si="113"/>
        <v>4.887545890339374</v>
      </c>
      <c r="KF48" s="39">
        <f t="shared" si="114"/>
        <v>0.48875458903393743</v>
      </c>
      <c r="KG48" s="39">
        <f t="shared" si="115"/>
        <v>8.1336478802646095</v>
      </c>
      <c r="KH48" s="39">
        <f t="shared" si="116"/>
        <v>8.0357670318808836</v>
      </c>
      <c r="KI48" s="39">
        <f t="shared" si="117"/>
        <v>0.80357670318808838</v>
      </c>
      <c r="KJ48" s="39">
        <f t="shared" si="118"/>
        <v>1.1975875628026822</v>
      </c>
      <c r="KK48" s="39">
        <f t="shared" si="119"/>
        <v>1.8646397954251106</v>
      </c>
      <c r="KL48" s="39">
        <f t="shared" si="120"/>
        <v>0.18646397954251107</v>
      </c>
      <c r="KM48" s="39">
        <f t="shared" si="121"/>
        <v>261.51275779370684</v>
      </c>
      <c r="KN48" s="39">
        <f t="shared" si="122"/>
        <v>460.27923454588972</v>
      </c>
      <c r="KO48" s="39">
        <f t="shared" si="123"/>
        <v>46.027923454588972</v>
      </c>
      <c r="KP48" s="39">
        <f t="shared" si="124"/>
        <v>8.5565505676236615</v>
      </c>
      <c r="KQ48" s="39">
        <f t="shared" si="125"/>
        <v>11.082996092576492</v>
      </c>
      <c r="KR48" s="39">
        <f t="shared" si="126"/>
        <v>1.1082996092576491</v>
      </c>
      <c r="KS48" s="39">
        <f t="shared" si="127"/>
        <v>3.5181817805419606</v>
      </c>
      <c r="KT48" s="39">
        <f t="shared" si="128"/>
        <v>4.4608847430320155</v>
      </c>
      <c r="KU48" s="39">
        <f t="shared" si="129"/>
        <v>0.44608847430320159</v>
      </c>
      <c r="KV48" s="39">
        <f t="shared" si="130"/>
        <v>3.6233463191286437</v>
      </c>
      <c r="KW48" s="39">
        <f t="shared" si="131"/>
        <v>5.6411205635504587</v>
      </c>
      <c r="KX48" s="39">
        <f t="shared" si="132"/>
        <v>0.56411205635504591</v>
      </c>
      <c r="KY48" s="39">
        <f t="shared" si="133"/>
        <v>4.5476517248956574</v>
      </c>
      <c r="KZ48" s="39">
        <f t="shared" si="134"/>
        <v>0.44153249282958096</v>
      </c>
      <c r="LA48" s="39">
        <f t="shared" si="135"/>
        <v>4.4153249282958093E-2</v>
      </c>
      <c r="LB48" s="39">
        <f t="shared" si="136"/>
        <v>10.389803979306574</v>
      </c>
      <c r="LC48" s="39">
        <f t="shared" si="137"/>
        <v>13.167572688635872</v>
      </c>
      <c r="LD48" s="39">
        <f t="shared" si="138"/>
        <v>1.3167572688635871</v>
      </c>
      <c r="LE48" s="39">
        <f t="shared" si="139"/>
        <v>7.0565839648806898</v>
      </c>
      <c r="LF48" s="39">
        <f t="shared" si="140"/>
        <v>10.978608459987495</v>
      </c>
      <c r="LG48" s="39">
        <f t="shared" si="141"/>
        <v>1.0978608459987493</v>
      </c>
      <c r="LH48" s="39">
        <f t="shared" si="142"/>
        <v>433.8963354306394</v>
      </c>
      <c r="LI48" s="39">
        <f t="shared" si="142"/>
        <v>647.36160412651861</v>
      </c>
      <c r="LJ48" s="39">
        <f t="shared" si="142"/>
        <v>64.736160412651856</v>
      </c>
      <c r="LL48" s="60">
        <f t="shared" si="497"/>
        <v>29</v>
      </c>
      <c r="LM48" s="61">
        <f t="shared" si="498"/>
        <v>172.60731723367047</v>
      </c>
      <c r="LN48" s="62">
        <v>3000</v>
      </c>
      <c r="LO48" s="61">
        <f t="shared" si="152"/>
        <v>0</v>
      </c>
      <c r="LP48" s="61">
        <f t="shared" si="153"/>
        <v>0</v>
      </c>
      <c r="LQ48" s="62">
        <f t="shared" si="154"/>
        <v>0</v>
      </c>
      <c r="LR48" s="61">
        <f t="shared" si="155"/>
        <v>0</v>
      </c>
      <c r="LS48" s="61">
        <f t="shared" si="156"/>
        <v>9.9079818867557652</v>
      </c>
      <c r="LT48" s="63">
        <f t="shared" si="157"/>
        <v>0</v>
      </c>
      <c r="LU48" s="62">
        <f t="shared" si="158"/>
        <v>0</v>
      </c>
      <c r="LV48" s="61">
        <f t="shared" si="159"/>
        <v>0</v>
      </c>
      <c r="LW48" s="61">
        <f t="shared" si="160"/>
        <v>2.9917058813971269</v>
      </c>
      <c r="LX48" s="63">
        <f t="shared" si="161"/>
        <v>0</v>
      </c>
      <c r="LY48" s="62">
        <f t="shared" si="162"/>
        <v>0</v>
      </c>
      <c r="LZ48" s="61">
        <f t="shared" si="163"/>
        <v>0</v>
      </c>
      <c r="MA48" s="61">
        <f t="shared" si="164"/>
        <v>7.5121683241327659</v>
      </c>
      <c r="MB48" s="63">
        <f t="shared" si="165"/>
        <v>0</v>
      </c>
      <c r="MC48" s="62">
        <f t="shared" si="166"/>
        <v>0</v>
      </c>
      <c r="MD48" s="61">
        <f t="shared" si="167"/>
        <v>0</v>
      </c>
      <c r="ME48" s="61">
        <f t="shared" si="168"/>
        <v>0.2932764583819405</v>
      </c>
      <c r="MF48" s="63">
        <f t="shared" si="169"/>
        <v>0</v>
      </c>
      <c r="MG48" s="62">
        <f t="shared" si="170"/>
        <v>0</v>
      </c>
      <c r="MH48" s="61">
        <f t="shared" si="171"/>
        <v>0</v>
      </c>
      <c r="MI48" s="61">
        <f t="shared" si="172"/>
        <v>2.9917058813971269</v>
      </c>
      <c r="MJ48" s="63">
        <f t="shared" si="173"/>
        <v>0</v>
      </c>
      <c r="MK48" s="62">
        <f t="shared" si="174"/>
        <v>0</v>
      </c>
      <c r="ML48" s="61">
        <f t="shared" si="175"/>
        <v>0</v>
      </c>
      <c r="MM48" s="61">
        <f t="shared" si="176"/>
        <v>1.9751457578472023</v>
      </c>
      <c r="MN48" s="63">
        <f t="shared" si="177"/>
        <v>0</v>
      </c>
      <c r="MO48" s="62">
        <f t="shared" si="178"/>
        <v>0</v>
      </c>
      <c r="MP48" s="61">
        <f t="shared" si="179"/>
        <v>0</v>
      </c>
      <c r="MQ48" s="61">
        <f t="shared" si="180"/>
        <v>3.6927718770539855</v>
      </c>
      <c r="MR48" s="63">
        <f t="shared" si="181"/>
        <v>0</v>
      </c>
      <c r="MS48" s="62">
        <f t="shared" si="182"/>
        <v>0</v>
      </c>
      <c r="MT48" s="61">
        <f t="shared" si="183"/>
        <v>0</v>
      </c>
      <c r="MU48" s="61">
        <f t="shared" si="184"/>
        <v>1.2110592313797572</v>
      </c>
      <c r="MV48" s="63">
        <f t="shared" si="185"/>
        <v>0</v>
      </c>
      <c r="MW48" s="62">
        <f t="shared" si="186"/>
        <v>0</v>
      </c>
      <c r="MX48" s="61">
        <f t="shared" si="187"/>
        <v>0</v>
      </c>
      <c r="MY48" s="61">
        <f t="shared" si="188"/>
        <v>2.0859048461760663</v>
      </c>
      <c r="MZ48" s="63">
        <f t="shared" si="189"/>
        <v>0</v>
      </c>
      <c r="NA48" s="62">
        <f t="shared" si="190"/>
        <v>0</v>
      </c>
      <c r="NB48" s="61">
        <f t="shared" si="191"/>
        <v>0</v>
      </c>
      <c r="NC48" s="61">
        <f t="shared" si="192"/>
        <v>8.5529020626020138</v>
      </c>
      <c r="ND48" s="63">
        <f t="shared" si="193"/>
        <v>0</v>
      </c>
      <c r="NE48" s="62">
        <f t="shared" si="194"/>
        <v>0</v>
      </c>
      <c r="NF48" s="61">
        <f t="shared" si="195"/>
        <v>0</v>
      </c>
      <c r="NG48" s="61">
        <f t="shared" si="196"/>
        <v>0.32446622760308846</v>
      </c>
      <c r="NH48" s="63">
        <f t="shared" si="197"/>
        <v>0</v>
      </c>
      <c r="NI48" s="62">
        <f t="shared" si="198"/>
        <v>0</v>
      </c>
      <c r="NJ48" s="61">
        <f t="shared" si="199"/>
        <v>0</v>
      </c>
      <c r="NK48" s="61">
        <f t="shared" si="200"/>
        <v>6.7484342559983439</v>
      </c>
      <c r="NL48" s="63">
        <f t="shared" si="201"/>
        <v>0</v>
      </c>
      <c r="NM48" s="62">
        <f t="shared" si="202"/>
        <v>0</v>
      </c>
      <c r="NN48" s="61">
        <f t="shared" si="203"/>
        <v>0</v>
      </c>
      <c r="NO48" s="61">
        <f t="shared" si="204"/>
        <v>1.9116913647506595</v>
      </c>
      <c r="NP48" s="63">
        <f t="shared" si="205"/>
        <v>0</v>
      </c>
      <c r="NQ48" s="62">
        <f t="shared" si="206"/>
        <v>0</v>
      </c>
      <c r="NR48" s="61">
        <f t="shared" si="207"/>
        <v>0</v>
      </c>
      <c r="NS48" s="61">
        <f t="shared" si="208"/>
        <v>7.9850771897633503</v>
      </c>
      <c r="NT48" s="63">
        <f t="shared" si="209"/>
        <v>0</v>
      </c>
      <c r="NU48" s="62">
        <f t="shared" si="210"/>
        <v>0</v>
      </c>
      <c r="NV48" s="61">
        <f t="shared" si="211"/>
        <v>0</v>
      </c>
      <c r="NW48" s="61">
        <f t="shared" si="212"/>
        <v>1.1598693428275322</v>
      </c>
      <c r="NX48" s="63">
        <f t="shared" si="213"/>
        <v>0</v>
      </c>
      <c r="NY48" s="62">
        <f t="shared" si="214"/>
        <v>0</v>
      </c>
      <c r="NZ48" s="61">
        <f t="shared" si="215"/>
        <v>0</v>
      </c>
      <c r="OA48" s="61">
        <f t="shared" si="216"/>
        <v>3.3594584578597</v>
      </c>
      <c r="OB48" s="63">
        <f t="shared" si="217"/>
        <v>0</v>
      </c>
      <c r="OC48" s="62">
        <f t="shared" si="218"/>
        <v>0</v>
      </c>
      <c r="OD48" s="61">
        <f t="shared" si="219"/>
        <v>0</v>
      </c>
      <c r="OE48" s="61">
        <f t="shared" si="220"/>
        <v>6.2039913369460606</v>
      </c>
      <c r="OF48" s="63">
        <f t="shared" si="221"/>
        <v>0</v>
      </c>
      <c r="OG48" s="62">
        <f t="shared" si="222"/>
        <v>0</v>
      </c>
      <c r="OH48" s="61">
        <f t="shared" si="223"/>
        <v>0</v>
      </c>
      <c r="OI48" s="61">
        <f t="shared" si="224"/>
        <v>1.0124703749673287</v>
      </c>
      <c r="OJ48" s="63">
        <f t="shared" si="225"/>
        <v>0</v>
      </c>
      <c r="OK48" s="62">
        <f t="shared" si="226"/>
        <v>0</v>
      </c>
      <c r="OL48" s="61">
        <f t="shared" si="227"/>
        <v>0</v>
      </c>
      <c r="OM48" s="61">
        <f t="shared" si="228"/>
        <v>7.820016821767573</v>
      </c>
      <c r="ON48" s="63">
        <f t="shared" si="229"/>
        <v>0</v>
      </c>
      <c r="OO48" s="62">
        <f t="shared" si="230"/>
        <v>0</v>
      </c>
      <c r="OP48" s="61">
        <f t="shared" si="231"/>
        <v>0</v>
      </c>
      <c r="OQ48" s="61">
        <f t="shared" si="232"/>
        <v>1.6661608579069429</v>
      </c>
      <c r="OR48" s="63">
        <f t="shared" si="233"/>
        <v>0</v>
      </c>
      <c r="OS48" s="62">
        <f t="shared" si="234"/>
        <v>0</v>
      </c>
      <c r="OT48" s="61">
        <f t="shared" si="235"/>
        <v>0</v>
      </c>
      <c r="OU48" s="61">
        <f t="shared" si="236"/>
        <v>2.8332829352436328</v>
      </c>
      <c r="OV48" s="63">
        <f t="shared" si="237"/>
        <v>0</v>
      </c>
      <c r="OW48" s="62">
        <f t="shared" si="238"/>
        <v>0</v>
      </c>
      <c r="OX48" s="61">
        <f t="shared" si="239"/>
        <v>0</v>
      </c>
      <c r="OY48" s="61">
        <f t="shared" si="240"/>
        <v>4.6904158868121293</v>
      </c>
      <c r="OZ48" s="63">
        <f t="shared" si="241"/>
        <v>0</v>
      </c>
      <c r="PA48" s="62">
        <f t="shared" si="242"/>
        <v>0</v>
      </c>
      <c r="PB48" s="61">
        <f t="shared" si="243"/>
        <v>0</v>
      </c>
      <c r="PC48" s="61">
        <f t="shared" si="244"/>
        <v>0.78024275326250936</v>
      </c>
      <c r="PD48" s="63">
        <f t="shared" si="245"/>
        <v>0</v>
      </c>
      <c r="PE48" s="62">
        <f t="shared" si="246"/>
        <v>0</v>
      </c>
      <c r="PF48" s="61">
        <f t="shared" si="247"/>
        <v>0</v>
      </c>
      <c r="PG48" s="61">
        <f t="shared" si="248"/>
        <v>3.0050293797472696</v>
      </c>
      <c r="PH48" s="63">
        <f t="shared" si="249"/>
        <v>0</v>
      </c>
      <c r="PI48" s="62">
        <f t="shared" si="250"/>
        <v>0</v>
      </c>
      <c r="PJ48" s="61">
        <f t="shared" si="251"/>
        <v>0</v>
      </c>
      <c r="PK48" s="61">
        <f t="shared" si="252"/>
        <v>6.923502878026893</v>
      </c>
      <c r="PL48" s="63">
        <f t="shared" si="253"/>
        <v>0</v>
      </c>
      <c r="PM48" s="62">
        <f t="shared" si="254"/>
        <v>0</v>
      </c>
      <c r="PN48" s="61">
        <f t="shared" si="255"/>
        <v>0</v>
      </c>
      <c r="PO48" s="61">
        <f t="shared" si="256"/>
        <v>1.5871441989596697</v>
      </c>
      <c r="PP48" s="63">
        <f t="shared" si="257"/>
        <v>0</v>
      </c>
      <c r="PQ48" s="62">
        <f t="shared" si="258"/>
        <v>0</v>
      </c>
      <c r="PR48" s="61">
        <f t="shared" si="259"/>
        <v>0</v>
      </c>
      <c r="PS48" s="61">
        <f t="shared" si="260"/>
        <v>2.6537968811810027</v>
      </c>
      <c r="PT48" s="63">
        <f t="shared" si="261"/>
        <v>0</v>
      </c>
      <c r="PU48" s="62">
        <f t="shared" si="262"/>
        <v>0</v>
      </c>
      <c r="PV48" s="61">
        <f t="shared" si="263"/>
        <v>0</v>
      </c>
      <c r="PW48" s="61">
        <f t="shared" si="264"/>
        <v>4.9023633209472148</v>
      </c>
      <c r="PX48" s="63">
        <f t="shared" si="265"/>
        <v>0</v>
      </c>
      <c r="PY48" s="62">
        <f t="shared" si="266"/>
        <v>0</v>
      </c>
      <c r="PZ48" s="61">
        <f t="shared" si="267"/>
        <v>0</v>
      </c>
      <c r="QA48" s="61">
        <f t="shared" si="268"/>
        <v>6.0171111063919893</v>
      </c>
      <c r="QB48" s="63">
        <f t="shared" si="269"/>
        <v>0</v>
      </c>
      <c r="QC48" s="62">
        <f t="shared" si="270"/>
        <v>0</v>
      </c>
      <c r="QD48" s="61">
        <f t="shared" si="271"/>
        <v>0</v>
      </c>
      <c r="QE48" s="61">
        <f t="shared" si="272"/>
        <v>7.3287208093302256</v>
      </c>
      <c r="QF48" s="63">
        <f t="shared" si="273"/>
        <v>0</v>
      </c>
      <c r="QG48" s="62">
        <f t="shared" si="274"/>
        <v>0</v>
      </c>
      <c r="QH48" s="61">
        <f t="shared" si="275"/>
        <v>0</v>
      </c>
      <c r="QI48" s="61">
        <f t="shared" si="276"/>
        <v>1.0926899847314668</v>
      </c>
      <c r="QJ48" s="63">
        <f t="shared" si="277"/>
        <v>0</v>
      </c>
      <c r="QK48" s="62">
        <f t="shared" si="278"/>
        <v>0</v>
      </c>
      <c r="QL48" s="61">
        <f t="shared" si="279"/>
        <v>0</v>
      </c>
      <c r="QM48" s="61">
        <f t="shared" si="280"/>
        <v>17.310362889883372</v>
      </c>
      <c r="QN48" s="63">
        <f t="shared" si="281"/>
        <v>0</v>
      </c>
      <c r="QO48" s="62">
        <f t="shared" si="282"/>
        <v>0</v>
      </c>
      <c r="QP48" s="61">
        <f t="shared" si="283"/>
        <v>0</v>
      </c>
      <c r="QQ48" s="61">
        <f t="shared" si="284"/>
        <v>7.7789875258792014</v>
      </c>
      <c r="QR48" s="63">
        <f t="shared" si="285"/>
        <v>0</v>
      </c>
      <c r="QS48" s="62">
        <f t="shared" si="286"/>
        <v>0</v>
      </c>
      <c r="QT48" s="61">
        <f t="shared" si="287"/>
        <v>0</v>
      </c>
      <c r="QU48" s="61">
        <f t="shared" si="288"/>
        <v>3.1912156246075254</v>
      </c>
      <c r="QV48" s="63">
        <f t="shared" si="289"/>
        <v>0</v>
      </c>
      <c r="QW48" s="62">
        <f t="shared" si="290"/>
        <v>0</v>
      </c>
      <c r="QX48" s="61">
        <f t="shared" si="291"/>
        <v>0</v>
      </c>
      <c r="QY48" s="61">
        <f t="shared" si="292"/>
        <v>3.3059210697424204</v>
      </c>
      <c r="QZ48" s="63">
        <f t="shared" si="293"/>
        <v>0</v>
      </c>
      <c r="RA48" s="62">
        <f t="shared" si="294"/>
        <v>0</v>
      </c>
      <c r="RB48" s="61">
        <f t="shared" si="295"/>
        <v>0</v>
      </c>
      <c r="RC48" s="61">
        <f t="shared" si="296"/>
        <v>3.9393319255089008</v>
      </c>
      <c r="RD48" s="63">
        <f t="shared" si="297"/>
        <v>0</v>
      </c>
      <c r="RE48" s="62">
        <f t="shared" si="298"/>
        <v>0</v>
      </c>
      <c r="RF48" s="61">
        <f t="shared" si="299"/>
        <v>0</v>
      </c>
      <c r="RG48" s="61">
        <f t="shared" si="300"/>
        <v>9.4232525360576673</v>
      </c>
      <c r="RH48" s="63">
        <f t="shared" si="301"/>
        <v>0</v>
      </c>
      <c r="RI48" s="62">
        <f t="shared" si="302"/>
        <v>0</v>
      </c>
      <c r="RJ48" s="61">
        <f t="shared" si="303"/>
        <v>0</v>
      </c>
      <c r="RK48" s="61">
        <f t="shared" si="304"/>
        <v>6.4376870898430187</v>
      </c>
      <c r="RL48" s="63">
        <f t="shared" si="305"/>
        <v>0</v>
      </c>
    </row>
    <row r="49" spans="1:480" ht="15" thickBot="1" x14ac:dyDescent="0.35">
      <c r="A49" s="28"/>
      <c r="B49" s="42">
        <v>30</v>
      </c>
      <c r="C49" s="44">
        <f t="shared" si="499"/>
        <v>799.1145992769284</v>
      </c>
      <c r="D49" s="44">
        <f t="shared" si="500"/>
        <v>873.7150853809917</v>
      </c>
      <c r="E49" s="44">
        <f t="shared" si="501"/>
        <v>51.795808121368829</v>
      </c>
      <c r="F49" s="45">
        <f t="shared" si="502"/>
        <v>1.11051722070982</v>
      </c>
      <c r="G49" s="45">
        <f t="shared" si="503"/>
        <v>0</v>
      </c>
      <c r="H49" s="44">
        <f t="shared" si="311"/>
        <v>127.60876269924206</v>
      </c>
      <c r="I49" s="44">
        <f t="shared" si="312"/>
        <v>163.48332756954989</v>
      </c>
      <c r="J49" s="44">
        <f t="shared" si="313"/>
        <v>27.145860661084207</v>
      </c>
      <c r="K49" s="45">
        <f t="shared" si="314"/>
        <v>2.8402670679874125</v>
      </c>
      <c r="L49" s="45">
        <f t="shared" si="315"/>
        <v>0.22017200213605889</v>
      </c>
      <c r="M49" s="44">
        <f t="shared" si="316"/>
        <v>270.92743905323459</v>
      </c>
      <c r="N49" s="44">
        <f t="shared" si="317"/>
        <v>370.03290589232347</v>
      </c>
      <c r="O49" s="44">
        <f t="shared" si="318"/>
        <v>70.602650280622825</v>
      </c>
      <c r="P49" s="45">
        <f t="shared" si="319"/>
        <v>8.7850955760171061</v>
      </c>
      <c r="Q49" s="45">
        <f t="shared" si="320"/>
        <v>0.8602091978011428</v>
      </c>
      <c r="R49" s="44">
        <f t="shared" si="321"/>
        <v>10.72350294510399</v>
      </c>
      <c r="S49" s="44">
        <f t="shared" si="322"/>
        <v>14.463504393887963</v>
      </c>
      <c r="T49" s="44">
        <f t="shared" si="323"/>
        <v>2.7551338340935208</v>
      </c>
      <c r="U49" s="45">
        <f t="shared" si="324"/>
        <v>0.34266737047155682</v>
      </c>
      <c r="V49" s="45">
        <f t="shared" si="325"/>
        <v>3.3551456442941954E-2</v>
      </c>
      <c r="W49" s="44">
        <f t="shared" si="326"/>
        <v>39.056704125907316</v>
      </c>
      <c r="X49" s="44">
        <f t="shared" si="327"/>
        <v>52.8847535859869</v>
      </c>
      <c r="Y49" s="44">
        <f t="shared" si="328"/>
        <v>10.07904551702749</v>
      </c>
      <c r="Z49" s="45">
        <f t="shared" si="329"/>
        <v>1.253739319496233</v>
      </c>
      <c r="AA49" s="45">
        <f t="shared" si="330"/>
        <v>0.12275745158193055</v>
      </c>
      <c r="AB49" s="44">
        <f t="shared" si="331"/>
        <v>71.51539424314889</v>
      </c>
      <c r="AC49" s="44">
        <f t="shared" si="332"/>
        <v>97.32620284027719</v>
      </c>
      <c r="AD49" s="44">
        <f t="shared" si="333"/>
        <v>18.560879748110612</v>
      </c>
      <c r="AE49" s="45">
        <f t="shared" si="334"/>
        <v>2.3091780895655685</v>
      </c>
      <c r="AF49" s="45">
        <f t="shared" si="335"/>
        <v>0.22609807889751832</v>
      </c>
      <c r="AG49" s="44">
        <f t="shared" si="336"/>
        <v>114.47588642449388</v>
      </c>
      <c r="AH49" s="44">
        <f t="shared" si="337"/>
        <v>164.83753534625004</v>
      </c>
      <c r="AI49" s="44">
        <f t="shared" si="338"/>
        <v>35.390922304087859</v>
      </c>
      <c r="AJ49" s="45">
        <f t="shared" si="339"/>
        <v>5.0897897142870256</v>
      </c>
      <c r="AK49" s="45">
        <f t="shared" si="340"/>
        <v>0.60417321088097764</v>
      </c>
      <c r="AL49" s="44">
        <f t="shared" si="341"/>
        <v>97.676310215938869</v>
      </c>
      <c r="AM49" s="44">
        <f t="shared" si="342"/>
        <v>106.7947773663997</v>
      </c>
      <c r="AN49" s="44">
        <f t="shared" si="343"/>
        <v>6.3310361574245562</v>
      </c>
      <c r="AO49" s="45">
        <f t="shared" si="344"/>
        <v>0.13573926023669677</v>
      </c>
      <c r="AP49" s="45">
        <f t="shared" si="345"/>
        <v>0</v>
      </c>
      <c r="AQ49" s="44">
        <f t="shared" si="346"/>
        <v>88.972561836384386</v>
      </c>
      <c r="AR49" s="44">
        <f t="shared" si="347"/>
        <v>113.98535777422792</v>
      </c>
      <c r="AS49" s="44">
        <f t="shared" si="348"/>
        <v>18.926888053625287</v>
      </c>
      <c r="AT49" s="45">
        <f t="shared" si="349"/>
        <v>1.9803172759691456</v>
      </c>
      <c r="AU49" s="45">
        <f t="shared" si="350"/>
        <v>0.15351035979292826</v>
      </c>
      <c r="AV49" s="44">
        <f t="shared" si="351"/>
        <v>308.46165212377605</v>
      </c>
      <c r="AW49" s="44">
        <f t="shared" si="352"/>
        <v>421.297163146625</v>
      </c>
      <c r="AX49" s="44">
        <f t="shared" si="353"/>
        <v>80.383922078851867</v>
      </c>
      <c r="AY49" s="45">
        <f t="shared" si="354"/>
        <v>10.002180306702158</v>
      </c>
      <c r="AZ49" s="45">
        <f t="shared" si="355"/>
        <v>0.97938234404405067</v>
      </c>
      <c r="BA49" s="44">
        <f t="shared" si="356"/>
        <v>11.863940823907456</v>
      </c>
      <c r="BB49" s="44">
        <f t="shared" si="357"/>
        <v>16.001689104189293</v>
      </c>
      <c r="BC49" s="44">
        <f t="shared" si="358"/>
        <v>3.0481406063822192</v>
      </c>
      <c r="BD49" s="45">
        <f t="shared" si="359"/>
        <v>0.3791098325211586</v>
      </c>
      <c r="BE49" s="45">
        <f t="shared" si="360"/>
        <v>3.7119632999840793E-2</v>
      </c>
      <c r="BF49" s="44">
        <f t="shared" si="361"/>
        <v>245.69910508824037</v>
      </c>
      <c r="BG49" s="44">
        <f t="shared" si="362"/>
        <v>332.68902022559581</v>
      </c>
      <c r="BH49" s="44">
        <f t="shared" si="363"/>
        <v>63.405566831601298</v>
      </c>
      <c r="BI49" s="45">
        <f t="shared" si="364"/>
        <v>7.8870615354824887</v>
      </c>
      <c r="BJ49" s="45">
        <f t="shared" si="365"/>
        <v>0.77224631907909735</v>
      </c>
      <c r="BK49" s="44">
        <f t="shared" si="366"/>
        <v>69.21785953173341</v>
      </c>
      <c r="BL49" s="44">
        <f t="shared" si="367"/>
        <v>94.199458847291055</v>
      </c>
      <c r="BM49" s="44">
        <f t="shared" si="368"/>
        <v>17.964584839203241</v>
      </c>
      <c r="BN49" s="45">
        <f t="shared" si="369"/>
        <v>2.2349924282577547</v>
      </c>
      <c r="BO49" s="45">
        <f t="shared" si="370"/>
        <v>0.21883435351434777</v>
      </c>
      <c r="BP49" s="44">
        <f t="shared" si="371"/>
        <v>247.53730257375523</v>
      </c>
      <c r="BQ49" s="44">
        <f t="shared" si="372"/>
        <v>356.43697670277413</v>
      </c>
      <c r="BR49" s="44">
        <f t="shared" si="373"/>
        <v>76.527675097144254</v>
      </c>
      <c r="BS49" s="45">
        <f t="shared" si="374"/>
        <v>11.005923220112109</v>
      </c>
      <c r="BT49" s="45">
        <f t="shared" si="375"/>
        <v>1.306435893007438</v>
      </c>
      <c r="BU49" s="44">
        <f t="shared" si="376"/>
        <v>93.547660431856912</v>
      </c>
      <c r="BV49" s="44">
        <f t="shared" si="377"/>
        <v>102.28070191105029</v>
      </c>
      <c r="BW49" s="44">
        <f t="shared" si="378"/>
        <v>6.0634315457579238</v>
      </c>
      <c r="BX49" s="45">
        <f t="shared" si="379"/>
        <v>0.13000173937591972</v>
      </c>
      <c r="BY49" s="45">
        <f t="shared" si="380"/>
        <v>0</v>
      </c>
      <c r="BZ49" s="44">
        <f t="shared" si="381"/>
        <v>143.29494747885414</v>
      </c>
      <c r="CA49" s="44">
        <f t="shared" si="382"/>
        <v>183.57935883258972</v>
      </c>
      <c r="CB49" s="44">
        <f t="shared" si="383"/>
        <v>30.482739550310342</v>
      </c>
      <c r="CC49" s="45">
        <f t="shared" si="384"/>
        <v>3.1894041735395069</v>
      </c>
      <c r="CD49" s="45">
        <f t="shared" si="385"/>
        <v>0.24723643435646364</v>
      </c>
      <c r="CE49" s="44">
        <f t="shared" si="386"/>
        <v>223.74784646765622</v>
      </c>
      <c r="CF49" s="44">
        <f t="shared" si="387"/>
        <v>305.59498183315458</v>
      </c>
      <c r="CG49" s="44">
        <f t="shared" si="388"/>
        <v>58.307829618152603</v>
      </c>
      <c r="CH49" s="45">
        <f t="shared" si="389"/>
        <v>7.2552496824071468</v>
      </c>
      <c r="CI49" s="45">
        <f t="shared" si="390"/>
        <v>0.71041145257294303</v>
      </c>
      <c r="CJ49" s="44">
        <f t="shared" si="391"/>
        <v>37.020458811095835</v>
      </c>
      <c r="CK49" s="44">
        <f t="shared" si="392"/>
        <v>49.931964528671159</v>
      </c>
      <c r="CL49" s="44">
        <f t="shared" si="393"/>
        <v>9.5114739228643561</v>
      </c>
      <c r="CM49" s="45">
        <f t="shared" si="394"/>
        <v>1.1829812832047268</v>
      </c>
      <c r="CN49" s="45">
        <f t="shared" si="395"/>
        <v>0.11582878446126668</v>
      </c>
      <c r="CO49" s="44">
        <f t="shared" si="396"/>
        <v>284.71361829975137</v>
      </c>
      <c r="CP49" s="44">
        <f t="shared" si="397"/>
        <v>385.51664517870495</v>
      </c>
      <c r="CQ49" s="44">
        <f t="shared" si="398"/>
        <v>73.47372448299538</v>
      </c>
      <c r="CR49" s="45">
        <f t="shared" si="399"/>
        <v>9.1394465059754424</v>
      </c>
      <c r="CS49" s="45">
        <f t="shared" si="400"/>
        <v>0.89487116220757223</v>
      </c>
      <c r="CT49" s="44">
        <f t="shared" si="401"/>
        <v>60.327775888090237</v>
      </c>
      <c r="CU49" s="44">
        <f t="shared" si="402"/>
        <v>82.100831787689387</v>
      </c>
      <c r="CV49" s="44">
        <f t="shared" si="403"/>
        <v>15.657280583852472</v>
      </c>
      <c r="CW49" s="45">
        <f t="shared" si="404"/>
        <v>1.9479383389730183</v>
      </c>
      <c r="CX49" s="45">
        <f t="shared" si="405"/>
        <v>0.19072808556549251</v>
      </c>
      <c r="CY49" s="44">
        <f t="shared" si="406"/>
        <v>118.62610838079792</v>
      </c>
      <c r="CZ49" s="44">
        <f t="shared" si="407"/>
        <v>154.62873446458875</v>
      </c>
      <c r="DA49" s="44">
        <f t="shared" si="408"/>
        <v>25.721362957420144</v>
      </c>
      <c r="DB49" s="45">
        <f t="shared" si="409"/>
        <v>2.6918778540904991</v>
      </c>
      <c r="DC49" s="45">
        <f t="shared" si="410"/>
        <v>0.20860768501405966</v>
      </c>
      <c r="DD49" s="44">
        <f t="shared" si="411"/>
        <v>378.29901736521083</v>
      </c>
      <c r="DE49" s="44">
        <f t="shared" si="412"/>
        <v>413.6147162820746</v>
      </c>
      <c r="DF49" s="44">
        <f t="shared" si="413"/>
        <v>24.520016695578533</v>
      </c>
      <c r="DG49" s="45">
        <f t="shared" si="414"/>
        <v>0.52571630369636646</v>
      </c>
      <c r="DH49" s="45">
        <f t="shared" si="415"/>
        <v>0</v>
      </c>
      <c r="DI49" s="44">
        <f t="shared" si="416"/>
        <v>33.28061523961761</v>
      </c>
      <c r="DJ49" s="44">
        <f t="shared" si="417"/>
        <v>42.636772019786022</v>
      </c>
      <c r="DK49" s="44">
        <f t="shared" si="418"/>
        <v>7.0796936268325812</v>
      </c>
      <c r="DL49" s="45">
        <f t="shared" si="419"/>
        <v>0.74074721412534572</v>
      </c>
      <c r="DM49" s="45">
        <f t="shared" si="420"/>
        <v>5.7421289374118854E-2</v>
      </c>
      <c r="DN49" s="44">
        <f t="shared" si="421"/>
        <v>108.3768199814194</v>
      </c>
      <c r="DO49" s="44">
        <f t="shared" si="422"/>
        <v>148.02114458851105</v>
      </c>
      <c r="DP49" s="44">
        <f t="shared" si="423"/>
        <v>28.24258313005604</v>
      </c>
      <c r="DQ49" s="45">
        <f t="shared" si="424"/>
        <v>3.514227739680849</v>
      </c>
      <c r="DR49" s="45">
        <f t="shared" si="425"/>
        <v>0.34410223527834516</v>
      </c>
      <c r="DS49" s="44">
        <f t="shared" si="426"/>
        <v>253.15432378233183</v>
      </c>
      <c r="DT49" s="44">
        <f t="shared" si="427"/>
        <v>341.44613873857486</v>
      </c>
      <c r="DU49" s="44">
        <f t="shared" si="428"/>
        <v>65.041623643905737</v>
      </c>
      <c r="DV49" s="45">
        <f t="shared" si="429"/>
        <v>8.0894952794882187</v>
      </c>
      <c r="DW49" s="45">
        <f t="shared" si="430"/>
        <v>0.79206359257851289</v>
      </c>
      <c r="DX49" s="44">
        <f t="shared" si="431"/>
        <v>57.785242404009075</v>
      </c>
      <c r="DY49" s="44">
        <f t="shared" si="432"/>
        <v>78.244142045141118</v>
      </c>
      <c r="DZ49" s="44">
        <f t="shared" si="433"/>
        <v>14.912166846565539</v>
      </c>
      <c r="EA49" s="45">
        <f t="shared" si="434"/>
        <v>1.8549345652663725</v>
      </c>
      <c r="EB49" s="45">
        <f t="shared" si="435"/>
        <v>0.18162231697003123</v>
      </c>
      <c r="EC49" s="44">
        <f t="shared" si="436"/>
        <v>96.087759318459533</v>
      </c>
      <c r="ED49" s="44">
        <f t="shared" si="437"/>
        <v>130.76704467432938</v>
      </c>
      <c r="EE49" s="44">
        <f t="shared" si="438"/>
        <v>24.938313839277725</v>
      </c>
      <c r="EF49" s="45">
        <f t="shared" si="439"/>
        <v>3.1026012069407392</v>
      </c>
      <c r="EG49" s="45">
        <f t="shared" si="440"/>
        <v>0.30378435324856051</v>
      </c>
      <c r="EH49" s="44">
        <f t="shared" si="441"/>
        <v>176.44585052902704</v>
      </c>
      <c r="EI49" s="44">
        <f t="shared" si="442"/>
        <v>241.43523172235322</v>
      </c>
      <c r="EJ49" s="44">
        <f t="shared" si="443"/>
        <v>46.077623895697158</v>
      </c>
      <c r="EK49" s="45">
        <f t="shared" si="444"/>
        <v>5.7338951100955615</v>
      </c>
      <c r="EL49" s="45">
        <f t="shared" si="445"/>
        <v>0.56145718724243698</v>
      </c>
      <c r="EM49" s="44">
        <f t="shared" si="446"/>
        <v>288.11108580482022</v>
      </c>
      <c r="EN49" s="44">
        <f t="shared" si="447"/>
        <v>364.81964351947943</v>
      </c>
      <c r="EO49" s="44">
        <f t="shared" si="448"/>
        <v>51.698311253061199</v>
      </c>
      <c r="EP49" s="45">
        <f t="shared" si="449"/>
        <v>4.38219286431932</v>
      </c>
      <c r="EQ49" s="45">
        <f t="shared" si="450"/>
        <v>0.25267651301002692</v>
      </c>
      <c r="ER49" s="44">
        <f t="shared" si="451"/>
        <v>313.10299635832769</v>
      </c>
      <c r="ES49" s="44">
        <f t="shared" si="452"/>
        <v>400.52988655790341</v>
      </c>
      <c r="ET49" s="44">
        <f t="shared" si="453"/>
        <v>66.495446229949735</v>
      </c>
      <c r="EU49" s="45">
        <f t="shared" si="454"/>
        <v>6.9571494313052327</v>
      </c>
      <c r="EV49" s="45">
        <f t="shared" si="455"/>
        <v>0.53930880028782568</v>
      </c>
      <c r="EW49" s="44">
        <f t="shared" si="456"/>
        <v>33.623593969099488</v>
      </c>
      <c r="EX49" s="44">
        <f t="shared" si="457"/>
        <v>48.739480120366103</v>
      </c>
      <c r="EY49" s="44">
        <f t="shared" si="458"/>
        <v>10.474575641130199</v>
      </c>
      <c r="EZ49" s="45">
        <f t="shared" si="459"/>
        <v>1.5068718707892537</v>
      </c>
      <c r="FA49" s="45">
        <f t="shared" si="460"/>
        <v>0.1788839623179285</v>
      </c>
      <c r="FB49" s="44">
        <f t="shared" si="461"/>
        <v>86.616162578773015</v>
      </c>
      <c r="FC49" s="44">
        <f t="shared" si="462"/>
        <v>197.59407820082808</v>
      </c>
      <c r="FD49" s="44">
        <f t="shared" si="463"/>
        <v>108.41556029640032</v>
      </c>
      <c r="FE49" s="45">
        <f t="shared" si="464"/>
        <v>48.231057629660349</v>
      </c>
      <c r="FF49" s="45">
        <f t="shared" si="465"/>
        <v>29.397199738753681</v>
      </c>
      <c r="FG49" s="44">
        <f t="shared" si="466"/>
        <v>248.2240138228043</v>
      </c>
      <c r="FH49" s="44">
        <f t="shared" si="467"/>
        <v>377.38354189891248</v>
      </c>
      <c r="FI49" s="44">
        <f t="shared" si="468"/>
        <v>73.48831078753777</v>
      </c>
      <c r="FJ49" s="45">
        <f t="shared" si="469"/>
        <v>9.2530907982945987</v>
      </c>
      <c r="FK49" s="45">
        <f t="shared" si="470"/>
        <v>0.91495264714094648</v>
      </c>
      <c r="FL49" s="44">
        <f t="shared" si="471"/>
        <v>115.76773904540075</v>
      </c>
      <c r="FM49" s="44">
        <f t="shared" si="472"/>
        <v>157.27600730453921</v>
      </c>
      <c r="FN49" s="44">
        <f t="shared" si="473"/>
        <v>29.986664663867337</v>
      </c>
      <c r="FO49" s="45">
        <f t="shared" si="474"/>
        <v>3.7303931671957007</v>
      </c>
      <c r="FP49" s="45">
        <f t="shared" si="475"/>
        <v>0.36524578791815748</v>
      </c>
      <c r="FQ49" s="44">
        <f t="shared" si="476"/>
        <v>101.83873857133649</v>
      </c>
      <c r="FR49" s="44">
        <f t="shared" si="477"/>
        <v>147.47495399016026</v>
      </c>
      <c r="FS49" s="44">
        <f t="shared" si="478"/>
        <v>31.689694457439899</v>
      </c>
      <c r="FT49" s="45">
        <f t="shared" si="479"/>
        <v>4.5587523062826367</v>
      </c>
      <c r="FU49" s="45">
        <f t="shared" si="480"/>
        <v>0.54118412863391108</v>
      </c>
      <c r="FV49" s="44">
        <f t="shared" si="481"/>
        <v>317.72137747645979</v>
      </c>
      <c r="FW49" s="44">
        <f t="shared" si="482"/>
        <v>347.38191581081543</v>
      </c>
      <c r="FX49" s="44">
        <f t="shared" si="483"/>
        <v>20.593586350090902</v>
      </c>
      <c r="FY49" s="45">
        <f t="shared" si="484"/>
        <v>0.44153249282958096</v>
      </c>
      <c r="FZ49" s="45">
        <f t="shared" si="485"/>
        <v>0</v>
      </c>
      <c r="GA49" s="44">
        <f t="shared" si="486"/>
        <v>343.88845497461944</v>
      </c>
      <c r="GB49" s="44">
        <f t="shared" si="487"/>
        <v>464.65360996245914</v>
      </c>
      <c r="GC49" s="44">
        <f t="shared" si="488"/>
        <v>88.530212216367929</v>
      </c>
      <c r="GD49" s="45">
        <f t="shared" si="489"/>
        <v>11.01132207677497</v>
      </c>
      <c r="GE49" s="45">
        <f t="shared" si="490"/>
        <v>1.0781253059304505</v>
      </c>
      <c r="GF49" s="44">
        <f t="shared" si="491"/>
        <v>199.70815654375849</v>
      </c>
      <c r="GG49" s="44">
        <f t="shared" si="492"/>
        <v>287.39146165503109</v>
      </c>
      <c r="GH49" s="44">
        <f t="shared" si="493"/>
        <v>61.696170046632595</v>
      </c>
      <c r="GI49" s="45">
        <f t="shared" si="494"/>
        <v>8.8723578676513846</v>
      </c>
      <c r="GJ49" s="45">
        <f t="shared" si="495"/>
        <v>1.0531252961680546</v>
      </c>
      <c r="GK49" s="43">
        <f t="shared" si="148"/>
        <v>6616.1613844853746</v>
      </c>
      <c r="GL49" s="43">
        <f t="shared" si="148"/>
        <v>8631.1907458040841</v>
      </c>
      <c r="GM49" s="43">
        <f t="shared" si="148"/>
        <v>1456.0165104123728</v>
      </c>
      <c r="GN49" s="43">
        <f t="shared" si="148"/>
        <v>203.39981571977904</v>
      </c>
      <c r="GO49" s="43">
        <f t="shared" si="148"/>
        <v>44.463327059209057</v>
      </c>
      <c r="GP49" s="40">
        <f t="shared" si="149"/>
        <v>39.428852112546927</v>
      </c>
      <c r="GQ49" s="40">
        <f t="shared" si="149"/>
        <v>51.437370356400976</v>
      </c>
      <c r="GR49" s="40">
        <f t="shared" si="149"/>
        <v>8.6770948177137832</v>
      </c>
      <c r="GS49" s="40">
        <f t="shared" si="149"/>
        <v>1.2121562319414723</v>
      </c>
      <c r="GT49" s="40">
        <f t="shared" si="149"/>
        <v>0.26497811119910047</v>
      </c>
      <c r="GW49" s="38">
        <f t="shared" si="150"/>
        <v>31</v>
      </c>
      <c r="GX49" s="39">
        <f t="shared" si="145"/>
        <v>13.028128389221845</v>
      </c>
      <c r="GY49" s="39">
        <f t="shared" si="146"/>
        <v>3.4517217424097981</v>
      </c>
      <c r="GZ49" s="39">
        <f t="shared" si="147"/>
        <v>0.34517217424097979</v>
      </c>
      <c r="HA49" s="39">
        <f t="shared" si="34"/>
        <v>3.6612203198874669</v>
      </c>
      <c r="HB49" s="39">
        <f t="shared" si="35"/>
        <v>4.6340838971545297</v>
      </c>
      <c r="HC49" s="39">
        <f t="shared" si="36"/>
        <v>0.46340838971545295</v>
      </c>
      <c r="HD49" s="39">
        <f t="shared" si="37"/>
        <v>9.0783855286849775</v>
      </c>
      <c r="HE49" s="39">
        <f t="shared" si="38"/>
        <v>14.103995936223754</v>
      </c>
      <c r="HF49" s="39">
        <f t="shared" si="39"/>
        <v>1.4103995936223752</v>
      </c>
      <c r="HG49" s="39">
        <f t="shared" si="40"/>
        <v>0.3545806226089685</v>
      </c>
      <c r="HH49" s="39">
        <f t="shared" si="41"/>
        <v>0.55018554480396276</v>
      </c>
      <c r="HI49" s="39">
        <f t="shared" si="42"/>
        <v>5.5018554480396276E-2</v>
      </c>
      <c r="HJ49" s="39">
        <v>3.6612203198874669</v>
      </c>
      <c r="HK49" s="39">
        <v>4.6340838971545297</v>
      </c>
      <c r="HL49" s="39">
        <v>0.46340838971545295</v>
      </c>
      <c r="HM49" s="39">
        <f t="shared" si="43"/>
        <v>2.3872530863943138</v>
      </c>
      <c r="HN49" s="39">
        <f t="shared" si="44"/>
        <v>3.7073669292931442</v>
      </c>
      <c r="HO49" s="39">
        <f t="shared" si="45"/>
        <v>0.37073669292931438</v>
      </c>
      <c r="HP49" s="39">
        <f t="shared" si="46"/>
        <v>4.4154593690107697</v>
      </c>
      <c r="HQ49" s="39">
        <f t="shared" si="47"/>
        <v>8.1403649414289205</v>
      </c>
      <c r="HR49" s="39">
        <f t="shared" si="48"/>
        <v>0.81403649414289203</v>
      </c>
      <c r="HS49" s="39">
        <f t="shared" si="49"/>
        <v>1.5924368184865587</v>
      </c>
      <c r="HT49" s="39">
        <f t="shared" si="50"/>
        <v>0.42190624973663221</v>
      </c>
      <c r="HU49" s="39">
        <f t="shared" si="51"/>
        <v>4.2190624973663229E-2</v>
      </c>
      <c r="HV49" s="39">
        <f t="shared" si="52"/>
        <v>2.5527098956014673</v>
      </c>
      <c r="HW49" s="39">
        <f t="shared" si="53"/>
        <v>3.2310188373687865</v>
      </c>
      <c r="HX49" s="39">
        <f t="shared" si="54"/>
        <v>0.32310188373687865</v>
      </c>
      <c r="HY49" s="39">
        <f t="shared" si="55"/>
        <v>10.336102568941017</v>
      </c>
      <c r="HZ49" s="39">
        <f t="shared" si="56"/>
        <v>16.05795966343506</v>
      </c>
      <c r="IA49" s="39">
        <f t="shared" si="57"/>
        <v>1.605795966343506</v>
      </c>
      <c r="IB49" s="39">
        <f t="shared" si="58"/>
        <v>0.39229005162512881</v>
      </c>
      <c r="IC49" s="39">
        <f t="shared" si="59"/>
        <v>0.60869743582284264</v>
      </c>
      <c r="ID49" s="39">
        <f t="shared" si="60"/>
        <v>6.0869743582284266E-2</v>
      </c>
      <c r="IE49" s="39">
        <f t="shared" si="61"/>
        <v>8.157933304955904</v>
      </c>
      <c r="IF49" s="39">
        <f t="shared" si="62"/>
        <v>12.66307456021816</v>
      </c>
      <c r="IG49" s="39">
        <f t="shared" si="63"/>
        <v>1.2663074560218159</v>
      </c>
      <c r="IH49" s="39">
        <f t="shared" si="64"/>
        <v>2.3105591537247032</v>
      </c>
      <c r="II49" s="39">
        <f t="shared" si="65"/>
        <v>3.5882624441938269</v>
      </c>
      <c r="IJ49" s="39">
        <f t="shared" si="66"/>
        <v>0.35882624441938271</v>
      </c>
      <c r="IK49" s="39">
        <f t="shared" si="67"/>
        <v>9.5477828210559998</v>
      </c>
      <c r="IL49" s="39">
        <f t="shared" si="68"/>
        <v>17.602344410727611</v>
      </c>
      <c r="IM49" s="39">
        <f t="shared" si="69"/>
        <v>1.7602344410727611</v>
      </c>
      <c r="IN49" s="39">
        <f t="shared" si="70"/>
        <v>1.5251265985133251</v>
      </c>
      <c r="IO49" s="39">
        <f t="shared" si="71"/>
        <v>0.40407282479431983</v>
      </c>
      <c r="IP49" s="39">
        <f t="shared" si="72"/>
        <v>4.040728247943199E-2</v>
      </c>
      <c r="IQ49" s="39">
        <f t="shared" si="73"/>
        <v>4.1112723166455716</v>
      </c>
      <c r="IR49" s="39">
        <f t="shared" si="74"/>
        <v>5.2037242161843018</v>
      </c>
      <c r="IS49" s="39">
        <f t="shared" si="75"/>
        <v>0.52037242161843011</v>
      </c>
      <c r="IT49" s="39">
        <f t="shared" si="76"/>
        <v>7.4974658105681016</v>
      </c>
      <c r="IU49" s="39">
        <f t="shared" si="77"/>
        <v>11.647911072966547</v>
      </c>
      <c r="IV49" s="39">
        <f t="shared" si="78"/>
        <v>1.1647911072966548</v>
      </c>
      <c r="IW49" s="39">
        <f t="shared" si="79"/>
        <v>1.2241090809324846</v>
      </c>
      <c r="IX49" s="39">
        <f t="shared" si="80"/>
        <v>1.8993906565927563</v>
      </c>
      <c r="IY49" s="39">
        <f t="shared" si="81"/>
        <v>0.18993906565927562</v>
      </c>
      <c r="IZ49" s="39">
        <f t="shared" si="82"/>
        <v>9.453329951152563</v>
      </c>
      <c r="JA49" s="39">
        <f t="shared" si="83"/>
        <v>14.673841711977008</v>
      </c>
      <c r="JB49" s="39">
        <f t="shared" si="84"/>
        <v>1.4673841711977007</v>
      </c>
      <c r="JC49" s="39">
        <f t="shared" si="85"/>
        <v>2.0137995561416444</v>
      </c>
      <c r="JD49" s="39">
        <f t="shared" si="86"/>
        <v>3.127399402776001</v>
      </c>
      <c r="JE49" s="39">
        <f t="shared" si="87"/>
        <v>0.31273994027760016</v>
      </c>
      <c r="JF49" s="39">
        <f t="shared" si="88"/>
        <v>3.4650465972202125</v>
      </c>
      <c r="JG49" s="39">
        <f t="shared" si="89"/>
        <v>4.3915783540741726</v>
      </c>
      <c r="JH49" s="39">
        <f t="shared" si="90"/>
        <v>0.43915783540741726</v>
      </c>
      <c r="JI49" s="39">
        <f t="shared" si="91"/>
        <v>6.1674860804820311</v>
      </c>
      <c r="JJ49" s="39">
        <f t="shared" si="92"/>
        <v>1.6340371513088185</v>
      </c>
      <c r="JK49" s="39">
        <f t="shared" si="93"/>
        <v>0.16340371513088187</v>
      </c>
      <c r="JL49" s="39">
        <f t="shared" si="94"/>
        <v>0.95485343009573909</v>
      </c>
      <c r="JM49" s="39">
        <f t="shared" si="95"/>
        <v>1.2085781564452365</v>
      </c>
      <c r="JN49" s="39">
        <f t="shared" si="96"/>
        <v>0.12085781564452364</v>
      </c>
      <c r="JO49" s="39">
        <f t="shared" si="97"/>
        <v>3.6315500475051206</v>
      </c>
      <c r="JP49" s="39">
        <f t="shared" si="98"/>
        <v>5.6419026213821333</v>
      </c>
      <c r="JQ49" s="39">
        <f t="shared" si="99"/>
        <v>0.56419026213821333</v>
      </c>
      <c r="JR49" s="39">
        <f t="shared" si="100"/>
        <v>8.3707365216768874</v>
      </c>
      <c r="JS49" s="39">
        <f t="shared" si="101"/>
        <v>12.988465640628435</v>
      </c>
      <c r="JT49" s="39">
        <f t="shared" si="102"/>
        <v>1.2988465640628435</v>
      </c>
      <c r="JU49" s="39">
        <f t="shared" si="103"/>
        <v>1.9186400918038122</v>
      </c>
      <c r="JV49" s="39">
        <f t="shared" si="104"/>
        <v>2.9781908761102351</v>
      </c>
      <c r="JW49" s="39">
        <f t="shared" si="105"/>
        <v>0.29781908761102349</v>
      </c>
      <c r="JX49" s="39">
        <f t="shared" si="106"/>
        <v>3.2075024185395091</v>
      </c>
      <c r="JY49" s="39">
        <f t="shared" si="107"/>
        <v>4.9812013899547614</v>
      </c>
      <c r="JZ49" s="39">
        <f t="shared" si="108"/>
        <v>0.49812013899547614</v>
      </c>
      <c r="KA49" s="39">
        <f t="shared" si="109"/>
        <v>5.9240683164908861</v>
      </c>
      <c r="KB49" s="39">
        <f t="shared" si="110"/>
        <v>9.2053230621564612</v>
      </c>
      <c r="KC49" s="39">
        <f t="shared" si="111"/>
        <v>0.92053230621564608</v>
      </c>
      <c r="KD49" s="39">
        <f t="shared" si="112"/>
        <v>7.4538811731377681</v>
      </c>
      <c r="KE49" s="39">
        <f t="shared" si="113"/>
        <v>7.4076743858759482</v>
      </c>
      <c r="KF49" s="39">
        <f t="shared" si="114"/>
        <v>0.74076743858759486</v>
      </c>
      <c r="KG49" s="39">
        <f t="shared" si="115"/>
        <v>8.9693414719775877</v>
      </c>
      <c r="KH49" s="39">
        <f t="shared" si="116"/>
        <v>11.351167034151764</v>
      </c>
      <c r="KI49" s="39">
        <f t="shared" si="117"/>
        <v>1.1351167034151763</v>
      </c>
      <c r="KJ49" s="39">
        <f t="shared" si="118"/>
        <v>1.3062510275900607</v>
      </c>
      <c r="KK49" s="39">
        <f t="shared" si="119"/>
        <v>2.4099059483990377</v>
      </c>
      <c r="KL49" s="39">
        <f t="shared" si="120"/>
        <v>0.24099059483990376</v>
      </c>
      <c r="KM49" s="39">
        <f t="shared" si="121"/>
        <v>2.5501732981587524</v>
      </c>
      <c r="KN49" s="39">
        <f t="shared" si="122"/>
        <v>0</v>
      </c>
      <c r="KO49" s="39">
        <f t="shared" si="123"/>
        <v>0</v>
      </c>
      <c r="KP49" s="39">
        <f t="shared" si="124"/>
        <v>9.3623116595393352</v>
      </c>
      <c r="KQ49" s="39">
        <f t="shared" si="125"/>
        <v>14.834654851932649</v>
      </c>
      <c r="KR49" s="39">
        <f t="shared" si="126"/>
        <v>1.4834654851932649</v>
      </c>
      <c r="KS49" s="39">
        <f t="shared" si="127"/>
        <v>3.8572937390685511</v>
      </c>
      <c r="KT49" s="39">
        <f t="shared" si="128"/>
        <v>5.989200005605138</v>
      </c>
      <c r="KU49" s="39">
        <f t="shared" si="129"/>
        <v>0.59892000056051375</v>
      </c>
      <c r="KV49" s="39">
        <f t="shared" si="130"/>
        <v>3.9521696459289872</v>
      </c>
      <c r="KW49" s="39">
        <f t="shared" si="131"/>
        <v>7.2907572488296424</v>
      </c>
      <c r="KX49" s="39">
        <f t="shared" si="132"/>
        <v>0.72907572488296424</v>
      </c>
      <c r="KY49" s="39">
        <f t="shared" si="133"/>
        <v>5.1798764551531891</v>
      </c>
      <c r="KZ49" s="39">
        <f t="shared" si="134"/>
        <v>1.372376111832037</v>
      </c>
      <c r="LA49" s="39">
        <f t="shared" si="135"/>
        <v>0.13723761118320371</v>
      </c>
      <c r="LB49" s="39">
        <f t="shared" si="136"/>
        <v>11.392301390753303</v>
      </c>
      <c r="LC49" s="39">
        <f t="shared" si="137"/>
        <v>17.679536062455458</v>
      </c>
      <c r="LD49" s="39">
        <f t="shared" si="138"/>
        <v>1.7679536062455457</v>
      </c>
      <c r="LE49" s="39">
        <f t="shared" si="139"/>
        <v>7.6977334028398232</v>
      </c>
      <c r="LF49" s="39">
        <f t="shared" si="140"/>
        <v>14.190091982627806</v>
      </c>
      <c r="LG49" s="39">
        <f t="shared" si="141"/>
        <v>1.4190091982627804</v>
      </c>
      <c r="LH49" s="39">
        <f t="shared" si="142"/>
        <v>192.66238233200184</v>
      </c>
      <c r="LI49" s="39">
        <f t="shared" si="142"/>
        <v>255.90604725903222</v>
      </c>
      <c r="LJ49" s="39">
        <f t="shared" si="142"/>
        <v>25.590604725903219</v>
      </c>
      <c r="LL49" s="60">
        <f t="shared" si="497"/>
        <v>30</v>
      </c>
      <c r="LM49" s="61">
        <f t="shared" si="498"/>
        <v>433.8963354306394</v>
      </c>
      <c r="LN49" s="62">
        <v>3000</v>
      </c>
      <c r="LO49" s="61">
        <f t="shared" si="152"/>
        <v>0</v>
      </c>
      <c r="LP49" s="61">
        <f t="shared" si="153"/>
        <v>261.51275779370684</v>
      </c>
      <c r="LQ49" s="62">
        <f t="shared" si="154"/>
        <v>0</v>
      </c>
      <c r="LR49" s="61">
        <f t="shared" si="155"/>
        <v>0</v>
      </c>
      <c r="LS49" s="61">
        <f t="shared" si="156"/>
        <v>11.437992981949341</v>
      </c>
      <c r="LT49" s="63">
        <f t="shared" si="157"/>
        <v>0</v>
      </c>
      <c r="LU49" s="62">
        <f t="shared" si="158"/>
        <v>0</v>
      </c>
      <c r="LV49" s="61">
        <f t="shared" si="159"/>
        <v>0</v>
      </c>
      <c r="LW49" s="61">
        <f t="shared" si="160"/>
        <v>3.3201874159756621</v>
      </c>
      <c r="LX49" s="63">
        <f t="shared" si="161"/>
        <v>0</v>
      </c>
      <c r="LY49" s="62">
        <f t="shared" si="162"/>
        <v>0</v>
      </c>
      <c r="LZ49" s="61">
        <f t="shared" si="163"/>
        <v>0</v>
      </c>
      <c r="MA49" s="61">
        <f t="shared" si="164"/>
        <v>8.2810129701163149</v>
      </c>
      <c r="MB49" s="63">
        <f t="shared" si="165"/>
        <v>0</v>
      </c>
      <c r="MC49" s="62">
        <f t="shared" si="166"/>
        <v>0</v>
      </c>
      <c r="MD49" s="61">
        <f t="shared" si="167"/>
        <v>0</v>
      </c>
      <c r="ME49" s="61">
        <f t="shared" si="168"/>
        <v>0.32336876397929976</v>
      </c>
      <c r="MF49" s="63">
        <f t="shared" si="169"/>
        <v>0</v>
      </c>
      <c r="MG49" s="62">
        <f t="shared" si="170"/>
        <v>0</v>
      </c>
      <c r="MH49" s="61">
        <f t="shared" si="171"/>
        <v>0</v>
      </c>
      <c r="MI49" s="61">
        <f t="shared" si="172"/>
        <v>3.3201874159756621</v>
      </c>
      <c r="MJ49" s="63">
        <f t="shared" si="173"/>
        <v>0</v>
      </c>
      <c r="MK49" s="62">
        <f t="shared" si="174"/>
        <v>0</v>
      </c>
      <c r="ML49" s="61">
        <f t="shared" si="175"/>
        <v>0</v>
      </c>
      <c r="MM49" s="61">
        <f t="shared" si="176"/>
        <v>2.177443440544363</v>
      </c>
      <c r="MN49" s="63">
        <f t="shared" si="177"/>
        <v>0</v>
      </c>
      <c r="MO49" s="62">
        <f t="shared" si="178"/>
        <v>0</v>
      </c>
      <c r="MP49" s="61">
        <f t="shared" si="179"/>
        <v>0</v>
      </c>
      <c r="MQ49" s="61">
        <f t="shared" si="180"/>
        <v>4.0477350822717915</v>
      </c>
      <c r="MR49" s="63">
        <f t="shared" si="181"/>
        <v>0</v>
      </c>
      <c r="MS49" s="62">
        <f t="shared" si="182"/>
        <v>0</v>
      </c>
      <c r="MT49" s="61">
        <f t="shared" si="183"/>
        <v>0</v>
      </c>
      <c r="MU49" s="61">
        <f t="shared" si="184"/>
        <v>1.3980735075588944</v>
      </c>
      <c r="MV49" s="63">
        <f t="shared" si="185"/>
        <v>0</v>
      </c>
      <c r="MW49" s="62">
        <f t="shared" si="186"/>
        <v>0</v>
      </c>
      <c r="MX49" s="61">
        <f t="shared" si="187"/>
        <v>0</v>
      </c>
      <c r="MY49" s="61">
        <f t="shared" si="188"/>
        <v>2.3149317799790436</v>
      </c>
      <c r="MZ49" s="63">
        <f t="shared" si="189"/>
        <v>0</v>
      </c>
      <c r="NA49" s="62">
        <f t="shared" si="190"/>
        <v>0</v>
      </c>
      <c r="NB49" s="61">
        <f t="shared" si="191"/>
        <v>0</v>
      </c>
      <c r="NC49" s="61">
        <f t="shared" si="192"/>
        <v>9.4282622348878693</v>
      </c>
      <c r="ND49" s="63">
        <f t="shared" si="193"/>
        <v>0</v>
      </c>
      <c r="NE49" s="62">
        <f t="shared" si="194"/>
        <v>0</v>
      </c>
      <c r="NF49" s="61">
        <f t="shared" si="195"/>
        <v>0</v>
      </c>
      <c r="NG49" s="61">
        <f t="shared" si="196"/>
        <v>0.35775883121308794</v>
      </c>
      <c r="NH49" s="63">
        <f t="shared" si="197"/>
        <v>0</v>
      </c>
      <c r="NI49" s="62">
        <f t="shared" si="198"/>
        <v>0</v>
      </c>
      <c r="NJ49" s="61">
        <f t="shared" si="199"/>
        <v>0</v>
      </c>
      <c r="NK49" s="61">
        <f t="shared" si="200"/>
        <v>7.4403239612000922</v>
      </c>
      <c r="NL49" s="63">
        <f t="shared" si="201"/>
        <v>0</v>
      </c>
      <c r="NM49" s="62">
        <f t="shared" si="202"/>
        <v>0</v>
      </c>
      <c r="NN49" s="61">
        <f t="shared" si="203"/>
        <v>0</v>
      </c>
      <c r="NO49" s="61">
        <f t="shared" si="204"/>
        <v>2.1074899439617174</v>
      </c>
      <c r="NP49" s="63">
        <f t="shared" si="205"/>
        <v>0</v>
      </c>
      <c r="NQ49" s="62">
        <f t="shared" si="206"/>
        <v>0</v>
      </c>
      <c r="NR49" s="61">
        <f t="shared" si="207"/>
        <v>0</v>
      </c>
      <c r="NS49" s="61">
        <f t="shared" si="208"/>
        <v>8.7526330224976512</v>
      </c>
      <c r="NT49" s="63">
        <f t="shared" si="209"/>
        <v>0</v>
      </c>
      <c r="NU49" s="62">
        <f t="shared" si="210"/>
        <v>0</v>
      </c>
      <c r="NV49" s="61">
        <f t="shared" si="211"/>
        <v>0</v>
      </c>
      <c r="NW49" s="61">
        <f t="shared" si="212"/>
        <v>1.3389787703359912</v>
      </c>
      <c r="NX49" s="63">
        <f t="shared" si="213"/>
        <v>0</v>
      </c>
      <c r="NY49" s="62">
        <f t="shared" si="214"/>
        <v>0</v>
      </c>
      <c r="NZ49" s="61">
        <f t="shared" si="215"/>
        <v>0</v>
      </c>
      <c r="OA49" s="61">
        <f t="shared" si="216"/>
        <v>3.7283182700666573</v>
      </c>
      <c r="OB49" s="63">
        <f t="shared" si="217"/>
        <v>0</v>
      </c>
      <c r="OC49" s="62">
        <f t="shared" si="218"/>
        <v>0</v>
      </c>
      <c r="OD49" s="61">
        <f t="shared" si="219"/>
        <v>0</v>
      </c>
      <c r="OE49" s="61">
        <f t="shared" si="220"/>
        <v>6.8389485579944793</v>
      </c>
      <c r="OF49" s="63">
        <f t="shared" si="221"/>
        <v>0</v>
      </c>
      <c r="OG49" s="62">
        <f t="shared" si="222"/>
        <v>0</v>
      </c>
      <c r="OH49" s="61">
        <f t="shared" si="223"/>
        <v>0</v>
      </c>
      <c r="OI49" s="61">
        <f t="shared" si="224"/>
        <v>1.1163572266426556</v>
      </c>
      <c r="OJ49" s="63">
        <f t="shared" si="225"/>
        <v>0</v>
      </c>
      <c r="OK49" s="62">
        <f t="shared" si="226"/>
        <v>0</v>
      </c>
      <c r="OL49" s="61">
        <f t="shared" si="227"/>
        <v>0</v>
      </c>
      <c r="OM49" s="61">
        <f t="shared" si="228"/>
        <v>8.6217715589758779</v>
      </c>
      <c r="ON49" s="63">
        <f t="shared" si="229"/>
        <v>0</v>
      </c>
      <c r="OO49" s="62">
        <f t="shared" si="230"/>
        <v>0</v>
      </c>
      <c r="OP49" s="61">
        <f t="shared" si="231"/>
        <v>0</v>
      </c>
      <c r="OQ49" s="61">
        <f t="shared" si="232"/>
        <v>1.8368117980799179</v>
      </c>
      <c r="OR49" s="63">
        <f t="shared" si="233"/>
        <v>0</v>
      </c>
      <c r="OS49" s="62">
        <f t="shared" si="234"/>
        <v>0</v>
      </c>
      <c r="OT49" s="61">
        <f t="shared" si="235"/>
        <v>0</v>
      </c>
      <c r="OU49" s="61">
        <f t="shared" si="236"/>
        <v>3.1432648149287563</v>
      </c>
      <c r="OV49" s="63">
        <f t="shared" si="237"/>
        <v>0</v>
      </c>
      <c r="OW49" s="62">
        <f t="shared" si="238"/>
        <v>0</v>
      </c>
      <c r="OX49" s="61">
        <f t="shared" si="239"/>
        <v>0</v>
      </c>
      <c r="OY49" s="61">
        <f t="shared" si="240"/>
        <v>5.4147196279693093</v>
      </c>
      <c r="OZ49" s="63">
        <f t="shared" si="241"/>
        <v>0</v>
      </c>
      <c r="PA49" s="62">
        <f t="shared" si="242"/>
        <v>0</v>
      </c>
      <c r="PB49" s="61">
        <f t="shared" si="243"/>
        <v>0</v>
      </c>
      <c r="PC49" s="61">
        <f t="shared" si="244"/>
        <v>0.8659113808268476</v>
      </c>
      <c r="PD49" s="63">
        <f t="shared" si="245"/>
        <v>0</v>
      </c>
      <c r="PE49" s="62">
        <f t="shared" si="246"/>
        <v>0</v>
      </c>
      <c r="PF49" s="61">
        <f t="shared" si="247"/>
        <v>0</v>
      </c>
      <c r="PG49" s="61">
        <f t="shared" si="248"/>
        <v>3.3125838234116669</v>
      </c>
      <c r="PH49" s="63">
        <f t="shared" si="249"/>
        <v>0</v>
      </c>
      <c r="PI49" s="62">
        <f t="shared" si="250"/>
        <v>0</v>
      </c>
      <c r="PJ49" s="61">
        <f t="shared" si="251"/>
        <v>0</v>
      </c>
      <c r="PK49" s="61">
        <f t="shared" si="252"/>
        <v>7.6339048160455603</v>
      </c>
      <c r="PL49" s="63">
        <f t="shared" si="253"/>
        <v>0</v>
      </c>
      <c r="PM49" s="62">
        <f t="shared" si="254"/>
        <v>0</v>
      </c>
      <c r="PN49" s="61">
        <f t="shared" si="255"/>
        <v>0</v>
      </c>
      <c r="PO49" s="61">
        <f t="shared" si="256"/>
        <v>1.7498676827003317</v>
      </c>
      <c r="PP49" s="63">
        <f t="shared" si="257"/>
        <v>0</v>
      </c>
      <c r="PQ49" s="62">
        <f t="shared" si="258"/>
        <v>0</v>
      </c>
      <c r="PR49" s="61">
        <f t="shared" si="259"/>
        <v>0</v>
      </c>
      <c r="PS49" s="61">
        <f t="shared" si="260"/>
        <v>2.9256031300509657</v>
      </c>
      <c r="PT49" s="63">
        <f t="shared" si="261"/>
        <v>0</v>
      </c>
      <c r="PU49" s="62">
        <f t="shared" si="262"/>
        <v>0</v>
      </c>
      <c r="PV49" s="61">
        <f t="shared" si="263"/>
        <v>0</v>
      </c>
      <c r="PW49" s="61">
        <f t="shared" si="264"/>
        <v>5.4039144604664342</v>
      </c>
      <c r="PX49" s="63">
        <f t="shared" si="265"/>
        <v>0</v>
      </c>
      <c r="PY49" s="62">
        <f t="shared" si="266"/>
        <v>0</v>
      </c>
      <c r="PZ49" s="61">
        <f t="shared" si="267"/>
        <v>0</v>
      </c>
      <c r="QA49" s="61">
        <f t="shared" si="268"/>
        <v>6.7218665868817924</v>
      </c>
      <c r="QB49" s="63">
        <f t="shared" si="269"/>
        <v>0</v>
      </c>
      <c r="QC49" s="62">
        <f t="shared" si="270"/>
        <v>0</v>
      </c>
      <c r="QD49" s="61">
        <f t="shared" si="271"/>
        <v>0</v>
      </c>
      <c r="QE49" s="61">
        <f t="shared" si="272"/>
        <v>8.1336478802646095</v>
      </c>
      <c r="QF49" s="63">
        <f t="shared" si="273"/>
        <v>0</v>
      </c>
      <c r="QG49" s="62">
        <f t="shared" si="274"/>
        <v>0</v>
      </c>
      <c r="QH49" s="61">
        <f t="shared" si="275"/>
        <v>0</v>
      </c>
      <c r="QI49" s="61">
        <f t="shared" si="276"/>
        <v>1.1975875628026822</v>
      </c>
      <c r="QJ49" s="63">
        <f t="shared" si="277"/>
        <v>0</v>
      </c>
      <c r="QK49" s="62">
        <f t="shared" si="278"/>
        <v>1</v>
      </c>
      <c r="QL49" s="61">
        <f t="shared" si="279"/>
        <v>28855.839720624601</v>
      </c>
      <c r="QM49" s="61">
        <f t="shared" si="280"/>
        <v>261.51275779370684</v>
      </c>
      <c r="QN49" s="63">
        <f t="shared" si="281"/>
        <v>110.34199617667372</v>
      </c>
      <c r="QO49" s="62">
        <f t="shared" si="282"/>
        <v>0</v>
      </c>
      <c r="QP49" s="61">
        <f t="shared" si="283"/>
        <v>0</v>
      </c>
      <c r="QQ49" s="61">
        <f t="shared" si="284"/>
        <v>8.5565505676236615</v>
      </c>
      <c r="QR49" s="63">
        <f t="shared" si="285"/>
        <v>0</v>
      </c>
      <c r="QS49" s="62">
        <f t="shared" si="286"/>
        <v>0</v>
      </c>
      <c r="QT49" s="61">
        <f t="shared" si="287"/>
        <v>0</v>
      </c>
      <c r="QU49" s="61">
        <f t="shared" si="288"/>
        <v>3.5181817805419606</v>
      </c>
      <c r="QV49" s="63">
        <f t="shared" si="289"/>
        <v>0</v>
      </c>
      <c r="QW49" s="62">
        <f t="shared" si="290"/>
        <v>0</v>
      </c>
      <c r="QX49" s="61">
        <f t="shared" si="291"/>
        <v>0</v>
      </c>
      <c r="QY49" s="61">
        <f t="shared" si="292"/>
        <v>3.6233463191286437</v>
      </c>
      <c r="QZ49" s="63">
        <f t="shared" si="293"/>
        <v>0</v>
      </c>
      <c r="RA49" s="62">
        <f t="shared" si="294"/>
        <v>0</v>
      </c>
      <c r="RB49" s="61">
        <f t="shared" si="295"/>
        <v>0</v>
      </c>
      <c r="RC49" s="61">
        <f t="shared" si="296"/>
        <v>4.5476517248956574</v>
      </c>
      <c r="RD49" s="63">
        <f t="shared" si="297"/>
        <v>0</v>
      </c>
      <c r="RE49" s="62">
        <f t="shared" si="298"/>
        <v>0</v>
      </c>
      <c r="RF49" s="61">
        <f t="shared" si="299"/>
        <v>0</v>
      </c>
      <c r="RG49" s="61">
        <f t="shared" si="300"/>
        <v>10.389803979306574</v>
      </c>
      <c r="RH49" s="63">
        <f t="shared" si="301"/>
        <v>0</v>
      </c>
      <c r="RI49" s="62">
        <f t="shared" si="302"/>
        <v>0</v>
      </c>
      <c r="RJ49" s="61">
        <f t="shared" si="303"/>
        <v>0</v>
      </c>
      <c r="RK49" s="61">
        <f t="shared" si="304"/>
        <v>7.0565839648806898</v>
      </c>
      <c r="RL49" s="63">
        <f t="shared" si="305"/>
        <v>0</v>
      </c>
    </row>
    <row r="50" spans="1:480" ht="15" thickBot="1" x14ac:dyDescent="0.35">
      <c r="A50" s="28"/>
      <c r="B50" s="42">
        <v>31</v>
      </c>
      <c r="C50" s="44">
        <f t="shared" si="499"/>
        <v>763.95355690874351</v>
      </c>
      <c r="D50" s="44">
        <f t="shared" si="500"/>
        <v>880.91724501698479</v>
      </c>
      <c r="E50" s="44">
        <f t="shared" si="501"/>
        <v>77.475675296220331</v>
      </c>
      <c r="F50" s="45">
        <f t="shared" si="502"/>
        <v>3.3273438136902982</v>
      </c>
      <c r="G50" s="45">
        <f t="shared" si="503"/>
        <v>6.2188964359749917E-2</v>
      </c>
      <c r="H50" s="44">
        <f t="shared" si="311"/>
        <v>121.99397714047541</v>
      </c>
      <c r="I50" s="44">
        <f t="shared" si="312"/>
        <v>163.86664664609091</v>
      </c>
      <c r="J50" s="44">
        <f t="shared" si="313"/>
        <v>31.182909274222098</v>
      </c>
      <c r="K50" s="45">
        <f t="shared" si="314"/>
        <v>3.8756299812678221</v>
      </c>
      <c r="L50" s="45">
        <f t="shared" si="315"/>
        <v>0.37922695794335398</v>
      </c>
      <c r="M50" s="44">
        <f t="shared" si="316"/>
        <v>259.00663173489227</v>
      </c>
      <c r="N50" s="44">
        <f t="shared" si="317"/>
        <v>370.11266022211146</v>
      </c>
      <c r="O50" s="44">
        <f t="shared" si="318"/>
        <v>79.337186656829772</v>
      </c>
      <c r="P50" s="45">
        <f t="shared" si="319"/>
        <v>11.399646836107552</v>
      </c>
      <c r="Q50" s="45">
        <f t="shared" si="320"/>
        <v>1.3521745500581008</v>
      </c>
      <c r="R50" s="44">
        <f t="shared" si="321"/>
        <v>10.251668815519414</v>
      </c>
      <c r="S50" s="44">
        <f t="shared" si="322"/>
        <v>14.472506382868122</v>
      </c>
      <c r="T50" s="44">
        <f t="shared" si="323"/>
        <v>3.0967400859978205</v>
      </c>
      <c r="U50" s="45">
        <f t="shared" si="324"/>
        <v>0.44470388642526454</v>
      </c>
      <c r="V50" s="45">
        <f t="shared" si="325"/>
        <v>5.2740829189349137E-2</v>
      </c>
      <c r="W50" s="44">
        <f t="shared" si="326"/>
        <v>37.33820914436739</v>
      </c>
      <c r="X50" s="44">
        <f t="shared" si="327"/>
        <v>52.910936452775239</v>
      </c>
      <c r="Y50" s="44">
        <f t="shared" si="328"/>
        <v>11.32787962902986</v>
      </c>
      <c r="Z50" s="45">
        <f t="shared" si="329"/>
        <v>1.6270079203536534</v>
      </c>
      <c r="AA50" s="45">
        <f t="shared" si="330"/>
        <v>0.19296685347371961</v>
      </c>
      <c r="AB50" s="44">
        <f t="shared" si="331"/>
        <v>68.368716896450337</v>
      </c>
      <c r="AC50" s="44">
        <f t="shared" si="332"/>
        <v>97.358441696086871</v>
      </c>
      <c r="AD50" s="44">
        <f t="shared" si="333"/>
        <v>20.858639530082613</v>
      </c>
      <c r="AE50" s="45">
        <f t="shared" si="334"/>
        <v>2.9965428254667636</v>
      </c>
      <c r="AF50" s="45">
        <f t="shared" si="335"/>
        <v>0.35541205191319014</v>
      </c>
      <c r="AG50" s="44">
        <f t="shared" si="336"/>
        <v>109.43894742181614</v>
      </c>
      <c r="AH50" s="44">
        <f t="shared" si="337"/>
        <v>164.59967321784777</v>
      </c>
      <c r="AI50" s="44">
        <f t="shared" si="338"/>
        <v>39.108522853787996</v>
      </c>
      <c r="AJ50" s="45">
        <f t="shared" si="339"/>
        <v>6.3619620716668175</v>
      </c>
      <c r="AK50" s="45">
        <f t="shared" si="340"/>
        <v>0.88920143488105108</v>
      </c>
      <c r="AL50" s="44">
        <f t="shared" si="341"/>
        <v>93.378552566437548</v>
      </c>
      <c r="AM50" s="44">
        <f t="shared" si="342"/>
        <v>107.67510214017621</v>
      </c>
      <c r="AN50" s="44">
        <f t="shared" si="343"/>
        <v>9.469903442222666</v>
      </c>
      <c r="AO50" s="45">
        <f t="shared" si="344"/>
        <v>0.40670345259012219</v>
      </c>
      <c r="AP50" s="45">
        <f t="shared" si="345"/>
        <v>7.6013985732550195E-3</v>
      </c>
      <c r="AQ50" s="44">
        <f t="shared" si="346"/>
        <v>85.057769115583469</v>
      </c>
      <c r="AR50" s="44">
        <f t="shared" si="347"/>
        <v>114.25261904625354</v>
      </c>
      <c r="AS50" s="44">
        <f t="shared" si="348"/>
        <v>21.741636428041065</v>
      </c>
      <c r="AT50" s="45">
        <f t="shared" si="349"/>
        <v>2.7022025828743859</v>
      </c>
      <c r="AU50" s="45">
        <f t="shared" si="350"/>
        <v>0.26440812724720042</v>
      </c>
      <c r="AV50" s="44">
        <f t="shared" si="351"/>
        <v>294.88933943032987</v>
      </c>
      <c r="AW50" s="44">
        <f t="shared" si="352"/>
        <v>421.38796661937909</v>
      </c>
      <c r="AX50" s="44">
        <f t="shared" si="353"/>
        <v>90.328538728074392</v>
      </c>
      <c r="AY50" s="45">
        <f t="shared" si="354"/>
        <v>12.978950780996318</v>
      </c>
      <c r="AZ50" s="45">
        <f t="shared" si="355"/>
        <v>1.5395044412193717</v>
      </c>
      <c r="BA50" s="44">
        <f t="shared" si="356"/>
        <v>11.341927427655527</v>
      </c>
      <c r="BB50" s="44">
        <f t="shared" si="357"/>
        <v>16.011648449107163</v>
      </c>
      <c r="BC50" s="44">
        <f t="shared" si="358"/>
        <v>3.4260764710354588</v>
      </c>
      <c r="BD50" s="45">
        <f t="shared" si="359"/>
        <v>0.49199786858079131</v>
      </c>
      <c r="BE50" s="45">
        <f t="shared" si="360"/>
        <v>5.8349783621025678E-2</v>
      </c>
      <c r="BF50" s="44">
        <f t="shared" si="361"/>
        <v>234.8883444643578</v>
      </c>
      <c r="BG50" s="44">
        <f t="shared" si="362"/>
        <v>332.85373220225932</v>
      </c>
      <c r="BH50" s="44">
        <f t="shared" si="363"/>
        <v>71.261770538229896</v>
      </c>
      <c r="BI50" s="45">
        <f t="shared" si="364"/>
        <v>10.235231030085925</v>
      </c>
      <c r="BJ50" s="45">
        <f t="shared" si="365"/>
        <v>1.2139217650661167</v>
      </c>
      <c r="BK50" s="44">
        <f t="shared" si="366"/>
        <v>66.17227371233713</v>
      </c>
      <c r="BL50" s="44">
        <f t="shared" si="367"/>
        <v>94.230661983574009</v>
      </c>
      <c r="BM50" s="44">
        <f t="shared" si="368"/>
        <v>20.188525789391612</v>
      </c>
      <c r="BN50" s="45">
        <f t="shared" si="369"/>
        <v>2.9002745852002629</v>
      </c>
      <c r="BO50" s="45">
        <f t="shared" si="370"/>
        <v>0.34399392949678204</v>
      </c>
      <c r="BP50" s="44">
        <f t="shared" si="371"/>
        <v>236.64566126051</v>
      </c>
      <c r="BQ50" s="44">
        <f t="shared" si="372"/>
        <v>355.92263476153056</v>
      </c>
      <c r="BR50" s="44">
        <f t="shared" si="373"/>
        <v>84.566440647358675</v>
      </c>
      <c r="BS50" s="45">
        <f t="shared" si="374"/>
        <v>13.756809224060177</v>
      </c>
      <c r="BT50" s="45">
        <f t="shared" si="375"/>
        <v>1.9227675933337163</v>
      </c>
      <c r="BU50" s="44">
        <f t="shared" si="376"/>
        <v>89.431563372855209</v>
      </c>
      <c r="BV50" s="44">
        <f t="shared" si="377"/>
        <v>103.12381650889837</v>
      </c>
      <c r="BW50" s="44">
        <f t="shared" si="378"/>
        <v>9.0696230188981843</v>
      </c>
      <c r="BX50" s="45">
        <f t="shared" si="379"/>
        <v>0.38951262998421682</v>
      </c>
      <c r="BY50" s="45">
        <f t="shared" si="380"/>
        <v>7.2800974050515046E-3</v>
      </c>
      <c r="BZ50" s="44">
        <f t="shared" si="381"/>
        <v>136.98996978978457</v>
      </c>
      <c r="CA50" s="44">
        <f t="shared" si="382"/>
        <v>184.00979703901641</v>
      </c>
      <c r="CB50" s="44">
        <f t="shared" si="383"/>
        <v>35.016038492739554</v>
      </c>
      <c r="CC50" s="45">
        <f t="shared" si="384"/>
        <v>4.3520380800349496</v>
      </c>
      <c r="CD50" s="45">
        <f t="shared" si="385"/>
        <v>0.42584306807467603</v>
      </c>
      <c r="CE50" s="44">
        <f t="shared" si="386"/>
        <v>213.90294122307932</v>
      </c>
      <c r="CF50" s="44">
        <f t="shared" si="387"/>
        <v>305.6608476590705</v>
      </c>
      <c r="CG50" s="44">
        <f t="shared" si="388"/>
        <v>65.52132453361483</v>
      </c>
      <c r="CH50" s="45">
        <f t="shared" si="389"/>
        <v>9.4145002033910608</v>
      </c>
      <c r="CI50" s="45">
        <f t="shared" si="390"/>
        <v>1.1167054347877432</v>
      </c>
      <c r="CJ50" s="44">
        <f t="shared" si="391"/>
        <v>35.391558623407619</v>
      </c>
      <c r="CK50" s="44">
        <f t="shared" si="392"/>
        <v>49.963041851441901</v>
      </c>
      <c r="CL50" s="44">
        <f t="shared" si="393"/>
        <v>10.690791935175801</v>
      </c>
      <c r="CM50" s="45">
        <f t="shared" si="394"/>
        <v>1.5352391839512936</v>
      </c>
      <c r="CN50" s="45">
        <f t="shared" si="395"/>
        <v>0.18207573632073137</v>
      </c>
      <c r="CO50" s="44">
        <f t="shared" si="396"/>
        <v>272.18621909456232</v>
      </c>
      <c r="CP50" s="44">
        <f t="shared" si="397"/>
        <v>385.70751173817541</v>
      </c>
      <c r="CQ50" s="44">
        <f t="shared" si="398"/>
        <v>82.577413251462147</v>
      </c>
      <c r="CR50" s="45">
        <f t="shared" si="399"/>
        <v>11.860481378892615</v>
      </c>
      <c r="CS50" s="45">
        <f t="shared" si="400"/>
        <v>1.4066801665421971</v>
      </c>
      <c r="CT50" s="44">
        <f t="shared" si="401"/>
        <v>57.673353749014261</v>
      </c>
      <c r="CU50" s="44">
        <f t="shared" si="402"/>
        <v>82.1280273095593</v>
      </c>
      <c r="CV50" s="44">
        <f t="shared" si="403"/>
        <v>17.595586855369024</v>
      </c>
      <c r="CW50" s="45">
        <f t="shared" si="404"/>
        <v>2.527774137680038</v>
      </c>
      <c r="CX50" s="45">
        <f t="shared" si="405"/>
        <v>0.29981263254798152</v>
      </c>
      <c r="CY50" s="44">
        <f t="shared" si="406"/>
        <v>113.4065596120428</v>
      </c>
      <c r="CZ50" s="44">
        <f t="shared" si="407"/>
        <v>154.90016373047703</v>
      </c>
      <c r="DA50" s="44">
        <f t="shared" si="408"/>
        <v>29.537742490160497</v>
      </c>
      <c r="DB50" s="45">
        <f t="shared" si="409"/>
        <v>3.6728726643879175</v>
      </c>
      <c r="DC50" s="45">
        <f t="shared" si="410"/>
        <v>0.35935284484312757</v>
      </c>
      <c r="DD50" s="44">
        <f t="shared" si="411"/>
        <v>361.65386060114156</v>
      </c>
      <c r="DE50" s="44">
        <f t="shared" si="412"/>
        <v>417.02420212511748</v>
      </c>
      <c r="DF50" s="44">
        <f t="shared" si="413"/>
        <v>36.676806881999468</v>
      </c>
      <c r="DG50" s="45">
        <f t="shared" si="414"/>
        <v>1.5751569252948254</v>
      </c>
      <c r="DH50" s="45">
        <f t="shared" si="415"/>
        <v>2.9440113006996522E-2</v>
      </c>
      <c r="DI50" s="44">
        <f t="shared" si="416"/>
        <v>31.816268169074434</v>
      </c>
      <c r="DJ50" s="44">
        <f t="shared" si="417"/>
        <v>42.736742385696047</v>
      </c>
      <c r="DK50" s="44">
        <f t="shared" si="418"/>
        <v>8.1325638118850989</v>
      </c>
      <c r="DL50" s="45">
        <f t="shared" si="419"/>
        <v>1.01077188971496</v>
      </c>
      <c r="DM50" s="45">
        <f t="shared" si="420"/>
        <v>9.8903133365138216E-2</v>
      </c>
      <c r="DN50" s="44">
        <f t="shared" si="421"/>
        <v>103.60823990223695</v>
      </c>
      <c r="DO50" s="44">
        <f t="shared" si="422"/>
        <v>148.05304804086114</v>
      </c>
      <c r="DP50" s="44">
        <f t="shared" si="423"/>
        <v>31.736586099165926</v>
      </c>
      <c r="DQ50" s="45">
        <f t="shared" si="424"/>
        <v>4.5601046439811874</v>
      </c>
      <c r="DR50" s="45">
        <f t="shared" si="425"/>
        <v>0.5408989887004727</v>
      </c>
      <c r="DS50" s="44">
        <f t="shared" si="426"/>
        <v>242.01553353590921</v>
      </c>
      <c r="DT50" s="44">
        <f t="shared" si="427"/>
        <v>341.65865254536305</v>
      </c>
      <c r="DU50" s="44">
        <f t="shared" si="428"/>
        <v>73.106068643208275</v>
      </c>
      <c r="DV50" s="45">
        <f t="shared" si="429"/>
        <v>10.498314984168729</v>
      </c>
      <c r="DW50" s="45">
        <f t="shared" si="430"/>
        <v>1.245075328229853</v>
      </c>
      <c r="DX50" s="44">
        <f t="shared" si="431"/>
        <v>55.242691738232672</v>
      </c>
      <c r="DY50" s="44">
        <f t="shared" si="432"/>
        <v>78.282880165473003</v>
      </c>
      <c r="DZ50" s="44">
        <f t="shared" si="433"/>
        <v>16.759844050761171</v>
      </c>
      <c r="EA50" s="45">
        <f t="shared" si="434"/>
        <v>2.4071935708603389</v>
      </c>
      <c r="EB50" s="45">
        <f t="shared" si="435"/>
        <v>0.28549865262494811</v>
      </c>
      <c r="EC50" s="44">
        <f t="shared" si="436"/>
        <v>91.859897908447309</v>
      </c>
      <c r="ED50" s="44">
        <f t="shared" si="437"/>
        <v>130.81036065476306</v>
      </c>
      <c r="EE50" s="44">
        <f t="shared" si="438"/>
        <v>28.025573459928047</v>
      </c>
      <c r="EF50" s="45">
        <f t="shared" si="439"/>
        <v>4.0261413482802775</v>
      </c>
      <c r="EG50" s="45">
        <f t="shared" si="440"/>
        <v>0.47753002083724194</v>
      </c>
      <c r="EH50" s="44">
        <f t="shared" si="441"/>
        <v>168.68223310574984</v>
      </c>
      <c r="EI50" s="44">
        <f t="shared" si="442"/>
        <v>241.47292173051511</v>
      </c>
      <c r="EJ50" s="44">
        <f t="shared" si="443"/>
        <v>51.776135859401784</v>
      </c>
      <c r="EK50" s="45">
        <f t="shared" si="444"/>
        <v>7.4402124353408841</v>
      </c>
      <c r="EL50" s="45">
        <f t="shared" si="445"/>
        <v>0.88255531340778837</v>
      </c>
      <c r="EM50" s="44">
        <f t="shared" si="446"/>
        <v>275.43419802940809</v>
      </c>
      <c r="EN50" s="44">
        <f t="shared" si="447"/>
        <v>365.82230270226813</v>
      </c>
      <c r="EO50" s="44">
        <f t="shared" si="448"/>
        <v>61.097814150549851</v>
      </c>
      <c r="EP50" s="45">
        <f t="shared" si="449"/>
        <v>6.411515759052131</v>
      </c>
      <c r="EQ50" s="45">
        <f t="shared" si="450"/>
        <v>0.49807931341190881</v>
      </c>
      <c r="ER50" s="44">
        <f t="shared" si="451"/>
        <v>299.32646451856124</v>
      </c>
      <c r="ES50" s="44">
        <f t="shared" si="452"/>
        <v>401.4894620278169</v>
      </c>
      <c r="ET50" s="44">
        <f t="shared" si="453"/>
        <v>76.386602965684844</v>
      </c>
      <c r="EU50" s="45">
        <f t="shared" si="454"/>
        <v>9.4933486972699264</v>
      </c>
      <c r="EV50" s="45">
        <f t="shared" si="455"/>
        <v>0.92890916844091875</v>
      </c>
      <c r="EW50" s="44">
        <f t="shared" si="456"/>
        <v>32.144155834459113</v>
      </c>
      <c r="EX50" s="44">
        <f t="shared" si="457"/>
        <v>48.65925489115476</v>
      </c>
      <c r="EY50" s="44">
        <f t="shared" si="458"/>
        <v>11.573357676772186</v>
      </c>
      <c r="EZ50" s="45">
        <f t="shared" si="459"/>
        <v>1.8833683742347842</v>
      </c>
      <c r="FA50" s="45">
        <f t="shared" si="460"/>
        <v>0.2632687870821267</v>
      </c>
      <c r="FB50" s="44">
        <f t="shared" si="461"/>
        <v>240.52877063824621</v>
      </c>
      <c r="FC50" s="44">
        <f t="shared" si="462"/>
        <v>223.40227730374272</v>
      </c>
      <c r="FD50" s="44">
        <f t="shared" si="463"/>
        <v>6.3230105024264986</v>
      </c>
      <c r="FE50" s="45">
        <f t="shared" si="464"/>
        <v>0</v>
      </c>
      <c r="FF50" s="45">
        <f t="shared" si="465"/>
        <v>0</v>
      </c>
      <c r="FG50" s="44">
        <f t="shared" si="466"/>
        <v>237.3021572146009</v>
      </c>
      <c r="FH50" s="44">
        <f t="shared" si="467"/>
        <v>376.22912516635063</v>
      </c>
      <c r="FI50" s="44">
        <f t="shared" si="468"/>
        <v>82.331098453651308</v>
      </c>
      <c r="FJ50" s="45">
        <f t="shared" si="469"/>
        <v>11.968403388241761</v>
      </c>
      <c r="FK50" s="45">
        <f t="shared" si="470"/>
        <v>1.433125731845444</v>
      </c>
      <c r="FL50" s="44">
        <f t="shared" si="471"/>
        <v>110.6739585274031</v>
      </c>
      <c r="FM50" s="44">
        <f t="shared" si="472"/>
        <v>157.33695558879157</v>
      </c>
      <c r="FN50" s="44">
        <f t="shared" si="473"/>
        <v>33.700083652402427</v>
      </c>
      <c r="FO50" s="45">
        <f t="shared" si="474"/>
        <v>4.8409043950429043</v>
      </c>
      <c r="FP50" s="45">
        <f t="shared" si="475"/>
        <v>0.57414780528111675</v>
      </c>
      <c r="FQ50" s="44">
        <f t="shared" si="476"/>
        <v>97.357834074197683</v>
      </c>
      <c r="FR50" s="44">
        <f t="shared" si="477"/>
        <v>147.23665995961392</v>
      </c>
      <c r="FS50" s="44">
        <f t="shared" si="478"/>
        <v>35.014546428997669</v>
      </c>
      <c r="FT50" s="45">
        <f t="shared" si="479"/>
        <v>5.6978087332581646</v>
      </c>
      <c r="FU50" s="45">
        <f t="shared" si="480"/>
        <v>0.79647425778573866</v>
      </c>
      <c r="FV50" s="44">
        <f t="shared" si="481"/>
        <v>303.74163686749557</v>
      </c>
      <c r="FW50" s="44">
        <f t="shared" si="482"/>
        <v>350.24543511383354</v>
      </c>
      <c r="FX50" s="44">
        <f t="shared" si="483"/>
        <v>30.803689856632996</v>
      </c>
      <c r="FY50" s="45">
        <f t="shared" si="484"/>
        <v>1.3229244726351239</v>
      </c>
      <c r="FZ50" s="45">
        <f t="shared" si="485"/>
        <v>2.4725819598456534E-2</v>
      </c>
      <c r="GA50" s="44">
        <f t="shared" si="486"/>
        <v>328.75736295573614</v>
      </c>
      <c r="GB50" s="44">
        <f t="shared" si="487"/>
        <v>464.91578646254368</v>
      </c>
      <c r="GC50" s="44">
        <f t="shared" si="488"/>
        <v>99.50379839764642</v>
      </c>
      <c r="GD50" s="45">
        <f t="shared" si="489"/>
        <v>14.29001737799576</v>
      </c>
      <c r="GE50" s="45">
        <f t="shared" si="490"/>
        <v>1.6947593422298488</v>
      </c>
      <c r="GF50" s="44">
        <f t="shared" si="491"/>
        <v>190.92099765583311</v>
      </c>
      <c r="GG50" s="44">
        <f t="shared" si="492"/>
        <v>286.98209376999546</v>
      </c>
      <c r="GH50" s="44">
        <f t="shared" si="493"/>
        <v>68.178065337541753</v>
      </c>
      <c r="GI50" s="45">
        <f t="shared" si="494"/>
        <v>11.090137309114741</v>
      </c>
      <c r="GJ50" s="45">
        <f t="shared" si="495"/>
        <v>1.5499773367565322</v>
      </c>
      <c r="GK50" s="43">
        <f t="shared" si="148"/>
        <v>6482.7740027809541</v>
      </c>
      <c r="GL50" s="43">
        <f t="shared" si="148"/>
        <v>8674.4238413075818</v>
      </c>
      <c r="GM50" s="43">
        <f t="shared" si="148"/>
        <v>1564.5046121765999</v>
      </c>
      <c r="GN50" s="43">
        <f t="shared" si="148"/>
        <v>205.77374944217476</v>
      </c>
      <c r="GO50" s="43">
        <f t="shared" si="148"/>
        <v>23.755577773502022</v>
      </c>
      <c r="GP50" s="40">
        <f t="shared" si="149"/>
        <v>38.633933270446683</v>
      </c>
      <c r="GQ50" s="40">
        <f t="shared" si="149"/>
        <v>51.695016932703112</v>
      </c>
      <c r="GR50" s="40">
        <f t="shared" si="149"/>
        <v>9.3236270093957092</v>
      </c>
      <c r="GS50" s="40">
        <f t="shared" si="149"/>
        <v>1.2263036319557497</v>
      </c>
      <c r="GT50" s="40">
        <f t="shared" si="149"/>
        <v>0.14157078530096556</v>
      </c>
      <c r="GW50" s="38">
        <f t="shared" si="150"/>
        <v>32</v>
      </c>
      <c r="GX50" s="39">
        <f t="shared" si="145"/>
        <v>14.68092163889178</v>
      </c>
      <c r="GY50" s="39">
        <f t="shared" si="146"/>
        <v>7.0469827090101491</v>
      </c>
      <c r="GZ50" s="39">
        <f t="shared" si="147"/>
        <v>0.704698270901015</v>
      </c>
      <c r="HA50" s="39">
        <f t="shared" si="34"/>
        <v>4.0149529058346607</v>
      </c>
      <c r="HB50" s="39">
        <f t="shared" si="35"/>
        <v>6.2231671841712997</v>
      </c>
      <c r="HC50" s="39">
        <f t="shared" si="36"/>
        <v>0.62231671841712999</v>
      </c>
      <c r="HD50" s="39">
        <f t="shared" si="37"/>
        <v>9.9044724846598609</v>
      </c>
      <c r="HE50" s="39">
        <f t="shared" si="38"/>
        <v>18.233212371946287</v>
      </c>
      <c r="HF50" s="39">
        <f t="shared" si="39"/>
        <v>1.8233212371946284</v>
      </c>
      <c r="HG50" s="39">
        <f t="shared" si="40"/>
        <v>0.38691933501104492</v>
      </c>
      <c r="HH50" s="39">
        <f t="shared" si="41"/>
        <v>0.71134552622768155</v>
      </c>
      <c r="HI50" s="39">
        <f t="shared" si="42"/>
        <v>7.113455262276816E-2</v>
      </c>
      <c r="HJ50" s="39">
        <v>4.0149529058346607</v>
      </c>
      <c r="HK50" s="39">
        <v>6.2231671841712997</v>
      </c>
      <c r="HL50" s="39">
        <v>0.62231671841712999</v>
      </c>
      <c r="HM50" s="39">
        <f t="shared" si="43"/>
        <v>2.6046237739885387</v>
      </c>
      <c r="HN50" s="39">
        <f t="shared" si="44"/>
        <v>4.792953466842917</v>
      </c>
      <c r="HO50" s="39">
        <f t="shared" si="45"/>
        <v>0.47929534668429175</v>
      </c>
      <c r="HP50" s="39">
        <f t="shared" si="46"/>
        <v>4.795965825474882</v>
      </c>
      <c r="HQ50" s="39">
        <f t="shared" si="47"/>
        <v>10.217409823008934</v>
      </c>
      <c r="HR50" s="39">
        <f t="shared" si="48"/>
        <v>1.0217409823008934</v>
      </c>
      <c r="HS50" s="39">
        <f t="shared" si="49"/>
        <v>1.7944588392626113</v>
      </c>
      <c r="HT50" s="39">
        <f t="shared" si="50"/>
        <v>0.86135739453947624</v>
      </c>
      <c r="HU50" s="39">
        <f t="shared" si="51"/>
        <v>8.6135739453947632E-2</v>
      </c>
      <c r="HV50" s="39">
        <f t="shared" si="52"/>
        <v>2.7993426009973157</v>
      </c>
      <c r="HW50" s="39">
        <f t="shared" si="53"/>
        <v>4.3389741848435595</v>
      </c>
      <c r="HX50" s="39">
        <f t="shared" si="54"/>
        <v>0.43389741848435592</v>
      </c>
      <c r="HY50" s="39">
        <f t="shared" si="55"/>
        <v>11.27663538513851</v>
      </c>
      <c r="HZ50" s="39">
        <f t="shared" si="56"/>
        <v>20.759236611206127</v>
      </c>
      <c r="IA50" s="39">
        <f t="shared" si="57"/>
        <v>2.0759236611206124</v>
      </c>
      <c r="IB50" s="39">
        <f t="shared" si="58"/>
        <v>0.42806796600848496</v>
      </c>
      <c r="IC50" s="39">
        <f t="shared" si="59"/>
        <v>0.78699668118892718</v>
      </c>
      <c r="ID50" s="39">
        <f t="shared" si="60"/>
        <v>7.8699668118892729E-2</v>
      </c>
      <c r="IE50" s="39">
        <f t="shared" si="61"/>
        <v>8.9014301426916997</v>
      </c>
      <c r="IF50" s="39">
        <f t="shared" si="62"/>
        <v>16.371765401585087</v>
      </c>
      <c r="IG50" s="39">
        <f t="shared" si="63"/>
        <v>1.6371765401585086</v>
      </c>
      <c r="IH50" s="39">
        <f t="shared" si="64"/>
        <v>2.5209464959108892</v>
      </c>
      <c r="II50" s="39">
        <f t="shared" si="65"/>
        <v>4.6389729556982724</v>
      </c>
      <c r="IJ50" s="39">
        <f t="shared" si="66"/>
        <v>0.46389729556982723</v>
      </c>
      <c r="IK50" s="39">
        <f t="shared" si="67"/>
        <v>10.37057218558431</v>
      </c>
      <c r="IL50" s="39">
        <f t="shared" si="68"/>
        <v>22.093649115758762</v>
      </c>
      <c r="IM50" s="39">
        <f t="shared" si="69"/>
        <v>2.209364911575876</v>
      </c>
      <c r="IN50" s="39">
        <f t="shared" si="70"/>
        <v>1.7186094128982585</v>
      </c>
      <c r="IO50" s="39">
        <f t="shared" si="71"/>
        <v>0.82494894490495607</v>
      </c>
      <c r="IP50" s="39">
        <f t="shared" si="72"/>
        <v>8.2494894490495602E-2</v>
      </c>
      <c r="IQ50" s="39">
        <f t="shared" si="73"/>
        <v>4.508487141495241</v>
      </c>
      <c r="IR50" s="39">
        <f t="shared" si="74"/>
        <v>6.9881440423467991</v>
      </c>
      <c r="IS50" s="39">
        <f t="shared" si="75"/>
        <v>0.69881440423467989</v>
      </c>
      <c r="IT50" s="39">
        <f t="shared" si="76"/>
        <v>8.1796971048228073</v>
      </c>
      <c r="IU50" s="39">
        <f t="shared" si="77"/>
        <v>15.058061363835501</v>
      </c>
      <c r="IV50" s="39">
        <f t="shared" si="78"/>
        <v>1.50580613638355</v>
      </c>
      <c r="IW50" s="39">
        <f t="shared" si="79"/>
        <v>1.3357511419841435</v>
      </c>
      <c r="IX50" s="39">
        <f t="shared" si="80"/>
        <v>2.4557588960417638</v>
      </c>
      <c r="IY50" s="39">
        <f t="shared" si="81"/>
        <v>0.24557588960417637</v>
      </c>
      <c r="IZ50" s="39">
        <f t="shared" si="82"/>
        <v>10.314886507454048</v>
      </c>
      <c r="JA50" s="39">
        <f t="shared" si="83"/>
        <v>18.971434852259328</v>
      </c>
      <c r="JB50" s="39">
        <f t="shared" si="84"/>
        <v>1.897143485225933</v>
      </c>
      <c r="JC50" s="39">
        <f t="shared" si="85"/>
        <v>2.1971655330002662</v>
      </c>
      <c r="JD50" s="39">
        <f t="shared" si="86"/>
        <v>4.0431605761223199</v>
      </c>
      <c r="JE50" s="39">
        <f t="shared" si="87"/>
        <v>0.40431605761223205</v>
      </c>
      <c r="JF50" s="39">
        <f t="shared" si="88"/>
        <v>3.7987688134234472</v>
      </c>
      <c r="JG50" s="39">
        <f t="shared" si="89"/>
        <v>5.8969198928469577</v>
      </c>
      <c r="JH50" s="39">
        <f t="shared" si="90"/>
        <v>0.58969198928469591</v>
      </c>
      <c r="JI50" s="39">
        <f t="shared" si="91"/>
        <v>6.9499146117887323</v>
      </c>
      <c r="JJ50" s="39">
        <f t="shared" si="92"/>
        <v>3.3360254419333049</v>
      </c>
      <c r="JK50" s="39">
        <f t="shared" si="93"/>
        <v>0.33360254419333052</v>
      </c>
      <c r="JL50" s="39">
        <f t="shared" si="94"/>
        <v>1.0471075813123736</v>
      </c>
      <c r="JM50" s="39">
        <f t="shared" si="95"/>
        <v>1.6230141899922186</v>
      </c>
      <c r="JN50" s="39">
        <f t="shared" si="96"/>
        <v>0.16230141899922187</v>
      </c>
      <c r="JO50" s="39">
        <f t="shared" si="97"/>
        <v>3.9620026499788672</v>
      </c>
      <c r="JP50" s="39">
        <f t="shared" si="98"/>
        <v>7.29367826980838</v>
      </c>
      <c r="JQ50" s="39">
        <f t="shared" si="99"/>
        <v>0.72936782698083791</v>
      </c>
      <c r="JR50" s="39">
        <f t="shared" si="100"/>
        <v>9.1341703466171555</v>
      </c>
      <c r="JS50" s="39">
        <f t="shared" si="101"/>
        <v>16.793038300043047</v>
      </c>
      <c r="JT50" s="39">
        <f t="shared" si="102"/>
        <v>1.6793038300043048</v>
      </c>
      <c r="JU50" s="39">
        <f t="shared" si="103"/>
        <v>2.0935009036889323</v>
      </c>
      <c r="JV50" s="39">
        <f t="shared" si="104"/>
        <v>3.8504268543119053</v>
      </c>
      <c r="JW50" s="39">
        <f t="shared" si="105"/>
        <v>0.38504268543119052</v>
      </c>
      <c r="JX50" s="39">
        <f t="shared" si="106"/>
        <v>3.4995606884195336</v>
      </c>
      <c r="JY50" s="39">
        <f t="shared" si="107"/>
        <v>6.4397905376952904</v>
      </c>
      <c r="JZ50" s="39">
        <f t="shared" si="108"/>
        <v>0.64397905376952913</v>
      </c>
      <c r="KA50" s="39">
        <f t="shared" si="109"/>
        <v>6.4629465274010673</v>
      </c>
      <c r="KB50" s="39">
        <f t="shared" si="110"/>
        <v>11.900124936349227</v>
      </c>
      <c r="KC50" s="39">
        <f t="shared" si="111"/>
        <v>1.1900124936349228</v>
      </c>
      <c r="KD50" s="39">
        <f t="shared" si="112"/>
        <v>8.2136444471115126</v>
      </c>
      <c r="KE50" s="39">
        <f t="shared" si="113"/>
        <v>10.45502309100706</v>
      </c>
      <c r="KF50" s="39">
        <f t="shared" si="114"/>
        <v>1.0455023091007061</v>
      </c>
      <c r="KG50" s="39">
        <f t="shared" si="115"/>
        <v>9.8361649069905788</v>
      </c>
      <c r="KH50" s="39">
        <f t="shared" si="116"/>
        <v>15.243805091689012</v>
      </c>
      <c r="KI50" s="39">
        <f t="shared" si="117"/>
        <v>1.5243805091689011</v>
      </c>
      <c r="KJ50" s="39">
        <f t="shared" si="118"/>
        <v>1.4186865522025143</v>
      </c>
      <c r="KK50" s="39">
        <f t="shared" si="119"/>
        <v>3.0246023151341617</v>
      </c>
      <c r="KL50" s="39">
        <f t="shared" si="120"/>
        <v>0.30246023151341617</v>
      </c>
      <c r="KM50" s="39">
        <f t="shared" si="121"/>
        <v>2.9558714952937097</v>
      </c>
      <c r="KN50" s="39">
        <f t="shared" si="122"/>
        <v>0.27821246210676592</v>
      </c>
      <c r="KO50" s="39">
        <f t="shared" si="123"/>
        <v>2.7821246210676592E-2</v>
      </c>
      <c r="KP50" s="39">
        <f t="shared" si="124"/>
        <v>10.196449364498879</v>
      </c>
      <c r="KQ50" s="39">
        <f t="shared" si="125"/>
        <v>19.127453773634844</v>
      </c>
      <c r="KR50" s="39">
        <f t="shared" si="126"/>
        <v>1.9127453773634846</v>
      </c>
      <c r="KS50" s="39">
        <f t="shared" si="127"/>
        <v>4.2086308326217869</v>
      </c>
      <c r="KT50" s="39">
        <f t="shared" si="128"/>
        <v>7.7430943324332464</v>
      </c>
      <c r="KU50" s="39">
        <f t="shared" si="129"/>
        <v>0.77430943324332469</v>
      </c>
      <c r="KV50" s="39">
        <f t="shared" si="130"/>
        <v>4.2924097487199804</v>
      </c>
      <c r="KW50" s="39">
        <f t="shared" si="131"/>
        <v>9.1504745807679964</v>
      </c>
      <c r="KX50" s="39">
        <f t="shared" si="132"/>
        <v>0.91504745807679955</v>
      </c>
      <c r="KY50" s="39">
        <f t="shared" si="133"/>
        <v>5.837013427051942</v>
      </c>
      <c r="KZ50" s="39">
        <f t="shared" si="134"/>
        <v>2.8018222359914557</v>
      </c>
      <c r="LA50" s="39">
        <f t="shared" si="135"/>
        <v>0.28018222359914557</v>
      </c>
      <c r="LB50" s="39">
        <f t="shared" si="136"/>
        <v>12.430979290917483</v>
      </c>
      <c r="LC50" s="39">
        <f t="shared" si="137"/>
        <v>22.857944165119662</v>
      </c>
      <c r="LD50" s="39">
        <f t="shared" si="138"/>
        <v>2.2857944165119664</v>
      </c>
      <c r="LE50" s="39">
        <f t="shared" si="139"/>
        <v>8.3611722345076167</v>
      </c>
      <c r="LF50" s="39">
        <f t="shared" si="140"/>
        <v>17.810974546790067</v>
      </c>
      <c r="LG50" s="39">
        <f t="shared" si="141"/>
        <v>1.7810974546790068</v>
      </c>
      <c r="LH50" s="39">
        <f t="shared" si="142"/>
        <v>211.44785374949012</v>
      </c>
      <c r="LI50" s="39">
        <f t="shared" si="142"/>
        <v>337.26712430336403</v>
      </c>
      <c r="LJ50" s="39">
        <f t="shared" si="142"/>
        <v>33.726712430336399</v>
      </c>
      <c r="LL50" s="60">
        <f t="shared" si="497"/>
        <v>31</v>
      </c>
      <c r="LM50" s="61">
        <f t="shared" si="498"/>
        <v>192.66238233200184</v>
      </c>
      <c r="LN50" s="62">
        <v>3000</v>
      </c>
      <c r="LO50" s="61">
        <f t="shared" si="152"/>
        <v>0</v>
      </c>
      <c r="LP50" s="61">
        <f t="shared" si="153"/>
        <v>0</v>
      </c>
      <c r="LQ50" s="62">
        <f t="shared" si="154"/>
        <v>0</v>
      </c>
      <c r="LR50" s="61">
        <f t="shared" si="155"/>
        <v>0</v>
      </c>
      <c r="LS50" s="61">
        <f t="shared" si="156"/>
        <v>13.028128389221845</v>
      </c>
      <c r="LT50" s="63">
        <f t="shared" si="157"/>
        <v>0</v>
      </c>
      <c r="LU50" s="62">
        <f t="shared" si="158"/>
        <v>0</v>
      </c>
      <c r="LV50" s="61">
        <f t="shared" si="159"/>
        <v>0</v>
      </c>
      <c r="LW50" s="61">
        <f t="shared" si="160"/>
        <v>3.6612203198874669</v>
      </c>
      <c r="LX50" s="63">
        <f t="shared" si="161"/>
        <v>0</v>
      </c>
      <c r="LY50" s="62">
        <f t="shared" si="162"/>
        <v>0</v>
      </c>
      <c r="LZ50" s="61">
        <f t="shared" si="163"/>
        <v>0</v>
      </c>
      <c r="MA50" s="61">
        <f t="shared" si="164"/>
        <v>9.0783855286849775</v>
      </c>
      <c r="MB50" s="63">
        <f t="shared" si="165"/>
        <v>0</v>
      </c>
      <c r="MC50" s="62">
        <f t="shared" si="166"/>
        <v>0</v>
      </c>
      <c r="MD50" s="61">
        <f t="shared" si="167"/>
        <v>0</v>
      </c>
      <c r="ME50" s="61">
        <f t="shared" si="168"/>
        <v>0.3545806226089685</v>
      </c>
      <c r="MF50" s="63">
        <f t="shared" si="169"/>
        <v>0</v>
      </c>
      <c r="MG50" s="62">
        <f t="shared" si="170"/>
        <v>0</v>
      </c>
      <c r="MH50" s="61">
        <f t="shared" si="171"/>
        <v>0</v>
      </c>
      <c r="MI50" s="61">
        <f t="shared" si="172"/>
        <v>3.6612203198874669</v>
      </c>
      <c r="MJ50" s="63">
        <f t="shared" si="173"/>
        <v>0</v>
      </c>
      <c r="MK50" s="62">
        <f t="shared" si="174"/>
        <v>0</v>
      </c>
      <c r="ML50" s="61">
        <f t="shared" si="175"/>
        <v>0</v>
      </c>
      <c r="MM50" s="61">
        <f t="shared" si="176"/>
        <v>2.3872530863943138</v>
      </c>
      <c r="MN50" s="63">
        <f t="shared" si="177"/>
        <v>0</v>
      </c>
      <c r="MO50" s="62">
        <f t="shared" si="178"/>
        <v>0</v>
      </c>
      <c r="MP50" s="61">
        <f t="shared" si="179"/>
        <v>0</v>
      </c>
      <c r="MQ50" s="61">
        <f t="shared" si="180"/>
        <v>4.4154593690107697</v>
      </c>
      <c r="MR50" s="63">
        <f t="shared" si="181"/>
        <v>0</v>
      </c>
      <c r="MS50" s="62">
        <f t="shared" si="182"/>
        <v>0</v>
      </c>
      <c r="MT50" s="61">
        <f t="shared" si="183"/>
        <v>0</v>
      </c>
      <c r="MU50" s="61">
        <f t="shared" si="184"/>
        <v>1.5924368184865587</v>
      </c>
      <c r="MV50" s="63">
        <f t="shared" si="185"/>
        <v>0</v>
      </c>
      <c r="MW50" s="62">
        <f t="shared" si="186"/>
        <v>0</v>
      </c>
      <c r="MX50" s="61">
        <f t="shared" si="187"/>
        <v>0</v>
      </c>
      <c r="MY50" s="61">
        <f t="shared" si="188"/>
        <v>2.5527098956014673</v>
      </c>
      <c r="MZ50" s="63">
        <f t="shared" si="189"/>
        <v>0</v>
      </c>
      <c r="NA50" s="62">
        <f t="shared" si="190"/>
        <v>0</v>
      </c>
      <c r="NB50" s="61">
        <f t="shared" si="191"/>
        <v>0</v>
      </c>
      <c r="NC50" s="61">
        <f t="shared" si="192"/>
        <v>10.336102568941017</v>
      </c>
      <c r="ND50" s="63">
        <f t="shared" si="193"/>
        <v>0</v>
      </c>
      <c r="NE50" s="62">
        <f t="shared" si="194"/>
        <v>0</v>
      </c>
      <c r="NF50" s="61">
        <f t="shared" si="195"/>
        <v>0</v>
      </c>
      <c r="NG50" s="61">
        <f t="shared" si="196"/>
        <v>0.39229005162512881</v>
      </c>
      <c r="NH50" s="63">
        <f t="shared" si="197"/>
        <v>0</v>
      </c>
      <c r="NI50" s="62">
        <f t="shared" si="198"/>
        <v>0</v>
      </c>
      <c r="NJ50" s="61">
        <f t="shared" si="199"/>
        <v>0</v>
      </c>
      <c r="NK50" s="61">
        <f t="shared" si="200"/>
        <v>8.157933304955904</v>
      </c>
      <c r="NL50" s="63">
        <f t="shared" si="201"/>
        <v>0</v>
      </c>
      <c r="NM50" s="62">
        <f t="shared" si="202"/>
        <v>0</v>
      </c>
      <c r="NN50" s="61">
        <f t="shared" si="203"/>
        <v>0</v>
      </c>
      <c r="NO50" s="61">
        <f t="shared" si="204"/>
        <v>2.3105591537247032</v>
      </c>
      <c r="NP50" s="63">
        <f t="shared" si="205"/>
        <v>0</v>
      </c>
      <c r="NQ50" s="62">
        <f t="shared" si="206"/>
        <v>0</v>
      </c>
      <c r="NR50" s="61">
        <f t="shared" si="207"/>
        <v>0</v>
      </c>
      <c r="NS50" s="61">
        <f t="shared" si="208"/>
        <v>9.5477828210559998</v>
      </c>
      <c r="NT50" s="63">
        <f t="shared" si="209"/>
        <v>0</v>
      </c>
      <c r="NU50" s="62">
        <f t="shared" si="210"/>
        <v>0</v>
      </c>
      <c r="NV50" s="61">
        <f t="shared" si="211"/>
        <v>0</v>
      </c>
      <c r="NW50" s="61">
        <f t="shared" si="212"/>
        <v>1.5251265985133251</v>
      </c>
      <c r="NX50" s="63">
        <f t="shared" si="213"/>
        <v>0</v>
      </c>
      <c r="NY50" s="62">
        <f t="shared" si="214"/>
        <v>0</v>
      </c>
      <c r="NZ50" s="61">
        <f t="shared" si="215"/>
        <v>0</v>
      </c>
      <c r="OA50" s="61">
        <f t="shared" si="216"/>
        <v>4.1112723166455716</v>
      </c>
      <c r="OB50" s="63">
        <f t="shared" si="217"/>
        <v>0</v>
      </c>
      <c r="OC50" s="62">
        <f t="shared" si="218"/>
        <v>0</v>
      </c>
      <c r="OD50" s="61">
        <f t="shared" si="219"/>
        <v>0</v>
      </c>
      <c r="OE50" s="61">
        <f t="shared" si="220"/>
        <v>7.4974658105681016</v>
      </c>
      <c r="OF50" s="63">
        <f t="shared" si="221"/>
        <v>0</v>
      </c>
      <c r="OG50" s="62">
        <f t="shared" si="222"/>
        <v>0</v>
      </c>
      <c r="OH50" s="61">
        <f t="shared" si="223"/>
        <v>0</v>
      </c>
      <c r="OI50" s="61">
        <f t="shared" si="224"/>
        <v>1.2241090809324846</v>
      </c>
      <c r="OJ50" s="63">
        <f t="shared" si="225"/>
        <v>0</v>
      </c>
      <c r="OK50" s="62">
        <f t="shared" si="226"/>
        <v>0</v>
      </c>
      <c r="OL50" s="61">
        <f t="shared" si="227"/>
        <v>0</v>
      </c>
      <c r="OM50" s="61">
        <f t="shared" si="228"/>
        <v>9.453329951152563</v>
      </c>
      <c r="ON50" s="63">
        <f t="shared" si="229"/>
        <v>0</v>
      </c>
      <c r="OO50" s="62">
        <f t="shared" si="230"/>
        <v>0</v>
      </c>
      <c r="OP50" s="61">
        <f t="shared" si="231"/>
        <v>0</v>
      </c>
      <c r="OQ50" s="61">
        <f t="shared" si="232"/>
        <v>2.0137995561416444</v>
      </c>
      <c r="OR50" s="63">
        <f t="shared" si="233"/>
        <v>0</v>
      </c>
      <c r="OS50" s="62">
        <f t="shared" si="234"/>
        <v>0</v>
      </c>
      <c r="OT50" s="61">
        <f t="shared" si="235"/>
        <v>0</v>
      </c>
      <c r="OU50" s="61">
        <f t="shared" si="236"/>
        <v>3.4650465972202125</v>
      </c>
      <c r="OV50" s="63">
        <f t="shared" si="237"/>
        <v>0</v>
      </c>
      <c r="OW50" s="62">
        <f t="shared" si="238"/>
        <v>0</v>
      </c>
      <c r="OX50" s="61">
        <f t="shared" si="239"/>
        <v>0</v>
      </c>
      <c r="OY50" s="61">
        <f t="shared" si="240"/>
        <v>6.1674860804820311</v>
      </c>
      <c r="OZ50" s="63">
        <f t="shared" si="241"/>
        <v>0</v>
      </c>
      <c r="PA50" s="62">
        <f t="shared" si="242"/>
        <v>0</v>
      </c>
      <c r="PB50" s="61">
        <f t="shared" si="243"/>
        <v>0</v>
      </c>
      <c r="PC50" s="61">
        <f t="shared" si="244"/>
        <v>0.95485343009573909</v>
      </c>
      <c r="PD50" s="63">
        <f t="shared" si="245"/>
        <v>0</v>
      </c>
      <c r="PE50" s="62">
        <f t="shared" si="246"/>
        <v>0</v>
      </c>
      <c r="PF50" s="61">
        <f t="shared" si="247"/>
        <v>0</v>
      </c>
      <c r="PG50" s="61">
        <f t="shared" si="248"/>
        <v>3.6315500475051206</v>
      </c>
      <c r="PH50" s="63">
        <f t="shared" si="249"/>
        <v>0</v>
      </c>
      <c r="PI50" s="62">
        <f t="shared" si="250"/>
        <v>0</v>
      </c>
      <c r="PJ50" s="61">
        <f t="shared" si="251"/>
        <v>0</v>
      </c>
      <c r="PK50" s="61">
        <f t="shared" si="252"/>
        <v>8.3707365216768874</v>
      </c>
      <c r="PL50" s="63">
        <f t="shared" si="253"/>
        <v>0</v>
      </c>
      <c r="PM50" s="62">
        <f t="shared" si="254"/>
        <v>0</v>
      </c>
      <c r="PN50" s="61">
        <f t="shared" si="255"/>
        <v>0</v>
      </c>
      <c r="PO50" s="61">
        <f t="shared" si="256"/>
        <v>1.9186400918038122</v>
      </c>
      <c r="PP50" s="63">
        <f t="shared" si="257"/>
        <v>0</v>
      </c>
      <c r="PQ50" s="62">
        <f t="shared" si="258"/>
        <v>0</v>
      </c>
      <c r="PR50" s="61">
        <f t="shared" si="259"/>
        <v>0</v>
      </c>
      <c r="PS50" s="61">
        <f t="shared" si="260"/>
        <v>3.2075024185395091</v>
      </c>
      <c r="PT50" s="63">
        <f t="shared" si="261"/>
        <v>0</v>
      </c>
      <c r="PU50" s="62">
        <f t="shared" si="262"/>
        <v>0</v>
      </c>
      <c r="PV50" s="61">
        <f t="shared" si="263"/>
        <v>0</v>
      </c>
      <c r="PW50" s="61">
        <f t="shared" si="264"/>
        <v>5.9240683164908861</v>
      </c>
      <c r="PX50" s="63">
        <f t="shared" si="265"/>
        <v>0</v>
      </c>
      <c r="PY50" s="62">
        <f t="shared" si="266"/>
        <v>0</v>
      </c>
      <c r="PZ50" s="61">
        <f t="shared" si="267"/>
        <v>0</v>
      </c>
      <c r="QA50" s="61">
        <f t="shared" si="268"/>
        <v>7.4538811731377681</v>
      </c>
      <c r="QB50" s="63">
        <f t="shared" si="269"/>
        <v>0</v>
      </c>
      <c r="QC50" s="62">
        <f t="shared" si="270"/>
        <v>0</v>
      </c>
      <c r="QD50" s="61">
        <f t="shared" si="271"/>
        <v>0</v>
      </c>
      <c r="QE50" s="61">
        <f t="shared" si="272"/>
        <v>8.9693414719775877</v>
      </c>
      <c r="QF50" s="63">
        <f t="shared" si="273"/>
        <v>0</v>
      </c>
      <c r="QG50" s="62">
        <f t="shared" si="274"/>
        <v>0</v>
      </c>
      <c r="QH50" s="61">
        <f t="shared" si="275"/>
        <v>0</v>
      </c>
      <c r="QI50" s="61">
        <f t="shared" si="276"/>
        <v>1.3062510275900607</v>
      </c>
      <c r="QJ50" s="63">
        <f t="shared" si="277"/>
        <v>0</v>
      </c>
      <c r="QK50" s="62">
        <f t="shared" si="278"/>
        <v>0</v>
      </c>
      <c r="QL50" s="61">
        <f t="shared" si="279"/>
        <v>0</v>
      </c>
      <c r="QM50" s="61">
        <f t="shared" si="280"/>
        <v>2.5501732981587524</v>
      </c>
      <c r="QN50" s="63">
        <f t="shared" si="281"/>
        <v>0</v>
      </c>
      <c r="QO50" s="62">
        <f t="shared" si="282"/>
        <v>0</v>
      </c>
      <c r="QP50" s="61">
        <f t="shared" si="283"/>
        <v>0</v>
      </c>
      <c r="QQ50" s="61">
        <f t="shared" si="284"/>
        <v>9.3623116595393352</v>
      </c>
      <c r="QR50" s="63">
        <f t="shared" si="285"/>
        <v>0</v>
      </c>
      <c r="QS50" s="62">
        <f t="shared" si="286"/>
        <v>0</v>
      </c>
      <c r="QT50" s="61">
        <f t="shared" si="287"/>
        <v>0</v>
      </c>
      <c r="QU50" s="61">
        <f t="shared" si="288"/>
        <v>3.8572937390685511</v>
      </c>
      <c r="QV50" s="63">
        <f t="shared" si="289"/>
        <v>0</v>
      </c>
      <c r="QW50" s="62">
        <f t="shared" si="290"/>
        <v>0</v>
      </c>
      <c r="QX50" s="61">
        <f t="shared" si="291"/>
        <v>0</v>
      </c>
      <c r="QY50" s="61">
        <f t="shared" si="292"/>
        <v>3.9521696459289872</v>
      </c>
      <c r="QZ50" s="63">
        <f t="shared" si="293"/>
        <v>0</v>
      </c>
      <c r="RA50" s="62">
        <f t="shared" si="294"/>
        <v>0</v>
      </c>
      <c r="RB50" s="61">
        <f t="shared" si="295"/>
        <v>0</v>
      </c>
      <c r="RC50" s="61">
        <f t="shared" si="296"/>
        <v>5.1798764551531891</v>
      </c>
      <c r="RD50" s="63">
        <f t="shared" si="297"/>
        <v>0</v>
      </c>
      <c r="RE50" s="62">
        <f t="shared" si="298"/>
        <v>0</v>
      </c>
      <c r="RF50" s="61">
        <f t="shared" si="299"/>
        <v>0</v>
      </c>
      <c r="RG50" s="61">
        <f t="shared" si="300"/>
        <v>11.392301390753303</v>
      </c>
      <c r="RH50" s="63">
        <f t="shared" si="301"/>
        <v>0</v>
      </c>
      <c r="RI50" s="62">
        <f t="shared" si="302"/>
        <v>0</v>
      </c>
      <c r="RJ50" s="61">
        <f t="shared" si="303"/>
        <v>0</v>
      </c>
      <c r="RK50" s="61">
        <f t="shared" si="304"/>
        <v>7.6977334028398232</v>
      </c>
      <c r="RL50" s="63">
        <f t="shared" si="305"/>
        <v>0</v>
      </c>
    </row>
    <row r="51" spans="1:480" ht="15" thickBot="1" x14ac:dyDescent="0.35">
      <c r="A51" s="28"/>
      <c r="B51" s="42">
        <v>32</v>
      </c>
      <c r="C51" s="44">
        <f t="shared" si="499"/>
        <v>730.33960040475881</v>
      </c>
      <c r="D51" s="44">
        <f t="shared" si="500"/>
        <v>886.34184968042598</v>
      </c>
      <c r="E51" s="44">
        <f t="shared" si="501"/>
        <v>102.25609742373014</v>
      </c>
      <c r="F51" s="45">
        <f t="shared" si="502"/>
        <v>6.5499422731573356</v>
      </c>
      <c r="G51" s="45">
        <f t="shared" si="503"/>
        <v>0.24852021792640661</v>
      </c>
      <c r="H51" s="44">
        <f t="shared" si="311"/>
        <v>116.62624214629449</v>
      </c>
      <c r="I51" s="44">
        <f t="shared" si="312"/>
        <v>163.99064894759692</v>
      </c>
      <c r="J51" s="44">
        <f t="shared" si="313"/>
        <v>35.054593958831234</v>
      </c>
      <c r="K51" s="45">
        <f t="shared" si="314"/>
        <v>5.0306427103825957</v>
      </c>
      <c r="L51" s="45">
        <f t="shared" si="315"/>
        <v>0.59626223689435198</v>
      </c>
      <c r="M51" s="44">
        <f t="shared" si="316"/>
        <v>247.61033993855699</v>
      </c>
      <c r="N51" s="44">
        <f t="shared" si="317"/>
        <v>369.66534689133914</v>
      </c>
      <c r="O51" s="44">
        <f t="shared" si="318"/>
        <v>87.689955571036819</v>
      </c>
      <c r="P51" s="45">
        <f t="shared" si="319"/>
        <v>14.252102826186038</v>
      </c>
      <c r="Q51" s="45">
        <f t="shared" si="320"/>
        <v>1.9905547728801238</v>
      </c>
      <c r="R51" s="44">
        <f t="shared" si="321"/>
        <v>9.8005953876365588</v>
      </c>
      <c r="S51" s="44">
        <f t="shared" si="322"/>
        <v>14.460459606499196</v>
      </c>
      <c r="T51" s="44">
        <f t="shared" si="323"/>
        <v>3.423603726465696</v>
      </c>
      <c r="U51" s="45">
        <f t="shared" si="324"/>
        <v>0.55605703256935379</v>
      </c>
      <c r="V51" s="45">
        <f t="shared" si="325"/>
        <v>7.764424682916396E-2</v>
      </c>
      <c r="W51" s="44">
        <f t="shared" si="326"/>
        <v>35.695327942015226</v>
      </c>
      <c r="X51" s="44">
        <f t="shared" si="327"/>
        <v>52.860667688638593</v>
      </c>
      <c r="Y51" s="44">
        <f t="shared" si="328"/>
        <v>12.522602891841354</v>
      </c>
      <c r="Z51" s="45">
        <f t="shared" si="329"/>
        <v>2.0343221804911624</v>
      </c>
      <c r="AA51" s="45">
        <f t="shared" si="330"/>
        <v>0.28407929701352419</v>
      </c>
      <c r="AB51" s="44">
        <f t="shared" si="331"/>
        <v>65.360493353006518</v>
      </c>
      <c r="AC51" s="44">
        <f t="shared" si="332"/>
        <v>97.251195105255903</v>
      </c>
      <c r="AD51" s="44">
        <f t="shared" si="333"/>
        <v>23.056329525033757</v>
      </c>
      <c r="AE51" s="45">
        <f t="shared" si="334"/>
        <v>3.7465165665642597</v>
      </c>
      <c r="AF51" s="45">
        <f t="shared" si="335"/>
        <v>0.52321845013932888</v>
      </c>
      <c r="AG51" s="44">
        <f t="shared" si="336"/>
        <v>104.62363373525622</v>
      </c>
      <c r="AH51" s="44">
        <f t="shared" si="337"/>
        <v>164.14779736143655</v>
      </c>
      <c r="AI51" s="44">
        <f t="shared" si="338"/>
        <v>42.654937391192455</v>
      </c>
      <c r="AJ51" s="45">
        <f t="shared" si="339"/>
        <v>7.7264672012201476</v>
      </c>
      <c r="AK51" s="45">
        <f t="shared" si="340"/>
        <v>1.2454713108943929</v>
      </c>
      <c r="AL51" s="44">
        <f t="shared" si="341"/>
        <v>89.26989625351429</v>
      </c>
      <c r="AM51" s="44">
        <f t="shared" si="342"/>
        <v>108.33815518461381</v>
      </c>
      <c r="AN51" s="44">
        <f t="shared" si="343"/>
        <v>12.498830959250508</v>
      </c>
      <c r="AO51" s="45">
        <f t="shared" si="344"/>
        <v>0.80060381070287256</v>
      </c>
      <c r="AP51" s="45">
        <f t="shared" si="345"/>
        <v>3.0376791918301862E-2</v>
      </c>
      <c r="AQ51" s="44">
        <f t="shared" si="346"/>
        <v>81.315227274497786</v>
      </c>
      <c r="AR51" s="44">
        <f t="shared" si="347"/>
        <v>114.33907707785909</v>
      </c>
      <c r="AS51" s="44">
        <f t="shared" si="348"/>
        <v>24.441088234687371</v>
      </c>
      <c r="AT51" s="45">
        <f t="shared" si="349"/>
        <v>3.5075112410672271</v>
      </c>
      <c r="AU51" s="45">
        <f t="shared" si="350"/>
        <v>0.41573147188816606</v>
      </c>
      <c r="AV51" s="44">
        <f t="shared" si="351"/>
        <v>281.91420849539537</v>
      </c>
      <c r="AW51" s="44">
        <f t="shared" si="352"/>
        <v>420.87868262249344</v>
      </c>
      <c r="AX51" s="44">
        <f t="shared" si="353"/>
        <v>99.838497955859239</v>
      </c>
      <c r="AY51" s="45">
        <f t="shared" si="354"/>
        <v>16.226585241295794</v>
      </c>
      <c r="AZ51" s="45">
        <f t="shared" si="355"/>
        <v>2.2663256849551656</v>
      </c>
      <c r="BA51" s="44">
        <f t="shared" si="356"/>
        <v>10.842882620838683</v>
      </c>
      <c r="BB51" s="44">
        <f t="shared" si="357"/>
        <v>15.998320505552577</v>
      </c>
      <c r="BC51" s="44">
        <f t="shared" si="358"/>
        <v>3.7877018566813279</v>
      </c>
      <c r="BD51" s="45">
        <f t="shared" si="359"/>
        <v>0.6151933526658272</v>
      </c>
      <c r="BE51" s="45">
        <f t="shared" si="360"/>
        <v>8.5901664261549993E-2</v>
      </c>
      <c r="BF51" s="44">
        <f t="shared" si="361"/>
        <v>224.55325730792606</v>
      </c>
      <c r="BG51" s="44">
        <f t="shared" si="362"/>
        <v>332.53749992821878</v>
      </c>
      <c r="BH51" s="44">
        <f t="shared" si="363"/>
        <v>78.777572065020081</v>
      </c>
      <c r="BI51" s="45">
        <f t="shared" si="364"/>
        <v>12.797575996083228</v>
      </c>
      <c r="BJ51" s="45">
        <f t="shared" si="365"/>
        <v>1.7870947027509285</v>
      </c>
      <c r="BK51" s="44">
        <f t="shared" si="366"/>
        <v>63.260693668994293</v>
      </c>
      <c r="BL51" s="44">
        <f t="shared" si="367"/>
        <v>94.126860843442472</v>
      </c>
      <c r="BM51" s="44">
        <f t="shared" si="368"/>
        <v>22.31561183813275</v>
      </c>
      <c r="BN51" s="45">
        <f t="shared" si="369"/>
        <v>3.6261543431622787</v>
      </c>
      <c r="BO51" s="45">
        <f t="shared" si="370"/>
        <v>0.50640930626799674</v>
      </c>
      <c r="BP51" s="44">
        <f t="shared" si="371"/>
        <v>226.23325216504756</v>
      </c>
      <c r="BQ51" s="44">
        <f t="shared" si="372"/>
        <v>354.94551954462406</v>
      </c>
      <c r="BR51" s="44">
        <f t="shared" si="373"/>
        <v>92.235041571243869</v>
      </c>
      <c r="BS51" s="45">
        <f t="shared" si="374"/>
        <v>16.707351295996588</v>
      </c>
      <c r="BT51" s="45">
        <f t="shared" si="375"/>
        <v>2.6931489098810864</v>
      </c>
      <c r="BU51" s="44">
        <f t="shared" si="376"/>
        <v>85.496574584449576</v>
      </c>
      <c r="BV51" s="44">
        <f t="shared" si="377"/>
        <v>103.75884316901926</v>
      </c>
      <c r="BW51" s="44">
        <f t="shared" si="378"/>
        <v>11.970521734351411</v>
      </c>
      <c r="BX51" s="45">
        <f t="shared" si="379"/>
        <v>0.76676333553662079</v>
      </c>
      <c r="BY51" s="45">
        <f t="shared" si="380"/>
        <v>2.9092804684167646E-2</v>
      </c>
      <c r="BZ51" s="44">
        <f t="shared" si="381"/>
        <v>130.96241111903404</v>
      </c>
      <c r="CA51" s="44">
        <f t="shared" si="382"/>
        <v>184.14904220451839</v>
      </c>
      <c r="CB51" s="44">
        <f t="shared" si="383"/>
        <v>39.363646304307537</v>
      </c>
      <c r="CC51" s="45">
        <f t="shared" si="384"/>
        <v>5.6490296412335326</v>
      </c>
      <c r="CD51" s="45">
        <f t="shared" si="385"/>
        <v>0.66955720055663326</v>
      </c>
      <c r="CE51" s="44">
        <f t="shared" si="386"/>
        <v>204.49121180926383</v>
      </c>
      <c r="CF51" s="44">
        <f t="shared" si="387"/>
        <v>305.29142994779568</v>
      </c>
      <c r="CG51" s="44">
        <f t="shared" si="388"/>
        <v>72.419533379226024</v>
      </c>
      <c r="CH51" s="45">
        <f t="shared" si="389"/>
        <v>11.770226471480214</v>
      </c>
      <c r="CI51" s="45">
        <f t="shared" si="390"/>
        <v>1.6439174461776425</v>
      </c>
      <c r="CJ51" s="44">
        <f t="shared" si="391"/>
        <v>33.83433004397768</v>
      </c>
      <c r="CK51" s="44">
        <f t="shared" si="392"/>
        <v>49.921453091625693</v>
      </c>
      <c r="CL51" s="44">
        <f t="shared" si="393"/>
        <v>11.819214429274206</v>
      </c>
      <c r="CM51" s="45">
        <f t="shared" si="394"/>
        <v>1.9196606347977561</v>
      </c>
      <c r="CN51" s="45">
        <f t="shared" si="395"/>
        <v>0.26804913062200381</v>
      </c>
      <c r="CO51" s="44">
        <f t="shared" si="396"/>
        <v>260.21002545440155</v>
      </c>
      <c r="CP51" s="44">
        <f t="shared" si="397"/>
        <v>385.34106500271452</v>
      </c>
      <c r="CQ51" s="44">
        <f t="shared" si="398"/>
        <v>91.286647444019422</v>
      </c>
      <c r="CR51" s="45">
        <f t="shared" si="399"/>
        <v>14.829700604738962</v>
      </c>
      <c r="CS51" s="45">
        <f t="shared" si="400"/>
        <v>2.0708671237601837</v>
      </c>
      <c r="CT51" s="44">
        <f t="shared" si="401"/>
        <v>55.135726184057631</v>
      </c>
      <c r="CU51" s="44">
        <f t="shared" si="402"/>
        <v>82.037558000610019</v>
      </c>
      <c r="CV51" s="44">
        <f t="shared" si="403"/>
        <v>19.449477907638684</v>
      </c>
      <c r="CW51" s="45">
        <f t="shared" si="404"/>
        <v>3.1604246076061928</v>
      </c>
      <c r="CX51" s="45">
        <f t="shared" si="405"/>
        <v>0.44136798425806367</v>
      </c>
      <c r="CY51" s="44">
        <f t="shared" si="406"/>
        <v>108.41667098911292</v>
      </c>
      <c r="CZ51" s="44">
        <f t="shared" si="407"/>
        <v>154.93324711403164</v>
      </c>
      <c r="DA51" s="44">
        <f t="shared" si="408"/>
        <v>33.1948870599687</v>
      </c>
      <c r="DB51" s="45">
        <f t="shared" si="409"/>
        <v>4.7668524647492561</v>
      </c>
      <c r="DC51" s="45">
        <f t="shared" si="410"/>
        <v>0.56503371404885094</v>
      </c>
      <c r="DD51" s="44">
        <f t="shared" si="411"/>
        <v>345.74109073469134</v>
      </c>
      <c r="DE51" s="44">
        <f t="shared" si="412"/>
        <v>419.59219752356393</v>
      </c>
      <c r="DF51" s="44">
        <f t="shared" si="413"/>
        <v>48.407801847195245</v>
      </c>
      <c r="DG51" s="45">
        <f t="shared" si="414"/>
        <v>3.1007276402862916</v>
      </c>
      <c r="DH51" s="45">
        <f t="shared" si="415"/>
        <v>0.11764890082350675</v>
      </c>
      <c r="DI51" s="44">
        <f t="shared" si="416"/>
        <v>30.416352369635156</v>
      </c>
      <c r="DJ51" s="44">
        <f t="shared" si="417"/>
        <v>42.769082428793048</v>
      </c>
      <c r="DK51" s="44">
        <f t="shared" si="418"/>
        <v>9.142306760504427</v>
      </c>
      <c r="DL51" s="45">
        <f t="shared" si="419"/>
        <v>1.3120014716138666</v>
      </c>
      <c r="DM51" s="45">
        <f t="shared" si="420"/>
        <v>0.15550635918917599</v>
      </c>
      <c r="DN51" s="44">
        <f t="shared" si="421"/>
        <v>99.049477346538509</v>
      </c>
      <c r="DO51" s="44">
        <f t="shared" si="422"/>
        <v>147.87411305925201</v>
      </c>
      <c r="DP51" s="44">
        <f t="shared" si="423"/>
        <v>35.07787384811018</v>
      </c>
      <c r="DQ51" s="45">
        <f t="shared" si="424"/>
        <v>5.7011485722815411</v>
      </c>
      <c r="DR51" s="45">
        <f t="shared" si="425"/>
        <v>0.79626484876341919</v>
      </c>
      <c r="DS51" s="44">
        <f t="shared" si="426"/>
        <v>231.3668500603292</v>
      </c>
      <c r="DT51" s="44">
        <f t="shared" si="427"/>
        <v>341.37425913949141</v>
      </c>
      <c r="DU51" s="44">
        <f t="shared" si="428"/>
        <v>80.822478504358713</v>
      </c>
      <c r="DV51" s="45">
        <f t="shared" si="429"/>
        <v>13.127076365356444</v>
      </c>
      <c r="DW51" s="45">
        <f t="shared" si="430"/>
        <v>1.832980967343302</v>
      </c>
      <c r="DX51" s="44">
        <f t="shared" si="431"/>
        <v>52.812013301750433</v>
      </c>
      <c r="DY51" s="44">
        <f t="shared" si="432"/>
        <v>78.208506436660102</v>
      </c>
      <c r="DZ51" s="44">
        <f t="shared" si="433"/>
        <v>18.527463077822816</v>
      </c>
      <c r="EA51" s="45">
        <f t="shared" si="434"/>
        <v>3.0098238691256514</v>
      </c>
      <c r="EB51" s="45">
        <f t="shared" si="435"/>
        <v>0.4203014925931271</v>
      </c>
      <c r="EC51" s="44">
        <f t="shared" si="436"/>
        <v>87.818062400475625</v>
      </c>
      <c r="ED51" s="44">
        <f t="shared" si="437"/>
        <v>130.66626462178232</v>
      </c>
      <c r="EE51" s="44">
        <f t="shared" si="438"/>
        <v>30.978379768643631</v>
      </c>
      <c r="EF51" s="45">
        <f t="shared" si="439"/>
        <v>5.0338026650134156</v>
      </c>
      <c r="EG51" s="45">
        <f t="shared" si="440"/>
        <v>0.70299393634093743</v>
      </c>
      <c r="EH51" s="44">
        <f t="shared" si="441"/>
        <v>161.26021484909685</v>
      </c>
      <c r="EI51" s="44">
        <f t="shared" si="442"/>
        <v>241.16780649179162</v>
      </c>
      <c r="EJ51" s="44">
        <f t="shared" si="443"/>
        <v>57.225119376964585</v>
      </c>
      <c r="EK51" s="45">
        <f t="shared" si="444"/>
        <v>9.3017105167754721</v>
      </c>
      <c r="EL51" s="45">
        <f t="shared" si="445"/>
        <v>1.2992072097868779</v>
      </c>
      <c r="EM51" s="44">
        <f t="shared" si="446"/>
        <v>263.31509331611414</v>
      </c>
      <c r="EN51" s="44">
        <f t="shared" si="447"/>
        <v>366.2350937290895</v>
      </c>
      <c r="EO51" s="44">
        <f t="shared" si="448"/>
        <v>70.115824014398228</v>
      </c>
      <c r="EP51" s="45">
        <f t="shared" si="449"/>
        <v>8.7407746991694033</v>
      </c>
      <c r="EQ51" s="45">
        <f t="shared" si="450"/>
        <v>0.85712419591882816</v>
      </c>
      <c r="ER51" s="44">
        <f t="shared" si="451"/>
        <v>286.15610007974453</v>
      </c>
      <c r="ES51" s="44">
        <f t="shared" si="452"/>
        <v>401.81216368174347</v>
      </c>
      <c r="ET51" s="44">
        <f t="shared" si="453"/>
        <v>85.873255220084857</v>
      </c>
      <c r="EU51" s="45">
        <f t="shared" si="454"/>
        <v>12.322731700712943</v>
      </c>
      <c r="EV51" s="45">
        <f t="shared" si="455"/>
        <v>1.4605366954880346</v>
      </c>
      <c r="EW51" s="44">
        <f t="shared" si="456"/>
        <v>30.72981297774291</v>
      </c>
      <c r="EX51" s="44">
        <f t="shared" si="457"/>
        <v>48.516501591354007</v>
      </c>
      <c r="EY51" s="44">
        <f t="shared" si="458"/>
        <v>12.621226095511162</v>
      </c>
      <c r="EZ51" s="45">
        <f t="shared" si="459"/>
        <v>2.2871274830556123</v>
      </c>
      <c r="FA51" s="45">
        <f t="shared" si="460"/>
        <v>0.36873741603927462</v>
      </c>
      <c r="FB51" s="44">
        <f t="shared" si="461"/>
        <v>229.94550473016338</v>
      </c>
      <c r="FC51" s="44">
        <f t="shared" si="462"/>
        <v>226.83667033810579</v>
      </c>
      <c r="FD51" s="44">
        <f t="shared" si="463"/>
        <v>13.193670914039501</v>
      </c>
      <c r="FE51" s="45">
        <f t="shared" si="464"/>
        <v>0.27821246210676592</v>
      </c>
      <c r="FF51" s="45">
        <f t="shared" si="465"/>
        <v>0</v>
      </c>
      <c r="FG51" s="44">
        <f t="shared" si="466"/>
        <v>226.86086229715843</v>
      </c>
      <c r="FH51" s="44">
        <f t="shared" si="467"/>
        <v>374.63108807846987</v>
      </c>
      <c r="FI51" s="44">
        <f t="shared" si="468"/>
        <v>90.74786212701386</v>
      </c>
      <c r="FJ51" s="45">
        <f t="shared" si="469"/>
        <v>14.920741130460879</v>
      </c>
      <c r="FK51" s="45">
        <f t="shared" si="470"/>
        <v>2.1033563215869826</v>
      </c>
      <c r="FL51" s="44">
        <f t="shared" si="471"/>
        <v>105.80430435219736</v>
      </c>
      <c r="FM51" s="44">
        <f t="shared" si="472"/>
        <v>157.17182718515596</v>
      </c>
      <c r="FN51" s="44">
        <f t="shared" si="473"/>
        <v>37.252062550538049</v>
      </c>
      <c r="FO51" s="45">
        <f t="shared" si="474"/>
        <v>6.0526174296262081</v>
      </c>
      <c r="FP51" s="45">
        <f t="shared" si="475"/>
        <v>0.84523845140351939</v>
      </c>
      <c r="FQ51" s="44">
        <f t="shared" si="476"/>
        <v>93.074089374932981</v>
      </c>
      <c r="FR51" s="44">
        <f t="shared" si="477"/>
        <v>146.80883154017096</v>
      </c>
      <c r="FS51" s="44">
        <f t="shared" si="478"/>
        <v>38.185479504829416</v>
      </c>
      <c r="FT51" s="45">
        <f t="shared" si="479"/>
        <v>6.9193714870716043</v>
      </c>
      <c r="FU51" s="45">
        <f t="shared" si="480"/>
        <v>1.115551546848196</v>
      </c>
      <c r="FV51" s="44">
        <f t="shared" si="481"/>
        <v>290.37700484532576</v>
      </c>
      <c r="FW51" s="44">
        <f t="shared" si="482"/>
        <v>352.40221321236066</v>
      </c>
      <c r="FX51" s="44">
        <f t="shared" si="483"/>
        <v>40.656181426583814</v>
      </c>
      <c r="FY51" s="45">
        <f t="shared" si="484"/>
        <v>2.6042030558594087</v>
      </c>
      <c r="FZ51" s="45">
        <f t="shared" si="485"/>
        <v>9.8809590066023467E-2</v>
      </c>
      <c r="GA51" s="44">
        <f t="shared" si="486"/>
        <v>314.29203898568375</v>
      </c>
      <c r="GB51" s="44">
        <f t="shared" si="487"/>
        <v>464.50380526579465</v>
      </c>
      <c r="GC51" s="44">
        <f t="shared" si="488"/>
        <v>110.00293643495137</v>
      </c>
      <c r="GD51" s="45">
        <f t="shared" si="489"/>
        <v>17.867943534324439</v>
      </c>
      <c r="GE51" s="45">
        <f t="shared" si="490"/>
        <v>2.4950003153976112</v>
      </c>
      <c r="GF51" s="44">
        <f t="shared" si="491"/>
        <v>182.52047375897644</v>
      </c>
      <c r="GG51" s="44">
        <f t="shared" si="492"/>
        <v>286.19919066621225</v>
      </c>
      <c r="GH51" s="44">
        <f t="shared" si="493"/>
        <v>74.361657463329763</v>
      </c>
      <c r="GI51" s="45">
        <f t="shared" si="494"/>
        <v>13.468924494656152</v>
      </c>
      <c r="GJ51" s="45">
        <f t="shared" si="495"/>
        <v>2.1710250260669577</v>
      </c>
      <c r="GK51" s="43">
        <f t="shared" si="148"/>
        <v>6197.5319466585934</v>
      </c>
      <c r="GL51" s="43">
        <f t="shared" si="148"/>
        <v>8682.0843345081012</v>
      </c>
      <c r="GM51" s="43">
        <f t="shared" si="148"/>
        <v>1773.2479721626721</v>
      </c>
      <c r="GN51" s="43">
        <f t="shared" si="148"/>
        <v>263.08862240918336</v>
      </c>
      <c r="GO51" s="43">
        <f t="shared" si="148"/>
        <v>35.278907742263812</v>
      </c>
      <c r="GP51" s="40">
        <f t="shared" si="149"/>
        <v>36.934040206547039</v>
      </c>
      <c r="GQ51" s="40">
        <f t="shared" si="149"/>
        <v>51.740669454756265</v>
      </c>
      <c r="GR51" s="40">
        <f t="shared" si="149"/>
        <v>10.567627962828796</v>
      </c>
      <c r="GS51" s="40">
        <f t="shared" si="149"/>
        <v>1.5678702169796388</v>
      </c>
      <c r="GT51" s="40">
        <f t="shared" si="149"/>
        <v>0.21024378869048754</v>
      </c>
      <c r="GW51" s="38">
        <f t="shared" si="150"/>
        <v>33</v>
      </c>
      <c r="GX51" s="39">
        <f t="shared" si="145"/>
        <v>16.398431721722709</v>
      </c>
      <c r="GY51" s="39">
        <f t="shared" si="146"/>
        <v>11.913047762951086</v>
      </c>
      <c r="GZ51" s="39">
        <f t="shared" si="147"/>
        <v>1.1913047762951086</v>
      </c>
      <c r="HA51" s="39">
        <f t="shared" si="34"/>
        <v>4.3814681889195253</v>
      </c>
      <c r="HB51" s="39">
        <f t="shared" si="35"/>
        <v>8.047285310141298</v>
      </c>
      <c r="HC51" s="39">
        <f t="shared" si="36"/>
        <v>0.80472853101412989</v>
      </c>
      <c r="HD51" s="39">
        <f t="shared" si="37"/>
        <v>10.759322356336662</v>
      </c>
      <c r="HE51" s="39">
        <f t="shared" si="38"/>
        <v>22.889688175338321</v>
      </c>
      <c r="HF51" s="39">
        <f t="shared" si="39"/>
        <v>2.2889688175338323</v>
      </c>
      <c r="HG51" s="39">
        <f t="shared" si="40"/>
        <v>0.42038683285853684</v>
      </c>
      <c r="HH51" s="39">
        <f t="shared" si="41"/>
        <v>0.89312328401605612</v>
      </c>
      <c r="HI51" s="39">
        <f t="shared" si="42"/>
        <v>8.9312328401605606E-2</v>
      </c>
      <c r="HJ51" s="39">
        <v>4.3814681889195253</v>
      </c>
      <c r="HK51" s="39">
        <v>8.047285310141298</v>
      </c>
      <c r="HL51" s="39">
        <v>0.80472853101412989</v>
      </c>
      <c r="HM51" s="39">
        <f t="shared" si="43"/>
        <v>2.8295683385264234</v>
      </c>
      <c r="HN51" s="39">
        <f t="shared" si="44"/>
        <v>6.0172368936720009</v>
      </c>
      <c r="HO51" s="39">
        <f t="shared" si="45"/>
        <v>0.60172368936720011</v>
      </c>
      <c r="HP51" s="39">
        <f t="shared" si="46"/>
        <v>5.1892184835284896</v>
      </c>
      <c r="HQ51" s="39">
        <f t="shared" si="47"/>
        <v>12.526909231489729</v>
      </c>
      <c r="HR51" s="39">
        <f t="shared" si="48"/>
        <v>1.2526909231489731</v>
      </c>
      <c r="HS51" s="39">
        <f t="shared" si="49"/>
        <v>2.0043912417007501</v>
      </c>
      <c r="HT51" s="39">
        <f t="shared" si="50"/>
        <v>1.4561397701458596</v>
      </c>
      <c r="HU51" s="39">
        <f t="shared" si="51"/>
        <v>0.14561397701458595</v>
      </c>
      <c r="HV51" s="39">
        <f t="shared" si="52"/>
        <v>3.0548877767240423</v>
      </c>
      <c r="HW51" s="39">
        <f t="shared" si="53"/>
        <v>5.6108026966695679</v>
      </c>
      <c r="HX51" s="39">
        <f t="shared" si="54"/>
        <v>0.56108026966695679</v>
      </c>
      <c r="HY51" s="39">
        <f t="shared" si="55"/>
        <v>12.249915923487421</v>
      </c>
      <c r="HZ51" s="39">
        <f t="shared" si="56"/>
        <v>26.060819294776497</v>
      </c>
      <c r="IA51" s="39">
        <f t="shared" si="57"/>
        <v>2.6060819294776496</v>
      </c>
      <c r="IB51" s="39">
        <f t="shared" si="58"/>
        <v>0.46509471146838866</v>
      </c>
      <c r="IC51" s="39">
        <f t="shared" si="59"/>
        <v>0.98810639063219186</v>
      </c>
      <c r="ID51" s="39">
        <f t="shared" si="60"/>
        <v>9.8810639063219186E-2</v>
      </c>
      <c r="IE51" s="39">
        <f t="shared" si="61"/>
        <v>9.6708586599364175</v>
      </c>
      <c r="IF51" s="39">
        <f t="shared" si="62"/>
        <v>20.554642828226626</v>
      </c>
      <c r="IG51" s="39">
        <f t="shared" si="63"/>
        <v>2.0554642828226628</v>
      </c>
      <c r="IH51" s="39">
        <f t="shared" si="64"/>
        <v>2.7386643933704544</v>
      </c>
      <c r="II51" s="39">
        <f t="shared" si="65"/>
        <v>5.8239245197932004</v>
      </c>
      <c r="IJ51" s="39">
        <f t="shared" si="66"/>
        <v>0.58239245197931999</v>
      </c>
      <c r="IK51" s="39">
        <f t="shared" si="67"/>
        <v>11.220923340268367</v>
      </c>
      <c r="IL51" s="39">
        <f t="shared" si="68"/>
        <v>27.087602617469297</v>
      </c>
      <c r="IM51" s="39">
        <f t="shared" si="69"/>
        <v>2.7087602617469297</v>
      </c>
      <c r="IN51" s="39">
        <f t="shared" si="70"/>
        <v>1.9196682474663391</v>
      </c>
      <c r="IO51" s="39">
        <f t="shared" si="71"/>
        <v>1.3945906480064689</v>
      </c>
      <c r="IP51" s="39">
        <f t="shared" si="72"/>
        <v>0.13945906480064688</v>
      </c>
      <c r="IQ51" s="39">
        <f t="shared" si="73"/>
        <v>4.9200559642697828</v>
      </c>
      <c r="IR51" s="39">
        <f t="shared" si="74"/>
        <v>9.0364901396454087</v>
      </c>
      <c r="IS51" s="39">
        <f t="shared" si="75"/>
        <v>0.90364901396454078</v>
      </c>
      <c r="IT51" s="39">
        <f t="shared" si="76"/>
        <v>8.8856825100266494</v>
      </c>
      <c r="IU51" s="39">
        <f t="shared" si="77"/>
        <v>18.903653514924336</v>
      </c>
      <c r="IV51" s="39">
        <f t="shared" si="78"/>
        <v>1.8903653514924335</v>
      </c>
      <c r="IW51" s="39">
        <f t="shared" si="79"/>
        <v>1.4512900784600455</v>
      </c>
      <c r="IX51" s="39">
        <f t="shared" si="80"/>
        <v>3.0833053264785026</v>
      </c>
      <c r="IY51" s="39">
        <f t="shared" si="81"/>
        <v>0.30833053264785026</v>
      </c>
      <c r="IZ51" s="39">
        <f t="shared" si="82"/>
        <v>11.206492429620841</v>
      </c>
      <c r="JA51" s="39">
        <f t="shared" si="83"/>
        <v>23.818510573661563</v>
      </c>
      <c r="JB51" s="39">
        <f t="shared" si="84"/>
        <v>2.3818510573661564</v>
      </c>
      <c r="JC51" s="39">
        <f t="shared" si="85"/>
        <v>2.3869205559614324</v>
      </c>
      <c r="JD51" s="39">
        <f t="shared" si="86"/>
        <v>5.0759213820843687</v>
      </c>
      <c r="JE51" s="39">
        <f t="shared" si="87"/>
        <v>0.50759213820843685</v>
      </c>
      <c r="JF51" s="39">
        <f t="shared" si="88"/>
        <v>4.1445098302991443</v>
      </c>
      <c r="JG51" s="39">
        <f t="shared" si="89"/>
        <v>7.6244386615115385</v>
      </c>
      <c r="JH51" s="39">
        <f t="shared" si="90"/>
        <v>0.76244386615115389</v>
      </c>
      <c r="JI51" s="39">
        <f t="shared" si="91"/>
        <v>7.7629799433915894</v>
      </c>
      <c r="JJ51" s="39">
        <f t="shared" si="92"/>
        <v>5.6396094710659277</v>
      </c>
      <c r="JK51" s="39">
        <f t="shared" si="93"/>
        <v>0.56396094710659284</v>
      </c>
      <c r="JL51" s="39">
        <f t="shared" si="94"/>
        <v>1.1426954849780155</v>
      </c>
      <c r="JM51" s="39">
        <f t="shared" si="95"/>
        <v>2.0987477698647901</v>
      </c>
      <c r="JN51" s="39">
        <f t="shared" si="96"/>
        <v>0.20987477698647899</v>
      </c>
      <c r="JO51" s="39">
        <f t="shared" si="97"/>
        <v>4.3039610391978051</v>
      </c>
      <c r="JP51" s="39">
        <f t="shared" si="98"/>
        <v>9.1563690391729935</v>
      </c>
      <c r="JQ51" s="39">
        <f t="shared" si="99"/>
        <v>0.91563690391729935</v>
      </c>
      <c r="JR51" s="39">
        <f t="shared" si="100"/>
        <v>9.9242518926978303</v>
      </c>
      <c r="JS51" s="39">
        <f t="shared" si="101"/>
        <v>21.084343630694789</v>
      </c>
      <c r="JT51" s="39">
        <f t="shared" si="102"/>
        <v>2.1084343630694788</v>
      </c>
      <c r="JU51" s="39">
        <f t="shared" si="103"/>
        <v>2.2744605102189417</v>
      </c>
      <c r="JV51" s="39">
        <f t="shared" si="104"/>
        <v>4.8341853664071461</v>
      </c>
      <c r="JW51" s="39">
        <f t="shared" si="105"/>
        <v>0.48341853664071455</v>
      </c>
      <c r="JX51" s="39">
        <f t="shared" si="106"/>
        <v>3.8017951850067151</v>
      </c>
      <c r="JY51" s="39">
        <f t="shared" si="107"/>
        <v>8.0847321967563612</v>
      </c>
      <c r="JZ51" s="39">
        <f t="shared" si="108"/>
        <v>0.80847321967563612</v>
      </c>
      <c r="KA51" s="39">
        <f t="shared" si="109"/>
        <v>7.0205806557674286</v>
      </c>
      <c r="KB51" s="39">
        <f t="shared" si="110"/>
        <v>14.938925977875094</v>
      </c>
      <c r="KC51" s="39">
        <f t="shared" si="111"/>
        <v>1.4938925977875095</v>
      </c>
      <c r="KD51" s="39">
        <f t="shared" si="112"/>
        <v>9.0014871592908623</v>
      </c>
      <c r="KE51" s="39">
        <f t="shared" si="113"/>
        <v>14.029602730794068</v>
      </c>
      <c r="KF51" s="39">
        <f t="shared" si="114"/>
        <v>1.4029602730794068</v>
      </c>
      <c r="KG51" s="39">
        <f t="shared" si="115"/>
        <v>10.734321619546478</v>
      </c>
      <c r="KH51" s="39">
        <f t="shared" si="116"/>
        <v>19.712301296612669</v>
      </c>
      <c r="KI51" s="39">
        <f t="shared" si="117"/>
        <v>1.9712301296612671</v>
      </c>
      <c r="KJ51" s="39">
        <f t="shared" si="118"/>
        <v>1.5348834032648904</v>
      </c>
      <c r="KK51" s="39">
        <f t="shared" si="119"/>
        <v>3.7080154023877667</v>
      </c>
      <c r="KL51" s="39">
        <f t="shared" si="120"/>
        <v>0.37080154023877665</v>
      </c>
      <c r="KM51" s="39">
        <f t="shared" si="121"/>
        <v>3.3779825212064414</v>
      </c>
      <c r="KN51" s="39">
        <f t="shared" si="122"/>
        <v>0.8743138802024828</v>
      </c>
      <c r="KO51" s="39">
        <f t="shared" si="123"/>
        <v>8.7431388020248288E-2</v>
      </c>
      <c r="KP51" s="39">
        <f t="shared" si="124"/>
        <v>130.83369667181506</v>
      </c>
      <c r="KQ51" s="39">
        <f t="shared" si="125"/>
        <v>248.33706226982389</v>
      </c>
      <c r="KR51" s="39">
        <f t="shared" si="126"/>
        <v>24.83370622698239</v>
      </c>
      <c r="KS51" s="39">
        <f t="shared" si="127"/>
        <v>4.5722138605508427</v>
      </c>
      <c r="KT51" s="39">
        <f t="shared" si="128"/>
        <v>9.7211316607159883</v>
      </c>
      <c r="KU51" s="39">
        <f t="shared" si="129"/>
        <v>0.97211316607159881</v>
      </c>
      <c r="KV51" s="39">
        <f t="shared" si="130"/>
        <v>4.6440341876545945</v>
      </c>
      <c r="KW51" s="39">
        <f t="shared" si="131"/>
        <v>11.2181204822565</v>
      </c>
      <c r="KX51" s="39">
        <f t="shared" si="132"/>
        <v>1.1218120482256499</v>
      </c>
      <c r="KY51" s="39">
        <f t="shared" si="133"/>
        <v>6.5198812783470039</v>
      </c>
      <c r="KZ51" s="39">
        <f t="shared" si="134"/>
        <v>4.7365295898892708</v>
      </c>
      <c r="LA51" s="39">
        <f t="shared" si="135"/>
        <v>0.47365295898892701</v>
      </c>
      <c r="LB51" s="39">
        <f t="shared" si="136"/>
        <v>13.505899602760508</v>
      </c>
      <c r="LC51" s="39">
        <f t="shared" si="137"/>
        <v>28.698678206179689</v>
      </c>
      <c r="LD51" s="39">
        <f t="shared" si="138"/>
        <v>2.8698678206179684</v>
      </c>
      <c r="LE51" s="39">
        <f t="shared" si="139"/>
        <v>9.0468378306037174</v>
      </c>
      <c r="LF51" s="39">
        <f t="shared" si="140"/>
        <v>21.837147246877322</v>
      </c>
      <c r="LG51" s="39">
        <f t="shared" si="141"/>
        <v>2.1837147246877322</v>
      </c>
      <c r="LH51" s="39">
        <f t="shared" si="142"/>
        <v>350.68118262017066</v>
      </c>
      <c r="LI51" s="39">
        <f t="shared" si="142"/>
        <v>655.56334054935189</v>
      </c>
      <c r="LJ51" s="39">
        <f t="shared" si="142"/>
        <v>65.55633405493522</v>
      </c>
      <c r="LL51" s="60">
        <f t="shared" si="497"/>
        <v>32</v>
      </c>
      <c r="LM51" s="61">
        <f t="shared" si="498"/>
        <v>211.44785374949012</v>
      </c>
      <c r="LN51" s="62">
        <v>3000</v>
      </c>
      <c r="LO51" s="61">
        <f t="shared" si="152"/>
        <v>0</v>
      </c>
      <c r="LP51" s="61">
        <f t="shared" si="153"/>
        <v>0</v>
      </c>
      <c r="LQ51" s="62">
        <f t="shared" si="154"/>
        <v>0</v>
      </c>
      <c r="LR51" s="61">
        <f t="shared" si="155"/>
        <v>0</v>
      </c>
      <c r="LS51" s="61">
        <f t="shared" si="156"/>
        <v>14.68092163889178</v>
      </c>
      <c r="LT51" s="63">
        <f t="shared" si="157"/>
        <v>0</v>
      </c>
      <c r="LU51" s="62">
        <f t="shared" si="158"/>
        <v>0</v>
      </c>
      <c r="LV51" s="61">
        <f t="shared" si="159"/>
        <v>0</v>
      </c>
      <c r="LW51" s="61">
        <f t="shared" si="160"/>
        <v>4.0149529058346607</v>
      </c>
      <c r="LX51" s="63">
        <f t="shared" si="161"/>
        <v>0</v>
      </c>
      <c r="LY51" s="62">
        <f t="shared" si="162"/>
        <v>0</v>
      </c>
      <c r="LZ51" s="61">
        <f t="shared" si="163"/>
        <v>0</v>
      </c>
      <c r="MA51" s="61">
        <f t="shared" si="164"/>
        <v>9.9044724846598609</v>
      </c>
      <c r="MB51" s="63">
        <f t="shared" si="165"/>
        <v>0</v>
      </c>
      <c r="MC51" s="62">
        <f t="shared" si="166"/>
        <v>0</v>
      </c>
      <c r="MD51" s="61">
        <f t="shared" si="167"/>
        <v>0</v>
      </c>
      <c r="ME51" s="61">
        <f t="shared" si="168"/>
        <v>0.38691933501104492</v>
      </c>
      <c r="MF51" s="63">
        <f t="shared" si="169"/>
        <v>0</v>
      </c>
      <c r="MG51" s="62">
        <f t="shared" si="170"/>
        <v>0</v>
      </c>
      <c r="MH51" s="61">
        <f t="shared" si="171"/>
        <v>0</v>
      </c>
      <c r="MI51" s="61">
        <f t="shared" si="172"/>
        <v>4.0149529058346607</v>
      </c>
      <c r="MJ51" s="63">
        <f t="shared" si="173"/>
        <v>0</v>
      </c>
      <c r="MK51" s="62">
        <f t="shared" si="174"/>
        <v>0</v>
      </c>
      <c r="ML51" s="61">
        <f t="shared" si="175"/>
        <v>0</v>
      </c>
      <c r="MM51" s="61">
        <f t="shared" si="176"/>
        <v>2.6046237739885387</v>
      </c>
      <c r="MN51" s="63">
        <f t="shared" si="177"/>
        <v>0</v>
      </c>
      <c r="MO51" s="62">
        <f t="shared" si="178"/>
        <v>0</v>
      </c>
      <c r="MP51" s="61">
        <f t="shared" si="179"/>
        <v>0</v>
      </c>
      <c r="MQ51" s="61">
        <f t="shared" si="180"/>
        <v>4.795965825474882</v>
      </c>
      <c r="MR51" s="63">
        <f t="shared" si="181"/>
        <v>0</v>
      </c>
      <c r="MS51" s="62">
        <f t="shared" si="182"/>
        <v>0</v>
      </c>
      <c r="MT51" s="61">
        <f t="shared" si="183"/>
        <v>0</v>
      </c>
      <c r="MU51" s="61">
        <f t="shared" si="184"/>
        <v>1.7944588392626113</v>
      </c>
      <c r="MV51" s="63">
        <f t="shared" si="185"/>
        <v>0</v>
      </c>
      <c r="MW51" s="62">
        <f t="shared" si="186"/>
        <v>0</v>
      </c>
      <c r="MX51" s="61">
        <f t="shared" si="187"/>
        <v>0</v>
      </c>
      <c r="MY51" s="61">
        <f t="shared" si="188"/>
        <v>2.7993426009973157</v>
      </c>
      <c r="MZ51" s="63">
        <f t="shared" si="189"/>
        <v>0</v>
      </c>
      <c r="NA51" s="62">
        <f t="shared" si="190"/>
        <v>0</v>
      </c>
      <c r="NB51" s="61">
        <f t="shared" si="191"/>
        <v>0</v>
      </c>
      <c r="NC51" s="61">
        <f t="shared" si="192"/>
        <v>11.27663538513851</v>
      </c>
      <c r="ND51" s="63">
        <f t="shared" si="193"/>
        <v>0</v>
      </c>
      <c r="NE51" s="62">
        <f t="shared" si="194"/>
        <v>0</v>
      </c>
      <c r="NF51" s="61">
        <f t="shared" si="195"/>
        <v>0</v>
      </c>
      <c r="NG51" s="61">
        <f t="shared" si="196"/>
        <v>0.42806796600848496</v>
      </c>
      <c r="NH51" s="63">
        <f t="shared" si="197"/>
        <v>0</v>
      </c>
      <c r="NI51" s="62">
        <f t="shared" si="198"/>
        <v>0</v>
      </c>
      <c r="NJ51" s="61">
        <f t="shared" si="199"/>
        <v>0</v>
      </c>
      <c r="NK51" s="61">
        <f t="shared" si="200"/>
        <v>8.9014301426916997</v>
      </c>
      <c r="NL51" s="63">
        <f t="shared" si="201"/>
        <v>0</v>
      </c>
      <c r="NM51" s="62">
        <f t="shared" si="202"/>
        <v>0</v>
      </c>
      <c r="NN51" s="61">
        <f t="shared" si="203"/>
        <v>0</v>
      </c>
      <c r="NO51" s="61">
        <f t="shared" si="204"/>
        <v>2.5209464959108892</v>
      </c>
      <c r="NP51" s="63">
        <f t="shared" si="205"/>
        <v>0</v>
      </c>
      <c r="NQ51" s="62">
        <f t="shared" si="206"/>
        <v>0</v>
      </c>
      <c r="NR51" s="61">
        <f t="shared" si="207"/>
        <v>0</v>
      </c>
      <c r="NS51" s="61">
        <f t="shared" si="208"/>
        <v>10.37057218558431</v>
      </c>
      <c r="NT51" s="63">
        <f t="shared" si="209"/>
        <v>0</v>
      </c>
      <c r="NU51" s="62">
        <f t="shared" si="210"/>
        <v>0</v>
      </c>
      <c r="NV51" s="61">
        <f t="shared" si="211"/>
        <v>0</v>
      </c>
      <c r="NW51" s="61">
        <f t="shared" si="212"/>
        <v>1.7186094128982585</v>
      </c>
      <c r="NX51" s="63">
        <f t="shared" si="213"/>
        <v>0</v>
      </c>
      <c r="NY51" s="62">
        <f t="shared" si="214"/>
        <v>0</v>
      </c>
      <c r="NZ51" s="61">
        <f t="shared" si="215"/>
        <v>0</v>
      </c>
      <c r="OA51" s="61">
        <f t="shared" si="216"/>
        <v>4.508487141495241</v>
      </c>
      <c r="OB51" s="63">
        <f t="shared" si="217"/>
        <v>0</v>
      </c>
      <c r="OC51" s="62">
        <f t="shared" si="218"/>
        <v>0</v>
      </c>
      <c r="OD51" s="61">
        <f t="shared" si="219"/>
        <v>0</v>
      </c>
      <c r="OE51" s="61">
        <f t="shared" si="220"/>
        <v>8.1796971048228073</v>
      </c>
      <c r="OF51" s="63">
        <f t="shared" si="221"/>
        <v>0</v>
      </c>
      <c r="OG51" s="62">
        <f t="shared" si="222"/>
        <v>0</v>
      </c>
      <c r="OH51" s="61">
        <f t="shared" si="223"/>
        <v>0</v>
      </c>
      <c r="OI51" s="61">
        <f t="shared" si="224"/>
        <v>1.3357511419841435</v>
      </c>
      <c r="OJ51" s="63">
        <f t="shared" si="225"/>
        <v>0</v>
      </c>
      <c r="OK51" s="62">
        <f t="shared" si="226"/>
        <v>0</v>
      </c>
      <c r="OL51" s="61">
        <f t="shared" si="227"/>
        <v>0</v>
      </c>
      <c r="OM51" s="61">
        <f t="shared" si="228"/>
        <v>10.314886507454048</v>
      </c>
      <c r="ON51" s="63">
        <f t="shared" si="229"/>
        <v>0</v>
      </c>
      <c r="OO51" s="62">
        <f t="shared" si="230"/>
        <v>0</v>
      </c>
      <c r="OP51" s="61">
        <f t="shared" si="231"/>
        <v>0</v>
      </c>
      <c r="OQ51" s="61">
        <f t="shared" si="232"/>
        <v>2.1971655330002662</v>
      </c>
      <c r="OR51" s="63">
        <f t="shared" si="233"/>
        <v>0</v>
      </c>
      <c r="OS51" s="62">
        <f t="shared" si="234"/>
        <v>0</v>
      </c>
      <c r="OT51" s="61">
        <f t="shared" si="235"/>
        <v>0</v>
      </c>
      <c r="OU51" s="61">
        <f t="shared" si="236"/>
        <v>3.7987688134234472</v>
      </c>
      <c r="OV51" s="63">
        <f t="shared" si="237"/>
        <v>0</v>
      </c>
      <c r="OW51" s="62">
        <f t="shared" si="238"/>
        <v>0</v>
      </c>
      <c r="OX51" s="61">
        <f t="shared" si="239"/>
        <v>0</v>
      </c>
      <c r="OY51" s="61">
        <f t="shared" si="240"/>
        <v>6.9499146117887323</v>
      </c>
      <c r="OZ51" s="63">
        <f t="shared" si="241"/>
        <v>0</v>
      </c>
      <c r="PA51" s="62">
        <f t="shared" si="242"/>
        <v>0</v>
      </c>
      <c r="PB51" s="61">
        <f t="shared" si="243"/>
        <v>0</v>
      </c>
      <c r="PC51" s="61">
        <f t="shared" si="244"/>
        <v>1.0471075813123736</v>
      </c>
      <c r="PD51" s="63">
        <f t="shared" si="245"/>
        <v>0</v>
      </c>
      <c r="PE51" s="62">
        <f t="shared" si="246"/>
        <v>0</v>
      </c>
      <c r="PF51" s="61">
        <f t="shared" si="247"/>
        <v>0</v>
      </c>
      <c r="PG51" s="61">
        <f t="shared" si="248"/>
        <v>3.9620026499788672</v>
      </c>
      <c r="PH51" s="63">
        <f t="shared" si="249"/>
        <v>0</v>
      </c>
      <c r="PI51" s="62">
        <f t="shared" si="250"/>
        <v>0</v>
      </c>
      <c r="PJ51" s="61">
        <f t="shared" si="251"/>
        <v>0</v>
      </c>
      <c r="PK51" s="61">
        <f t="shared" si="252"/>
        <v>9.1341703466171555</v>
      </c>
      <c r="PL51" s="63">
        <f t="shared" si="253"/>
        <v>0</v>
      </c>
      <c r="PM51" s="62">
        <f t="shared" si="254"/>
        <v>0</v>
      </c>
      <c r="PN51" s="61">
        <f t="shared" si="255"/>
        <v>0</v>
      </c>
      <c r="PO51" s="61">
        <f t="shared" si="256"/>
        <v>2.0935009036889323</v>
      </c>
      <c r="PP51" s="63">
        <f t="shared" si="257"/>
        <v>0</v>
      </c>
      <c r="PQ51" s="62">
        <f t="shared" si="258"/>
        <v>0</v>
      </c>
      <c r="PR51" s="61">
        <f t="shared" si="259"/>
        <v>0</v>
      </c>
      <c r="PS51" s="61">
        <f t="shared" si="260"/>
        <v>3.4995606884195336</v>
      </c>
      <c r="PT51" s="63">
        <f t="shared" si="261"/>
        <v>0</v>
      </c>
      <c r="PU51" s="62">
        <f t="shared" si="262"/>
        <v>0</v>
      </c>
      <c r="PV51" s="61">
        <f t="shared" si="263"/>
        <v>0</v>
      </c>
      <c r="PW51" s="61">
        <f t="shared" si="264"/>
        <v>6.4629465274010673</v>
      </c>
      <c r="PX51" s="63">
        <f t="shared" si="265"/>
        <v>0</v>
      </c>
      <c r="PY51" s="62">
        <f t="shared" si="266"/>
        <v>0</v>
      </c>
      <c r="PZ51" s="61">
        <f t="shared" si="267"/>
        <v>0</v>
      </c>
      <c r="QA51" s="61">
        <f t="shared" si="268"/>
        <v>8.2136444471115126</v>
      </c>
      <c r="QB51" s="63">
        <f t="shared" si="269"/>
        <v>0</v>
      </c>
      <c r="QC51" s="62">
        <f t="shared" si="270"/>
        <v>0</v>
      </c>
      <c r="QD51" s="61">
        <f t="shared" si="271"/>
        <v>0</v>
      </c>
      <c r="QE51" s="61">
        <f t="shared" si="272"/>
        <v>9.8361649069905788</v>
      </c>
      <c r="QF51" s="63">
        <f t="shared" si="273"/>
        <v>0</v>
      </c>
      <c r="QG51" s="62">
        <f t="shared" si="274"/>
        <v>0</v>
      </c>
      <c r="QH51" s="61">
        <f t="shared" si="275"/>
        <v>0</v>
      </c>
      <c r="QI51" s="61">
        <f t="shared" si="276"/>
        <v>1.4186865522025143</v>
      </c>
      <c r="QJ51" s="63">
        <f t="shared" si="277"/>
        <v>0</v>
      </c>
      <c r="QK51" s="62">
        <f t="shared" si="278"/>
        <v>0</v>
      </c>
      <c r="QL51" s="61">
        <f t="shared" si="279"/>
        <v>0</v>
      </c>
      <c r="QM51" s="61">
        <f t="shared" si="280"/>
        <v>2.9558714952937097</v>
      </c>
      <c r="QN51" s="63">
        <f t="shared" si="281"/>
        <v>0</v>
      </c>
      <c r="QO51" s="62">
        <f t="shared" si="282"/>
        <v>0</v>
      </c>
      <c r="QP51" s="61">
        <f t="shared" si="283"/>
        <v>0</v>
      </c>
      <c r="QQ51" s="61">
        <f t="shared" si="284"/>
        <v>10.196449364498879</v>
      </c>
      <c r="QR51" s="63">
        <f t="shared" si="285"/>
        <v>0</v>
      </c>
      <c r="QS51" s="62">
        <f t="shared" si="286"/>
        <v>0</v>
      </c>
      <c r="QT51" s="61">
        <f t="shared" si="287"/>
        <v>0</v>
      </c>
      <c r="QU51" s="61">
        <f t="shared" si="288"/>
        <v>4.2086308326217869</v>
      </c>
      <c r="QV51" s="63">
        <f t="shared" si="289"/>
        <v>0</v>
      </c>
      <c r="QW51" s="62">
        <f t="shared" si="290"/>
        <v>0</v>
      </c>
      <c r="QX51" s="61">
        <f t="shared" si="291"/>
        <v>0</v>
      </c>
      <c r="QY51" s="61">
        <f t="shared" si="292"/>
        <v>4.2924097487199804</v>
      </c>
      <c r="QZ51" s="63">
        <f t="shared" si="293"/>
        <v>0</v>
      </c>
      <c r="RA51" s="62">
        <f t="shared" si="294"/>
        <v>0</v>
      </c>
      <c r="RB51" s="61">
        <f t="shared" si="295"/>
        <v>0</v>
      </c>
      <c r="RC51" s="61">
        <f t="shared" si="296"/>
        <v>5.837013427051942</v>
      </c>
      <c r="RD51" s="63">
        <f t="shared" si="297"/>
        <v>0</v>
      </c>
      <c r="RE51" s="62">
        <f t="shared" si="298"/>
        <v>0</v>
      </c>
      <c r="RF51" s="61">
        <f t="shared" si="299"/>
        <v>0</v>
      </c>
      <c r="RG51" s="61">
        <f t="shared" si="300"/>
        <v>12.430979290917483</v>
      </c>
      <c r="RH51" s="63">
        <f t="shared" si="301"/>
        <v>0</v>
      </c>
      <c r="RI51" s="62">
        <f t="shared" si="302"/>
        <v>0</v>
      </c>
      <c r="RJ51" s="61">
        <f t="shared" si="303"/>
        <v>0</v>
      </c>
      <c r="RK51" s="61">
        <f t="shared" si="304"/>
        <v>8.3611722345076167</v>
      </c>
      <c r="RL51" s="63">
        <f t="shared" si="305"/>
        <v>0</v>
      </c>
    </row>
    <row r="52" spans="1:480" ht="15" thickBot="1" x14ac:dyDescent="0.35">
      <c r="A52" s="28"/>
      <c r="B52" s="42">
        <v>33</v>
      </c>
      <c r="C52" s="44">
        <f t="shared" si="499"/>
        <v>698.20465798694943</v>
      </c>
      <c r="D52" s="44">
        <f t="shared" si="500"/>
        <v>890.11385290846169</v>
      </c>
      <c r="E52" s="44">
        <f t="shared" si="501"/>
        <v>126.11976832685964</v>
      </c>
      <c r="F52" s="45">
        <f t="shared" si="502"/>
        <v>10.682413792504651</v>
      </c>
      <c r="G52" s="45">
        <f t="shared" si="503"/>
        <v>0.61531698522321743</v>
      </c>
      <c r="H52" s="44">
        <f t="shared" si="311"/>
        <v>111.49468749185752</v>
      </c>
      <c r="I52" s="44">
        <f t="shared" si="312"/>
        <v>163.87450283571079</v>
      </c>
      <c r="J52" s="44">
        <f t="shared" si="313"/>
        <v>38.759892590965755</v>
      </c>
      <c r="K52" s="45">
        <f t="shared" si="314"/>
        <v>6.2913288527897437</v>
      </c>
      <c r="L52" s="45">
        <f t="shared" si="315"/>
        <v>0.87797822867577735</v>
      </c>
      <c r="M52" s="44">
        <f t="shared" si="316"/>
        <v>236.71548498126046</v>
      </c>
      <c r="N52" s="44">
        <f t="shared" si="317"/>
        <v>368.73091074811276</v>
      </c>
      <c r="O52" s="44">
        <f t="shared" si="318"/>
        <v>95.660888626434044</v>
      </c>
      <c r="P52" s="45">
        <f t="shared" si="319"/>
        <v>17.312343113045237</v>
      </c>
      <c r="Q52" s="45">
        <f t="shared" si="320"/>
        <v>2.7886725311465419</v>
      </c>
      <c r="R52" s="44">
        <f t="shared" si="321"/>
        <v>9.3693691905805494</v>
      </c>
      <c r="S52" s="44">
        <f t="shared" si="322"/>
        <v>14.42895109614723</v>
      </c>
      <c r="T52" s="44">
        <f t="shared" si="323"/>
        <v>3.7356998699091792</v>
      </c>
      <c r="U52" s="45">
        <f t="shared" si="324"/>
        <v>0.67555640270996054</v>
      </c>
      <c r="V52" s="45">
        <f t="shared" si="325"/>
        <v>0.10878344065304778</v>
      </c>
      <c r="W52" s="44">
        <f t="shared" si="326"/>
        <v>34.124733512566557</v>
      </c>
      <c r="X52" s="44">
        <f t="shared" si="327"/>
        <v>52.739720752050822</v>
      </c>
      <c r="Y52" s="44">
        <f t="shared" si="328"/>
        <v>13.663149730636768</v>
      </c>
      <c r="Z52" s="45">
        <f t="shared" si="329"/>
        <v>2.4713946656246768</v>
      </c>
      <c r="AA52" s="45">
        <f t="shared" si="330"/>
        <v>0.39800133912102931</v>
      </c>
      <c r="AB52" s="44">
        <f t="shared" si="331"/>
        <v>62.484631645474231</v>
      </c>
      <c r="AC52" s="44">
        <f t="shared" si="332"/>
        <v>97.015018569419993</v>
      </c>
      <c r="AD52" s="44">
        <f t="shared" si="333"/>
        <v>25.153889269300461</v>
      </c>
      <c r="AE52" s="45">
        <f t="shared" si="334"/>
        <v>4.5511901379381463</v>
      </c>
      <c r="AF52" s="45">
        <f t="shared" si="335"/>
        <v>0.73302337786692739</v>
      </c>
      <c r="AG52" s="44">
        <f t="shared" si="336"/>
        <v>100.02019385090495</v>
      </c>
      <c r="AH52" s="44">
        <f t="shared" si="337"/>
        <v>163.49850773022186</v>
      </c>
      <c r="AI52" s="44">
        <f t="shared" si="338"/>
        <v>46.03084966154595</v>
      </c>
      <c r="AJ52" s="45">
        <f t="shared" si="339"/>
        <v>9.1706022831642873</v>
      </c>
      <c r="AK52" s="45">
        <f t="shared" si="340"/>
        <v>1.6781534741627211</v>
      </c>
      <c r="AL52" s="44">
        <f t="shared" si="341"/>
        <v>85.342020818359657</v>
      </c>
      <c r="AM52" s="44">
        <f t="shared" si="342"/>
        <v>108.7992096538608</v>
      </c>
      <c r="AN52" s="44">
        <f t="shared" si="343"/>
        <v>15.415703362951128</v>
      </c>
      <c r="AO52" s="45">
        <f t="shared" si="344"/>
        <v>1.3057185595105341</v>
      </c>
      <c r="AP52" s="45">
        <f t="shared" si="345"/>
        <v>7.5210605317662729E-2</v>
      </c>
      <c r="AQ52" s="44">
        <f t="shared" si="346"/>
        <v>77.737357274419878</v>
      </c>
      <c r="AR52" s="44">
        <f t="shared" si="347"/>
        <v>114.2580966114455</v>
      </c>
      <c r="AS52" s="44">
        <f t="shared" si="348"/>
        <v>27.024530818852615</v>
      </c>
      <c r="AT52" s="45">
        <f t="shared" si="349"/>
        <v>4.3864984938937059</v>
      </c>
      <c r="AU52" s="45">
        <f t="shared" si="350"/>
        <v>0.61215210138793075</v>
      </c>
      <c r="AV52" s="44">
        <f t="shared" si="351"/>
        <v>269.50998332159799</v>
      </c>
      <c r="AW52" s="44">
        <f t="shared" si="352"/>
        <v>419.81478995237103</v>
      </c>
      <c r="AX52" s="44">
        <f t="shared" si="353"/>
        <v>108.91372188972122</v>
      </c>
      <c r="AY52" s="45">
        <f t="shared" si="354"/>
        <v>19.710790377841036</v>
      </c>
      <c r="AZ52" s="45">
        <f t="shared" si="355"/>
        <v>3.17501445846773</v>
      </c>
      <c r="BA52" s="44">
        <f t="shared" si="356"/>
        <v>10.365795785521781</v>
      </c>
      <c r="BB52" s="44">
        <f t="shared" si="357"/>
        <v>15.963461084691795</v>
      </c>
      <c r="BC52" s="44">
        <f t="shared" si="358"/>
        <v>4.1329892311650314</v>
      </c>
      <c r="BD52" s="45">
        <f t="shared" si="359"/>
        <v>0.74740140661051924</v>
      </c>
      <c r="BE52" s="45">
        <f t="shared" si="360"/>
        <v>0.12035249201083631</v>
      </c>
      <c r="BF52" s="44">
        <f t="shared" si="361"/>
        <v>214.6729139863773</v>
      </c>
      <c r="BG52" s="44">
        <f t="shared" si="362"/>
        <v>331.77664325206456</v>
      </c>
      <c r="BH52" s="44">
        <f t="shared" si="363"/>
        <v>85.952558891862196</v>
      </c>
      <c r="BI52" s="45">
        <f t="shared" si="364"/>
        <v>15.547124911163451</v>
      </c>
      <c r="BJ52" s="45">
        <f t="shared" si="365"/>
        <v>2.5037589585315896</v>
      </c>
      <c r="BK52" s="44">
        <f t="shared" si="366"/>
        <v>60.47722314755854</v>
      </c>
      <c r="BL52" s="44">
        <f t="shared" si="367"/>
        <v>93.898271817888059</v>
      </c>
      <c r="BM52" s="44">
        <f t="shared" si="368"/>
        <v>24.345784464245067</v>
      </c>
      <c r="BN52" s="45">
        <f t="shared" si="369"/>
        <v>4.4049766208230317</v>
      </c>
      <c r="BO52" s="45">
        <f t="shared" si="370"/>
        <v>0.70947394948508435</v>
      </c>
      <c r="BP52" s="44">
        <f t="shared" si="371"/>
        <v>216.27898906978547</v>
      </c>
      <c r="BQ52" s="44">
        <f t="shared" si="372"/>
        <v>353.54152601445816</v>
      </c>
      <c r="BR52" s="44">
        <f t="shared" si="373"/>
        <v>99.534956367537106</v>
      </c>
      <c r="BS52" s="45">
        <f t="shared" si="374"/>
        <v>19.830081452555508</v>
      </c>
      <c r="BT52" s="45">
        <f t="shared" si="375"/>
        <v>3.6287605824568954</v>
      </c>
      <c r="BU52" s="44">
        <f t="shared" si="376"/>
        <v>81.734725302733793</v>
      </c>
      <c r="BV52" s="44">
        <f t="shared" si="377"/>
        <v>104.20040946932642</v>
      </c>
      <c r="BW52" s="44">
        <f t="shared" si="378"/>
        <v>14.764101759448565</v>
      </c>
      <c r="BX52" s="45">
        <f t="shared" si="379"/>
        <v>1.250527545058032</v>
      </c>
      <c r="BY52" s="45">
        <f t="shared" si="380"/>
        <v>7.2031551474218414E-2</v>
      </c>
      <c r="BZ52" s="44">
        <f t="shared" si="381"/>
        <v>125.20006502979655</v>
      </c>
      <c r="CA52" s="44">
        <f t="shared" si="382"/>
        <v>184.01861894321129</v>
      </c>
      <c r="CB52" s="44">
        <f t="shared" si="383"/>
        <v>43.524415217462597</v>
      </c>
      <c r="CC52" s="45">
        <f t="shared" si="384"/>
        <v>7.0646844187139859</v>
      </c>
      <c r="CD52" s="45">
        <f t="shared" si="385"/>
        <v>0.98590286046571107</v>
      </c>
      <c r="CE52" s="44">
        <f t="shared" si="386"/>
        <v>195.49359848965622</v>
      </c>
      <c r="CF52" s="44">
        <f t="shared" si="387"/>
        <v>304.51971750907381</v>
      </c>
      <c r="CG52" s="44">
        <f t="shared" si="388"/>
        <v>79.002399668869529</v>
      </c>
      <c r="CH52" s="45">
        <f t="shared" si="389"/>
        <v>14.297553257763266</v>
      </c>
      <c r="CI52" s="45">
        <f t="shared" si="390"/>
        <v>2.3030501285805345</v>
      </c>
      <c r="CJ52" s="44">
        <f t="shared" si="391"/>
        <v>32.345619522042661</v>
      </c>
      <c r="CK52" s="44">
        <f t="shared" si="392"/>
        <v>49.812677114628691</v>
      </c>
      <c r="CL52" s="44">
        <f t="shared" si="393"/>
        <v>12.896655493318164</v>
      </c>
      <c r="CM52" s="45">
        <f t="shared" si="394"/>
        <v>2.3322050741371463</v>
      </c>
      <c r="CN52" s="45">
        <f t="shared" si="395"/>
        <v>0.37555012617067818</v>
      </c>
      <c r="CO52" s="44">
        <f t="shared" si="396"/>
        <v>248.76078433440787</v>
      </c>
      <c r="CP52" s="44">
        <f t="shared" si="397"/>
        <v>384.45939204262129</v>
      </c>
      <c r="CQ52" s="44">
        <f t="shared" si="398"/>
        <v>99.600949036569432</v>
      </c>
      <c r="CR52" s="45">
        <f t="shared" si="399"/>
        <v>18.015849858410434</v>
      </c>
      <c r="CS52" s="45">
        <f t="shared" si="400"/>
        <v>2.9013303576255653</v>
      </c>
      <c r="CT52" s="44">
        <f t="shared" si="401"/>
        <v>52.709754231959096</v>
      </c>
      <c r="CU52" s="44">
        <f t="shared" si="402"/>
        <v>81.838328096689025</v>
      </c>
      <c r="CV52" s="44">
        <f t="shared" si="403"/>
        <v>21.218902735722104</v>
      </c>
      <c r="CW52" s="45">
        <f t="shared" si="404"/>
        <v>3.8392178575163478</v>
      </c>
      <c r="CX52" s="45">
        <f t="shared" si="405"/>
        <v>0.61835176228401045</v>
      </c>
      <c r="CY52" s="44">
        <f t="shared" si="406"/>
        <v>103.64633746559194</v>
      </c>
      <c r="CZ52" s="44">
        <f t="shared" si="407"/>
        <v>154.74571672990359</v>
      </c>
      <c r="DA52" s="44">
        <f t="shared" si="408"/>
        <v>36.692175936979091</v>
      </c>
      <c r="DB52" s="45">
        <f t="shared" si="409"/>
        <v>5.9604837573619198</v>
      </c>
      <c r="DC52" s="45">
        <f t="shared" si="410"/>
        <v>0.83197745207480933</v>
      </c>
      <c r="DD52" s="44">
        <f t="shared" si="411"/>
        <v>330.52848274236493</v>
      </c>
      <c r="DE52" s="44">
        <f t="shared" si="412"/>
        <v>421.37785519513631</v>
      </c>
      <c r="DF52" s="44">
        <f t="shared" si="413"/>
        <v>59.704808886672694</v>
      </c>
      <c r="DG52" s="45">
        <f t="shared" si="414"/>
        <v>5.0570301737068499</v>
      </c>
      <c r="DH52" s="45">
        <f t="shared" si="415"/>
        <v>0.2912896486795391</v>
      </c>
      <c r="DI52" s="44">
        <f t="shared" si="416"/>
        <v>29.07803286537121</v>
      </c>
      <c r="DJ52" s="44">
        <f t="shared" si="417"/>
        <v>42.738791295335616</v>
      </c>
      <c r="DK52" s="44">
        <f t="shared" si="418"/>
        <v>10.10865590076361</v>
      </c>
      <c r="DL52" s="45">
        <f t="shared" si="419"/>
        <v>1.6407908866656848</v>
      </c>
      <c r="DM52" s="45">
        <f t="shared" si="420"/>
        <v>0.22897844159955252</v>
      </c>
      <c r="DN52" s="44">
        <f t="shared" si="421"/>
        <v>94.691300343290806</v>
      </c>
      <c r="DO52" s="44">
        <f t="shared" si="422"/>
        <v>147.50031844460364</v>
      </c>
      <c r="DP52" s="44">
        <f t="shared" si="423"/>
        <v>38.266419016689397</v>
      </c>
      <c r="DQ52" s="45">
        <f t="shared" si="424"/>
        <v>6.9253107015506226</v>
      </c>
      <c r="DR52" s="45">
        <f t="shared" si="425"/>
        <v>1.1155291688111855</v>
      </c>
      <c r="DS52" s="44">
        <f t="shared" si="426"/>
        <v>221.1867086576747</v>
      </c>
      <c r="DT52" s="44">
        <f t="shared" si="427"/>
        <v>340.63042424968216</v>
      </c>
      <c r="DU52" s="44">
        <f t="shared" si="428"/>
        <v>88.190265742630643</v>
      </c>
      <c r="DV52" s="45">
        <f t="shared" si="429"/>
        <v>15.948149143088266</v>
      </c>
      <c r="DW52" s="45">
        <f t="shared" si="430"/>
        <v>2.5680972438032628</v>
      </c>
      <c r="DX52" s="44">
        <f t="shared" si="431"/>
        <v>50.488284716473409</v>
      </c>
      <c r="DY52" s="44">
        <f t="shared" si="432"/>
        <v>78.029562815963999</v>
      </c>
      <c r="DZ52" s="44">
        <f t="shared" si="433"/>
        <v>20.214926908371734</v>
      </c>
      <c r="EA52" s="45">
        <f t="shared" si="434"/>
        <v>3.6564821078788188</v>
      </c>
      <c r="EB52" s="45">
        <f t="shared" si="435"/>
        <v>0.58885162926416357</v>
      </c>
      <c r="EC52" s="44">
        <f t="shared" si="436"/>
        <v>83.954067654854697</v>
      </c>
      <c r="ED52" s="44">
        <f t="shared" si="437"/>
        <v>130.34893889950621</v>
      </c>
      <c r="EE52" s="44">
        <f t="shared" si="438"/>
        <v>33.796651526720339</v>
      </c>
      <c r="EF52" s="45">
        <f t="shared" si="439"/>
        <v>6.1149584255929836</v>
      </c>
      <c r="EG52" s="45">
        <f t="shared" si="440"/>
        <v>0.98488688558168869</v>
      </c>
      <c r="EH52" s="44">
        <f t="shared" si="441"/>
        <v>154.16476539573659</v>
      </c>
      <c r="EI52" s="44">
        <f t="shared" si="442"/>
        <v>240.54588613741456</v>
      </c>
      <c r="EJ52" s="44">
        <f t="shared" si="443"/>
        <v>62.424583932115475</v>
      </c>
      <c r="EK52" s="45">
        <f t="shared" si="444"/>
        <v>11.298719980422486</v>
      </c>
      <c r="EL52" s="45">
        <f t="shared" si="445"/>
        <v>1.8201029987263042</v>
      </c>
      <c r="EM52" s="44">
        <f t="shared" si="446"/>
        <v>251.72922921020512</v>
      </c>
      <c r="EN52" s="44">
        <f t="shared" si="447"/>
        <v>366.10143483566765</v>
      </c>
      <c r="EO52" s="44">
        <f t="shared" si="448"/>
        <v>78.750250757095571</v>
      </c>
      <c r="EP52" s="45">
        <f t="shared" si="449"/>
        <v>11.336387572649437</v>
      </c>
      <c r="EQ52" s="45">
        <f t="shared" si="450"/>
        <v>1.3466075790723147</v>
      </c>
      <c r="ER52" s="44">
        <f t="shared" si="451"/>
        <v>273.56523167623578</v>
      </c>
      <c r="ES52" s="44">
        <f t="shared" si="452"/>
        <v>401.54504284743643</v>
      </c>
      <c r="ET52" s="44">
        <f t="shared" si="453"/>
        <v>94.952821228216905</v>
      </c>
      <c r="EU52" s="45">
        <f t="shared" si="454"/>
        <v>15.411081955156751</v>
      </c>
      <c r="EV52" s="45">
        <f t="shared" si="455"/>
        <v>2.1506096707279596</v>
      </c>
      <c r="EW52" s="44">
        <f t="shared" si="456"/>
        <v>29.377701206722222</v>
      </c>
      <c r="EX52" s="44">
        <f t="shared" si="457"/>
        <v>48.316085311451367</v>
      </c>
      <c r="EY52" s="44">
        <f t="shared" si="458"/>
        <v>13.618420198231998</v>
      </c>
      <c r="EZ52" s="45">
        <f t="shared" si="459"/>
        <v>2.7143822922069889</v>
      </c>
      <c r="FA52" s="45">
        <f t="shared" si="460"/>
        <v>0.49681655509038891</v>
      </c>
      <c r="FB52" s="44">
        <f t="shared" si="461"/>
        <v>219.82790252203617</v>
      </c>
      <c r="FC52" s="44">
        <f t="shared" si="462"/>
        <v>229.69549909541357</v>
      </c>
      <c r="FD52" s="44">
        <f t="shared" si="463"/>
        <v>19.871922844641148</v>
      </c>
      <c r="FE52" s="45">
        <f t="shared" si="464"/>
        <v>0.84315408444652507</v>
      </c>
      <c r="FF52" s="45">
        <f t="shared" si="465"/>
        <v>1.5579897877978892E-2</v>
      </c>
      <c r="FG52" s="44">
        <f t="shared" si="466"/>
        <v>216.87898435608346</v>
      </c>
      <c r="FH52" s="44">
        <f t="shared" si="467"/>
        <v>372.62477120103381</v>
      </c>
      <c r="FI52" s="44">
        <f t="shared" si="468"/>
        <v>98.743151011936277</v>
      </c>
      <c r="FJ52" s="45">
        <f t="shared" si="469"/>
        <v>18.078085560743681</v>
      </c>
      <c r="FK52" s="45">
        <f t="shared" si="470"/>
        <v>2.9389178248927919</v>
      </c>
      <c r="FL52" s="44">
        <f t="shared" si="471"/>
        <v>101.14891496070068</v>
      </c>
      <c r="FM52" s="44">
        <f t="shared" si="472"/>
        <v>156.79771810672764</v>
      </c>
      <c r="FN52" s="44">
        <f t="shared" si="473"/>
        <v>40.642470268239364</v>
      </c>
      <c r="FO52" s="45">
        <f t="shared" si="474"/>
        <v>7.3527616057908141</v>
      </c>
      <c r="FP52" s="45">
        <f t="shared" si="475"/>
        <v>1.1841850274625871</v>
      </c>
      <c r="FQ52" s="44">
        <f t="shared" si="476"/>
        <v>88.978829442435924</v>
      </c>
      <c r="FR52" s="44">
        <f t="shared" si="477"/>
        <v>146.20620886338253</v>
      </c>
      <c r="FS52" s="44">
        <f t="shared" si="478"/>
        <v>41.203201015902394</v>
      </c>
      <c r="FT52" s="45">
        <f t="shared" si="479"/>
        <v>8.2120477820080886</v>
      </c>
      <c r="FU52" s="45">
        <f t="shared" si="480"/>
        <v>1.5030363501242059</v>
      </c>
      <c r="FV52" s="44">
        <f t="shared" si="481"/>
        <v>277.60041663213138</v>
      </c>
      <c r="FW52" s="44">
        <f t="shared" si="482"/>
        <v>353.90193060275942</v>
      </c>
      <c r="FX52" s="44">
        <f t="shared" si="483"/>
        <v>50.144180266609666</v>
      </c>
      <c r="FY52" s="45">
        <f t="shared" si="484"/>
        <v>4.2472396675009696</v>
      </c>
      <c r="FZ52" s="45">
        <f t="shared" si="485"/>
        <v>0.24464496119415036</v>
      </c>
      <c r="GA52" s="44">
        <f t="shared" si="486"/>
        <v>300.46318927031365</v>
      </c>
      <c r="GB52" s="44">
        <f t="shared" si="487"/>
        <v>463.46853321265928</v>
      </c>
      <c r="GC52" s="44">
        <f t="shared" si="488"/>
        <v>120.02692900031893</v>
      </c>
      <c r="GD52" s="45">
        <f t="shared" si="489"/>
        <v>21.707467899540131</v>
      </c>
      <c r="GE52" s="45">
        <f t="shared" si="490"/>
        <v>3.4956051533197798</v>
      </c>
      <c r="GF52" s="44">
        <f t="shared" si="491"/>
        <v>174.48957291358147</v>
      </c>
      <c r="GG52" s="44">
        <f t="shared" si="492"/>
        <v>285.07171741028839</v>
      </c>
      <c r="GH52" s="44">
        <f t="shared" si="493"/>
        <v>80.248118636262035</v>
      </c>
      <c r="GI52" s="45">
        <f t="shared" si="494"/>
        <v>15.986577651341916</v>
      </c>
      <c r="GJ52" s="45">
        <f t="shared" si="495"/>
        <v>2.9252847977677021</v>
      </c>
      <c r="GK52" s="43">
        <f t="shared" si="148"/>
        <v>5924.8405410056166</v>
      </c>
      <c r="GL52" s="43">
        <f t="shared" si="148"/>
        <v>8676.9490414568209</v>
      </c>
      <c r="GM52" s="43">
        <f t="shared" si="148"/>
        <v>1973.0517600917738</v>
      </c>
      <c r="GN52" s="43">
        <f t="shared" si="148"/>
        <v>326.37857032942657</v>
      </c>
      <c r="GO52" s="43">
        <f t="shared" si="148"/>
        <v>50.011870597178081</v>
      </c>
      <c r="GP52" s="40">
        <f t="shared" si="149"/>
        <v>35.308942437458981</v>
      </c>
      <c r="GQ52" s="40">
        <f t="shared" si="149"/>
        <v>51.710065801292139</v>
      </c>
      <c r="GR52" s="40">
        <f t="shared" si="149"/>
        <v>11.758353755016531</v>
      </c>
      <c r="GS52" s="40">
        <f t="shared" si="149"/>
        <v>1.9450451151932455</v>
      </c>
      <c r="GT52" s="40">
        <f t="shared" si="149"/>
        <v>0.29804452084134736</v>
      </c>
      <c r="GW52" s="38">
        <f t="shared" si="150"/>
        <v>34</v>
      </c>
      <c r="GX52" s="39">
        <f t="shared" si="145"/>
        <v>18.18227251051691</v>
      </c>
      <c r="GY52" s="39">
        <f t="shared" si="146"/>
        <v>18.060532741713171</v>
      </c>
      <c r="GZ52" s="39">
        <f t="shared" si="147"/>
        <v>1.8060532741713171</v>
      </c>
      <c r="HA52" s="39">
        <f t="shared" si="34"/>
        <v>4.7607884203214006</v>
      </c>
      <c r="HB52" s="39">
        <f t="shared" si="35"/>
        <v>10.105034999900017</v>
      </c>
      <c r="HC52" s="39">
        <f t="shared" si="36"/>
        <v>1.0105034999900018</v>
      </c>
      <c r="HD52" s="39">
        <f t="shared" si="37"/>
        <v>11.642855811897208</v>
      </c>
      <c r="HE52" s="39">
        <f t="shared" si="38"/>
        <v>28.068258489231951</v>
      </c>
      <c r="HF52" s="39">
        <f t="shared" si="39"/>
        <v>2.8068258489231948</v>
      </c>
      <c r="HG52" s="39">
        <f t="shared" si="40"/>
        <v>0.45498006827443682</v>
      </c>
      <c r="HH52" s="39">
        <f t="shared" si="41"/>
        <v>1.0953252368438178</v>
      </c>
      <c r="HI52" s="39">
        <f t="shared" si="42"/>
        <v>0.10953252368438178</v>
      </c>
      <c r="HJ52" s="39">
        <v>4.7607884203214006</v>
      </c>
      <c r="HK52" s="39">
        <v>10.105034999900017</v>
      </c>
      <c r="HL52" s="39">
        <v>1.0105034999900018</v>
      </c>
      <c r="HM52" s="39">
        <f t="shared" si="43"/>
        <v>3.0620660213842044</v>
      </c>
      <c r="HN52" s="39">
        <f t="shared" si="44"/>
        <v>7.3788746692457572</v>
      </c>
      <c r="HO52" s="39">
        <f t="shared" si="45"/>
        <v>0.73788746692457574</v>
      </c>
      <c r="HP52" s="39">
        <f t="shared" si="46"/>
        <v>5.595128700758691</v>
      </c>
      <c r="HQ52" s="39">
        <f t="shared" si="47"/>
        <v>15.065820344454952</v>
      </c>
      <c r="HR52" s="39">
        <f t="shared" si="48"/>
        <v>1.506582034445495</v>
      </c>
      <c r="HS52" s="39">
        <f t="shared" si="49"/>
        <v>2.222431290549522</v>
      </c>
      <c r="HT52" s="39">
        <f t="shared" si="50"/>
        <v>2.2075509574482988</v>
      </c>
      <c r="HU52" s="39">
        <f t="shared" si="51"/>
        <v>0.2207550957448299</v>
      </c>
      <c r="HV52" s="39">
        <f t="shared" si="52"/>
        <v>3.3193609369547175</v>
      </c>
      <c r="HW52" s="39">
        <f t="shared" si="53"/>
        <v>7.0455259683571301</v>
      </c>
      <c r="HX52" s="39">
        <f t="shared" si="54"/>
        <v>0.70455259683571292</v>
      </c>
      <c r="HY52" s="39">
        <f t="shared" si="55"/>
        <v>13.255853861561254</v>
      </c>
      <c r="HZ52" s="39">
        <f t="shared" si="56"/>
        <v>31.956827319083327</v>
      </c>
      <c r="IA52" s="39">
        <f t="shared" si="57"/>
        <v>3.1956827319083327</v>
      </c>
      <c r="IB52" s="39">
        <f t="shared" si="58"/>
        <v>0.50336691598800576</v>
      </c>
      <c r="IC52" s="39">
        <f t="shared" si="59"/>
        <v>1.2118123955736424</v>
      </c>
      <c r="ID52" s="39">
        <f t="shared" si="60"/>
        <v>0.12118123955736423</v>
      </c>
      <c r="IE52" s="39">
        <f t="shared" si="61"/>
        <v>10.46614837451768</v>
      </c>
      <c r="IF52" s="39">
        <f t="shared" si="62"/>
        <v>25.207194414493721</v>
      </c>
      <c r="IG52" s="39">
        <f t="shared" si="63"/>
        <v>2.5207194414493719</v>
      </c>
      <c r="IH52" s="39">
        <f t="shared" si="64"/>
        <v>2.9636927543802241</v>
      </c>
      <c r="II52" s="39">
        <f t="shared" si="65"/>
        <v>7.1418177269860728</v>
      </c>
      <c r="IJ52" s="39">
        <f t="shared" si="66"/>
        <v>0.71418177269860739</v>
      </c>
      <c r="IK52" s="39">
        <f t="shared" si="67"/>
        <v>12.098644608900472</v>
      </c>
      <c r="IL52" s="39">
        <f t="shared" si="68"/>
        <v>32.577625258984035</v>
      </c>
      <c r="IM52" s="39">
        <f t="shared" si="69"/>
        <v>3.2577625258984035</v>
      </c>
      <c r="IN52" s="39">
        <f t="shared" si="70"/>
        <v>2.1284920288433917</v>
      </c>
      <c r="IO52" s="39">
        <f t="shared" si="71"/>
        <v>2.1142406679454555</v>
      </c>
      <c r="IP52" s="39">
        <f t="shared" si="72"/>
        <v>0.21142406679454553</v>
      </c>
      <c r="IQ52" s="39">
        <f t="shared" si="73"/>
        <v>5.3460037713534199</v>
      </c>
      <c r="IR52" s="39">
        <f t="shared" si="74"/>
        <v>11.347186736661746</v>
      </c>
      <c r="IS52" s="39">
        <f t="shared" si="75"/>
        <v>1.1347186736661745</v>
      </c>
      <c r="IT52" s="39">
        <f t="shared" si="76"/>
        <v>9.6153565092886986</v>
      </c>
      <c r="IU52" s="39">
        <f t="shared" si="77"/>
        <v>23.180422082789335</v>
      </c>
      <c r="IV52" s="39">
        <f t="shared" si="78"/>
        <v>2.3180422082789334</v>
      </c>
      <c r="IW52" s="39">
        <f t="shared" si="79"/>
        <v>1.570715368256937</v>
      </c>
      <c r="IX52" s="39">
        <f t="shared" si="80"/>
        <v>3.7813616523361819</v>
      </c>
      <c r="IY52" s="39">
        <f t="shared" si="81"/>
        <v>0.37813616523361826</v>
      </c>
      <c r="IZ52" s="39">
        <f t="shared" si="82"/>
        <v>12.128066043630085</v>
      </c>
      <c r="JA52" s="39">
        <f t="shared" si="83"/>
        <v>29.209839923341605</v>
      </c>
      <c r="JB52" s="39">
        <f t="shared" si="84"/>
        <v>2.9209839923341607</v>
      </c>
      <c r="JC52" s="39">
        <f t="shared" si="85"/>
        <v>2.5830471138079365</v>
      </c>
      <c r="JD52" s="39">
        <f t="shared" si="86"/>
        <v>6.2245493024770564</v>
      </c>
      <c r="JE52" s="39">
        <f t="shared" si="87"/>
        <v>0.6224549302477056</v>
      </c>
      <c r="JF52" s="39">
        <f t="shared" si="88"/>
        <v>4.5022902323008624</v>
      </c>
      <c r="JG52" s="39">
        <f t="shared" si="89"/>
        <v>9.5726814931508848</v>
      </c>
      <c r="JH52" s="39">
        <f t="shared" si="90"/>
        <v>0.95726814931508852</v>
      </c>
      <c r="JI52" s="39">
        <f t="shared" si="91"/>
        <v>8.6074460789714422</v>
      </c>
      <c r="JJ52" s="39">
        <f t="shared" si="92"/>
        <v>8.5498147518071086</v>
      </c>
      <c r="JK52" s="39">
        <f t="shared" si="93"/>
        <v>0.85498147518071099</v>
      </c>
      <c r="JL52" s="39">
        <f t="shared" si="94"/>
        <v>1.2416229442438163</v>
      </c>
      <c r="JM52" s="39">
        <f t="shared" si="95"/>
        <v>2.6354129191516673</v>
      </c>
      <c r="JN52" s="39">
        <f t="shared" si="96"/>
        <v>0.26354129191516673</v>
      </c>
      <c r="JO52" s="39">
        <f t="shared" si="97"/>
        <v>4.6573934807233464</v>
      </c>
      <c r="JP52" s="39">
        <f t="shared" si="98"/>
        <v>11.22790887519416</v>
      </c>
      <c r="JQ52" s="39">
        <f t="shared" si="99"/>
        <v>1.1227908875194159</v>
      </c>
      <c r="JR52" s="39">
        <f t="shared" si="100"/>
        <v>10.740909207381884</v>
      </c>
      <c r="JS52" s="39">
        <f t="shared" si="101"/>
        <v>25.857811675383481</v>
      </c>
      <c r="JT52" s="39">
        <f t="shared" si="102"/>
        <v>2.5857811675383484</v>
      </c>
      <c r="JU52" s="39">
        <f t="shared" si="103"/>
        <v>2.4615023349011627</v>
      </c>
      <c r="JV52" s="39">
        <f t="shared" si="104"/>
        <v>5.9284051484167151</v>
      </c>
      <c r="JW52" s="39">
        <f t="shared" si="105"/>
        <v>0.59284051484167155</v>
      </c>
      <c r="JX52" s="39">
        <f t="shared" si="106"/>
        <v>4.1141780171083244</v>
      </c>
      <c r="JY52" s="39">
        <f t="shared" si="107"/>
        <v>9.914222535765262</v>
      </c>
      <c r="JZ52" s="39">
        <f t="shared" si="108"/>
        <v>0.99142225357652625</v>
      </c>
      <c r="KA52" s="39">
        <f t="shared" si="109"/>
        <v>7.5969188033384638</v>
      </c>
      <c r="KB52" s="39">
        <f t="shared" si="110"/>
        <v>18.318335989791834</v>
      </c>
      <c r="KC52" s="39">
        <f t="shared" si="111"/>
        <v>1.8318335989791834</v>
      </c>
      <c r="KD52" s="39">
        <f t="shared" si="112"/>
        <v>9.8175921788054534</v>
      </c>
      <c r="KE52" s="39">
        <f t="shared" si="113"/>
        <v>18.12945146817464</v>
      </c>
      <c r="KF52" s="39">
        <f t="shared" si="114"/>
        <v>1.8129451468174642</v>
      </c>
      <c r="KG52" s="39">
        <f t="shared" si="115"/>
        <v>11.663866241979694</v>
      </c>
      <c r="KH52" s="39">
        <f t="shared" si="116"/>
        <v>24.753246020142992</v>
      </c>
      <c r="KI52" s="39">
        <f t="shared" si="117"/>
        <v>2.4753246020142994</v>
      </c>
      <c r="KJ52" s="39">
        <f t="shared" si="118"/>
        <v>1.654815246266975</v>
      </c>
      <c r="KK52" s="39">
        <f t="shared" si="119"/>
        <v>4.4592312994735659</v>
      </c>
      <c r="KL52" s="39">
        <f t="shared" si="120"/>
        <v>0.44592312994735661</v>
      </c>
      <c r="KM52" s="39">
        <f t="shared" si="121"/>
        <v>3.8171569302893782</v>
      </c>
      <c r="KN52" s="39">
        <f t="shared" si="122"/>
        <v>1.7958951140956987</v>
      </c>
      <c r="KO52" s="39">
        <f t="shared" si="123"/>
        <v>0.17958951140956986</v>
      </c>
      <c r="KP52" s="39">
        <f t="shared" si="124"/>
        <v>4.4919441126841013</v>
      </c>
      <c r="KQ52" s="39">
        <f t="shared" si="125"/>
        <v>0</v>
      </c>
      <c r="KR52" s="39">
        <f t="shared" si="126"/>
        <v>0</v>
      </c>
      <c r="KS52" s="39">
        <f t="shared" si="127"/>
        <v>4.9480093618927175</v>
      </c>
      <c r="KT52" s="39">
        <f t="shared" si="128"/>
        <v>11.921155002442806</v>
      </c>
      <c r="KU52" s="39">
        <f t="shared" si="129"/>
        <v>1.1921155002442805</v>
      </c>
      <c r="KV52" s="39">
        <f t="shared" si="130"/>
        <v>5.0069633297686265</v>
      </c>
      <c r="KW52" s="39">
        <f t="shared" si="131"/>
        <v>13.49093600274866</v>
      </c>
      <c r="KX52" s="39">
        <f t="shared" si="132"/>
        <v>1.3490936002748659</v>
      </c>
      <c r="KY52" s="39">
        <f t="shared" si="133"/>
        <v>7.2291216715612201</v>
      </c>
      <c r="KZ52" s="39">
        <f t="shared" si="134"/>
        <v>7.1807189430001497</v>
      </c>
      <c r="LA52" s="39">
        <f t="shared" si="135"/>
        <v>0.71807189430001506</v>
      </c>
      <c r="LB52" s="39">
        <f t="shared" si="136"/>
        <v>14.616964192589776</v>
      </c>
      <c r="LC52" s="39">
        <f t="shared" si="137"/>
        <v>35.195481284567968</v>
      </c>
      <c r="LD52" s="39">
        <f t="shared" si="138"/>
        <v>3.5195481284567967</v>
      </c>
      <c r="LE52" s="39">
        <f t="shared" si="139"/>
        <v>9.754575736818154</v>
      </c>
      <c r="LF52" s="39">
        <f t="shared" si="140"/>
        <v>26.263312815347998</v>
      </c>
      <c r="LG52" s="39">
        <f t="shared" si="141"/>
        <v>2.6263312815347994</v>
      </c>
      <c r="LH52" s="39">
        <f t="shared" si="142"/>
        <v>243.583329633132</v>
      </c>
      <c r="LI52" s="39">
        <f t="shared" si="142"/>
        <v>508.27885722642276</v>
      </c>
      <c r="LJ52" s="39">
        <f t="shared" si="142"/>
        <v>50.827885722642264</v>
      </c>
      <c r="LL52" s="60">
        <f t="shared" si="497"/>
        <v>33</v>
      </c>
      <c r="LM52" s="61">
        <f t="shared" si="498"/>
        <v>350.68118262017066</v>
      </c>
      <c r="LN52" s="62">
        <v>3000</v>
      </c>
      <c r="LO52" s="61">
        <f t="shared" si="152"/>
        <v>0</v>
      </c>
      <c r="LP52" s="61">
        <f t="shared" si="153"/>
        <v>130.83369667181506</v>
      </c>
      <c r="LQ52" s="62">
        <f t="shared" si="154"/>
        <v>0</v>
      </c>
      <c r="LR52" s="61">
        <f t="shared" si="155"/>
        <v>0</v>
      </c>
      <c r="LS52" s="61">
        <f t="shared" si="156"/>
        <v>16.398431721722709</v>
      </c>
      <c r="LT52" s="63">
        <f t="shared" si="157"/>
        <v>0</v>
      </c>
      <c r="LU52" s="62">
        <f t="shared" si="158"/>
        <v>0</v>
      </c>
      <c r="LV52" s="61">
        <f t="shared" si="159"/>
        <v>0</v>
      </c>
      <c r="LW52" s="61">
        <f t="shared" si="160"/>
        <v>4.3814681889195253</v>
      </c>
      <c r="LX52" s="63">
        <f t="shared" si="161"/>
        <v>0</v>
      </c>
      <c r="LY52" s="62">
        <f t="shared" si="162"/>
        <v>0</v>
      </c>
      <c r="LZ52" s="61">
        <f t="shared" si="163"/>
        <v>0</v>
      </c>
      <c r="MA52" s="61">
        <f t="shared" si="164"/>
        <v>10.759322356336662</v>
      </c>
      <c r="MB52" s="63">
        <f t="shared" si="165"/>
        <v>0</v>
      </c>
      <c r="MC52" s="62">
        <f t="shared" si="166"/>
        <v>0</v>
      </c>
      <c r="MD52" s="61">
        <f t="shared" si="167"/>
        <v>0</v>
      </c>
      <c r="ME52" s="61">
        <f t="shared" si="168"/>
        <v>0.42038683285853684</v>
      </c>
      <c r="MF52" s="63">
        <f t="shared" si="169"/>
        <v>0</v>
      </c>
      <c r="MG52" s="62">
        <f t="shared" si="170"/>
        <v>0</v>
      </c>
      <c r="MH52" s="61">
        <f t="shared" si="171"/>
        <v>0</v>
      </c>
      <c r="MI52" s="61">
        <f t="shared" si="172"/>
        <v>4.3814681889195253</v>
      </c>
      <c r="MJ52" s="63">
        <f t="shared" si="173"/>
        <v>0</v>
      </c>
      <c r="MK52" s="62">
        <f t="shared" si="174"/>
        <v>0</v>
      </c>
      <c r="ML52" s="61">
        <f t="shared" si="175"/>
        <v>0</v>
      </c>
      <c r="MM52" s="61">
        <f t="shared" si="176"/>
        <v>2.8295683385264234</v>
      </c>
      <c r="MN52" s="63">
        <f t="shared" si="177"/>
        <v>0</v>
      </c>
      <c r="MO52" s="62">
        <f t="shared" si="178"/>
        <v>0</v>
      </c>
      <c r="MP52" s="61">
        <f t="shared" si="179"/>
        <v>0</v>
      </c>
      <c r="MQ52" s="61">
        <f t="shared" si="180"/>
        <v>5.1892184835284896</v>
      </c>
      <c r="MR52" s="63">
        <f t="shared" si="181"/>
        <v>0</v>
      </c>
      <c r="MS52" s="62">
        <f t="shared" si="182"/>
        <v>0</v>
      </c>
      <c r="MT52" s="61">
        <f t="shared" si="183"/>
        <v>0</v>
      </c>
      <c r="MU52" s="61">
        <f t="shared" si="184"/>
        <v>2.0043912417007501</v>
      </c>
      <c r="MV52" s="63">
        <f t="shared" si="185"/>
        <v>0</v>
      </c>
      <c r="MW52" s="62">
        <f t="shared" si="186"/>
        <v>0</v>
      </c>
      <c r="MX52" s="61">
        <f t="shared" si="187"/>
        <v>0</v>
      </c>
      <c r="MY52" s="61">
        <f t="shared" si="188"/>
        <v>3.0548877767240423</v>
      </c>
      <c r="MZ52" s="63">
        <f t="shared" si="189"/>
        <v>0</v>
      </c>
      <c r="NA52" s="62">
        <f t="shared" si="190"/>
        <v>0</v>
      </c>
      <c r="NB52" s="61">
        <f t="shared" si="191"/>
        <v>0</v>
      </c>
      <c r="NC52" s="61">
        <f t="shared" si="192"/>
        <v>12.249915923487421</v>
      </c>
      <c r="ND52" s="63">
        <f t="shared" si="193"/>
        <v>0</v>
      </c>
      <c r="NE52" s="62">
        <f t="shared" si="194"/>
        <v>0</v>
      </c>
      <c r="NF52" s="61">
        <f t="shared" si="195"/>
        <v>0</v>
      </c>
      <c r="NG52" s="61">
        <f t="shared" si="196"/>
        <v>0.46509471146838866</v>
      </c>
      <c r="NH52" s="63">
        <f t="shared" si="197"/>
        <v>0</v>
      </c>
      <c r="NI52" s="62">
        <f t="shared" si="198"/>
        <v>0</v>
      </c>
      <c r="NJ52" s="61">
        <f t="shared" si="199"/>
        <v>0</v>
      </c>
      <c r="NK52" s="61">
        <f t="shared" si="200"/>
        <v>9.6708586599364175</v>
      </c>
      <c r="NL52" s="63">
        <f t="shared" si="201"/>
        <v>0</v>
      </c>
      <c r="NM52" s="62">
        <f t="shared" si="202"/>
        <v>0</v>
      </c>
      <c r="NN52" s="61">
        <f t="shared" si="203"/>
        <v>0</v>
      </c>
      <c r="NO52" s="61">
        <f t="shared" si="204"/>
        <v>2.7386643933704544</v>
      </c>
      <c r="NP52" s="63">
        <f t="shared" si="205"/>
        <v>0</v>
      </c>
      <c r="NQ52" s="62">
        <f t="shared" si="206"/>
        <v>0</v>
      </c>
      <c r="NR52" s="61">
        <f t="shared" si="207"/>
        <v>0</v>
      </c>
      <c r="NS52" s="61">
        <f t="shared" si="208"/>
        <v>11.220923340268367</v>
      </c>
      <c r="NT52" s="63">
        <f t="shared" si="209"/>
        <v>0</v>
      </c>
      <c r="NU52" s="62">
        <f t="shared" si="210"/>
        <v>0</v>
      </c>
      <c r="NV52" s="61">
        <f t="shared" si="211"/>
        <v>0</v>
      </c>
      <c r="NW52" s="61">
        <f t="shared" si="212"/>
        <v>1.9196682474663391</v>
      </c>
      <c r="NX52" s="63">
        <f t="shared" si="213"/>
        <v>0</v>
      </c>
      <c r="NY52" s="62">
        <f t="shared" si="214"/>
        <v>0</v>
      </c>
      <c r="NZ52" s="61">
        <f t="shared" si="215"/>
        <v>0</v>
      </c>
      <c r="OA52" s="61">
        <f t="shared" si="216"/>
        <v>4.9200559642697828</v>
      </c>
      <c r="OB52" s="63">
        <f t="shared" si="217"/>
        <v>0</v>
      </c>
      <c r="OC52" s="62">
        <f t="shared" si="218"/>
        <v>0</v>
      </c>
      <c r="OD52" s="61">
        <f t="shared" si="219"/>
        <v>0</v>
      </c>
      <c r="OE52" s="61">
        <f t="shared" si="220"/>
        <v>8.8856825100266494</v>
      </c>
      <c r="OF52" s="63">
        <f t="shared" si="221"/>
        <v>0</v>
      </c>
      <c r="OG52" s="62">
        <f t="shared" si="222"/>
        <v>0</v>
      </c>
      <c r="OH52" s="61">
        <f t="shared" si="223"/>
        <v>0</v>
      </c>
      <c r="OI52" s="61">
        <f t="shared" si="224"/>
        <v>1.4512900784600455</v>
      </c>
      <c r="OJ52" s="63">
        <f t="shared" si="225"/>
        <v>0</v>
      </c>
      <c r="OK52" s="62">
        <f t="shared" si="226"/>
        <v>0</v>
      </c>
      <c r="OL52" s="61">
        <f t="shared" si="227"/>
        <v>0</v>
      </c>
      <c r="OM52" s="61">
        <f t="shared" si="228"/>
        <v>11.206492429620841</v>
      </c>
      <c r="ON52" s="63">
        <f t="shared" si="229"/>
        <v>0</v>
      </c>
      <c r="OO52" s="62">
        <f t="shared" si="230"/>
        <v>0</v>
      </c>
      <c r="OP52" s="61">
        <f t="shared" si="231"/>
        <v>0</v>
      </c>
      <c r="OQ52" s="61">
        <f t="shared" si="232"/>
        <v>2.3869205559614324</v>
      </c>
      <c r="OR52" s="63">
        <f t="shared" si="233"/>
        <v>0</v>
      </c>
      <c r="OS52" s="62">
        <f t="shared" si="234"/>
        <v>0</v>
      </c>
      <c r="OT52" s="61">
        <f t="shared" si="235"/>
        <v>0</v>
      </c>
      <c r="OU52" s="61">
        <f t="shared" si="236"/>
        <v>4.1445098302991443</v>
      </c>
      <c r="OV52" s="63">
        <f t="shared" si="237"/>
        <v>0</v>
      </c>
      <c r="OW52" s="62">
        <f t="shared" si="238"/>
        <v>0</v>
      </c>
      <c r="OX52" s="61">
        <f t="shared" si="239"/>
        <v>0</v>
      </c>
      <c r="OY52" s="61">
        <f t="shared" si="240"/>
        <v>7.7629799433915894</v>
      </c>
      <c r="OZ52" s="63">
        <f t="shared" si="241"/>
        <v>0</v>
      </c>
      <c r="PA52" s="62">
        <f t="shared" si="242"/>
        <v>0</v>
      </c>
      <c r="PB52" s="61">
        <f t="shared" si="243"/>
        <v>0</v>
      </c>
      <c r="PC52" s="61">
        <f t="shared" si="244"/>
        <v>1.1426954849780155</v>
      </c>
      <c r="PD52" s="63">
        <f t="shared" si="245"/>
        <v>0</v>
      </c>
      <c r="PE52" s="62">
        <f t="shared" si="246"/>
        <v>0</v>
      </c>
      <c r="PF52" s="61">
        <f t="shared" si="247"/>
        <v>0</v>
      </c>
      <c r="PG52" s="61">
        <f t="shared" si="248"/>
        <v>4.3039610391978051</v>
      </c>
      <c r="PH52" s="63">
        <f t="shared" si="249"/>
        <v>0</v>
      </c>
      <c r="PI52" s="62">
        <f t="shared" si="250"/>
        <v>0</v>
      </c>
      <c r="PJ52" s="61">
        <f t="shared" si="251"/>
        <v>0</v>
      </c>
      <c r="PK52" s="61">
        <f t="shared" si="252"/>
        <v>9.9242518926978303</v>
      </c>
      <c r="PL52" s="63">
        <f t="shared" si="253"/>
        <v>0</v>
      </c>
      <c r="PM52" s="62">
        <f t="shared" si="254"/>
        <v>0</v>
      </c>
      <c r="PN52" s="61">
        <f t="shared" si="255"/>
        <v>0</v>
      </c>
      <c r="PO52" s="61">
        <f t="shared" si="256"/>
        <v>2.2744605102189417</v>
      </c>
      <c r="PP52" s="63">
        <f t="shared" si="257"/>
        <v>0</v>
      </c>
      <c r="PQ52" s="62">
        <f t="shared" si="258"/>
        <v>0</v>
      </c>
      <c r="PR52" s="61">
        <f t="shared" si="259"/>
        <v>0</v>
      </c>
      <c r="PS52" s="61">
        <f t="shared" si="260"/>
        <v>3.8017951850067151</v>
      </c>
      <c r="PT52" s="63">
        <f t="shared" si="261"/>
        <v>0</v>
      </c>
      <c r="PU52" s="62">
        <f t="shared" si="262"/>
        <v>0</v>
      </c>
      <c r="PV52" s="61">
        <f t="shared" si="263"/>
        <v>0</v>
      </c>
      <c r="PW52" s="61">
        <f t="shared" si="264"/>
        <v>7.0205806557674286</v>
      </c>
      <c r="PX52" s="63">
        <f t="shared" si="265"/>
        <v>0</v>
      </c>
      <c r="PY52" s="62">
        <f t="shared" si="266"/>
        <v>0</v>
      </c>
      <c r="PZ52" s="61">
        <f t="shared" si="267"/>
        <v>0</v>
      </c>
      <c r="QA52" s="61">
        <f t="shared" si="268"/>
        <v>9.0014871592908623</v>
      </c>
      <c r="QB52" s="63">
        <f t="shared" si="269"/>
        <v>0</v>
      </c>
      <c r="QC52" s="62">
        <f t="shared" si="270"/>
        <v>0</v>
      </c>
      <c r="QD52" s="61">
        <f t="shared" si="271"/>
        <v>0</v>
      </c>
      <c r="QE52" s="61">
        <f t="shared" si="272"/>
        <v>10.734321619546478</v>
      </c>
      <c r="QF52" s="63">
        <f t="shared" si="273"/>
        <v>0</v>
      </c>
      <c r="QG52" s="62">
        <f t="shared" si="274"/>
        <v>0</v>
      </c>
      <c r="QH52" s="61">
        <f t="shared" si="275"/>
        <v>0</v>
      </c>
      <c r="QI52" s="61">
        <f t="shared" si="276"/>
        <v>1.5348834032648904</v>
      </c>
      <c r="QJ52" s="63">
        <f t="shared" si="277"/>
        <v>0</v>
      </c>
      <c r="QK52" s="62">
        <f t="shared" si="278"/>
        <v>0</v>
      </c>
      <c r="QL52" s="61">
        <f t="shared" si="279"/>
        <v>0</v>
      </c>
      <c r="QM52" s="61">
        <f t="shared" si="280"/>
        <v>3.3779825212064414</v>
      </c>
      <c r="QN52" s="63">
        <f t="shared" si="281"/>
        <v>0</v>
      </c>
      <c r="QO52" s="62">
        <f t="shared" si="282"/>
        <v>1</v>
      </c>
      <c r="QP52" s="61">
        <f t="shared" si="283"/>
        <v>8373.58611197766</v>
      </c>
      <c r="QQ52" s="61">
        <f t="shared" si="284"/>
        <v>130.83369667181506</v>
      </c>
      <c r="QR52" s="63">
        <f t="shared" si="285"/>
        <v>64.001754326196803</v>
      </c>
      <c r="QS52" s="62">
        <f t="shared" si="286"/>
        <v>0</v>
      </c>
      <c r="QT52" s="61">
        <f t="shared" si="287"/>
        <v>0</v>
      </c>
      <c r="QU52" s="61">
        <f t="shared" si="288"/>
        <v>4.5722138605508427</v>
      </c>
      <c r="QV52" s="63">
        <f t="shared" si="289"/>
        <v>0</v>
      </c>
      <c r="QW52" s="62">
        <f t="shared" si="290"/>
        <v>0</v>
      </c>
      <c r="QX52" s="61">
        <f t="shared" si="291"/>
        <v>0</v>
      </c>
      <c r="QY52" s="61">
        <f t="shared" si="292"/>
        <v>4.6440341876545945</v>
      </c>
      <c r="QZ52" s="63">
        <f t="shared" si="293"/>
        <v>0</v>
      </c>
      <c r="RA52" s="62">
        <f t="shared" si="294"/>
        <v>0</v>
      </c>
      <c r="RB52" s="61">
        <f t="shared" si="295"/>
        <v>0</v>
      </c>
      <c r="RC52" s="61">
        <f t="shared" si="296"/>
        <v>6.5198812783470039</v>
      </c>
      <c r="RD52" s="63">
        <f t="shared" si="297"/>
        <v>0</v>
      </c>
      <c r="RE52" s="62">
        <f t="shared" si="298"/>
        <v>0</v>
      </c>
      <c r="RF52" s="61">
        <f t="shared" si="299"/>
        <v>0</v>
      </c>
      <c r="RG52" s="61">
        <f t="shared" si="300"/>
        <v>13.505899602760508</v>
      </c>
      <c r="RH52" s="63">
        <f t="shared" si="301"/>
        <v>0</v>
      </c>
      <c r="RI52" s="62">
        <f t="shared" si="302"/>
        <v>0</v>
      </c>
      <c r="RJ52" s="61">
        <f t="shared" si="303"/>
        <v>0</v>
      </c>
      <c r="RK52" s="61">
        <f t="shared" si="304"/>
        <v>9.0468378306037174</v>
      </c>
      <c r="RL52" s="63">
        <f t="shared" si="305"/>
        <v>0</v>
      </c>
    </row>
    <row r="53" spans="1:480" ht="15" thickBot="1" x14ac:dyDescent="0.35">
      <c r="A53" s="28"/>
      <c r="B53" s="42">
        <v>34</v>
      </c>
      <c r="C53" s="44">
        <f t="shared" si="499"/>
        <v>667.48365303552362</v>
      </c>
      <c r="D53" s="44">
        <f t="shared" si="500"/>
        <v>892.35121456681668</v>
      </c>
      <c r="E53" s="44">
        <f t="shared" si="501"/>
        <v>149.0541418135486</v>
      </c>
      <c r="F53" s="45">
        <f t="shared" si="502"/>
        <v>15.633468426506214</v>
      </c>
      <c r="G53" s="45">
        <f t="shared" si="503"/>
        <v>1.2135321576034779</v>
      </c>
      <c r="H53" s="44">
        <f t="shared" si="311"/>
        <v>106.58892124221579</v>
      </c>
      <c r="I53" s="44">
        <f t="shared" si="312"/>
        <v>163.53628499460979</v>
      </c>
      <c r="J53" s="44">
        <f t="shared" si="313"/>
        <v>42.298441407706001</v>
      </c>
      <c r="K53" s="45">
        <f t="shared" si="314"/>
        <v>7.6444497110360112</v>
      </c>
      <c r="L53" s="45">
        <f t="shared" si="315"/>
        <v>1.230292644432003</v>
      </c>
      <c r="M53" s="44">
        <f t="shared" si="316"/>
        <v>226.30000364208499</v>
      </c>
      <c r="N53" s="44">
        <f t="shared" si="317"/>
        <v>367.34700294334863</v>
      </c>
      <c r="O53" s="44">
        <f t="shared" si="318"/>
        <v>103.25119867081055</v>
      </c>
      <c r="P53" s="45">
        <f t="shared" si="319"/>
        <v>20.5519309982778</v>
      </c>
      <c r="Q53" s="45">
        <f t="shared" si="320"/>
        <v>3.7581637454770753</v>
      </c>
      <c r="R53" s="44">
        <f t="shared" si="321"/>
        <v>8.9571169461950042</v>
      </c>
      <c r="S53" s="44">
        <f t="shared" si="322"/>
        <v>14.379476905456062</v>
      </c>
      <c r="T53" s="44">
        <f t="shared" si="323"/>
        <v>4.0330555107098869</v>
      </c>
      <c r="U53" s="45">
        <f t="shared" si="324"/>
        <v>0.80209603843420663</v>
      </c>
      <c r="V53" s="45">
        <f t="shared" si="325"/>
        <v>0.14661459920480557</v>
      </c>
      <c r="W53" s="44">
        <f t="shared" si="326"/>
        <v>32.623245238013631</v>
      </c>
      <c r="X53" s="44">
        <f t="shared" si="327"/>
        <v>52.553537962538122</v>
      </c>
      <c r="Y53" s="44">
        <f t="shared" si="328"/>
        <v>14.749642206554375</v>
      </c>
      <c r="Z53" s="45">
        <f t="shared" si="329"/>
        <v>2.9341751524977124</v>
      </c>
      <c r="AA53" s="45">
        <f t="shared" si="330"/>
        <v>0.53639944039601117</v>
      </c>
      <c r="AB53" s="44">
        <f t="shared" si="331"/>
        <v>59.735307853073365</v>
      </c>
      <c r="AC53" s="44">
        <f t="shared" si="332"/>
        <v>96.659861767599423</v>
      </c>
      <c r="AD53" s="44">
        <f t="shared" si="333"/>
        <v>27.151598735672678</v>
      </c>
      <c r="AE53" s="45">
        <f t="shared" si="334"/>
        <v>5.4030946180628305</v>
      </c>
      <c r="AF53" s="45">
        <f t="shared" si="335"/>
        <v>0.98789002559146355</v>
      </c>
      <c r="AG53" s="44">
        <f t="shared" si="336"/>
        <v>95.61930532146512</v>
      </c>
      <c r="AH53" s="44">
        <f t="shared" si="337"/>
        <v>162.66744401229457</v>
      </c>
      <c r="AI53" s="44">
        <f t="shared" si="338"/>
        <v>49.237444523805024</v>
      </c>
      <c r="AJ53" s="45">
        <f t="shared" si="339"/>
        <v>10.682405940415109</v>
      </c>
      <c r="AK53" s="45">
        <f t="shared" si="340"/>
        <v>2.1917072020199213</v>
      </c>
      <c r="AL53" s="44">
        <f t="shared" si="341"/>
        <v>81.586971902351834</v>
      </c>
      <c r="AM53" s="44">
        <f t="shared" si="342"/>
        <v>109.07268386094508</v>
      </c>
      <c r="AN53" s="44">
        <f t="shared" si="343"/>
        <v>18.218987123904824</v>
      </c>
      <c r="AO53" s="45">
        <f t="shared" si="344"/>
        <v>1.9108892681477936</v>
      </c>
      <c r="AP53" s="45">
        <f t="shared" si="345"/>
        <v>0.14833084465025265</v>
      </c>
      <c r="AQ53" s="44">
        <f t="shared" si="346"/>
        <v>74.316913554345405</v>
      </c>
      <c r="AR53" s="44">
        <f t="shared" si="347"/>
        <v>114.02228123995371</v>
      </c>
      <c r="AS53" s="44">
        <f t="shared" si="348"/>
        <v>29.491710554389353</v>
      </c>
      <c r="AT53" s="45">
        <f t="shared" si="349"/>
        <v>5.3299339342651733</v>
      </c>
      <c r="AU53" s="45">
        <f t="shared" si="350"/>
        <v>0.8577960170459783</v>
      </c>
      <c r="AV53" s="44">
        <f t="shared" si="351"/>
        <v>257.65154405544769</v>
      </c>
      <c r="AW53" s="44">
        <f t="shared" si="352"/>
        <v>418.23915594004546</v>
      </c>
      <c r="AX53" s="44">
        <f t="shared" si="353"/>
        <v>117.55559140504936</v>
      </c>
      <c r="AY53" s="45">
        <f t="shared" si="354"/>
        <v>23.39918987982967</v>
      </c>
      <c r="AZ53" s="45">
        <f t="shared" si="355"/>
        <v>4.2788187196268286</v>
      </c>
      <c r="BA53" s="44">
        <f t="shared" si="356"/>
        <v>9.909700770958823</v>
      </c>
      <c r="BB53" s="44">
        <f t="shared" si="357"/>
        <v>15.908725344544616</v>
      </c>
      <c r="BC53" s="44">
        <f t="shared" si="358"/>
        <v>4.4619684597039075</v>
      </c>
      <c r="BD53" s="45">
        <f t="shared" si="359"/>
        <v>0.88739845401159156</v>
      </c>
      <c r="BE53" s="45">
        <f t="shared" si="360"/>
        <v>0.16220697078102539</v>
      </c>
      <c r="BF53" s="44">
        <f t="shared" si="361"/>
        <v>205.2273057709767</v>
      </c>
      <c r="BG53" s="44">
        <f t="shared" si="362"/>
        <v>330.60539888339912</v>
      </c>
      <c r="BH53" s="44">
        <f t="shared" si="363"/>
        <v>92.787498884686329</v>
      </c>
      <c r="BI53" s="45">
        <f t="shared" si="364"/>
        <v>18.458398507380235</v>
      </c>
      <c r="BJ53" s="45">
        <f t="shared" si="365"/>
        <v>3.374397953556743</v>
      </c>
      <c r="BK53" s="44">
        <f t="shared" si="366"/>
        <v>57.816225329065965</v>
      </c>
      <c r="BL53" s="44">
        <f t="shared" si="367"/>
        <v>93.554524938208218</v>
      </c>
      <c r="BM53" s="44">
        <f t="shared" si="368"/>
        <v>26.279314645990699</v>
      </c>
      <c r="BN53" s="45">
        <f t="shared" si="369"/>
        <v>5.2295124464837244</v>
      </c>
      <c r="BO53" s="45">
        <f t="shared" si="370"/>
        <v>0.95615264025117419</v>
      </c>
      <c r="BP53" s="44">
        <f t="shared" si="371"/>
        <v>206.76271355071489</v>
      </c>
      <c r="BQ53" s="44">
        <f t="shared" si="372"/>
        <v>351.74447270106606</v>
      </c>
      <c r="BR53" s="44">
        <f t="shared" si="373"/>
        <v>106.46874711982812</v>
      </c>
      <c r="BS53" s="45">
        <f t="shared" si="374"/>
        <v>23.099134971384029</v>
      </c>
      <c r="BT53" s="45">
        <f t="shared" si="375"/>
        <v>4.7392451438000034</v>
      </c>
      <c r="BU53" s="44">
        <f t="shared" si="376"/>
        <v>78.138397389413498</v>
      </c>
      <c r="BV53" s="44">
        <f t="shared" si="377"/>
        <v>104.46232427962825</v>
      </c>
      <c r="BW53" s="44">
        <f t="shared" si="378"/>
        <v>17.448894385051272</v>
      </c>
      <c r="BX53" s="45">
        <f t="shared" si="379"/>
        <v>1.830118479950519</v>
      </c>
      <c r="BY53" s="45">
        <f t="shared" si="380"/>
        <v>0.14206109399746819</v>
      </c>
      <c r="BZ53" s="44">
        <f t="shared" si="381"/>
        <v>119.69126216848549</v>
      </c>
      <c r="CA53" s="44">
        <f t="shared" si="382"/>
        <v>183.63882599833957</v>
      </c>
      <c r="CB53" s="44">
        <f t="shared" si="383"/>
        <v>47.497936754077003</v>
      </c>
      <c r="CC53" s="45">
        <f t="shared" si="384"/>
        <v>8.584136360834357</v>
      </c>
      <c r="CD53" s="45">
        <f t="shared" si="385"/>
        <v>1.3815251879136943</v>
      </c>
      <c r="CE53" s="44">
        <f t="shared" si="386"/>
        <v>186.89188015611134</v>
      </c>
      <c r="CF53" s="44">
        <f t="shared" si="387"/>
        <v>303.37680488232832</v>
      </c>
      <c r="CG53" s="44">
        <f t="shared" si="388"/>
        <v>85.270925043729633</v>
      </c>
      <c r="CH53" s="45">
        <f t="shared" si="389"/>
        <v>16.972995860758779</v>
      </c>
      <c r="CI53" s="45">
        <f t="shared" si="390"/>
        <v>3.1037131110152774</v>
      </c>
      <c r="CJ53" s="44">
        <f t="shared" si="391"/>
        <v>30.922412263072783</v>
      </c>
      <c r="CK53" s="44">
        <f t="shared" si="392"/>
        <v>49.641878705930445</v>
      </c>
      <c r="CL53" s="44">
        <f t="shared" si="393"/>
        <v>13.923208319280281</v>
      </c>
      <c r="CM53" s="45">
        <f t="shared" si="394"/>
        <v>2.7690544316914654</v>
      </c>
      <c r="CN53" s="45">
        <f t="shared" si="395"/>
        <v>0.50615361032235839</v>
      </c>
      <c r="CO53" s="44">
        <f t="shared" si="396"/>
        <v>237.81530982369392</v>
      </c>
      <c r="CP53" s="44">
        <f t="shared" si="397"/>
        <v>383.10216600797133</v>
      </c>
      <c r="CQ53" s="44">
        <f t="shared" si="398"/>
        <v>107.52120782432425</v>
      </c>
      <c r="CR53" s="45">
        <f t="shared" si="399"/>
        <v>21.389404023948504</v>
      </c>
      <c r="CS53" s="45">
        <f t="shared" si="400"/>
        <v>3.9102179496965497</v>
      </c>
      <c r="CT53" s="44">
        <f t="shared" si="401"/>
        <v>50.390525045752895</v>
      </c>
      <c r="CU53" s="44">
        <f t="shared" si="402"/>
        <v>81.538730783801171</v>
      </c>
      <c r="CV53" s="44">
        <f t="shared" si="403"/>
        <v>22.904097514444377</v>
      </c>
      <c r="CW53" s="45">
        <f t="shared" si="404"/>
        <v>4.5578533778672048</v>
      </c>
      <c r="CX53" s="45">
        <f t="shared" si="405"/>
        <v>0.83334796230492592</v>
      </c>
      <c r="CY53" s="44">
        <f t="shared" si="406"/>
        <v>99.085898617105897</v>
      </c>
      <c r="CZ53" s="44">
        <f t="shared" si="407"/>
        <v>154.35429264303272</v>
      </c>
      <c r="DA53" s="44">
        <f t="shared" si="408"/>
        <v>40.029583131108922</v>
      </c>
      <c r="DB53" s="45">
        <f t="shared" si="409"/>
        <v>7.241152408176732</v>
      </c>
      <c r="DC53" s="45">
        <f t="shared" si="410"/>
        <v>1.1657645424870768</v>
      </c>
      <c r="DD53" s="44">
        <f t="shared" si="411"/>
        <v>315.98522950170087</v>
      </c>
      <c r="DE53" s="44">
        <f t="shared" si="412"/>
        <v>422.43701706955596</v>
      </c>
      <c r="DF53" s="44">
        <f t="shared" si="413"/>
        <v>70.561888661903453</v>
      </c>
      <c r="DG53" s="45">
        <f t="shared" si="414"/>
        <v>7.4008480749928642</v>
      </c>
      <c r="DH53" s="45">
        <f t="shared" si="415"/>
        <v>0.57448333840712262</v>
      </c>
      <c r="DI53" s="44">
        <f t="shared" si="416"/>
        <v>27.798599419294874</v>
      </c>
      <c r="DJ53" s="44">
        <f t="shared" si="417"/>
        <v>42.650583419961208</v>
      </c>
      <c r="DK53" s="44">
        <f t="shared" si="418"/>
        <v>11.031516362580749</v>
      </c>
      <c r="DL53" s="45">
        <f t="shared" si="419"/>
        <v>1.9936874566460054</v>
      </c>
      <c r="DM53" s="45">
        <f t="shared" si="420"/>
        <v>0.32086273125283088</v>
      </c>
      <c r="DN53" s="44">
        <f t="shared" si="421"/>
        <v>90.524883128186005</v>
      </c>
      <c r="DO53" s="44">
        <f t="shared" si="422"/>
        <v>146.94672546948109</v>
      </c>
      <c r="DP53" s="44">
        <f t="shared" si="423"/>
        <v>41.302706770182382</v>
      </c>
      <c r="DQ53" s="45">
        <f t="shared" si="424"/>
        <v>8.2212157389981204</v>
      </c>
      <c r="DR53" s="45">
        <f t="shared" si="425"/>
        <v>1.5033465680980203</v>
      </c>
      <c r="DS53" s="44">
        <f t="shared" si="426"/>
        <v>211.45449347673701</v>
      </c>
      <c r="DT53" s="44">
        <f t="shared" si="427"/>
        <v>339.46246585463007</v>
      </c>
      <c r="DU53" s="44">
        <f t="shared" si="428"/>
        <v>95.210067625944717</v>
      </c>
      <c r="DV53" s="45">
        <f t="shared" si="429"/>
        <v>18.935424483751071</v>
      </c>
      <c r="DW53" s="45">
        <f t="shared" si="430"/>
        <v>3.4611935958162059</v>
      </c>
      <c r="DX53" s="44">
        <f t="shared" si="431"/>
        <v>48.266800188948579</v>
      </c>
      <c r="DY53" s="44">
        <f t="shared" si="432"/>
        <v>77.754101333377989</v>
      </c>
      <c r="DZ53" s="44">
        <f t="shared" si="433"/>
        <v>21.822416134514224</v>
      </c>
      <c r="EA53" s="45">
        <f t="shared" si="434"/>
        <v>4.3411758938059606</v>
      </c>
      <c r="EB53" s="45">
        <f t="shared" si="435"/>
        <v>0.79361462730537746</v>
      </c>
      <c r="EC53" s="44">
        <f t="shared" si="436"/>
        <v>80.260088678041086</v>
      </c>
      <c r="ED53" s="44">
        <f t="shared" si="437"/>
        <v>129.87175183153562</v>
      </c>
      <c r="EE53" s="44">
        <f t="shared" si="438"/>
        <v>36.480764904328844</v>
      </c>
      <c r="EF53" s="45">
        <f t="shared" si="439"/>
        <v>7.259573420935471</v>
      </c>
      <c r="EG53" s="45">
        <f t="shared" si="440"/>
        <v>1.3273245574148957</v>
      </c>
      <c r="EH53" s="44">
        <f t="shared" si="441"/>
        <v>147.38151571832418</v>
      </c>
      <c r="EI53" s="44">
        <f t="shared" si="442"/>
        <v>239.63166745842969</v>
      </c>
      <c r="EJ53" s="44">
        <f t="shared" si="443"/>
        <v>67.37537059549966</v>
      </c>
      <c r="EK53" s="45">
        <f t="shared" si="444"/>
        <v>13.412673354531908</v>
      </c>
      <c r="EL53" s="45">
        <f t="shared" si="445"/>
        <v>2.4528313176299634</v>
      </c>
      <c r="EM53" s="44">
        <f t="shared" si="446"/>
        <v>240.65314312495607</v>
      </c>
      <c r="EN53" s="44">
        <f t="shared" si="447"/>
        <v>365.46227500617528</v>
      </c>
      <c r="EO53" s="44">
        <f t="shared" si="448"/>
        <v>87.000485638524722</v>
      </c>
      <c r="EP53" s="45">
        <f t="shared" si="449"/>
        <v>14.166560901893273</v>
      </c>
      <c r="EQ53" s="45">
        <f t="shared" si="450"/>
        <v>1.9814452831406832</v>
      </c>
      <c r="ER53" s="44">
        <f t="shared" si="451"/>
        <v>261.52836148248139</v>
      </c>
      <c r="ES53" s="44">
        <f t="shared" si="452"/>
        <v>400.73247167007287</v>
      </c>
      <c r="ET53" s="44">
        <f t="shared" si="453"/>
        <v>103.62433846529332</v>
      </c>
      <c r="EU53" s="45">
        <f t="shared" si="454"/>
        <v>18.725985499709516</v>
      </c>
      <c r="EV53" s="45">
        <f t="shared" si="455"/>
        <v>3.013630260216738</v>
      </c>
      <c r="EW53" s="44">
        <f t="shared" si="456"/>
        <v>28.085082353626444</v>
      </c>
      <c r="EX53" s="44">
        <f t="shared" si="457"/>
        <v>48.062589434580694</v>
      </c>
      <c r="EY53" s="44">
        <f t="shared" si="458"/>
        <v>14.565324439476234</v>
      </c>
      <c r="EZ53" s="45">
        <f t="shared" si="459"/>
        <v>3.1615873725656054</v>
      </c>
      <c r="FA53" s="45">
        <f t="shared" si="460"/>
        <v>0.64882196345398024</v>
      </c>
      <c r="FB53" s="44">
        <f t="shared" si="461"/>
        <v>210.15547481106657</v>
      </c>
      <c r="FC53" s="44">
        <f t="shared" si="462"/>
        <v>232.01767083532994</v>
      </c>
      <c r="FD53" s="44">
        <f t="shared" si="463"/>
        <v>26.347814210530171</v>
      </c>
      <c r="FE53" s="45">
        <f t="shared" si="464"/>
        <v>1.6703020608817301</v>
      </c>
      <c r="FF53" s="45">
        <f t="shared" si="465"/>
        <v>6.2796526606984288E-2</v>
      </c>
      <c r="FG53" s="44">
        <f t="shared" si="466"/>
        <v>307.76546940001219</v>
      </c>
      <c r="FH53" s="44">
        <f t="shared" si="467"/>
        <v>389.57444787624473</v>
      </c>
      <c r="FI53" s="44">
        <f t="shared" si="468"/>
        <v>11.923992678433082</v>
      </c>
      <c r="FJ53" s="45">
        <f t="shared" si="469"/>
        <v>0</v>
      </c>
      <c r="FK53" s="45">
        <f t="shared" si="470"/>
        <v>0</v>
      </c>
      <c r="FL53" s="44">
        <f t="shared" si="471"/>
        <v>96.698362702429847</v>
      </c>
      <c r="FM53" s="44">
        <f t="shared" si="472"/>
        <v>156.23074338558317</v>
      </c>
      <c r="FN53" s="44">
        <f t="shared" si="473"/>
        <v>43.871728555852116</v>
      </c>
      <c r="FO53" s="45">
        <f t="shared" si="474"/>
        <v>8.7292756476690592</v>
      </c>
      <c r="FP53" s="45">
        <f t="shared" si="475"/>
        <v>1.5959396773868728</v>
      </c>
      <c r="FQ53" s="44">
        <f t="shared" si="476"/>
        <v>85.063760946968742</v>
      </c>
      <c r="FR53" s="44">
        <f t="shared" si="477"/>
        <v>145.44267867522146</v>
      </c>
      <c r="FS53" s="44">
        <f t="shared" si="478"/>
        <v>44.068858854830921</v>
      </c>
      <c r="FT53" s="45">
        <f t="shared" si="479"/>
        <v>9.5651139509153413</v>
      </c>
      <c r="FU53" s="45">
        <f t="shared" si="480"/>
        <v>1.9629110259166589</v>
      </c>
      <c r="FV53" s="44">
        <f t="shared" si="481"/>
        <v>265.38599830031757</v>
      </c>
      <c r="FW53" s="44">
        <f t="shared" si="482"/>
        <v>354.79148715528487</v>
      </c>
      <c r="FX53" s="44">
        <f t="shared" si="483"/>
        <v>59.262698114167137</v>
      </c>
      <c r="FY53" s="45">
        <f t="shared" si="484"/>
        <v>6.2157381778517404</v>
      </c>
      <c r="FZ53" s="45">
        <f t="shared" si="485"/>
        <v>0.48249038257420462</v>
      </c>
      <c r="GA53" s="44">
        <f t="shared" si="486"/>
        <v>287.24280894241986</v>
      </c>
      <c r="GB53" s="44">
        <f t="shared" si="487"/>
        <v>461.85792047774794</v>
      </c>
      <c r="GC53" s="44">
        <f t="shared" si="488"/>
        <v>129.57673718710998</v>
      </c>
      <c r="GD53" s="45">
        <f t="shared" si="489"/>
        <v>25.773034573179913</v>
      </c>
      <c r="GE53" s="45">
        <f t="shared" si="490"/>
        <v>4.7112233556940275</v>
      </c>
      <c r="GF53" s="44">
        <f t="shared" si="491"/>
        <v>166.81203170538387</v>
      </c>
      <c r="GG53" s="44">
        <f t="shared" si="492"/>
        <v>283.62696366135674</v>
      </c>
      <c r="GH53" s="44">
        <f t="shared" si="493"/>
        <v>85.839496373395733</v>
      </c>
      <c r="GI53" s="45">
        <f t="shared" si="494"/>
        <v>18.622246522862298</v>
      </c>
      <c r="GJ53" s="45">
        <f t="shared" si="495"/>
        <v>3.8205331462428496</v>
      </c>
      <c r="GK53" s="43">
        <f t="shared" si="148"/>
        <v>5764.5767175569645</v>
      </c>
      <c r="GL53" s="43">
        <f t="shared" si="148"/>
        <v>8679.3106499764253</v>
      </c>
      <c r="GM53" s="43">
        <f t="shared" si="148"/>
        <v>2069.5013996069429</v>
      </c>
      <c r="GN53" s="43">
        <f t="shared" si="148"/>
        <v>373.50523642114956</v>
      </c>
      <c r="GO53" s="43">
        <f t="shared" si="148"/>
        <v>64.337779919331538</v>
      </c>
      <c r="GP53" s="40">
        <f t="shared" si="149"/>
        <v>34.35385409747893</v>
      </c>
      <c r="GQ53" s="40">
        <f t="shared" si="149"/>
        <v>51.72413974956153</v>
      </c>
      <c r="GR53" s="40">
        <f t="shared" si="149"/>
        <v>12.333143025071173</v>
      </c>
      <c r="GS53" s="40">
        <f t="shared" si="149"/>
        <v>2.2258953302809865</v>
      </c>
      <c r="GT53" s="40">
        <f t="shared" si="149"/>
        <v>0.38341942740960394</v>
      </c>
      <c r="GW53" s="38">
        <f t="shared" si="150"/>
        <v>35</v>
      </c>
      <c r="GX53" s="39">
        <f t="shared" si="145"/>
        <v>20.033641407676306</v>
      </c>
      <c r="GY53" s="39">
        <f t="shared" si="146"/>
        <v>25.494389213393656</v>
      </c>
      <c r="GZ53" s="39">
        <f t="shared" si="147"/>
        <v>2.5494389213393656</v>
      </c>
      <c r="HA53" s="39">
        <f t="shared" si="34"/>
        <v>5.1528794799398305</v>
      </c>
      <c r="HB53" s="39">
        <f t="shared" si="35"/>
        <v>12.394255605657097</v>
      </c>
      <c r="HC53" s="39">
        <f t="shared" si="36"/>
        <v>1.2394255605657096</v>
      </c>
      <c r="HD53" s="39">
        <f t="shared" si="37"/>
        <v>12.55487542793335</v>
      </c>
      <c r="HE53" s="39">
        <f t="shared" si="38"/>
        <v>33.762219366651173</v>
      </c>
      <c r="HF53" s="39">
        <f t="shared" si="39"/>
        <v>3.3762219366651172</v>
      </c>
      <c r="HG53" s="39">
        <f t="shared" si="40"/>
        <v>0.49069139010853963</v>
      </c>
      <c r="HH53" s="39">
        <f t="shared" si="41"/>
        <v>1.3176970574673683</v>
      </c>
      <c r="HI53" s="39">
        <f t="shared" si="42"/>
        <v>0.13176970574673685</v>
      </c>
      <c r="HJ53" s="39">
        <v>5.1528794799398305</v>
      </c>
      <c r="HK53" s="39">
        <v>12.394255605657097</v>
      </c>
      <c r="HL53" s="39">
        <v>1.2394255605657096</v>
      </c>
      <c r="HM53" s="39">
        <f t="shared" si="43"/>
        <v>3.3020650269817149</v>
      </c>
      <c r="HN53" s="39">
        <f t="shared" si="44"/>
        <v>8.8761183122268754</v>
      </c>
      <c r="HO53" s="39">
        <f t="shared" si="45"/>
        <v>0.8876118312226875</v>
      </c>
      <c r="HP53" s="39">
        <f t="shared" si="46"/>
        <v>6.0135593746545686</v>
      </c>
      <c r="HQ53" s="39">
        <f t="shared" si="47"/>
        <v>17.83048263616562</v>
      </c>
      <c r="HR53" s="39">
        <f t="shared" si="48"/>
        <v>1.7830482636165619</v>
      </c>
      <c r="HS53" s="39">
        <f t="shared" si="49"/>
        <v>2.4487253451027842</v>
      </c>
      <c r="HT53" s="39">
        <f t="shared" si="50"/>
        <v>3.1161961899163875</v>
      </c>
      <c r="HU53" s="39">
        <f t="shared" si="51"/>
        <v>0.3116196189916387</v>
      </c>
      <c r="HV53" s="39">
        <f t="shared" si="52"/>
        <v>3.5927382921573119</v>
      </c>
      <c r="HW53" s="39">
        <f t="shared" si="53"/>
        <v>8.6416375330691118</v>
      </c>
      <c r="HX53" s="39">
        <f t="shared" si="54"/>
        <v>0.8641637533069112</v>
      </c>
      <c r="HY53" s="39">
        <f t="shared" si="55"/>
        <v>14.294224424967066</v>
      </c>
      <c r="HZ53" s="39">
        <f t="shared" si="56"/>
        <v>38.439627974175963</v>
      </c>
      <c r="IA53" s="39">
        <f t="shared" si="57"/>
        <v>3.8439627974175954</v>
      </c>
      <c r="IB53" s="39">
        <f t="shared" si="58"/>
        <v>0.54287611472205832</v>
      </c>
      <c r="IC53" s="39">
        <f t="shared" si="59"/>
        <v>1.4578333212252632</v>
      </c>
      <c r="ID53" s="39">
        <f t="shared" si="60"/>
        <v>0.14578333212252634</v>
      </c>
      <c r="IE53" s="39">
        <f t="shared" si="61"/>
        <v>11.287122828815301</v>
      </c>
      <c r="IF53" s="39">
        <f t="shared" si="62"/>
        <v>30.323514681833213</v>
      </c>
      <c r="IG53" s="39">
        <f t="shared" si="63"/>
        <v>3.0323514681833212</v>
      </c>
      <c r="IH53" s="39">
        <f t="shared" si="64"/>
        <v>3.1959814473674082</v>
      </c>
      <c r="II53" s="39">
        <f t="shared" si="65"/>
        <v>8.5909602684127506</v>
      </c>
      <c r="IJ53" s="39">
        <f t="shared" si="66"/>
        <v>0.85909602684127506</v>
      </c>
      <c r="IK53" s="39">
        <f t="shared" si="67"/>
        <v>13.00343952742352</v>
      </c>
      <c r="IL53" s="39">
        <f t="shared" si="68"/>
        <v>38.555801690653979</v>
      </c>
      <c r="IM53" s="39">
        <f t="shared" si="69"/>
        <v>3.8555801690653975</v>
      </c>
      <c r="IN53" s="39">
        <f t="shared" si="70"/>
        <v>2.3452209299074931</v>
      </c>
      <c r="IO53" s="39">
        <f t="shared" si="71"/>
        <v>2.9844786557649403</v>
      </c>
      <c r="IP53" s="39">
        <f t="shared" si="72"/>
        <v>0.298447865576494</v>
      </c>
      <c r="IQ53" s="39">
        <f t="shared" si="73"/>
        <v>5.7862922484650703</v>
      </c>
      <c r="IR53" s="39">
        <f t="shared" si="74"/>
        <v>13.917807590047858</v>
      </c>
      <c r="IS53" s="39">
        <f t="shared" si="75"/>
        <v>1.3917807590047857</v>
      </c>
      <c r="IT53" s="39">
        <f t="shared" si="76"/>
        <v>10.368556058723222</v>
      </c>
      <c r="IU53" s="39">
        <f t="shared" si="77"/>
        <v>27.882830552915927</v>
      </c>
      <c r="IV53" s="39">
        <f t="shared" si="78"/>
        <v>2.7882830552915925</v>
      </c>
      <c r="IW53" s="39">
        <f t="shared" si="79"/>
        <v>1.6940005975161685</v>
      </c>
      <c r="IX53" s="39">
        <f t="shared" si="80"/>
        <v>4.549049866559236</v>
      </c>
      <c r="IY53" s="39">
        <f t="shared" si="81"/>
        <v>0.4549049866559236</v>
      </c>
      <c r="IZ53" s="39">
        <f t="shared" si="82"/>
        <v>13.079402872190339</v>
      </c>
      <c r="JA53" s="39">
        <f t="shared" si="83"/>
        <v>35.138579692952987</v>
      </c>
      <c r="JB53" s="39">
        <f t="shared" si="84"/>
        <v>3.5138579692952989</v>
      </c>
      <c r="JC53" s="39">
        <f t="shared" si="85"/>
        <v>2.7855015136791663</v>
      </c>
      <c r="JD53" s="39">
        <f t="shared" si="86"/>
        <v>7.4875693822731719</v>
      </c>
      <c r="JE53" s="39">
        <f t="shared" si="87"/>
        <v>0.74875693822731715</v>
      </c>
      <c r="JF53" s="39">
        <f t="shared" si="88"/>
        <v>4.8720770586496993</v>
      </c>
      <c r="JG53" s="39">
        <f t="shared" si="89"/>
        <v>11.739487685777576</v>
      </c>
      <c r="JH53" s="39">
        <f t="shared" si="90"/>
        <v>1.1739487685777574</v>
      </c>
      <c r="JI53" s="39">
        <f t="shared" si="91"/>
        <v>9.4838798660773715</v>
      </c>
      <c r="JJ53" s="39">
        <f t="shared" si="92"/>
        <v>12.068985345130461</v>
      </c>
      <c r="JK53" s="39">
        <f t="shared" si="93"/>
        <v>1.2068985345130461</v>
      </c>
      <c r="JL53" s="39">
        <f t="shared" si="94"/>
        <v>1.3438810605207518</v>
      </c>
      <c r="JM53" s="39">
        <f t="shared" si="95"/>
        <v>3.2324461366773964</v>
      </c>
      <c r="JN53" s="39">
        <f t="shared" si="96"/>
        <v>0.3232446136677396</v>
      </c>
      <c r="JO53" s="39">
        <f t="shared" si="97"/>
        <v>5.0222210009334747</v>
      </c>
      <c r="JP53" s="39">
        <f t="shared" si="98"/>
        <v>13.505616054466079</v>
      </c>
      <c r="JQ53" s="39">
        <f t="shared" si="99"/>
        <v>1.3505616054466079</v>
      </c>
      <c r="JR53" s="39">
        <f t="shared" si="100"/>
        <v>11.58396166669166</v>
      </c>
      <c r="JS53" s="39">
        <f t="shared" si="101"/>
        <v>31.107438422015111</v>
      </c>
      <c r="JT53" s="39">
        <f t="shared" si="102"/>
        <v>3.110743842201511</v>
      </c>
      <c r="JU53" s="39">
        <f t="shared" si="103"/>
        <v>2.654584877192268</v>
      </c>
      <c r="JV53" s="39">
        <f t="shared" si="104"/>
        <v>7.1316973083884756</v>
      </c>
      <c r="JW53" s="39">
        <f t="shared" si="105"/>
        <v>0.7131697308388476</v>
      </c>
      <c r="JX53" s="39">
        <f t="shared" si="106"/>
        <v>4.4366395924177899</v>
      </c>
      <c r="JY53" s="39">
        <f t="shared" si="107"/>
        <v>11.925912303128118</v>
      </c>
      <c r="JZ53" s="39">
        <f t="shared" si="108"/>
        <v>1.1925912303128117</v>
      </c>
      <c r="KA53" s="39">
        <f t="shared" si="109"/>
        <v>8.1918319906967945</v>
      </c>
      <c r="KB53" s="39">
        <f t="shared" si="110"/>
        <v>22.033962003847602</v>
      </c>
      <c r="KC53" s="39">
        <f t="shared" si="111"/>
        <v>2.2033962003847605</v>
      </c>
      <c r="KD53" s="39">
        <f t="shared" si="112"/>
        <v>10.662005083243695</v>
      </c>
      <c r="KE53" s="39">
        <f t="shared" si="113"/>
        <v>22.75080024677575</v>
      </c>
      <c r="KF53" s="39">
        <f t="shared" si="114"/>
        <v>2.2750800246775751</v>
      </c>
      <c r="KG53" s="39">
        <f t="shared" si="115"/>
        <v>12.624715348191696</v>
      </c>
      <c r="KH53" s="39">
        <f t="shared" si="116"/>
        <v>30.361372100599631</v>
      </c>
      <c r="KI53" s="39">
        <f t="shared" si="117"/>
        <v>3.0361372100599628</v>
      </c>
      <c r="KJ53" s="39">
        <f t="shared" si="118"/>
        <v>1.7784414000320492</v>
      </c>
      <c r="KK53" s="39">
        <f t="shared" si="119"/>
        <v>5.2771544676741939</v>
      </c>
      <c r="KL53" s="39">
        <f t="shared" si="120"/>
        <v>0.52771544676741933</v>
      </c>
      <c r="KM53" s="39">
        <f t="shared" si="121"/>
        <v>4.2739268406795743</v>
      </c>
      <c r="KN53" s="39">
        <f t="shared" si="122"/>
        <v>3.0487358547684029</v>
      </c>
      <c r="KO53" s="39">
        <f t="shared" si="123"/>
        <v>0.30487358547684029</v>
      </c>
      <c r="KP53" s="39">
        <f t="shared" si="124"/>
        <v>5.1522489963942526</v>
      </c>
      <c r="KQ53" s="39">
        <f t="shared" si="125"/>
        <v>0.5246556778510556</v>
      </c>
      <c r="KR53" s="39">
        <f t="shared" si="126"/>
        <v>5.2465567785105562E-2</v>
      </c>
      <c r="KS53" s="39">
        <f t="shared" si="127"/>
        <v>5.3359337394651538</v>
      </c>
      <c r="KT53" s="39">
        <f t="shared" si="128"/>
        <v>14.340350495169766</v>
      </c>
      <c r="KU53" s="39">
        <f t="shared" si="129"/>
        <v>1.4340350495169765</v>
      </c>
      <c r="KV53" s="39">
        <f t="shared" si="130"/>
        <v>5.38107414089533</v>
      </c>
      <c r="KW53" s="39">
        <f t="shared" si="131"/>
        <v>15.965612173612477</v>
      </c>
      <c r="KX53" s="39">
        <f t="shared" si="132"/>
        <v>1.5965612173612476</v>
      </c>
      <c r="KY53" s="39">
        <f t="shared" si="133"/>
        <v>7.9652106840192616</v>
      </c>
      <c r="KZ53" s="39">
        <f t="shared" si="134"/>
        <v>10.1363589979832</v>
      </c>
      <c r="LA53" s="39">
        <f t="shared" si="135"/>
        <v>1.0136358997983199</v>
      </c>
      <c r="LB53" s="39">
        <f t="shared" si="136"/>
        <v>15.763926982157408</v>
      </c>
      <c r="LC53" s="39">
        <f t="shared" si="137"/>
        <v>42.340147656898878</v>
      </c>
      <c r="LD53" s="39">
        <f t="shared" si="138"/>
        <v>4.2340147656898885</v>
      </c>
      <c r="LE53" s="39">
        <f t="shared" si="139"/>
        <v>10.48414701680456</v>
      </c>
      <c r="LF53" s="39">
        <f t="shared" si="140"/>
        <v>31.083096461057696</v>
      </c>
      <c r="LG53" s="39">
        <f t="shared" si="141"/>
        <v>3.10830964610577</v>
      </c>
      <c r="LH53" s="39">
        <f t="shared" si="142"/>
        <v>264.13538113333379</v>
      </c>
      <c r="LI53" s="39">
        <f t="shared" si="142"/>
        <v>621.72913458884159</v>
      </c>
      <c r="LJ53" s="39">
        <f t="shared" si="142"/>
        <v>62.172913458884153</v>
      </c>
      <c r="LL53" s="60">
        <f t="shared" si="497"/>
        <v>34</v>
      </c>
      <c r="LM53" s="61">
        <f t="shared" si="498"/>
        <v>243.583329633132</v>
      </c>
      <c r="LN53" s="62">
        <v>3000</v>
      </c>
      <c r="LO53" s="61">
        <f t="shared" si="152"/>
        <v>0</v>
      </c>
      <c r="LP53" s="61">
        <f t="shared" si="153"/>
        <v>0</v>
      </c>
      <c r="LQ53" s="62">
        <f t="shared" si="154"/>
        <v>0</v>
      </c>
      <c r="LR53" s="61">
        <f t="shared" si="155"/>
        <v>0</v>
      </c>
      <c r="LS53" s="61">
        <f t="shared" si="156"/>
        <v>18.18227251051691</v>
      </c>
      <c r="LT53" s="63">
        <f t="shared" si="157"/>
        <v>0</v>
      </c>
      <c r="LU53" s="62">
        <f t="shared" si="158"/>
        <v>0</v>
      </c>
      <c r="LV53" s="61">
        <f t="shared" si="159"/>
        <v>0</v>
      </c>
      <c r="LW53" s="61">
        <f t="shared" si="160"/>
        <v>4.7607884203214006</v>
      </c>
      <c r="LX53" s="63">
        <f t="shared" si="161"/>
        <v>0</v>
      </c>
      <c r="LY53" s="62">
        <f t="shared" si="162"/>
        <v>0</v>
      </c>
      <c r="LZ53" s="61">
        <f t="shared" si="163"/>
        <v>0</v>
      </c>
      <c r="MA53" s="61">
        <f t="shared" si="164"/>
        <v>11.642855811897208</v>
      </c>
      <c r="MB53" s="63">
        <f t="shared" si="165"/>
        <v>0</v>
      </c>
      <c r="MC53" s="62">
        <f t="shared" si="166"/>
        <v>0</v>
      </c>
      <c r="MD53" s="61">
        <f t="shared" si="167"/>
        <v>0</v>
      </c>
      <c r="ME53" s="61">
        <f t="shared" si="168"/>
        <v>0.45498006827443682</v>
      </c>
      <c r="MF53" s="63">
        <f t="shared" si="169"/>
        <v>0</v>
      </c>
      <c r="MG53" s="62">
        <f t="shared" si="170"/>
        <v>0</v>
      </c>
      <c r="MH53" s="61">
        <f t="shared" si="171"/>
        <v>0</v>
      </c>
      <c r="MI53" s="61">
        <f t="shared" si="172"/>
        <v>4.7607884203214006</v>
      </c>
      <c r="MJ53" s="63">
        <f t="shared" si="173"/>
        <v>0</v>
      </c>
      <c r="MK53" s="62">
        <f t="shared" si="174"/>
        <v>0</v>
      </c>
      <c r="ML53" s="61">
        <f t="shared" si="175"/>
        <v>0</v>
      </c>
      <c r="MM53" s="61">
        <f t="shared" si="176"/>
        <v>3.0620660213842044</v>
      </c>
      <c r="MN53" s="63">
        <f t="shared" si="177"/>
        <v>0</v>
      </c>
      <c r="MO53" s="62">
        <f t="shared" si="178"/>
        <v>0</v>
      </c>
      <c r="MP53" s="61">
        <f t="shared" si="179"/>
        <v>0</v>
      </c>
      <c r="MQ53" s="61">
        <f t="shared" si="180"/>
        <v>5.595128700758691</v>
      </c>
      <c r="MR53" s="63">
        <f t="shared" si="181"/>
        <v>0</v>
      </c>
      <c r="MS53" s="62">
        <f t="shared" si="182"/>
        <v>0</v>
      </c>
      <c r="MT53" s="61">
        <f t="shared" si="183"/>
        <v>0</v>
      </c>
      <c r="MU53" s="61">
        <f t="shared" si="184"/>
        <v>2.222431290549522</v>
      </c>
      <c r="MV53" s="63">
        <f t="shared" si="185"/>
        <v>0</v>
      </c>
      <c r="MW53" s="62">
        <f t="shared" si="186"/>
        <v>0</v>
      </c>
      <c r="MX53" s="61">
        <f t="shared" si="187"/>
        <v>0</v>
      </c>
      <c r="MY53" s="61">
        <f t="shared" si="188"/>
        <v>3.3193609369547175</v>
      </c>
      <c r="MZ53" s="63">
        <f t="shared" si="189"/>
        <v>0</v>
      </c>
      <c r="NA53" s="62">
        <f t="shared" si="190"/>
        <v>0</v>
      </c>
      <c r="NB53" s="61">
        <f t="shared" si="191"/>
        <v>0</v>
      </c>
      <c r="NC53" s="61">
        <f t="shared" si="192"/>
        <v>13.255853861561254</v>
      </c>
      <c r="ND53" s="63">
        <f t="shared" si="193"/>
        <v>0</v>
      </c>
      <c r="NE53" s="62">
        <f t="shared" si="194"/>
        <v>0</v>
      </c>
      <c r="NF53" s="61">
        <f t="shared" si="195"/>
        <v>0</v>
      </c>
      <c r="NG53" s="61">
        <f t="shared" si="196"/>
        <v>0.50336691598800576</v>
      </c>
      <c r="NH53" s="63">
        <f t="shared" si="197"/>
        <v>0</v>
      </c>
      <c r="NI53" s="62">
        <f t="shared" si="198"/>
        <v>0</v>
      </c>
      <c r="NJ53" s="61">
        <f t="shared" si="199"/>
        <v>0</v>
      </c>
      <c r="NK53" s="61">
        <f t="shared" si="200"/>
        <v>10.46614837451768</v>
      </c>
      <c r="NL53" s="63">
        <f t="shared" si="201"/>
        <v>0</v>
      </c>
      <c r="NM53" s="62">
        <f t="shared" si="202"/>
        <v>0</v>
      </c>
      <c r="NN53" s="61">
        <f t="shared" si="203"/>
        <v>0</v>
      </c>
      <c r="NO53" s="61">
        <f t="shared" si="204"/>
        <v>2.9636927543802241</v>
      </c>
      <c r="NP53" s="63">
        <f t="shared" si="205"/>
        <v>0</v>
      </c>
      <c r="NQ53" s="62">
        <f t="shared" si="206"/>
        <v>0</v>
      </c>
      <c r="NR53" s="61">
        <f t="shared" si="207"/>
        <v>0</v>
      </c>
      <c r="NS53" s="61">
        <f t="shared" si="208"/>
        <v>12.098644608900472</v>
      </c>
      <c r="NT53" s="63">
        <f t="shared" si="209"/>
        <v>0</v>
      </c>
      <c r="NU53" s="62">
        <f t="shared" si="210"/>
        <v>0</v>
      </c>
      <c r="NV53" s="61">
        <f t="shared" si="211"/>
        <v>0</v>
      </c>
      <c r="NW53" s="61">
        <f t="shared" si="212"/>
        <v>2.1284920288433917</v>
      </c>
      <c r="NX53" s="63">
        <f t="shared" si="213"/>
        <v>0</v>
      </c>
      <c r="NY53" s="62">
        <f t="shared" si="214"/>
        <v>0</v>
      </c>
      <c r="NZ53" s="61">
        <f t="shared" si="215"/>
        <v>0</v>
      </c>
      <c r="OA53" s="61">
        <f t="shared" si="216"/>
        <v>5.3460037713534199</v>
      </c>
      <c r="OB53" s="63">
        <f t="shared" si="217"/>
        <v>0</v>
      </c>
      <c r="OC53" s="62">
        <f t="shared" si="218"/>
        <v>0</v>
      </c>
      <c r="OD53" s="61">
        <f t="shared" si="219"/>
        <v>0</v>
      </c>
      <c r="OE53" s="61">
        <f t="shared" si="220"/>
        <v>9.6153565092886986</v>
      </c>
      <c r="OF53" s="63">
        <f t="shared" si="221"/>
        <v>0</v>
      </c>
      <c r="OG53" s="62">
        <f t="shared" si="222"/>
        <v>0</v>
      </c>
      <c r="OH53" s="61">
        <f t="shared" si="223"/>
        <v>0</v>
      </c>
      <c r="OI53" s="61">
        <f t="shared" si="224"/>
        <v>1.570715368256937</v>
      </c>
      <c r="OJ53" s="63">
        <f t="shared" si="225"/>
        <v>0</v>
      </c>
      <c r="OK53" s="62">
        <f t="shared" si="226"/>
        <v>0</v>
      </c>
      <c r="OL53" s="61">
        <f t="shared" si="227"/>
        <v>0</v>
      </c>
      <c r="OM53" s="61">
        <f t="shared" si="228"/>
        <v>12.128066043630085</v>
      </c>
      <c r="ON53" s="63">
        <f t="shared" si="229"/>
        <v>0</v>
      </c>
      <c r="OO53" s="62">
        <f t="shared" si="230"/>
        <v>0</v>
      </c>
      <c r="OP53" s="61">
        <f t="shared" si="231"/>
        <v>0</v>
      </c>
      <c r="OQ53" s="61">
        <f t="shared" si="232"/>
        <v>2.5830471138079365</v>
      </c>
      <c r="OR53" s="63">
        <f t="shared" si="233"/>
        <v>0</v>
      </c>
      <c r="OS53" s="62">
        <f t="shared" si="234"/>
        <v>0</v>
      </c>
      <c r="OT53" s="61">
        <f t="shared" si="235"/>
        <v>0</v>
      </c>
      <c r="OU53" s="61">
        <f t="shared" si="236"/>
        <v>4.5022902323008624</v>
      </c>
      <c r="OV53" s="63">
        <f t="shared" si="237"/>
        <v>0</v>
      </c>
      <c r="OW53" s="62">
        <f t="shared" si="238"/>
        <v>0</v>
      </c>
      <c r="OX53" s="61">
        <f t="shared" si="239"/>
        <v>0</v>
      </c>
      <c r="OY53" s="61">
        <f t="shared" si="240"/>
        <v>8.6074460789714422</v>
      </c>
      <c r="OZ53" s="63">
        <f t="shared" si="241"/>
        <v>0</v>
      </c>
      <c r="PA53" s="62">
        <f t="shared" si="242"/>
        <v>0</v>
      </c>
      <c r="PB53" s="61">
        <f t="shared" si="243"/>
        <v>0</v>
      </c>
      <c r="PC53" s="61">
        <f t="shared" si="244"/>
        <v>1.2416229442438163</v>
      </c>
      <c r="PD53" s="63">
        <f t="shared" si="245"/>
        <v>0</v>
      </c>
      <c r="PE53" s="62">
        <f t="shared" si="246"/>
        <v>0</v>
      </c>
      <c r="PF53" s="61">
        <f t="shared" si="247"/>
        <v>0</v>
      </c>
      <c r="PG53" s="61">
        <f t="shared" si="248"/>
        <v>4.6573934807233464</v>
      </c>
      <c r="PH53" s="63">
        <f t="shared" si="249"/>
        <v>0</v>
      </c>
      <c r="PI53" s="62">
        <f t="shared" si="250"/>
        <v>0</v>
      </c>
      <c r="PJ53" s="61">
        <f t="shared" si="251"/>
        <v>0</v>
      </c>
      <c r="PK53" s="61">
        <f t="shared" si="252"/>
        <v>10.740909207381884</v>
      </c>
      <c r="PL53" s="63">
        <f t="shared" si="253"/>
        <v>0</v>
      </c>
      <c r="PM53" s="62">
        <f t="shared" si="254"/>
        <v>0</v>
      </c>
      <c r="PN53" s="61">
        <f t="shared" si="255"/>
        <v>0</v>
      </c>
      <c r="PO53" s="61">
        <f t="shared" si="256"/>
        <v>2.4615023349011627</v>
      </c>
      <c r="PP53" s="63">
        <f t="shared" si="257"/>
        <v>0</v>
      </c>
      <c r="PQ53" s="62">
        <f t="shared" si="258"/>
        <v>0</v>
      </c>
      <c r="PR53" s="61">
        <f t="shared" si="259"/>
        <v>0</v>
      </c>
      <c r="PS53" s="61">
        <f t="shared" si="260"/>
        <v>4.1141780171083244</v>
      </c>
      <c r="PT53" s="63">
        <f t="shared" si="261"/>
        <v>0</v>
      </c>
      <c r="PU53" s="62">
        <f t="shared" si="262"/>
        <v>0</v>
      </c>
      <c r="PV53" s="61">
        <f t="shared" si="263"/>
        <v>0</v>
      </c>
      <c r="PW53" s="61">
        <f t="shared" si="264"/>
        <v>7.5969188033384638</v>
      </c>
      <c r="PX53" s="63">
        <f t="shared" si="265"/>
        <v>0</v>
      </c>
      <c r="PY53" s="62">
        <f t="shared" si="266"/>
        <v>0</v>
      </c>
      <c r="PZ53" s="61">
        <f t="shared" si="267"/>
        <v>0</v>
      </c>
      <c r="QA53" s="61">
        <f t="shared" si="268"/>
        <v>9.8175921788054534</v>
      </c>
      <c r="QB53" s="63">
        <f t="shared" si="269"/>
        <v>0</v>
      </c>
      <c r="QC53" s="62">
        <f t="shared" si="270"/>
        <v>0</v>
      </c>
      <c r="QD53" s="61">
        <f t="shared" si="271"/>
        <v>0</v>
      </c>
      <c r="QE53" s="61">
        <f t="shared" si="272"/>
        <v>11.663866241979694</v>
      </c>
      <c r="QF53" s="63">
        <f t="shared" si="273"/>
        <v>0</v>
      </c>
      <c r="QG53" s="62">
        <f t="shared" si="274"/>
        <v>0</v>
      </c>
      <c r="QH53" s="61">
        <f t="shared" si="275"/>
        <v>0</v>
      </c>
      <c r="QI53" s="61">
        <f t="shared" si="276"/>
        <v>1.654815246266975</v>
      </c>
      <c r="QJ53" s="63">
        <f t="shared" si="277"/>
        <v>0</v>
      </c>
      <c r="QK53" s="62">
        <f t="shared" si="278"/>
        <v>0</v>
      </c>
      <c r="QL53" s="61">
        <f t="shared" si="279"/>
        <v>0</v>
      </c>
      <c r="QM53" s="61">
        <f t="shared" si="280"/>
        <v>3.8171569302893782</v>
      </c>
      <c r="QN53" s="63">
        <f t="shared" si="281"/>
        <v>0</v>
      </c>
      <c r="QO53" s="62">
        <f t="shared" si="282"/>
        <v>0</v>
      </c>
      <c r="QP53" s="61">
        <f t="shared" si="283"/>
        <v>0</v>
      </c>
      <c r="QQ53" s="61">
        <f t="shared" si="284"/>
        <v>4.4919441126841013</v>
      </c>
      <c r="QR53" s="63">
        <f t="shared" si="285"/>
        <v>0</v>
      </c>
      <c r="QS53" s="62">
        <f t="shared" si="286"/>
        <v>0</v>
      </c>
      <c r="QT53" s="61">
        <f t="shared" si="287"/>
        <v>0</v>
      </c>
      <c r="QU53" s="61">
        <f t="shared" si="288"/>
        <v>4.9480093618927175</v>
      </c>
      <c r="QV53" s="63">
        <f t="shared" si="289"/>
        <v>0</v>
      </c>
      <c r="QW53" s="62">
        <f t="shared" si="290"/>
        <v>0</v>
      </c>
      <c r="QX53" s="61">
        <f t="shared" si="291"/>
        <v>0</v>
      </c>
      <c r="QY53" s="61">
        <f t="shared" si="292"/>
        <v>5.0069633297686265</v>
      </c>
      <c r="QZ53" s="63">
        <f t="shared" si="293"/>
        <v>0</v>
      </c>
      <c r="RA53" s="62">
        <f t="shared" si="294"/>
        <v>0</v>
      </c>
      <c r="RB53" s="61">
        <f t="shared" si="295"/>
        <v>0</v>
      </c>
      <c r="RC53" s="61">
        <f t="shared" si="296"/>
        <v>7.2291216715612201</v>
      </c>
      <c r="RD53" s="63">
        <f t="shared" si="297"/>
        <v>0</v>
      </c>
      <c r="RE53" s="62">
        <f t="shared" si="298"/>
        <v>0</v>
      </c>
      <c r="RF53" s="61">
        <f t="shared" si="299"/>
        <v>0</v>
      </c>
      <c r="RG53" s="61">
        <f t="shared" si="300"/>
        <v>14.616964192589776</v>
      </c>
      <c r="RH53" s="63">
        <f t="shared" si="301"/>
        <v>0</v>
      </c>
      <c r="RI53" s="62">
        <f t="shared" si="302"/>
        <v>0</v>
      </c>
      <c r="RJ53" s="61">
        <f t="shared" si="303"/>
        <v>0</v>
      </c>
      <c r="RK53" s="61">
        <f t="shared" si="304"/>
        <v>9.754575736818154</v>
      </c>
      <c r="RL53" s="63">
        <f t="shared" si="305"/>
        <v>0</v>
      </c>
    </row>
    <row r="54" spans="1:480" ht="15" thickBot="1" x14ac:dyDescent="0.35">
      <c r="A54" s="28"/>
      <c r="B54" s="42">
        <v>35</v>
      </c>
      <c r="C54" s="44">
        <f t="shared" si="499"/>
        <v>638.11437230196054</v>
      </c>
      <c r="D54" s="44">
        <f t="shared" si="500"/>
        <v>893.16525643424154</v>
      </c>
      <c r="E54" s="44">
        <f t="shared" si="501"/>
        <v>171.05099843989058</v>
      </c>
      <c r="F54" s="45">
        <f t="shared" si="502"/>
        <v>21.316376434418004</v>
      </c>
      <c r="G54" s="45">
        <f t="shared" si="503"/>
        <v>2.0890063894878259</v>
      </c>
      <c r="H54" s="44">
        <f t="shared" si="311"/>
        <v>101.89900870755829</v>
      </c>
      <c r="I54" s="44">
        <f t="shared" si="312"/>
        <v>162.99303640943975</v>
      </c>
      <c r="J54" s="44">
        <f t="shared" si="313"/>
        <v>45.670471105594451</v>
      </c>
      <c r="K54" s="45">
        <f t="shared" si="314"/>
        <v>9.0774919491570589</v>
      </c>
      <c r="L54" s="45">
        <f t="shared" si="315"/>
        <v>1.6583818282500196</v>
      </c>
      <c r="M54" s="44">
        <f t="shared" si="316"/>
        <v>216.34280348183324</v>
      </c>
      <c r="N54" s="44">
        <f t="shared" si="317"/>
        <v>365.54909900941317</v>
      </c>
      <c r="O54" s="44">
        <f t="shared" si="318"/>
        <v>110.46325002348205</v>
      </c>
      <c r="P54" s="45">
        <f t="shared" si="319"/>
        <v>23.944075603889907</v>
      </c>
      <c r="Q54" s="45">
        <f t="shared" si="320"/>
        <v>4.9090718813806324</v>
      </c>
      <c r="R54" s="44">
        <f t="shared" si="321"/>
        <v>8.5630038005624236</v>
      </c>
      <c r="S54" s="44">
        <f t="shared" si="322"/>
        <v>14.313446790114048</v>
      </c>
      <c r="T54" s="44">
        <f t="shared" si="323"/>
        <v>4.3157443292132456</v>
      </c>
      <c r="U54" s="45">
        <f t="shared" si="324"/>
        <v>0.93463310275312605</v>
      </c>
      <c r="V54" s="45">
        <f t="shared" si="325"/>
        <v>0.19153197735712113</v>
      </c>
      <c r="W54" s="44">
        <f t="shared" si="326"/>
        <v>31.187822447541031</v>
      </c>
      <c r="X54" s="44">
        <f t="shared" si="327"/>
        <v>52.307247538209502</v>
      </c>
      <c r="Y54" s="44">
        <f t="shared" si="328"/>
        <v>15.782371164267202</v>
      </c>
      <c r="Z54" s="45">
        <f t="shared" si="329"/>
        <v>3.4188456010462329</v>
      </c>
      <c r="AA54" s="45">
        <f t="shared" si="330"/>
        <v>0.70071324893588305</v>
      </c>
      <c r="AB54" s="44">
        <f t="shared" si="331"/>
        <v>57.106954307538132</v>
      </c>
      <c r="AC54" s="44">
        <f t="shared" si="332"/>
        <v>96.195099736571478</v>
      </c>
      <c r="AD54" s="44">
        <f t="shared" si="333"/>
        <v>29.050043967866262</v>
      </c>
      <c r="AE54" s="45">
        <f t="shared" si="334"/>
        <v>6.2951916638209102</v>
      </c>
      <c r="AF54" s="45">
        <f t="shared" si="335"/>
        <v>1.2904633242029822</v>
      </c>
      <c r="AG54" s="44">
        <f t="shared" si="336"/>
        <v>91.412055887320648</v>
      </c>
      <c r="AH54" s="44">
        <f t="shared" si="337"/>
        <v>161.66933523804562</v>
      </c>
      <c r="AI54" s="44">
        <f t="shared" si="338"/>
        <v>52.276355173151032</v>
      </c>
      <c r="AJ54" s="45">
        <f t="shared" si="339"/>
        <v>12.250638766799284</v>
      </c>
      <c r="AK54" s="45">
        <f t="shared" si="340"/>
        <v>2.7899219346831674</v>
      </c>
      <c r="AL54" s="44">
        <f t="shared" si="341"/>
        <v>77.997145138648349</v>
      </c>
      <c r="AM54" s="44">
        <f t="shared" si="342"/>
        <v>109.17218474109832</v>
      </c>
      <c r="AN54" s="44">
        <f t="shared" si="343"/>
        <v>20.907677574003252</v>
      </c>
      <c r="AO54" s="45">
        <f t="shared" si="344"/>
        <v>2.6055149025833293</v>
      </c>
      <c r="AP54" s="45">
        <f t="shared" si="345"/>
        <v>0.25534064366652909</v>
      </c>
      <c r="AQ54" s="44">
        <f t="shared" si="346"/>
        <v>71.046969357954211</v>
      </c>
      <c r="AR54" s="44">
        <f t="shared" si="347"/>
        <v>113.64351243666638</v>
      </c>
      <c r="AS54" s="44">
        <f t="shared" si="348"/>
        <v>31.84278828967474</v>
      </c>
      <c r="AT54" s="45">
        <f t="shared" si="349"/>
        <v>6.3290928983394554</v>
      </c>
      <c r="AU54" s="45">
        <f t="shared" si="350"/>
        <v>1.1562723173648279</v>
      </c>
      <c r="AV54" s="44">
        <f t="shared" si="351"/>
        <v>246.31487611700797</v>
      </c>
      <c r="AW54" s="44">
        <f t="shared" si="352"/>
        <v>416.19217088840367</v>
      </c>
      <c r="AX54" s="44">
        <f t="shared" si="353"/>
        <v>125.76679837330863</v>
      </c>
      <c r="AY54" s="45">
        <f t="shared" si="354"/>
        <v>27.261281268381378</v>
      </c>
      <c r="AZ54" s="45">
        <f t="shared" si="355"/>
        <v>5.5891733528972907</v>
      </c>
      <c r="BA54" s="44">
        <f t="shared" si="356"/>
        <v>9.4736739370366347</v>
      </c>
      <c r="BB54" s="44">
        <f t="shared" si="357"/>
        <v>15.835672967441376</v>
      </c>
      <c r="BC54" s="44">
        <f t="shared" si="358"/>
        <v>4.7747210585023634</v>
      </c>
      <c r="BD54" s="45">
        <f t="shared" si="359"/>
        <v>1.0340307528139143</v>
      </c>
      <c r="BE54" s="45">
        <f t="shared" si="360"/>
        <v>0.2119012842056745</v>
      </c>
      <c r="BF54" s="44">
        <f t="shared" si="361"/>
        <v>196.19730431705372</v>
      </c>
      <c r="BG54" s="44">
        <f t="shared" si="362"/>
        <v>329.05602757305331</v>
      </c>
      <c r="BH54" s="44">
        <f t="shared" si="363"/>
        <v>99.284221698028901</v>
      </c>
      <c r="BI54" s="45">
        <f t="shared" si="364"/>
        <v>21.507378141893142</v>
      </c>
      <c r="BJ54" s="45">
        <f t="shared" si="365"/>
        <v>4.4080682699700358</v>
      </c>
      <c r="BK54" s="44">
        <f t="shared" si="366"/>
        <v>55.272311414587058</v>
      </c>
      <c r="BL54" s="44">
        <f t="shared" si="367"/>
        <v>93.104694054664463</v>
      </c>
      <c r="BM54" s="44">
        <f t="shared" si="368"/>
        <v>28.11676959958977</v>
      </c>
      <c r="BN54" s="45">
        <f t="shared" si="369"/>
        <v>6.0929495939042262</v>
      </c>
      <c r="BO54" s="45">
        <f t="shared" si="370"/>
        <v>1.2490053372542627</v>
      </c>
      <c r="BP54" s="44">
        <f t="shared" si="371"/>
        <v>197.66515415448342</v>
      </c>
      <c r="BQ54" s="44">
        <f t="shared" si="372"/>
        <v>349.58620897086342</v>
      </c>
      <c r="BR54" s="44">
        <f t="shared" si="373"/>
        <v>113.03994537298979</v>
      </c>
      <c r="BS54" s="45">
        <f t="shared" si="374"/>
        <v>26.490208286258959</v>
      </c>
      <c r="BT54" s="45">
        <f t="shared" si="375"/>
        <v>6.0327967021975093</v>
      </c>
      <c r="BU54" s="44">
        <f t="shared" si="376"/>
        <v>74.700307904279299</v>
      </c>
      <c r="BV54" s="44">
        <f t="shared" si="377"/>
        <v>104.55761938781434</v>
      </c>
      <c r="BW54" s="44">
        <f t="shared" si="378"/>
        <v>20.023937409057119</v>
      </c>
      <c r="BX54" s="45">
        <f t="shared" si="379"/>
        <v>2.4953831980155456</v>
      </c>
      <c r="BY54" s="45">
        <f t="shared" si="380"/>
        <v>0.24454772887469725</v>
      </c>
      <c r="BZ54" s="44">
        <f t="shared" si="381"/>
        <v>114.42484663307212</v>
      </c>
      <c r="CA54" s="44">
        <f t="shared" si="382"/>
        <v>183.02879910180604</v>
      </c>
      <c r="CB54" s="44">
        <f t="shared" si="383"/>
        <v>51.284469968844476</v>
      </c>
      <c r="CC54" s="45">
        <f t="shared" si="384"/>
        <v>10.193333941807021</v>
      </c>
      <c r="CD54" s="45">
        <f t="shared" si="385"/>
        <v>1.8622368241204184</v>
      </c>
      <c r="CE54" s="44">
        <f t="shared" si="386"/>
        <v>178.66863742924244</v>
      </c>
      <c r="CF54" s="44">
        <f t="shared" si="387"/>
        <v>301.89198985296269</v>
      </c>
      <c r="CG54" s="44">
        <f t="shared" si="388"/>
        <v>91.227062098040037</v>
      </c>
      <c r="CH54" s="45">
        <f t="shared" si="389"/>
        <v>19.774428794480389</v>
      </c>
      <c r="CI54" s="45">
        <f t="shared" si="390"/>
        <v>4.0542008792177686</v>
      </c>
      <c r="CJ54" s="44">
        <f t="shared" si="391"/>
        <v>29.561826123497578</v>
      </c>
      <c r="CK54" s="44">
        <f t="shared" si="392"/>
        <v>49.413924726915873</v>
      </c>
      <c r="CL54" s="44">
        <f t="shared" si="393"/>
        <v>14.899127271821722</v>
      </c>
      <c r="CM54" s="45">
        <f t="shared" si="394"/>
        <v>3.2266085495650754</v>
      </c>
      <c r="CN54" s="45">
        <f t="shared" si="395"/>
        <v>0.66122065849708045</v>
      </c>
      <c r="CO54" s="44">
        <f t="shared" si="396"/>
        <v>227.35143619145137</v>
      </c>
      <c r="CP54" s="44">
        <f t="shared" si="397"/>
        <v>381.30677032795882</v>
      </c>
      <c r="CQ54" s="44">
        <f t="shared" si="398"/>
        <v>115.04954399230907</v>
      </c>
      <c r="CR54" s="45">
        <f t="shared" si="399"/>
        <v>24.922530542877656</v>
      </c>
      <c r="CS54" s="45">
        <f t="shared" si="400"/>
        <v>5.1080245750376658</v>
      </c>
      <c r="CT54" s="44">
        <f t="shared" si="401"/>
        <v>48.173341943739764</v>
      </c>
      <c r="CU54" s="44">
        <f t="shared" si="402"/>
        <v>81.146674500732658</v>
      </c>
      <c r="CV54" s="44">
        <f t="shared" si="403"/>
        <v>24.505556608890458</v>
      </c>
      <c r="CW54" s="45">
        <f t="shared" si="404"/>
        <v>5.3103938793421932</v>
      </c>
      <c r="CX54" s="45">
        <f t="shared" si="405"/>
        <v>1.0885877514654894</v>
      </c>
      <c r="CY54" s="44">
        <f t="shared" si="406"/>
        <v>94.726119077953228</v>
      </c>
      <c r="CZ54" s="44">
        <f t="shared" si="407"/>
        <v>153.77473481760833</v>
      </c>
      <c r="DA54" s="44">
        <f t="shared" si="408"/>
        <v>43.207618837917174</v>
      </c>
      <c r="DB54" s="45">
        <f t="shared" si="409"/>
        <v>8.5969495310876276</v>
      </c>
      <c r="DC54" s="45">
        <f t="shared" si="410"/>
        <v>1.5712690773449738</v>
      </c>
      <c r="DD54" s="44">
        <f t="shared" si="411"/>
        <v>302.08187940362603</v>
      </c>
      <c r="DE54" s="44">
        <f t="shared" si="412"/>
        <v>422.82238262140498</v>
      </c>
      <c r="DF54" s="44">
        <f t="shared" si="413"/>
        <v>80.97515010700549</v>
      </c>
      <c r="DG54" s="45">
        <f t="shared" si="414"/>
        <v>10.091123683917015</v>
      </c>
      <c r="DH54" s="45">
        <f t="shared" si="415"/>
        <v>0.98893083060672304</v>
      </c>
      <c r="DI54" s="44">
        <f t="shared" si="416"/>
        <v>26.575461044845898</v>
      </c>
      <c r="DJ54" s="44">
        <f t="shared" si="417"/>
        <v>42.508903124971418</v>
      </c>
      <c r="DK54" s="44">
        <f t="shared" si="418"/>
        <v>11.910948312065955</v>
      </c>
      <c r="DL54" s="45">
        <f t="shared" si="419"/>
        <v>2.367427679027382</v>
      </c>
      <c r="DM54" s="45">
        <f t="shared" si="420"/>
        <v>0.4325092288250072</v>
      </c>
      <c r="DN54" s="44">
        <f t="shared" si="421"/>
        <v>86.541788270545823</v>
      </c>
      <c r="DO54" s="44">
        <f t="shared" si="422"/>
        <v>146.22752511209788</v>
      </c>
      <c r="DP54" s="44">
        <f t="shared" si="423"/>
        <v>44.187682887317756</v>
      </c>
      <c r="DQ54" s="45">
        <f t="shared" si="424"/>
        <v>9.5781467555022495</v>
      </c>
      <c r="DR54" s="45">
        <f t="shared" si="425"/>
        <v>1.963734649481915</v>
      </c>
      <c r="DS54" s="44">
        <f t="shared" si="426"/>
        <v>202.15049576376057</v>
      </c>
      <c r="DT54" s="44">
        <f t="shared" si="427"/>
        <v>337.9036646602583</v>
      </c>
      <c r="DU54" s="44">
        <f t="shared" si="428"/>
        <v>101.88362355775131</v>
      </c>
      <c r="DV54" s="45">
        <f t="shared" si="429"/>
        <v>22.064283688202579</v>
      </c>
      <c r="DW54" s="45">
        <f t="shared" si="430"/>
        <v>4.521577366906266</v>
      </c>
      <c r="DX54" s="44">
        <f t="shared" si="431"/>
        <v>46.143060980634843</v>
      </c>
      <c r="DY54" s="44">
        <f t="shared" si="432"/>
        <v>77.389709299023622</v>
      </c>
      <c r="DZ54" s="44">
        <f t="shared" si="433"/>
        <v>23.350361067263695</v>
      </c>
      <c r="EA54" s="45">
        <f t="shared" si="434"/>
        <v>5.0582563536714531</v>
      </c>
      <c r="EB54" s="45">
        <f t="shared" si="435"/>
        <v>1.0367204773585112</v>
      </c>
      <c r="EC54" s="44">
        <f t="shared" si="436"/>
        <v>76.728644776207275</v>
      </c>
      <c r="ED54" s="44">
        <f t="shared" si="437"/>
        <v>129.24729967476028</v>
      </c>
      <c r="EE54" s="44">
        <f t="shared" si="438"/>
        <v>39.031507307147507</v>
      </c>
      <c r="EF54" s="45">
        <f t="shared" si="439"/>
        <v>8.4581909651535536</v>
      </c>
      <c r="EG54" s="45">
        <f t="shared" si="440"/>
        <v>1.7338606689872822</v>
      </c>
      <c r="EH54" s="44">
        <f t="shared" si="441"/>
        <v>140.89672902671791</v>
      </c>
      <c r="EI54" s="44">
        <f t="shared" si="442"/>
        <v>238.4482407913662</v>
      </c>
      <c r="EJ54" s="44">
        <f t="shared" si="443"/>
        <v>72.07906764796742</v>
      </c>
      <c r="EK54" s="45">
        <f t="shared" si="444"/>
        <v>15.626079952880104</v>
      </c>
      <c r="EL54" s="45">
        <f t="shared" si="445"/>
        <v>3.2039410254837501</v>
      </c>
      <c r="EM54" s="44">
        <f t="shared" si="446"/>
        <v>230.06440482745799</v>
      </c>
      <c r="EN54" s="44">
        <f t="shared" si="447"/>
        <v>364.35622050347575</v>
      </c>
      <c r="EO54" s="44">
        <f t="shared" si="448"/>
        <v>94.867257070627232</v>
      </c>
      <c r="EP54" s="45">
        <f t="shared" si="449"/>
        <v>17.201254859482336</v>
      </c>
      <c r="EQ54" s="45">
        <f t="shared" si="450"/>
        <v>2.7747726936467068</v>
      </c>
      <c r="ER54" s="44">
        <f t="shared" si="451"/>
        <v>250.02111357725221</v>
      </c>
      <c r="ES54" s="44">
        <f t="shared" si="452"/>
        <v>399.4162804818597</v>
      </c>
      <c r="ET54" s="44">
        <f t="shared" si="453"/>
        <v>111.88830666626274</v>
      </c>
      <c r="EU54" s="45">
        <f t="shared" si="454"/>
        <v>22.236801204198688</v>
      </c>
      <c r="EV54" s="45">
        <f t="shared" si="455"/>
        <v>4.0622854482004707</v>
      </c>
      <c r="EW54" s="44">
        <f t="shared" si="456"/>
        <v>26.849338730066879</v>
      </c>
      <c r="EX54" s="44">
        <f t="shared" si="457"/>
        <v>47.760330196233674</v>
      </c>
      <c r="EY54" s="44">
        <f t="shared" si="458"/>
        <v>15.462453026045861</v>
      </c>
      <c r="EZ54" s="45">
        <f t="shared" si="459"/>
        <v>3.6254127550388855</v>
      </c>
      <c r="FA54" s="45">
        <f t="shared" si="460"/>
        <v>0.82587085631765411</v>
      </c>
      <c r="FB54" s="44">
        <f t="shared" si="461"/>
        <v>200.90863391937964</v>
      </c>
      <c r="FC54" s="44">
        <f t="shared" si="462"/>
        <v>233.8399462602863</v>
      </c>
      <c r="FD54" s="44">
        <f t="shared" si="463"/>
        <v>32.613075851997401</v>
      </c>
      <c r="FE54" s="45">
        <f t="shared" si="464"/>
        <v>2.7360689707356807</v>
      </c>
      <c r="FF54" s="45">
        <f t="shared" si="465"/>
        <v>0.15633344201636118</v>
      </c>
      <c r="FG54" s="44">
        <f t="shared" si="466"/>
        <v>294.22378874641163</v>
      </c>
      <c r="FH54" s="44">
        <f t="shared" si="467"/>
        <v>390.64974619780537</v>
      </c>
      <c r="FI54" s="44">
        <f t="shared" si="468"/>
        <v>23.865719332621858</v>
      </c>
      <c r="FJ54" s="45">
        <f t="shared" si="469"/>
        <v>0.5246556778510556</v>
      </c>
      <c r="FK54" s="45">
        <f t="shared" si="470"/>
        <v>0</v>
      </c>
      <c r="FL54" s="44">
        <f t="shared" si="471"/>
        <v>92.443634743522935</v>
      </c>
      <c r="FM54" s="44">
        <f t="shared" si="472"/>
        <v>155.48608755615143</v>
      </c>
      <c r="FN54" s="44">
        <f t="shared" si="473"/>
        <v>46.940756287733279</v>
      </c>
      <c r="FO54" s="45">
        <f t="shared" si="474"/>
        <v>10.170792267857085</v>
      </c>
      <c r="FP54" s="45">
        <f t="shared" si="475"/>
        <v>2.0847791136563401</v>
      </c>
      <c r="FQ54" s="44">
        <f t="shared" si="476"/>
        <v>81.32095546530212</v>
      </c>
      <c r="FR54" s="44">
        <f t="shared" si="477"/>
        <v>144.53131843928099</v>
      </c>
      <c r="FS54" s="44">
        <f t="shared" si="478"/>
        <v>46.783994782825445</v>
      </c>
      <c r="FT54" s="45">
        <f t="shared" si="479"/>
        <v>10.968497359276641</v>
      </c>
      <c r="FU54" s="45">
        <f t="shared" si="480"/>
        <v>2.498557407167918</v>
      </c>
      <c r="FV54" s="44">
        <f t="shared" si="481"/>
        <v>253.70901437510358</v>
      </c>
      <c r="FW54" s="44">
        <f t="shared" si="482"/>
        <v>355.11514349152969</v>
      </c>
      <c r="FX54" s="44">
        <f t="shared" si="483"/>
        <v>68.008466986112893</v>
      </c>
      <c r="FY54" s="45">
        <f t="shared" si="484"/>
        <v>8.475215556915396</v>
      </c>
      <c r="FZ54" s="45">
        <f t="shared" si="485"/>
        <v>0.83057172053390205</v>
      </c>
      <c r="GA54" s="44">
        <f t="shared" si="486"/>
        <v>274.60412534895335</v>
      </c>
      <c r="GB54" s="44">
        <f t="shared" si="487"/>
        <v>459.71715061592647</v>
      </c>
      <c r="GC54" s="44">
        <f t="shared" si="488"/>
        <v>138.65481420616507</v>
      </c>
      <c r="GD54" s="45">
        <f t="shared" si="489"/>
        <v>30.031121073314676</v>
      </c>
      <c r="GE54" s="45">
        <f t="shared" si="490"/>
        <v>6.154513291792103</v>
      </c>
      <c r="GF54" s="44">
        <f t="shared" si="491"/>
        <v>159.47230231034698</v>
      </c>
      <c r="GG54" s="44">
        <f t="shared" si="492"/>
        <v>281.89063021923022</v>
      </c>
      <c r="GH54" s="44">
        <f t="shared" si="493"/>
        <v>91.138621370129741</v>
      </c>
      <c r="GI54" s="45">
        <f t="shared" si="494"/>
        <v>21.356338558011419</v>
      </c>
      <c r="GJ54" s="45">
        <f t="shared" si="495"/>
        <v>4.8633789515231385</v>
      </c>
      <c r="GK54" s="43">
        <f t="shared" si="148"/>
        <v>5510.9353419844574</v>
      </c>
      <c r="GL54" s="43">
        <f t="shared" si="148"/>
        <v>8655.2140847496867</v>
      </c>
      <c r="GM54" s="43">
        <f t="shared" si="148"/>
        <v>2256.1812788234829</v>
      </c>
      <c r="GN54" s="43">
        <f t="shared" si="148"/>
        <v>443.6470047642706</v>
      </c>
      <c r="GO54" s="43">
        <f t="shared" si="148"/>
        <v>85.254073158915872</v>
      </c>
      <c r="GP54" s="40">
        <f t="shared" si="149"/>
        <v>32.842284517189853</v>
      </c>
      <c r="GQ54" s="40">
        <f t="shared" si="149"/>
        <v>51.580536857864637</v>
      </c>
      <c r="GR54" s="40">
        <f t="shared" si="149"/>
        <v>13.44565720395401</v>
      </c>
      <c r="GS54" s="40">
        <f t="shared" si="149"/>
        <v>2.6439034848883827</v>
      </c>
      <c r="GT54" s="40">
        <f t="shared" si="149"/>
        <v>0.50806956590533892</v>
      </c>
      <c r="GW54" s="38">
        <f t="shared" si="150"/>
        <v>36</v>
      </c>
      <c r="GX54" s="39">
        <f t="shared" si="145"/>
        <v>21.9533471643255</v>
      </c>
      <c r="GY54" s="39">
        <f t="shared" si="146"/>
        <v>34.214350225076245</v>
      </c>
      <c r="GZ54" s="39">
        <f t="shared" si="147"/>
        <v>3.4214350225076249</v>
      </c>
      <c r="HA54" s="39">
        <f t="shared" si="34"/>
        <v>5.5576551217228252</v>
      </c>
      <c r="HB54" s="39">
        <f t="shared" si="35"/>
        <v>14.912095883456049</v>
      </c>
      <c r="HC54" s="39">
        <f t="shared" si="36"/>
        <v>1.4912095883456049</v>
      </c>
      <c r="HD54" s="39">
        <f t="shared" si="37"/>
        <v>13.49507508163085</v>
      </c>
      <c r="HE54" s="39">
        <f t="shared" si="38"/>
        <v>39.963470601502216</v>
      </c>
      <c r="HF54" s="39">
        <f t="shared" si="39"/>
        <v>3.9963470601502213</v>
      </c>
      <c r="HG54" s="39">
        <f t="shared" si="40"/>
        <v>0.5275089065718197</v>
      </c>
      <c r="HH54" s="39">
        <f t="shared" si="41"/>
        <v>1.559929261706926</v>
      </c>
      <c r="HI54" s="39">
        <f t="shared" si="42"/>
        <v>0.1559929261706926</v>
      </c>
      <c r="HJ54" s="39">
        <v>5.5576551217228252</v>
      </c>
      <c r="HK54" s="39">
        <v>14.912095883456049</v>
      </c>
      <c r="HL54" s="39">
        <v>1.4912095883456049</v>
      </c>
      <c r="HM54" s="39">
        <f t="shared" si="43"/>
        <v>3.5494849845865466</v>
      </c>
      <c r="HN54" s="39">
        <f t="shared" si="44"/>
        <v>10.506850979986961</v>
      </c>
      <c r="HO54" s="39">
        <f t="shared" si="45"/>
        <v>1.0506850979986961</v>
      </c>
      <c r="HP54" s="39">
        <f t="shared" si="46"/>
        <v>6.4443289868246971</v>
      </c>
      <c r="HQ54" s="39">
        <f t="shared" si="47"/>
        <v>20.816678034725022</v>
      </c>
      <c r="HR54" s="39">
        <f t="shared" si="48"/>
        <v>2.0816678034725022</v>
      </c>
      <c r="HS54" s="39">
        <f t="shared" si="49"/>
        <v>2.6833722595496696</v>
      </c>
      <c r="HT54" s="39">
        <f t="shared" si="50"/>
        <v>4.1820428377171961</v>
      </c>
      <c r="HU54" s="39">
        <f t="shared" si="51"/>
        <v>0.41820428377171964</v>
      </c>
      <c r="HV54" s="39">
        <f t="shared" si="52"/>
        <v>3.8749597090617303</v>
      </c>
      <c r="HW54" s="39">
        <f t="shared" si="53"/>
        <v>10.397149420121808</v>
      </c>
      <c r="HX54" s="39">
        <f t="shared" si="54"/>
        <v>1.0397149420121807</v>
      </c>
      <c r="HY54" s="39">
        <f t="shared" si="55"/>
        <v>15.364679080719919</v>
      </c>
      <c r="HZ54" s="39">
        <f t="shared" si="56"/>
        <v>45.499998853630892</v>
      </c>
      <c r="IA54" s="39">
        <f t="shared" si="57"/>
        <v>4.5499998853630892</v>
      </c>
      <c r="IB54" s="39">
        <f t="shared" si="58"/>
        <v>0.58360915119714241</v>
      </c>
      <c r="IC54" s="39">
        <f t="shared" si="59"/>
        <v>1.7258267699569465</v>
      </c>
      <c r="ID54" s="39">
        <f t="shared" si="60"/>
        <v>0.17258267699569466</v>
      </c>
      <c r="IE54" s="39">
        <f t="shared" si="61"/>
        <v>12.133507963338577</v>
      </c>
      <c r="IF54" s="39">
        <f t="shared" si="62"/>
        <v>35.896433612492501</v>
      </c>
      <c r="IG54" s="39">
        <f t="shared" si="63"/>
        <v>3.5896433612492507</v>
      </c>
      <c r="IH54" s="39">
        <f t="shared" si="64"/>
        <v>3.4354526836247579</v>
      </c>
      <c r="II54" s="39">
        <f t="shared" si="65"/>
        <v>10.169303308053337</v>
      </c>
      <c r="IJ54" s="39">
        <f t="shared" si="66"/>
        <v>1.0169303308053337</v>
      </c>
      <c r="IK54" s="39">
        <f t="shared" si="67"/>
        <v>13.934915588957825</v>
      </c>
      <c r="IL54" s="39">
        <f t="shared" si="68"/>
        <v>45.013010951096021</v>
      </c>
      <c r="IM54" s="39">
        <f t="shared" si="69"/>
        <v>4.5013010951096026</v>
      </c>
      <c r="IN54" s="39">
        <f t="shared" si="70"/>
        <v>2.5699496264105908</v>
      </c>
      <c r="IO54" s="39">
        <f t="shared" si="71"/>
        <v>4.0052733608523239</v>
      </c>
      <c r="IP54" s="39">
        <f t="shared" si="72"/>
        <v>0.40052733608523239</v>
      </c>
      <c r="IQ54" s="39">
        <f t="shared" si="73"/>
        <v>6.2408245478395097</v>
      </c>
      <c r="IR54" s="39">
        <f t="shared" si="74"/>
        <v>16.745150969418205</v>
      </c>
      <c r="IS54" s="39">
        <f t="shared" si="75"/>
        <v>1.6745150969418205</v>
      </c>
      <c r="IT54" s="39">
        <f t="shared" si="76"/>
        <v>11.145028344068658</v>
      </c>
      <c r="IU54" s="39">
        <f t="shared" si="77"/>
        <v>33.004189297720586</v>
      </c>
      <c r="IV54" s="39">
        <f t="shared" si="78"/>
        <v>3.300418929772059</v>
      </c>
      <c r="IW54" s="39">
        <f t="shared" si="79"/>
        <v>1.8211047125365321</v>
      </c>
      <c r="IX54" s="39">
        <f t="shared" si="80"/>
        <v>5.3853015452950359</v>
      </c>
      <c r="IY54" s="39">
        <f t="shared" si="81"/>
        <v>0.53853015452950359</v>
      </c>
      <c r="IZ54" s="39">
        <f t="shared" si="82"/>
        <v>14.060185337957559</v>
      </c>
      <c r="JA54" s="39">
        <f t="shared" si="83"/>
        <v>41.596421339015734</v>
      </c>
      <c r="JB54" s="39">
        <f t="shared" si="84"/>
        <v>4.1596421339015732</v>
      </c>
      <c r="JC54" s="39">
        <f t="shared" si="85"/>
        <v>2.9942159577592253</v>
      </c>
      <c r="JD54" s="39">
        <f t="shared" si="86"/>
        <v>8.8631959303075156</v>
      </c>
      <c r="JE54" s="39">
        <f t="shared" si="87"/>
        <v>0.88631959303075147</v>
      </c>
      <c r="JF54" s="39">
        <f t="shared" si="88"/>
        <v>5.2537878904280451</v>
      </c>
      <c r="JG54" s="39">
        <f t="shared" si="89"/>
        <v>14.122052088386837</v>
      </c>
      <c r="JH54" s="39">
        <f t="shared" si="90"/>
        <v>1.4122052088386838</v>
      </c>
      <c r="JI54" s="39">
        <f t="shared" si="91"/>
        <v>10.392664165635709</v>
      </c>
      <c r="JJ54" s="39">
        <f t="shared" si="92"/>
        <v>16.196994876138056</v>
      </c>
      <c r="JK54" s="39">
        <f t="shared" si="93"/>
        <v>1.6196994876138056</v>
      </c>
      <c r="JL54" s="39">
        <f t="shared" si="94"/>
        <v>1.4494473406695456</v>
      </c>
      <c r="JM54" s="39">
        <f t="shared" si="95"/>
        <v>3.8891038124338317</v>
      </c>
      <c r="JN54" s="39">
        <f t="shared" si="96"/>
        <v>0.38891038124338317</v>
      </c>
      <c r="JO54" s="39">
        <f t="shared" si="97"/>
        <v>5.3983211440989107</v>
      </c>
      <c r="JP54" s="39">
        <f t="shared" si="98"/>
        <v>15.986250319816186</v>
      </c>
      <c r="JQ54" s="39">
        <f t="shared" si="99"/>
        <v>1.5986250319816184</v>
      </c>
      <c r="JR54" s="39">
        <f t="shared" si="100"/>
        <v>12.453128536073832</v>
      </c>
      <c r="JS54" s="39">
        <f t="shared" si="101"/>
        <v>36.825917745095516</v>
      </c>
      <c r="JT54" s="39">
        <f t="shared" si="102"/>
        <v>3.6825917745095511</v>
      </c>
      <c r="JU54" s="39">
        <f t="shared" si="103"/>
        <v>2.8536436818550386</v>
      </c>
      <c r="JV54" s="39">
        <f t="shared" si="104"/>
        <v>8.4423755511536793</v>
      </c>
      <c r="JW54" s="39">
        <f t="shared" si="105"/>
        <v>0.8442375551153678</v>
      </c>
      <c r="JX54" s="39">
        <f t="shared" si="106"/>
        <v>4.7690719251835993</v>
      </c>
      <c r="JY54" s="39">
        <f t="shared" si="107"/>
        <v>14.116957318691206</v>
      </c>
      <c r="JZ54" s="39">
        <f t="shared" si="108"/>
        <v>1.4116957318691208</v>
      </c>
      <c r="KA54" s="39">
        <f t="shared" si="109"/>
        <v>8.805120296243155</v>
      </c>
      <c r="KB54" s="39">
        <f t="shared" si="110"/>
        <v>26.080501457719457</v>
      </c>
      <c r="KC54" s="39">
        <f t="shared" si="111"/>
        <v>2.6080501457719456</v>
      </c>
      <c r="KD54" s="39">
        <f t="shared" si="112"/>
        <v>11.534644376380706</v>
      </c>
      <c r="KE54" s="39">
        <f t="shared" si="113"/>
        <v>27.888229830014357</v>
      </c>
      <c r="KF54" s="39">
        <f t="shared" si="114"/>
        <v>2.7888229830014355</v>
      </c>
      <c r="KG54" s="39">
        <f t="shared" si="115"/>
        <v>13.61665783859176</v>
      </c>
      <c r="KH54" s="39">
        <f t="shared" si="116"/>
        <v>36.529718461350313</v>
      </c>
      <c r="KI54" s="39">
        <f t="shared" si="117"/>
        <v>3.6529718461350313</v>
      </c>
      <c r="KJ54" s="39">
        <f t="shared" si="118"/>
        <v>1.9057080398099762</v>
      </c>
      <c r="KK54" s="39">
        <f t="shared" si="119"/>
        <v>6.160525515102389</v>
      </c>
      <c r="KL54" s="39">
        <f t="shared" si="120"/>
        <v>0.61605255151023885</v>
      </c>
      <c r="KM54" s="39">
        <f t="shared" si="121"/>
        <v>4.7487125239277805</v>
      </c>
      <c r="KN54" s="39">
        <f t="shared" si="122"/>
        <v>4.6369310546174862</v>
      </c>
      <c r="KO54" s="39">
        <f t="shared" si="123"/>
        <v>0.46369310546174858</v>
      </c>
      <c r="KP54" s="39">
        <f t="shared" si="124"/>
        <v>5.837181792903599</v>
      </c>
      <c r="KQ54" s="39">
        <f t="shared" si="125"/>
        <v>1.6041280464460763</v>
      </c>
      <c r="KR54" s="39">
        <f t="shared" si="126"/>
        <v>0.16041280464460761</v>
      </c>
      <c r="KS54" s="39">
        <f t="shared" si="127"/>
        <v>5.7358572313571914</v>
      </c>
      <c r="KT54" s="39">
        <f t="shared" si="128"/>
        <v>16.975308138830023</v>
      </c>
      <c r="KU54" s="39">
        <f t="shared" si="129"/>
        <v>1.6975308138830025</v>
      </c>
      <c r="KV54" s="39">
        <f t="shared" si="130"/>
        <v>5.7662038226365082</v>
      </c>
      <c r="KW54" s="39">
        <f t="shared" si="131"/>
        <v>18.638343796176287</v>
      </c>
      <c r="KX54" s="39">
        <f t="shared" si="132"/>
        <v>1.8638343796176287</v>
      </c>
      <c r="KY54" s="39">
        <f t="shared" si="133"/>
        <v>8.7284698685016391</v>
      </c>
      <c r="KZ54" s="39">
        <f t="shared" si="134"/>
        <v>13.603343616559428</v>
      </c>
      <c r="LA54" s="39">
        <f t="shared" si="135"/>
        <v>1.3603343616559427</v>
      </c>
      <c r="LB54" s="39">
        <f t="shared" si="136"/>
        <v>16.946405619363457</v>
      </c>
      <c r="LC54" s="39">
        <f t="shared" si="137"/>
        <v>50.122702262075769</v>
      </c>
      <c r="LD54" s="39">
        <f t="shared" si="138"/>
        <v>5.0122702262075762</v>
      </c>
      <c r="LE54" s="39">
        <f t="shared" si="139"/>
        <v>11.235235299440877</v>
      </c>
      <c r="LF54" s="39">
        <f t="shared" si="140"/>
        <v>36.289150760592044</v>
      </c>
      <c r="LG54" s="39">
        <f t="shared" si="141"/>
        <v>3.6289150760592044</v>
      </c>
      <c r="LH54" s="39">
        <f t="shared" si="142"/>
        <v>285.3571217235081</v>
      </c>
      <c r="LI54" s="39">
        <f t="shared" si="142"/>
        <v>747.47730371678631</v>
      </c>
      <c r="LJ54" s="39">
        <f t="shared" si="142"/>
        <v>74.747730371678671</v>
      </c>
      <c r="LL54" s="60">
        <f t="shared" si="497"/>
        <v>35</v>
      </c>
      <c r="LM54" s="61">
        <f t="shared" si="498"/>
        <v>264.13538113333379</v>
      </c>
      <c r="LN54" s="62">
        <v>3000</v>
      </c>
      <c r="LO54" s="61">
        <f t="shared" si="152"/>
        <v>0</v>
      </c>
      <c r="LP54" s="61">
        <f t="shared" si="153"/>
        <v>0</v>
      </c>
      <c r="LQ54" s="62">
        <f t="shared" si="154"/>
        <v>0</v>
      </c>
      <c r="LR54" s="61">
        <f t="shared" si="155"/>
        <v>0</v>
      </c>
      <c r="LS54" s="61">
        <f t="shared" si="156"/>
        <v>20.033641407676306</v>
      </c>
      <c r="LT54" s="63">
        <f t="shared" si="157"/>
        <v>0</v>
      </c>
      <c r="LU54" s="62">
        <f t="shared" si="158"/>
        <v>0</v>
      </c>
      <c r="LV54" s="61">
        <f t="shared" si="159"/>
        <v>0</v>
      </c>
      <c r="LW54" s="61">
        <f t="shared" si="160"/>
        <v>5.1528794799398305</v>
      </c>
      <c r="LX54" s="63">
        <f t="shared" si="161"/>
        <v>0</v>
      </c>
      <c r="LY54" s="62">
        <f t="shared" si="162"/>
        <v>0</v>
      </c>
      <c r="LZ54" s="61">
        <f t="shared" si="163"/>
        <v>0</v>
      </c>
      <c r="MA54" s="61">
        <f t="shared" si="164"/>
        <v>12.55487542793335</v>
      </c>
      <c r="MB54" s="63">
        <f t="shared" si="165"/>
        <v>0</v>
      </c>
      <c r="MC54" s="62">
        <f t="shared" si="166"/>
        <v>0</v>
      </c>
      <c r="MD54" s="61">
        <f t="shared" si="167"/>
        <v>0</v>
      </c>
      <c r="ME54" s="61">
        <f t="shared" si="168"/>
        <v>0.49069139010853963</v>
      </c>
      <c r="MF54" s="63">
        <f t="shared" si="169"/>
        <v>0</v>
      </c>
      <c r="MG54" s="62">
        <f t="shared" si="170"/>
        <v>0</v>
      </c>
      <c r="MH54" s="61">
        <f t="shared" si="171"/>
        <v>0</v>
      </c>
      <c r="MI54" s="61">
        <f t="shared" si="172"/>
        <v>5.1528794799398305</v>
      </c>
      <c r="MJ54" s="63">
        <f t="shared" si="173"/>
        <v>0</v>
      </c>
      <c r="MK54" s="62">
        <f t="shared" si="174"/>
        <v>0</v>
      </c>
      <c r="ML54" s="61">
        <f t="shared" si="175"/>
        <v>0</v>
      </c>
      <c r="MM54" s="61">
        <f t="shared" si="176"/>
        <v>3.3020650269817149</v>
      </c>
      <c r="MN54" s="63">
        <f t="shared" si="177"/>
        <v>0</v>
      </c>
      <c r="MO54" s="62">
        <f t="shared" si="178"/>
        <v>0</v>
      </c>
      <c r="MP54" s="61">
        <f t="shared" si="179"/>
        <v>0</v>
      </c>
      <c r="MQ54" s="61">
        <f t="shared" si="180"/>
        <v>6.0135593746545686</v>
      </c>
      <c r="MR54" s="63">
        <f t="shared" si="181"/>
        <v>0</v>
      </c>
      <c r="MS54" s="62">
        <f t="shared" si="182"/>
        <v>0</v>
      </c>
      <c r="MT54" s="61">
        <f t="shared" si="183"/>
        <v>0</v>
      </c>
      <c r="MU54" s="61">
        <f t="shared" si="184"/>
        <v>2.4487253451027842</v>
      </c>
      <c r="MV54" s="63">
        <f t="shared" si="185"/>
        <v>0</v>
      </c>
      <c r="MW54" s="62">
        <f t="shared" si="186"/>
        <v>0</v>
      </c>
      <c r="MX54" s="61">
        <f t="shared" si="187"/>
        <v>0</v>
      </c>
      <c r="MY54" s="61">
        <f t="shared" si="188"/>
        <v>3.5927382921573119</v>
      </c>
      <c r="MZ54" s="63">
        <f t="shared" si="189"/>
        <v>0</v>
      </c>
      <c r="NA54" s="62">
        <f t="shared" si="190"/>
        <v>0</v>
      </c>
      <c r="NB54" s="61">
        <f t="shared" si="191"/>
        <v>0</v>
      </c>
      <c r="NC54" s="61">
        <f t="shared" si="192"/>
        <v>14.294224424967066</v>
      </c>
      <c r="ND54" s="63">
        <f t="shared" si="193"/>
        <v>0</v>
      </c>
      <c r="NE54" s="62">
        <f t="shared" si="194"/>
        <v>0</v>
      </c>
      <c r="NF54" s="61">
        <f t="shared" si="195"/>
        <v>0</v>
      </c>
      <c r="NG54" s="61">
        <f t="shared" si="196"/>
        <v>0.54287611472205832</v>
      </c>
      <c r="NH54" s="63">
        <f t="shared" si="197"/>
        <v>0</v>
      </c>
      <c r="NI54" s="62">
        <f t="shared" si="198"/>
        <v>0</v>
      </c>
      <c r="NJ54" s="61">
        <f t="shared" si="199"/>
        <v>0</v>
      </c>
      <c r="NK54" s="61">
        <f t="shared" si="200"/>
        <v>11.287122828815301</v>
      </c>
      <c r="NL54" s="63">
        <f t="shared" si="201"/>
        <v>0</v>
      </c>
      <c r="NM54" s="62">
        <f t="shared" si="202"/>
        <v>0</v>
      </c>
      <c r="NN54" s="61">
        <f t="shared" si="203"/>
        <v>0</v>
      </c>
      <c r="NO54" s="61">
        <f t="shared" si="204"/>
        <v>3.1959814473674082</v>
      </c>
      <c r="NP54" s="63">
        <f t="shared" si="205"/>
        <v>0</v>
      </c>
      <c r="NQ54" s="62">
        <f t="shared" si="206"/>
        <v>0</v>
      </c>
      <c r="NR54" s="61">
        <f t="shared" si="207"/>
        <v>0</v>
      </c>
      <c r="NS54" s="61">
        <f t="shared" si="208"/>
        <v>13.00343952742352</v>
      </c>
      <c r="NT54" s="63">
        <f t="shared" si="209"/>
        <v>0</v>
      </c>
      <c r="NU54" s="62">
        <f t="shared" si="210"/>
        <v>0</v>
      </c>
      <c r="NV54" s="61">
        <f t="shared" si="211"/>
        <v>0</v>
      </c>
      <c r="NW54" s="61">
        <f t="shared" si="212"/>
        <v>2.3452209299074931</v>
      </c>
      <c r="NX54" s="63">
        <f t="shared" si="213"/>
        <v>0</v>
      </c>
      <c r="NY54" s="62">
        <f t="shared" si="214"/>
        <v>0</v>
      </c>
      <c r="NZ54" s="61">
        <f t="shared" si="215"/>
        <v>0</v>
      </c>
      <c r="OA54" s="61">
        <f t="shared" si="216"/>
        <v>5.7862922484650703</v>
      </c>
      <c r="OB54" s="63">
        <f t="shared" si="217"/>
        <v>0</v>
      </c>
      <c r="OC54" s="62">
        <f t="shared" si="218"/>
        <v>0</v>
      </c>
      <c r="OD54" s="61">
        <f t="shared" si="219"/>
        <v>0</v>
      </c>
      <c r="OE54" s="61">
        <f t="shared" si="220"/>
        <v>10.368556058723222</v>
      </c>
      <c r="OF54" s="63">
        <f t="shared" si="221"/>
        <v>0</v>
      </c>
      <c r="OG54" s="62">
        <f t="shared" si="222"/>
        <v>0</v>
      </c>
      <c r="OH54" s="61">
        <f t="shared" si="223"/>
        <v>0</v>
      </c>
      <c r="OI54" s="61">
        <f t="shared" si="224"/>
        <v>1.6940005975161685</v>
      </c>
      <c r="OJ54" s="63">
        <f t="shared" si="225"/>
        <v>0</v>
      </c>
      <c r="OK54" s="62">
        <f t="shared" si="226"/>
        <v>0</v>
      </c>
      <c r="OL54" s="61">
        <f t="shared" si="227"/>
        <v>0</v>
      </c>
      <c r="OM54" s="61">
        <f t="shared" si="228"/>
        <v>13.079402872190339</v>
      </c>
      <c r="ON54" s="63">
        <f t="shared" si="229"/>
        <v>0</v>
      </c>
      <c r="OO54" s="62">
        <f t="shared" si="230"/>
        <v>0</v>
      </c>
      <c r="OP54" s="61">
        <f t="shared" si="231"/>
        <v>0</v>
      </c>
      <c r="OQ54" s="61">
        <f t="shared" si="232"/>
        <v>2.7855015136791663</v>
      </c>
      <c r="OR54" s="63">
        <f t="shared" si="233"/>
        <v>0</v>
      </c>
      <c r="OS54" s="62">
        <f t="shared" si="234"/>
        <v>0</v>
      </c>
      <c r="OT54" s="61">
        <f t="shared" si="235"/>
        <v>0</v>
      </c>
      <c r="OU54" s="61">
        <f t="shared" si="236"/>
        <v>4.8720770586496993</v>
      </c>
      <c r="OV54" s="63">
        <f t="shared" si="237"/>
        <v>0</v>
      </c>
      <c r="OW54" s="62">
        <f t="shared" si="238"/>
        <v>0</v>
      </c>
      <c r="OX54" s="61">
        <f t="shared" si="239"/>
        <v>0</v>
      </c>
      <c r="OY54" s="61">
        <f t="shared" si="240"/>
        <v>9.4838798660773715</v>
      </c>
      <c r="OZ54" s="63">
        <f t="shared" si="241"/>
        <v>0</v>
      </c>
      <c r="PA54" s="62">
        <f t="shared" si="242"/>
        <v>0</v>
      </c>
      <c r="PB54" s="61">
        <f t="shared" si="243"/>
        <v>0</v>
      </c>
      <c r="PC54" s="61">
        <f t="shared" si="244"/>
        <v>1.3438810605207518</v>
      </c>
      <c r="PD54" s="63">
        <f t="shared" si="245"/>
        <v>0</v>
      </c>
      <c r="PE54" s="62">
        <f t="shared" si="246"/>
        <v>0</v>
      </c>
      <c r="PF54" s="61">
        <f t="shared" si="247"/>
        <v>0</v>
      </c>
      <c r="PG54" s="61">
        <f t="shared" si="248"/>
        <v>5.0222210009334747</v>
      </c>
      <c r="PH54" s="63">
        <f t="shared" si="249"/>
        <v>0</v>
      </c>
      <c r="PI54" s="62">
        <f t="shared" si="250"/>
        <v>0</v>
      </c>
      <c r="PJ54" s="61">
        <f t="shared" si="251"/>
        <v>0</v>
      </c>
      <c r="PK54" s="61">
        <f t="shared" si="252"/>
        <v>11.58396166669166</v>
      </c>
      <c r="PL54" s="63">
        <f t="shared" si="253"/>
        <v>0</v>
      </c>
      <c r="PM54" s="62">
        <f t="shared" si="254"/>
        <v>0</v>
      </c>
      <c r="PN54" s="61">
        <f t="shared" si="255"/>
        <v>0</v>
      </c>
      <c r="PO54" s="61">
        <f t="shared" si="256"/>
        <v>2.654584877192268</v>
      </c>
      <c r="PP54" s="63">
        <f t="shared" si="257"/>
        <v>0</v>
      </c>
      <c r="PQ54" s="62">
        <f t="shared" si="258"/>
        <v>0</v>
      </c>
      <c r="PR54" s="61">
        <f t="shared" si="259"/>
        <v>0</v>
      </c>
      <c r="PS54" s="61">
        <f t="shared" si="260"/>
        <v>4.4366395924177899</v>
      </c>
      <c r="PT54" s="63">
        <f t="shared" si="261"/>
        <v>0</v>
      </c>
      <c r="PU54" s="62">
        <f t="shared" si="262"/>
        <v>0</v>
      </c>
      <c r="PV54" s="61">
        <f t="shared" si="263"/>
        <v>0</v>
      </c>
      <c r="PW54" s="61">
        <f t="shared" si="264"/>
        <v>8.1918319906967945</v>
      </c>
      <c r="PX54" s="63">
        <f t="shared" si="265"/>
        <v>0</v>
      </c>
      <c r="PY54" s="62">
        <f t="shared" si="266"/>
        <v>0</v>
      </c>
      <c r="PZ54" s="61">
        <f t="shared" si="267"/>
        <v>0</v>
      </c>
      <c r="QA54" s="61">
        <f t="shared" si="268"/>
        <v>10.662005083243695</v>
      </c>
      <c r="QB54" s="63">
        <f t="shared" si="269"/>
        <v>0</v>
      </c>
      <c r="QC54" s="62">
        <f t="shared" si="270"/>
        <v>0</v>
      </c>
      <c r="QD54" s="61">
        <f t="shared" si="271"/>
        <v>0</v>
      </c>
      <c r="QE54" s="61">
        <f t="shared" si="272"/>
        <v>12.624715348191696</v>
      </c>
      <c r="QF54" s="63">
        <f t="shared" si="273"/>
        <v>0</v>
      </c>
      <c r="QG54" s="62">
        <f t="shared" si="274"/>
        <v>0</v>
      </c>
      <c r="QH54" s="61">
        <f t="shared" si="275"/>
        <v>0</v>
      </c>
      <c r="QI54" s="61">
        <f t="shared" si="276"/>
        <v>1.7784414000320492</v>
      </c>
      <c r="QJ54" s="63">
        <f t="shared" si="277"/>
        <v>0</v>
      </c>
      <c r="QK54" s="62">
        <f t="shared" si="278"/>
        <v>0</v>
      </c>
      <c r="QL54" s="61">
        <f t="shared" si="279"/>
        <v>0</v>
      </c>
      <c r="QM54" s="61">
        <f t="shared" si="280"/>
        <v>4.2739268406795743</v>
      </c>
      <c r="QN54" s="63">
        <f t="shared" si="281"/>
        <v>0</v>
      </c>
      <c r="QO54" s="62">
        <f t="shared" si="282"/>
        <v>0</v>
      </c>
      <c r="QP54" s="61">
        <f t="shared" si="283"/>
        <v>0</v>
      </c>
      <c r="QQ54" s="61">
        <f t="shared" si="284"/>
        <v>5.1522489963942526</v>
      </c>
      <c r="QR54" s="63">
        <f t="shared" si="285"/>
        <v>0</v>
      </c>
      <c r="QS54" s="62">
        <f t="shared" si="286"/>
        <v>0</v>
      </c>
      <c r="QT54" s="61">
        <f t="shared" si="287"/>
        <v>0</v>
      </c>
      <c r="QU54" s="61">
        <f t="shared" si="288"/>
        <v>5.3359337394651538</v>
      </c>
      <c r="QV54" s="63">
        <f t="shared" si="289"/>
        <v>0</v>
      </c>
      <c r="QW54" s="62">
        <f t="shared" si="290"/>
        <v>0</v>
      </c>
      <c r="QX54" s="61">
        <f t="shared" si="291"/>
        <v>0</v>
      </c>
      <c r="QY54" s="61">
        <f t="shared" si="292"/>
        <v>5.38107414089533</v>
      </c>
      <c r="QZ54" s="63">
        <f t="shared" si="293"/>
        <v>0</v>
      </c>
      <c r="RA54" s="62">
        <f t="shared" si="294"/>
        <v>0</v>
      </c>
      <c r="RB54" s="61">
        <f t="shared" si="295"/>
        <v>0</v>
      </c>
      <c r="RC54" s="61">
        <f t="shared" si="296"/>
        <v>7.9652106840192616</v>
      </c>
      <c r="RD54" s="63">
        <f t="shared" si="297"/>
        <v>0</v>
      </c>
      <c r="RE54" s="62">
        <f t="shared" si="298"/>
        <v>0</v>
      </c>
      <c r="RF54" s="61">
        <f t="shared" si="299"/>
        <v>0</v>
      </c>
      <c r="RG54" s="61">
        <f t="shared" si="300"/>
        <v>15.763926982157408</v>
      </c>
      <c r="RH54" s="63">
        <f t="shared" si="301"/>
        <v>0</v>
      </c>
      <c r="RI54" s="62">
        <f t="shared" si="302"/>
        <v>0</v>
      </c>
      <c r="RJ54" s="61">
        <f t="shared" si="303"/>
        <v>0</v>
      </c>
      <c r="RK54" s="61">
        <f t="shared" si="304"/>
        <v>10.48414701680456</v>
      </c>
      <c r="RL54" s="63">
        <f t="shared" si="305"/>
        <v>0</v>
      </c>
    </row>
    <row r="55" spans="1:480" ht="15" thickBot="1" x14ac:dyDescent="0.35">
      <c r="A55" s="28"/>
      <c r="B55" s="42">
        <v>36</v>
      </c>
      <c r="C55" s="44">
        <f t="shared" si="499"/>
        <v>610.0373399206743</v>
      </c>
      <c r="D55" s="44">
        <f t="shared" si="500"/>
        <v>892.66100060963208</v>
      </c>
      <c r="E55" s="44">
        <f t="shared" si="501"/>
        <v>192.10604271443111</v>
      </c>
      <c r="F55" s="45">
        <f t="shared" si="502"/>
        <v>27.64890328544578</v>
      </c>
      <c r="G55" s="45">
        <f t="shared" si="503"/>
        <v>3.2827234698152341</v>
      </c>
      <c r="H55" s="44">
        <f t="shared" si="311"/>
        <v>97.415452324425729</v>
      </c>
      <c r="I55" s="44">
        <f t="shared" si="312"/>
        <v>162.26081562747024</v>
      </c>
      <c r="J55" s="44">
        <f t="shared" si="313"/>
        <v>48.876747542050367</v>
      </c>
      <c r="K55" s="45">
        <f t="shared" si="314"/>
        <v>10.578653128650419</v>
      </c>
      <c r="L55" s="45">
        <f t="shared" si="315"/>
        <v>2.1667213774028147</v>
      </c>
      <c r="M55" s="44">
        <f t="shared" si="316"/>
        <v>206.82372012863257</v>
      </c>
      <c r="N55" s="44">
        <f t="shared" si="317"/>
        <v>363.37061119431257</v>
      </c>
      <c r="O55" s="44">
        <f t="shared" si="318"/>
        <v>117.30043819075006</v>
      </c>
      <c r="P55" s="45">
        <f t="shared" si="319"/>
        <v>27.46359037110528</v>
      </c>
      <c r="Q55" s="45">
        <f t="shared" si="320"/>
        <v>6.2499401151984673</v>
      </c>
      <c r="R55" s="44">
        <f t="shared" si="321"/>
        <v>8.1862316333376768</v>
      </c>
      <c r="S55" s="44">
        <f t="shared" si="322"/>
        <v>14.232188660055145</v>
      </c>
      <c r="T55" s="44">
        <f t="shared" si="323"/>
        <v>4.5838818760115121</v>
      </c>
      <c r="U55" s="45">
        <f t="shared" si="324"/>
        <v>1.0721863994843337</v>
      </c>
      <c r="V55" s="45">
        <f t="shared" si="325"/>
        <v>0.24387143111129619</v>
      </c>
      <c r="W55" s="44">
        <f t="shared" si="326"/>
        <v>29.815558259849222</v>
      </c>
      <c r="X55" s="44">
        <f t="shared" si="327"/>
        <v>52.0056798046786</v>
      </c>
      <c r="Y55" s="44">
        <f t="shared" si="328"/>
        <v>16.761778754262149</v>
      </c>
      <c r="Z55" s="45">
        <f t="shared" si="329"/>
        <v>3.9218145786154008</v>
      </c>
      <c r="AA55" s="45">
        <f t="shared" si="330"/>
        <v>0.89216860259447206</v>
      </c>
      <c r="AB55" s="44">
        <f t="shared" si="331"/>
        <v>54.59424831800645</v>
      </c>
      <c r="AC55" s="44">
        <f t="shared" si="332"/>
        <v>95.629562534532866</v>
      </c>
      <c r="AD55" s="44">
        <f t="shared" si="333"/>
        <v>30.850085224850432</v>
      </c>
      <c r="AE55" s="45">
        <f t="shared" si="334"/>
        <v>7.2208628652330544</v>
      </c>
      <c r="AF55" s="45">
        <f t="shared" si="335"/>
        <v>1.6429940573769533</v>
      </c>
      <c r="AG55" s="44">
        <f t="shared" si="336"/>
        <v>87.389925428278531</v>
      </c>
      <c r="AH55" s="44">
        <f t="shared" si="337"/>
        <v>160.51804696947025</v>
      </c>
      <c r="AI55" s="44">
        <f t="shared" si="338"/>
        <v>55.149614273149844</v>
      </c>
      <c r="AJ55" s="45">
        <f t="shared" si="339"/>
        <v>13.864762623477169</v>
      </c>
      <c r="AK55" s="45">
        <f t="shared" si="340"/>
        <v>3.4759577056239275</v>
      </c>
      <c r="AL55" s="44">
        <f t="shared" si="341"/>
        <v>74.565270752547818</v>
      </c>
      <c r="AM55" s="44">
        <f t="shared" si="342"/>
        <v>109.1105492154837</v>
      </c>
      <c r="AN55" s="44">
        <f t="shared" si="343"/>
        <v>23.481249672462255</v>
      </c>
      <c r="AO55" s="45">
        <f t="shared" si="344"/>
        <v>3.3795438812948055</v>
      </c>
      <c r="AP55" s="45">
        <f t="shared" si="345"/>
        <v>0.4012494782111955</v>
      </c>
      <c r="AQ55" s="44">
        <f t="shared" si="346"/>
        <v>67.920902706204217</v>
      </c>
      <c r="AR55" s="44">
        <f t="shared" si="347"/>
        <v>113.13298669044303</v>
      </c>
      <c r="AS55" s="44">
        <f t="shared" si="348"/>
        <v>34.078298002902379</v>
      </c>
      <c r="AT55" s="45">
        <f t="shared" si="349"/>
        <v>7.3757463807781338</v>
      </c>
      <c r="AU55" s="45">
        <f t="shared" si="350"/>
        <v>1.5107015196718374</v>
      </c>
      <c r="AV55" s="44">
        <f t="shared" si="351"/>
        <v>235.47702156785962</v>
      </c>
      <c r="AW55" s="44">
        <f t="shared" si="352"/>
        <v>413.71187596912307</v>
      </c>
      <c r="AX55" s="44">
        <f t="shared" si="353"/>
        <v>133.55120871331198</v>
      </c>
      <c r="AY55" s="45">
        <f t="shared" si="354"/>
        <v>31.268388645777598</v>
      </c>
      <c r="AZ55" s="45">
        <f t="shared" si="355"/>
        <v>7.1158051039266477</v>
      </c>
      <c r="BA55" s="44">
        <f t="shared" si="356"/>
        <v>9.0568322838070223</v>
      </c>
      <c r="BB55" s="44">
        <f t="shared" si="357"/>
        <v>15.745773085712864</v>
      </c>
      <c r="BC55" s="44">
        <f t="shared" si="358"/>
        <v>5.0713748668863827</v>
      </c>
      <c r="BD55" s="45">
        <f t="shared" si="359"/>
        <v>1.1862127572304391</v>
      </c>
      <c r="BE55" s="45">
        <f t="shared" si="360"/>
        <v>0.26980700636325372</v>
      </c>
      <c r="BF55" s="44">
        <f t="shared" si="361"/>
        <v>187.56462292710336</v>
      </c>
      <c r="BG55" s="44">
        <f t="shared" si="362"/>
        <v>327.15891608066602</v>
      </c>
      <c r="BH55" s="44">
        <f t="shared" si="363"/>
        <v>105.44550882565333</v>
      </c>
      <c r="BI55" s="45">
        <f t="shared" si="364"/>
        <v>24.671470720660398</v>
      </c>
      <c r="BJ55" s="45">
        <f t="shared" si="365"/>
        <v>5.6124814459160515</v>
      </c>
      <c r="BK55" s="44">
        <f t="shared" si="366"/>
        <v>52.840329712345223</v>
      </c>
      <c r="BL55" s="44">
        <f t="shared" si="367"/>
        <v>92.557325547157021</v>
      </c>
      <c r="BM55" s="44">
        <f t="shared" si="368"/>
        <v>29.858981946957083</v>
      </c>
      <c r="BN55" s="45">
        <f t="shared" si="369"/>
        <v>6.9888822790275391</v>
      </c>
      <c r="BO55" s="45">
        <f t="shared" si="370"/>
        <v>1.5902105145128993</v>
      </c>
      <c r="BP55" s="44">
        <f t="shared" si="371"/>
        <v>188.96788737168615</v>
      </c>
      <c r="BQ55" s="44">
        <f t="shared" si="372"/>
        <v>347.09671706659304</v>
      </c>
      <c r="BR55" s="44">
        <f t="shared" si="373"/>
        <v>119.25294646364586</v>
      </c>
      <c r="BS55" s="45">
        <f t="shared" si="374"/>
        <v>29.980514218640003</v>
      </c>
      <c r="BT55" s="45">
        <f t="shared" si="375"/>
        <v>7.5162483662280106</v>
      </c>
      <c r="BU55" s="44">
        <f t="shared" si="376"/>
        <v>71.413494356491</v>
      </c>
      <c r="BV55" s="44">
        <f t="shared" si="377"/>
        <v>104.49858911519256</v>
      </c>
      <c r="BW55" s="44">
        <f t="shared" si="378"/>
        <v>22.488727983468664</v>
      </c>
      <c r="BX55" s="45">
        <f t="shared" si="379"/>
        <v>3.236694984925188</v>
      </c>
      <c r="BY55" s="45">
        <f t="shared" si="380"/>
        <v>0.38428918796356781</v>
      </c>
      <c r="BZ55" s="44">
        <f t="shared" si="381"/>
        <v>109.39015338121695</v>
      </c>
      <c r="CA55" s="44">
        <f t="shared" si="382"/>
        <v>182.20657078240342</v>
      </c>
      <c r="CB55" s="44">
        <f t="shared" si="383"/>
        <v>54.884874861473108</v>
      </c>
      <c r="CC55" s="45">
        <f t="shared" si="384"/>
        <v>11.879023919694983</v>
      </c>
      <c r="CD55" s="45">
        <f t="shared" si="385"/>
        <v>2.4330635248616117</v>
      </c>
      <c r="CE55" s="44">
        <f t="shared" si="386"/>
        <v>170.80721738235576</v>
      </c>
      <c r="CF55" s="44">
        <f t="shared" si="387"/>
        <v>300.09286622455454</v>
      </c>
      <c r="CG55" s="44">
        <f t="shared" si="388"/>
        <v>96.873615041021068</v>
      </c>
      <c r="CH55" s="45">
        <f t="shared" si="389"/>
        <v>22.681051514303249</v>
      </c>
      <c r="CI55" s="45">
        <f t="shared" si="390"/>
        <v>5.1615688917086704</v>
      </c>
      <c r="CJ55" s="44">
        <f t="shared" si="391"/>
        <v>28.261105774063683</v>
      </c>
      <c r="CK55" s="44">
        <f t="shared" si="392"/>
        <v>49.133399485088461</v>
      </c>
      <c r="CL55" s="44">
        <f t="shared" si="393"/>
        <v>15.824811263122873</v>
      </c>
      <c r="CM55" s="45">
        <f t="shared" si="394"/>
        <v>3.7014800707495867</v>
      </c>
      <c r="CN55" s="45">
        <f t="shared" si="395"/>
        <v>0.8419107372727247</v>
      </c>
      <c r="CO55" s="44">
        <f t="shared" si="396"/>
        <v>217.34797299902749</v>
      </c>
      <c r="CP55" s="44">
        <f t="shared" si="397"/>
        <v>379.10841686988795</v>
      </c>
      <c r="CQ55" s="44">
        <f t="shared" si="398"/>
        <v>122.18918070714214</v>
      </c>
      <c r="CR55" s="45">
        <f t="shared" si="399"/>
        <v>28.589048768138106</v>
      </c>
      <c r="CS55" s="45">
        <f t="shared" si="400"/>
        <v>6.5036862854388149</v>
      </c>
      <c r="CT55" s="44">
        <f t="shared" si="401"/>
        <v>46.053714898215212</v>
      </c>
      <c r="CU55" s="44">
        <f t="shared" si="402"/>
        <v>80.669607962233769</v>
      </c>
      <c r="CV55" s="44">
        <f t="shared" si="403"/>
        <v>26.024005702122722</v>
      </c>
      <c r="CW55" s="45">
        <f t="shared" si="404"/>
        <v>6.0912563128902102</v>
      </c>
      <c r="CX55" s="45">
        <f t="shared" si="405"/>
        <v>1.3859698087086523</v>
      </c>
      <c r="CY55" s="44">
        <f t="shared" si="406"/>
        <v>90.558169838523284</v>
      </c>
      <c r="CZ55" s="44">
        <f t="shared" si="407"/>
        <v>153.02189254287478</v>
      </c>
      <c r="DA55" s="44">
        <f t="shared" si="408"/>
        <v>46.227275123212287</v>
      </c>
      <c r="DB55" s="45">
        <f t="shared" si="409"/>
        <v>10.016655586215075</v>
      </c>
      <c r="DC55" s="45">
        <f t="shared" si="410"/>
        <v>2.0526982510858809</v>
      </c>
      <c r="DD55" s="44">
        <f t="shared" si="411"/>
        <v>288.79027670986648</v>
      </c>
      <c r="DE55" s="44">
        <f t="shared" si="412"/>
        <v>422.58366907127959</v>
      </c>
      <c r="DF55" s="44">
        <f t="shared" si="413"/>
        <v>90.942559746182198</v>
      </c>
      <c r="DG55" s="45">
        <f t="shared" si="414"/>
        <v>13.088927362325903</v>
      </c>
      <c r="DH55" s="45">
        <f t="shared" si="415"/>
        <v>1.554033756906076</v>
      </c>
      <c r="DI55" s="44">
        <f t="shared" si="416"/>
        <v>25.406140758872677</v>
      </c>
      <c r="DJ55" s="44">
        <f t="shared" si="417"/>
        <v>42.317938510945552</v>
      </c>
      <c r="DK55" s="44">
        <f t="shared" si="418"/>
        <v>12.747151486334138</v>
      </c>
      <c r="DL55" s="45">
        <f t="shared" si="419"/>
        <v>2.7589334547327504</v>
      </c>
      <c r="DM55" s="45">
        <f t="shared" si="420"/>
        <v>0.56508517885054066</v>
      </c>
      <c r="DN55" s="44">
        <f t="shared" si="421"/>
        <v>82.733949586641799</v>
      </c>
      <c r="DO55" s="44">
        <f t="shared" si="422"/>
        <v>145.35608299241474</v>
      </c>
      <c r="DP55" s="44">
        <f t="shared" si="423"/>
        <v>46.922705643862905</v>
      </c>
      <c r="DQ55" s="45">
        <f t="shared" si="424"/>
        <v>10.986028584236104</v>
      </c>
      <c r="DR55" s="45">
        <f t="shared" si="425"/>
        <v>2.500110867790041</v>
      </c>
      <c r="DS55" s="44">
        <f t="shared" si="426"/>
        <v>193.25587395015509</v>
      </c>
      <c r="DT55" s="44">
        <f t="shared" si="427"/>
        <v>335.98536920473549</v>
      </c>
      <c r="DU55" s="44">
        <f t="shared" si="428"/>
        <v>108.21366139033852</v>
      </c>
      <c r="DV55" s="45">
        <f t="shared" si="429"/>
        <v>25.311563238204293</v>
      </c>
      <c r="DW55" s="45">
        <f t="shared" si="430"/>
        <v>5.7571772534456107</v>
      </c>
      <c r="DX55" s="44">
        <f t="shared" si="431"/>
        <v>44.112766297486907</v>
      </c>
      <c r="DY55" s="44">
        <f t="shared" si="432"/>
        <v>76.943533284602793</v>
      </c>
      <c r="DZ55" s="44">
        <f t="shared" si="433"/>
        <v>24.79941587787285</v>
      </c>
      <c r="EA55" s="45">
        <f t="shared" si="434"/>
        <v>5.8024098848254537</v>
      </c>
      <c r="EB55" s="45">
        <f t="shared" si="435"/>
        <v>1.3199828331641126</v>
      </c>
      <c r="EC55" s="44">
        <f t="shared" si="436"/>
        <v>73.352584406054149</v>
      </c>
      <c r="ED55" s="44">
        <f t="shared" si="437"/>
        <v>128.48744645532108</v>
      </c>
      <c r="EE55" s="44">
        <f t="shared" si="438"/>
        <v>41.450034575225345</v>
      </c>
      <c r="EF55" s="45">
        <f t="shared" si="439"/>
        <v>9.7019185926194442</v>
      </c>
      <c r="EG55" s="45">
        <f t="shared" si="440"/>
        <v>2.2075193630358814</v>
      </c>
      <c r="EH55" s="44">
        <f t="shared" si="441"/>
        <v>134.69727294954231</v>
      </c>
      <c r="EI55" s="44">
        <f t="shared" si="442"/>
        <v>237.01735316321808</v>
      </c>
      <c r="EJ55" s="44">
        <f t="shared" si="443"/>
        <v>76.537932376780574</v>
      </c>
      <c r="EK55" s="45">
        <f t="shared" si="444"/>
        <v>17.922498452029384</v>
      </c>
      <c r="EL55" s="45">
        <f t="shared" si="445"/>
        <v>4.0790015028450357</v>
      </c>
      <c r="EM55" s="44">
        <f t="shared" si="446"/>
        <v>219.94157101504982</v>
      </c>
      <c r="EN55" s="44">
        <f t="shared" si="447"/>
        <v>362.81965525977267</v>
      </c>
      <c r="EO55" s="44">
        <f t="shared" si="448"/>
        <v>102.35249681563086</v>
      </c>
      <c r="EP55" s="45">
        <f t="shared" si="449"/>
        <v>20.412143898458922</v>
      </c>
      <c r="EQ55" s="45">
        <f t="shared" si="450"/>
        <v>3.7380429657777174</v>
      </c>
      <c r="ER55" s="44">
        <f t="shared" si="451"/>
        <v>239.02018457985309</v>
      </c>
      <c r="ES55" s="44">
        <f t="shared" si="452"/>
        <v>397.63588850383928</v>
      </c>
      <c r="ET55" s="44">
        <f t="shared" si="453"/>
        <v>119.74654214836667</v>
      </c>
      <c r="EU55" s="45">
        <f t="shared" si="454"/>
        <v>25.914625830079121</v>
      </c>
      <c r="EV55" s="45">
        <f t="shared" si="455"/>
        <v>5.3075463156355971</v>
      </c>
      <c r="EW55" s="44">
        <f t="shared" si="456"/>
        <v>25.667967825943936</v>
      </c>
      <c r="EX55" s="44">
        <f t="shared" si="457"/>
        <v>47.413370534077139</v>
      </c>
      <c r="EY55" s="44">
        <f t="shared" si="458"/>
        <v>16.310435659179319</v>
      </c>
      <c r="EZ55" s="45">
        <f t="shared" si="459"/>
        <v>4.1027375739027256</v>
      </c>
      <c r="FA55" s="45">
        <f t="shared" si="460"/>
        <v>1.0288939705998317</v>
      </c>
      <c r="FB55" s="44">
        <f t="shared" si="461"/>
        <v>192.06865402692694</v>
      </c>
      <c r="FC55" s="44">
        <f t="shared" si="462"/>
        <v>235.19704787240983</v>
      </c>
      <c r="FD55" s="44">
        <f t="shared" si="463"/>
        <v>38.660978794838677</v>
      </c>
      <c r="FE55" s="45">
        <f t="shared" si="464"/>
        <v>4.0178244458623675</v>
      </c>
      <c r="FF55" s="45">
        <f t="shared" si="465"/>
        <v>0.30955330437755929</v>
      </c>
      <c r="FG55" s="44">
        <f t="shared" si="466"/>
        <v>281.27794204156953</v>
      </c>
      <c r="FH55" s="44">
        <f t="shared" si="467"/>
        <v>391.09480102431769</v>
      </c>
      <c r="FI55" s="44">
        <f t="shared" si="468"/>
        <v>35.31641956031627</v>
      </c>
      <c r="FJ55" s="45">
        <f t="shared" si="469"/>
        <v>1.5453666105267581</v>
      </c>
      <c r="FK55" s="45">
        <f t="shared" si="470"/>
        <v>2.9380717959659113E-2</v>
      </c>
      <c r="FL55" s="44">
        <f t="shared" si="471"/>
        <v>88.37611481480792</v>
      </c>
      <c r="FM55" s="44">
        <f t="shared" si="472"/>
        <v>154.57805268306959</v>
      </c>
      <c r="FN55" s="44">
        <f t="shared" si="473"/>
        <v>49.850917812869859</v>
      </c>
      <c r="FO55" s="45">
        <f t="shared" si="474"/>
        <v>11.666621177517351</v>
      </c>
      <c r="FP55" s="45">
        <f t="shared" si="475"/>
        <v>2.6543434806563369</v>
      </c>
      <c r="FQ55" s="44">
        <f t="shared" si="476"/>
        <v>77.742833424828817</v>
      </c>
      <c r="FR55" s="44">
        <f t="shared" si="477"/>
        <v>143.48443828969729</v>
      </c>
      <c r="FS55" s="44">
        <f t="shared" si="478"/>
        <v>49.35050120243811</v>
      </c>
      <c r="FT55" s="45">
        <f t="shared" si="479"/>
        <v>12.412757277601468</v>
      </c>
      <c r="FU55" s="45">
        <f t="shared" si="480"/>
        <v>3.1127932592874101</v>
      </c>
      <c r="FV55" s="44">
        <f t="shared" si="481"/>
        <v>242.54581774259901</v>
      </c>
      <c r="FW55" s="44">
        <f t="shared" si="482"/>
        <v>354.91465553230529</v>
      </c>
      <c r="FX55" s="44">
        <f t="shared" si="483"/>
        <v>76.37977903045288</v>
      </c>
      <c r="FY55" s="45">
        <f t="shared" si="484"/>
        <v>10.992976033117101</v>
      </c>
      <c r="FZ55" s="45">
        <f t="shared" si="485"/>
        <v>1.3051837917211642</v>
      </c>
      <c r="GA55" s="44">
        <f t="shared" si="486"/>
        <v>262.52154383359937</v>
      </c>
      <c r="GB55" s="44">
        <f t="shared" si="487"/>
        <v>457.08878331157075</v>
      </c>
      <c r="GC55" s="44">
        <f t="shared" si="488"/>
        <v>147.26495120080344</v>
      </c>
      <c r="GD55" s="45">
        <f t="shared" si="489"/>
        <v>34.450190118280318</v>
      </c>
      <c r="GE55" s="45">
        <f t="shared" si="490"/>
        <v>7.8362560718977248</v>
      </c>
      <c r="GF55" s="44">
        <f t="shared" si="491"/>
        <v>152.4555210086917</v>
      </c>
      <c r="GG55" s="44">
        <f t="shared" si="492"/>
        <v>279.88691135387012</v>
      </c>
      <c r="GH55" s="44">
        <f t="shared" si="493"/>
        <v>96.149022196859406</v>
      </c>
      <c r="GI55" s="45">
        <f t="shared" si="494"/>
        <v>24.170482939048487</v>
      </c>
      <c r="GJ55" s="45">
        <f t="shared" si="495"/>
        <v>6.0593339107717785</v>
      </c>
      <c r="GK55" s="43">
        <f t="shared" si="148"/>
        <v>5268.4541869371405</v>
      </c>
      <c r="GL55" s="43">
        <f t="shared" si="148"/>
        <v>8620.728389085014</v>
      </c>
      <c r="GM55" s="43">
        <f t="shared" si="148"/>
        <v>2433.8761532672402</v>
      </c>
      <c r="GN55" s="43">
        <f t="shared" si="148"/>
        <v>518.07474876570484</v>
      </c>
      <c r="GO55" s="43">
        <f t="shared" si="148"/>
        <v>110.09830542571507</v>
      </c>
      <c r="GP55" s="40">
        <f t="shared" si="149"/>
        <v>31.397223998433496</v>
      </c>
      <c r="GQ55" s="40">
        <f t="shared" si="149"/>
        <v>51.375020197169334</v>
      </c>
      <c r="GR55" s="40">
        <f t="shared" si="149"/>
        <v>14.504625466431705</v>
      </c>
      <c r="GS55" s="40">
        <f t="shared" si="149"/>
        <v>3.0874538067086106</v>
      </c>
      <c r="GT55" s="40">
        <f t="shared" si="149"/>
        <v>0.65612816105908855</v>
      </c>
      <c r="GW55" s="38">
        <f t="shared" si="150"/>
        <v>37</v>
      </c>
      <c r="GX55" s="39">
        <f t="shared" si="145"/>
        <v>23.941836827041172</v>
      </c>
      <c r="GY55" s="39">
        <f t="shared" si="146"/>
        <v>44.215354688496177</v>
      </c>
      <c r="GZ55" s="39">
        <f t="shared" si="147"/>
        <v>4.4215354688496182</v>
      </c>
      <c r="HA55" s="39">
        <f t="shared" si="34"/>
        <v>5.9749810668616874</v>
      </c>
      <c r="HB55" s="39">
        <f t="shared" si="35"/>
        <v>17.655077350510687</v>
      </c>
      <c r="HC55" s="39">
        <f t="shared" si="36"/>
        <v>1.7655077350510686</v>
      </c>
      <c r="HD55" s="39">
        <f t="shared" si="37"/>
        <v>14.463048970914008</v>
      </c>
      <c r="HE55" s="39">
        <f t="shared" si="38"/>
        <v>46.662650942677111</v>
      </c>
      <c r="HF55" s="39">
        <f t="shared" si="39"/>
        <v>4.6662650942677111</v>
      </c>
      <c r="HG55" s="39">
        <f t="shared" si="40"/>
        <v>0.56541683393969644</v>
      </c>
      <c r="HH55" s="39">
        <f t="shared" si="41"/>
        <v>1.8216625026225555</v>
      </c>
      <c r="HI55" s="39">
        <f t="shared" si="42"/>
        <v>0.18216625026225552</v>
      </c>
      <c r="HJ55" s="39">
        <v>5.9749810668616874</v>
      </c>
      <c r="HK55" s="39">
        <v>17.655077350510687</v>
      </c>
      <c r="HL55" s="39">
        <v>1.7655077350510686</v>
      </c>
      <c r="HM55" s="39">
        <f t="shared" si="43"/>
        <v>3.8042193134306466</v>
      </c>
      <c r="HN55" s="39">
        <f t="shared" si="44"/>
        <v>12.26862305033343</v>
      </c>
      <c r="HO55" s="39">
        <f t="shared" si="45"/>
        <v>1.2268623050333429</v>
      </c>
      <c r="HP55" s="39">
        <f t="shared" si="46"/>
        <v>6.8872154762264621</v>
      </c>
      <c r="HQ55" s="39">
        <f t="shared" si="47"/>
        <v>24.019687769658336</v>
      </c>
      <c r="HR55" s="39">
        <f t="shared" si="48"/>
        <v>2.4019687769658336</v>
      </c>
      <c r="HS55" s="39">
        <f t="shared" si="49"/>
        <v>2.9264266766912774</v>
      </c>
      <c r="HT55" s="39">
        <f t="shared" si="50"/>
        <v>5.4044722806580445</v>
      </c>
      <c r="HU55" s="39">
        <f t="shared" si="51"/>
        <v>0.54044722806580436</v>
      </c>
      <c r="HV55" s="39">
        <f t="shared" si="52"/>
        <v>4.1659315645549695</v>
      </c>
      <c r="HW55" s="39">
        <f t="shared" si="53"/>
        <v>12.309636329573088</v>
      </c>
      <c r="HX55" s="39">
        <f t="shared" si="54"/>
        <v>1.2309636329573088</v>
      </c>
      <c r="HY55" s="39">
        <f t="shared" si="55"/>
        <v>16.466755807035895</v>
      </c>
      <c r="HZ55" s="39">
        <f t="shared" si="56"/>
        <v>53.12728180118016</v>
      </c>
      <c r="IA55" s="39">
        <f t="shared" si="57"/>
        <v>5.3127281801180164</v>
      </c>
      <c r="IB55" s="39">
        <f t="shared" si="58"/>
        <v>0.62554856309937046</v>
      </c>
      <c r="IC55" s="39">
        <f t="shared" si="59"/>
        <v>2.0153951785048516</v>
      </c>
      <c r="ID55" s="39">
        <f t="shared" si="60"/>
        <v>0.20153951785048518</v>
      </c>
      <c r="IE55" s="39">
        <f t="shared" si="61"/>
        <v>13.004940165461891</v>
      </c>
      <c r="IF55" s="39">
        <f t="shared" si="62"/>
        <v>41.917638361178234</v>
      </c>
      <c r="IG55" s="39">
        <f t="shared" si="63"/>
        <v>4.1917638361178229</v>
      </c>
      <c r="IH55" s="39">
        <f t="shared" si="64"/>
        <v>3.6820033064444111</v>
      </c>
      <c r="II55" s="39">
        <f t="shared" si="65"/>
        <v>11.874475921344992</v>
      </c>
      <c r="IJ55" s="39">
        <f t="shared" si="66"/>
        <v>1.1874475921344991</v>
      </c>
      <c r="IK55" s="39">
        <f t="shared" si="67"/>
        <v>14.892592619091012</v>
      </c>
      <c r="IL55" s="39">
        <f t="shared" si="68"/>
        <v>51.939049391740284</v>
      </c>
      <c r="IM55" s="39">
        <f t="shared" si="69"/>
        <v>5.1939049391740282</v>
      </c>
      <c r="IN55" s="39">
        <f t="shared" si="70"/>
        <v>2.8027304514741052</v>
      </c>
      <c r="IO55" s="39">
        <f t="shared" si="71"/>
        <v>5.1760323112807551</v>
      </c>
      <c r="IP55" s="39">
        <f t="shared" si="72"/>
        <v>0.51760323112807549</v>
      </c>
      <c r="IQ55" s="39">
        <f t="shared" si="73"/>
        <v>6.709449884574255</v>
      </c>
      <c r="IR55" s="39">
        <f t="shared" si="74"/>
        <v>19.825310802825943</v>
      </c>
      <c r="IS55" s="39">
        <f t="shared" si="75"/>
        <v>1.9825310802825944</v>
      </c>
      <c r="IT55" s="39">
        <f t="shared" si="76"/>
        <v>11.944438230054669</v>
      </c>
      <c r="IU55" s="39">
        <f t="shared" si="77"/>
        <v>38.536767244326498</v>
      </c>
      <c r="IV55" s="39">
        <f t="shared" si="78"/>
        <v>3.8536767244326495</v>
      </c>
      <c r="IW55" s="39">
        <f t="shared" si="79"/>
        <v>1.9519732235931011</v>
      </c>
      <c r="IX55" s="39">
        <f t="shared" si="80"/>
        <v>6.2888761248344185</v>
      </c>
      <c r="IY55" s="39">
        <f t="shared" si="81"/>
        <v>0.62888761248344183</v>
      </c>
      <c r="IZ55" s="39">
        <f t="shared" si="82"/>
        <v>15.069992090327874</v>
      </c>
      <c r="JA55" s="39">
        <f t="shared" si="83"/>
        <v>48.573732021145723</v>
      </c>
      <c r="JB55" s="39">
        <f t="shared" si="84"/>
        <v>4.8573732021145721</v>
      </c>
      <c r="JC55" s="39">
        <f t="shared" si="85"/>
        <v>3.2091005384029541</v>
      </c>
      <c r="JD55" s="39">
        <f t="shared" si="86"/>
        <v>10.349362534722765</v>
      </c>
      <c r="JE55" s="39">
        <f t="shared" si="87"/>
        <v>1.0349362534722766</v>
      </c>
      <c r="JF55" s="39">
        <f t="shared" si="88"/>
        <v>5.647294784165747</v>
      </c>
      <c r="JG55" s="39">
        <f t="shared" si="89"/>
        <v>16.71698490663622</v>
      </c>
      <c r="JH55" s="39">
        <f t="shared" si="90"/>
        <v>1.6716984906636219</v>
      </c>
      <c r="JI55" s="39">
        <f t="shared" si="91"/>
        <v>11.334010608469917</v>
      </c>
      <c r="JJ55" s="39">
        <f t="shared" si="92"/>
        <v>20.931447437260321</v>
      </c>
      <c r="JK55" s="39">
        <f t="shared" si="93"/>
        <v>2.093144743726032</v>
      </c>
      <c r="JL55" s="39">
        <f t="shared" si="94"/>
        <v>1.5582867645138982</v>
      </c>
      <c r="JM55" s="39">
        <f t="shared" si="95"/>
        <v>4.6044787512975676</v>
      </c>
      <c r="JN55" s="39">
        <f t="shared" si="96"/>
        <v>0.46044787512975671</v>
      </c>
      <c r="JO55" s="39">
        <f t="shared" si="97"/>
        <v>5.7855315806355447</v>
      </c>
      <c r="JP55" s="39">
        <f t="shared" si="98"/>
        <v>18.666066968863376</v>
      </c>
      <c r="JQ55" s="39">
        <f t="shared" si="99"/>
        <v>1.8666066968863375</v>
      </c>
      <c r="JR55" s="39">
        <f t="shared" si="100"/>
        <v>13.348037202386651</v>
      </c>
      <c r="JS55" s="39">
        <f t="shared" si="101"/>
        <v>43.004766387609848</v>
      </c>
      <c r="JT55" s="39">
        <f t="shared" si="102"/>
        <v>4.3004766387609852</v>
      </c>
      <c r="JU55" s="39">
        <f t="shared" si="103"/>
        <v>3.058593231916567</v>
      </c>
      <c r="JV55" s="39">
        <f t="shared" si="104"/>
        <v>9.8584848033303096</v>
      </c>
      <c r="JW55" s="39">
        <f t="shared" si="105"/>
        <v>0.98584848033303096</v>
      </c>
      <c r="JX55" s="39">
        <f t="shared" si="106"/>
        <v>5.1113318139692385</v>
      </c>
      <c r="JY55" s="39">
        <f t="shared" si="107"/>
        <v>16.484066281187811</v>
      </c>
      <c r="JZ55" s="39">
        <f t="shared" si="108"/>
        <v>1.6484066281187812</v>
      </c>
      <c r="KA55" s="39">
        <f t="shared" si="109"/>
        <v>9.4365187509501531</v>
      </c>
      <c r="KB55" s="39">
        <f t="shared" si="110"/>
        <v>30.451830395611442</v>
      </c>
      <c r="KC55" s="39">
        <f t="shared" si="111"/>
        <v>3.0451830395611443</v>
      </c>
      <c r="KD55" s="39">
        <f t="shared" si="112"/>
        <v>12.435311325185593</v>
      </c>
      <c r="KE55" s="39">
        <f t="shared" si="113"/>
        <v>33.53481974821581</v>
      </c>
      <c r="KF55" s="39">
        <f t="shared" si="114"/>
        <v>3.3534819748215816</v>
      </c>
      <c r="KG55" s="39">
        <f t="shared" si="115"/>
        <v>14.639364954466656</v>
      </c>
      <c r="KH55" s="39">
        <f t="shared" si="116"/>
        <v>43.249785362362879</v>
      </c>
      <c r="KI55" s="39">
        <f t="shared" si="117"/>
        <v>4.3249785362362871</v>
      </c>
      <c r="KJ55" s="39">
        <f t="shared" si="118"/>
        <v>2.03654934880106</v>
      </c>
      <c r="KK55" s="39">
        <f t="shared" si="119"/>
        <v>7.1079379882448315</v>
      </c>
      <c r="KL55" s="39">
        <f t="shared" si="120"/>
        <v>0.71079379882448313</v>
      </c>
      <c r="KM55" s="39">
        <f t="shared" si="121"/>
        <v>5.2418289232217861</v>
      </c>
      <c r="KN55" s="39">
        <f t="shared" si="122"/>
        <v>6.5630122905586799</v>
      </c>
      <c r="KO55" s="39">
        <f t="shared" si="123"/>
        <v>0.65630122905586796</v>
      </c>
      <c r="KP55" s="39">
        <f t="shared" si="124"/>
        <v>6.5478956087646614</v>
      </c>
      <c r="KQ55" s="39">
        <f t="shared" si="125"/>
        <v>3.2445910372894904</v>
      </c>
      <c r="KR55" s="39">
        <f t="shared" si="126"/>
        <v>0.32445910372894904</v>
      </c>
      <c r="KS55" s="39">
        <f t="shared" si="127"/>
        <v>6.1476077270924474</v>
      </c>
      <c r="KT55" s="39">
        <f t="shared" si="128"/>
        <v>19.822079308537269</v>
      </c>
      <c r="KU55" s="39">
        <f t="shared" si="129"/>
        <v>1.9822079308537268</v>
      </c>
      <c r="KV55" s="39">
        <f t="shared" si="130"/>
        <v>6.1621532937541765</v>
      </c>
      <c r="KW55" s="39">
        <f t="shared" si="131"/>
        <v>21.504880256629246</v>
      </c>
      <c r="KX55" s="39">
        <f t="shared" si="132"/>
        <v>2.1504880256629244</v>
      </c>
      <c r="KY55" s="39">
        <f t="shared" si="133"/>
        <v>9.5190769670421851</v>
      </c>
      <c r="KZ55" s="39">
        <f t="shared" si="134"/>
        <v>17.579660551753911</v>
      </c>
      <c r="LA55" s="39">
        <f t="shared" si="135"/>
        <v>1.7579660551753911</v>
      </c>
      <c r="LB55" s="39">
        <f t="shared" si="136"/>
        <v>18.163892698593191</v>
      </c>
      <c r="LC55" s="39">
        <f t="shared" si="137"/>
        <v>58.531570761534809</v>
      </c>
      <c r="LD55" s="39">
        <f t="shared" si="138"/>
        <v>5.8531570761534812</v>
      </c>
      <c r="LE55" s="39">
        <f t="shared" si="139"/>
        <v>12.007453528509417</v>
      </c>
      <c r="LF55" s="39">
        <f t="shared" si="140"/>
        <v>41.873254781840572</v>
      </c>
      <c r="LG55" s="39">
        <f t="shared" si="141"/>
        <v>4.1873254781840572</v>
      </c>
      <c r="LH55" s="39">
        <f t="shared" si="142"/>
        <v>307.24432178852004</v>
      </c>
      <c r="LI55" s="39">
        <f t="shared" si="142"/>
        <v>885.36588197688911</v>
      </c>
      <c r="LJ55" s="39">
        <f t="shared" si="142"/>
        <v>88.5365881976889</v>
      </c>
      <c r="LL55" s="60">
        <f t="shared" si="497"/>
        <v>36</v>
      </c>
      <c r="LM55" s="61">
        <f t="shared" si="498"/>
        <v>285.3571217235081</v>
      </c>
      <c r="LN55" s="62">
        <v>3000</v>
      </c>
      <c r="LO55" s="61">
        <f t="shared" si="152"/>
        <v>0</v>
      </c>
      <c r="LP55" s="61">
        <f t="shared" si="153"/>
        <v>0</v>
      </c>
      <c r="LQ55" s="62">
        <f t="shared" si="154"/>
        <v>0</v>
      </c>
      <c r="LR55" s="61">
        <f t="shared" si="155"/>
        <v>0</v>
      </c>
      <c r="LS55" s="61">
        <f t="shared" si="156"/>
        <v>21.9533471643255</v>
      </c>
      <c r="LT55" s="63">
        <f t="shared" si="157"/>
        <v>0</v>
      </c>
      <c r="LU55" s="62">
        <f t="shared" si="158"/>
        <v>0</v>
      </c>
      <c r="LV55" s="61">
        <f t="shared" si="159"/>
        <v>0</v>
      </c>
      <c r="LW55" s="61">
        <f t="shared" si="160"/>
        <v>5.5576551217228252</v>
      </c>
      <c r="LX55" s="63">
        <f t="shared" si="161"/>
        <v>0</v>
      </c>
      <c r="LY55" s="62">
        <f t="shared" si="162"/>
        <v>0</v>
      </c>
      <c r="LZ55" s="61">
        <f t="shared" si="163"/>
        <v>0</v>
      </c>
      <c r="MA55" s="61">
        <f t="shared" si="164"/>
        <v>13.49507508163085</v>
      </c>
      <c r="MB55" s="63">
        <f t="shared" si="165"/>
        <v>0</v>
      </c>
      <c r="MC55" s="62">
        <f t="shared" si="166"/>
        <v>0</v>
      </c>
      <c r="MD55" s="61">
        <f t="shared" si="167"/>
        <v>0</v>
      </c>
      <c r="ME55" s="61">
        <f t="shared" si="168"/>
        <v>0.5275089065718197</v>
      </c>
      <c r="MF55" s="63">
        <f t="shared" si="169"/>
        <v>0</v>
      </c>
      <c r="MG55" s="62">
        <f t="shared" si="170"/>
        <v>0</v>
      </c>
      <c r="MH55" s="61">
        <f t="shared" si="171"/>
        <v>0</v>
      </c>
      <c r="MI55" s="61">
        <f t="shared" si="172"/>
        <v>5.5576551217228252</v>
      </c>
      <c r="MJ55" s="63">
        <f t="shared" si="173"/>
        <v>0</v>
      </c>
      <c r="MK55" s="62">
        <f t="shared" si="174"/>
        <v>0</v>
      </c>
      <c r="ML55" s="61">
        <f t="shared" si="175"/>
        <v>0</v>
      </c>
      <c r="MM55" s="61">
        <f t="shared" si="176"/>
        <v>3.5494849845865466</v>
      </c>
      <c r="MN55" s="63">
        <f t="shared" si="177"/>
        <v>0</v>
      </c>
      <c r="MO55" s="62">
        <f t="shared" si="178"/>
        <v>0</v>
      </c>
      <c r="MP55" s="61">
        <f t="shared" si="179"/>
        <v>0</v>
      </c>
      <c r="MQ55" s="61">
        <f t="shared" si="180"/>
        <v>6.4443289868246971</v>
      </c>
      <c r="MR55" s="63">
        <f t="shared" si="181"/>
        <v>0</v>
      </c>
      <c r="MS55" s="62">
        <f t="shared" si="182"/>
        <v>0</v>
      </c>
      <c r="MT55" s="61">
        <f t="shared" si="183"/>
        <v>0</v>
      </c>
      <c r="MU55" s="61">
        <f t="shared" si="184"/>
        <v>2.6833722595496696</v>
      </c>
      <c r="MV55" s="63">
        <f t="shared" si="185"/>
        <v>0</v>
      </c>
      <c r="MW55" s="62">
        <f t="shared" si="186"/>
        <v>0</v>
      </c>
      <c r="MX55" s="61">
        <f t="shared" si="187"/>
        <v>0</v>
      </c>
      <c r="MY55" s="61">
        <f t="shared" si="188"/>
        <v>3.8749597090617303</v>
      </c>
      <c r="MZ55" s="63">
        <f t="shared" si="189"/>
        <v>0</v>
      </c>
      <c r="NA55" s="62">
        <f t="shared" si="190"/>
        <v>0</v>
      </c>
      <c r="NB55" s="61">
        <f t="shared" si="191"/>
        <v>0</v>
      </c>
      <c r="NC55" s="61">
        <f t="shared" si="192"/>
        <v>15.364679080719919</v>
      </c>
      <c r="ND55" s="63">
        <f t="shared" si="193"/>
        <v>0</v>
      </c>
      <c r="NE55" s="62">
        <f t="shared" si="194"/>
        <v>0</v>
      </c>
      <c r="NF55" s="61">
        <f t="shared" si="195"/>
        <v>0</v>
      </c>
      <c r="NG55" s="61">
        <f t="shared" si="196"/>
        <v>0.58360915119714241</v>
      </c>
      <c r="NH55" s="63">
        <f t="shared" si="197"/>
        <v>0</v>
      </c>
      <c r="NI55" s="62">
        <f t="shared" si="198"/>
        <v>0</v>
      </c>
      <c r="NJ55" s="61">
        <f t="shared" si="199"/>
        <v>0</v>
      </c>
      <c r="NK55" s="61">
        <f t="shared" si="200"/>
        <v>12.133507963338577</v>
      </c>
      <c r="NL55" s="63">
        <f t="shared" si="201"/>
        <v>0</v>
      </c>
      <c r="NM55" s="62">
        <f t="shared" si="202"/>
        <v>0</v>
      </c>
      <c r="NN55" s="61">
        <f t="shared" si="203"/>
        <v>0</v>
      </c>
      <c r="NO55" s="61">
        <f t="shared" si="204"/>
        <v>3.4354526836247579</v>
      </c>
      <c r="NP55" s="63">
        <f t="shared" si="205"/>
        <v>0</v>
      </c>
      <c r="NQ55" s="62">
        <f t="shared" si="206"/>
        <v>0</v>
      </c>
      <c r="NR55" s="61">
        <f t="shared" si="207"/>
        <v>0</v>
      </c>
      <c r="NS55" s="61">
        <f t="shared" si="208"/>
        <v>13.934915588957825</v>
      </c>
      <c r="NT55" s="63">
        <f t="shared" si="209"/>
        <v>0</v>
      </c>
      <c r="NU55" s="62">
        <f t="shared" si="210"/>
        <v>0</v>
      </c>
      <c r="NV55" s="61">
        <f t="shared" si="211"/>
        <v>0</v>
      </c>
      <c r="NW55" s="61">
        <f t="shared" si="212"/>
        <v>2.5699496264105908</v>
      </c>
      <c r="NX55" s="63">
        <f t="shared" si="213"/>
        <v>0</v>
      </c>
      <c r="NY55" s="62">
        <f t="shared" si="214"/>
        <v>0</v>
      </c>
      <c r="NZ55" s="61">
        <f t="shared" si="215"/>
        <v>0</v>
      </c>
      <c r="OA55" s="61">
        <f t="shared" si="216"/>
        <v>6.2408245478395097</v>
      </c>
      <c r="OB55" s="63">
        <f t="shared" si="217"/>
        <v>0</v>
      </c>
      <c r="OC55" s="62">
        <f t="shared" si="218"/>
        <v>0</v>
      </c>
      <c r="OD55" s="61">
        <f t="shared" si="219"/>
        <v>0</v>
      </c>
      <c r="OE55" s="61">
        <f t="shared" si="220"/>
        <v>11.145028344068658</v>
      </c>
      <c r="OF55" s="63">
        <f t="shared" si="221"/>
        <v>0</v>
      </c>
      <c r="OG55" s="62">
        <f t="shared" si="222"/>
        <v>0</v>
      </c>
      <c r="OH55" s="61">
        <f t="shared" si="223"/>
        <v>0</v>
      </c>
      <c r="OI55" s="61">
        <f t="shared" si="224"/>
        <v>1.8211047125365321</v>
      </c>
      <c r="OJ55" s="63">
        <f t="shared" si="225"/>
        <v>0</v>
      </c>
      <c r="OK55" s="62">
        <f t="shared" si="226"/>
        <v>0</v>
      </c>
      <c r="OL55" s="61">
        <f t="shared" si="227"/>
        <v>0</v>
      </c>
      <c r="OM55" s="61">
        <f t="shared" si="228"/>
        <v>14.060185337957559</v>
      </c>
      <c r="ON55" s="63">
        <f t="shared" si="229"/>
        <v>0</v>
      </c>
      <c r="OO55" s="62">
        <f t="shared" si="230"/>
        <v>0</v>
      </c>
      <c r="OP55" s="61">
        <f t="shared" si="231"/>
        <v>0</v>
      </c>
      <c r="OQ55" s="61">
        <f t="shared" si="232"/>
        <v>2.9942159577592253</v>
      </c>
      <c r="OR55" s="63">
        <f t="shared" si="233"/>
        <v>0</v>
      </c>
      <c r="OS55" s="62">
        <f t="shared" si="234"/>
        <v>0</v>
      </c>
      <c r="OT55" s="61">
        <f t="shared" si="235"/>
        <v>0</v>
      </c>
      <c r="OU55" s="61">
        <f t="shared" si="236"/>
        <v>5.2537878904280451</v>
      </c>
      <c r="OV55" s="63">
        <f t="shared" si="237"/>
        <v>0</v>
      </c>
      <c r="OW55" s="62">
        <f t="shared" si="238"/>
        <v>0</v>
      </c>
      <c r="OX55" s="61">
        <f t="shared" si="239"/>
        <v>0</v>
      </c>
      <c r="OY55" s="61">
        <f t="shared" si="240"/>
        <v>10.392664165635709</v>
      </c>
      <c r="OZ55" s="63">
        <f t="shared" si="241"/>
        <v>0</v>
      </c>
      <c r="PA55" s="62">
        <f t="shared" si="242"/>
        <v>0</v>
      </c>
      <c r="PB55" s="61">
        <f t="shared" si="243"/>
        <v>0</v>
      </c>
      <c r="PC55" s="61">
        <f t="shared" si="244"/>
        <v>1.4494473406695456</v>
      </c>
      <c r="PD55" s="63">
        <f t="shared" si="245"/>
        <v>0</v>
      </c>
      <c r="PE55" s="62">
        <f t="shared" si="246"/>
        <v>0</v>
      </c>
      <c r="PF55" s="61">
        <f t="shared" si="247"/>
        <v>0</v>
      </c>
      <c r="PG55" s="61">
        <f t="shared" si="248"/>
        <v>5.3983211440989107</v>
      </c>
      <c r="PH55" s="63">
        <f t="shared" si="249"/>
        <v>0</v>
      </c>
      <c r="PI55" s="62">
        <f t="shared" si="250"/>
        <v>0</v>
      </c>
      <c r="PJ55" s="61">
        <f t="shared" si="251"/>
        <v>0</v>
      </c>
      <c r="PK55" s="61">
        <f t="shared" si="252"/>
        <v>12.453128536073832</v>
      </c>
      <c r="PL55" s="63">
        <f t="shared" si="253"/>
        <v>0</v>
      </c>
      <c r="PM55" s="62">
        <f t="shared" si="254"/>
        <v>0</v>
      </c>
      <c r="PN55" s="61">
        <f t="shared" si="255"/>
        <v>0</v>
      </c>
      <c r="PO55" s="61">
        <f t="shared" si="256"/>
        <v>2.8536436818550386</v>
      </c>
      <c r="PP55" s="63">
        <f t="shared" si="257"/>
        <v>0</v>
      </c>
      <c r="PQ55" s="62">
        <f t="shared" si="258"/>
        <v>0</v>
      </c>
      <c r="PR55" s="61">
        <f t="shared" si="259"/>
        <v>0</v>
      </c>
      <c r="PS55" s="61">
        <f t="shared" si="260"/>
        <v>4.7690719251835993</v>
      </c>
      <c r="PT55" s="63">
        <f t="shared" si="261"/>
        <v>0</v>
      </c>
      <c r="PU55" s="62">
        <f t="shared" si="262"/>
        <v>0</v>
      </c>
      <c r="PV55" s="61">
        <f t="shared" si="263"/>
        <v>0</v>
      </c>
      <c r="PW55" s="61">
        <f t="shared" si="264"/>
        <v>8.805120296243155</v>
      </c>
      <c r="PX55" s="63">
        <f t="shared" si="265"/>
        <v>0</v>
      </c>
      <c r="PY55" s="62">
        <f t="shared" si="266"/>
        <v>0</v>
      </c>
      <c r="PZ55" s="61">
        <f t="shared" si="267"/>
        <v>0</v>
      </c>
      <c r="QA55" s="61">
        <f t="shared" si="268"/>
        <v>11.534644376380706</v>
      </c>
      <c r="QB55" s="63">
        <f t="shared" si="269"/>
        <v>0</v>
      </c>
      <c r="QC55" s="62">
        <f t="shared" si="270"/>
        <v>0</v>
      </c>
      <c r="QD55" s="61">
        <f t="shared" si="271"/>
        <v>0</v>
      </c>
      <c r="QE55" s="61">
        <f t="shared" si="272"/>
        <v>13.61665783859176</v>
      </c>
      <c r="QF55" s="63">
        <f t="shared" si="273"/>
        <v>0</v>
      </c>
      <c r="QG55" s="62">
        <f t="shared" si="274"/>
        <v>0</v>
      </c>
      <c r="QH55" s="61">
        <f t="shared" si="275"/>
        <v>0</v>
      </c>
      <c r="QI55" s="61">
        <f t="shared" si="276"/>
        <v>1.9057080398099762</v>
      </c>
      <c r="QJ55" s="63">
        <f t="shared" si="277"/>
        <v>0</v>
      </c>
      <c r="QK55" s="62">
        <f t="shared" si="278"/>
        <v>0</v>
      </c>
      <c r="QL55" s="61">
        <f t="shared" si="279"/>
        <v>0</v>
      </c>
      <c r="QM55" s="61">
        <f t="shared" si="280"/>
        <v>4.7487125239277805</v>
      </c>
      <c r="QN55" s="63">
        <f t="shared" si="281"/>
        <v>0</v>
      </c>
      <c r="QO55" s="62">
        <f t="shared" si="282"/>
        <v>0</v>
      </c>
      <c r="QP55" s="61">
        <f t="shared" si="283"/>
        <v>0</v>
      </c>
      <c r="QQ55" s="61">
        <f t="shared" si="284"/>
        <v>5.837181792903599</v>
      </c>
      <c r="QR55" s="63">
        <f t="shared" si="285"/>
        <v>0</v>
      </c>
      <c r="QS55" s="62">
        <f t="shared" si="286"/>
        <v>0</v>
      </c>
      <c r="QT55" s="61">
        <f t="shared" si="287"/>
        <v>0</v>
      </c>
      <c r="QU55" s="61">
        <f t="shared" si="288"/>
        <v>5.7358572313571914</v>
      </c>
      <c r="QV55" s="63">
        <f t="shared" si="289"/>
        <v>0</v>
      </c>
      <c r="QW55" s="62">
        <f t="shared" si="290"/>
        <v>0</v>
      </c>
      <c r="QX55" s="61">
        <f t="shared" si="291"/>
        <v>0</v>
      </c>
      <c r="QY55" s="61">
        <f t="shared" si="292"/>
        <v>5.7662038226365082</v>
      </c>
      <c r="QZ55" s="63">
        <f t="shared" si="293"/>
        <v>0</v>
      </c>
      <c r="RA55" s="62">
        <f t="shared" si="294"/>
        <v>0</v>
      </c>
      <c r="RB55" s="61">
        <f t="shared" si="295"/>
        <v>0</v>
      </c>
      <c r="RC55" s="61">
        <f t="shared" si="296"/>
        <v>8.7284698685016391</v>
      </c>
      <c r="RD55" s="63">
        <f t="shared" si="297"/>
        <v>0</v>
      </c>
      <c r="RE55" s="62">
        <f t="shared" si="298"/>
        <v>0</v>
      </c>
      <c r="RF55" s="61">
        <f t="shared" si="299"/>
        <v>0</v>
      </c>
      <c r="RG55" s="61">
        <f t="shared" si="300"/>
        <v>16.946405619363457</v>
      </c>
      <c r="RH55" s="63">
        <f t="shared" si="301"/>
        <v>0</v>
      </c>
      <c r="RI55" s="62">
        <f t="shared" si="302"/>
        <v>0</v>
      </c>
      <c r="RJ55" s="61">
        <f t="shared" si="303"/>
        <v>0</v>
      </c>
      <c r="RK55" s="61">
        <f t="shared" si="304"/>
        <v>11.235235299440877</v>
      </c>
      <c r="RL55" s="63">
        <f t="shared" si="305"/>
        <v>0</v>
      </c>
    </row>
    <row r="56" spans="1:480" ht="15" thickBot="1" x14ac:dyDescent="0.35">
      <c r="A56" s="28"/>
      <c r="B56" s="42">
        <v>37</v>
      </c>
      <c r="C56" s="44">
        <f t="shared" si="499"/>
        <v>583.19569696416465</v>
      </c>
      <c r="D56" s="44">
        <f t="shared" si="500"/>
        <v>890.93749154663351</v>
      </c>
      <c r="E56" s="44">
        <f t="shared" si="501"/>
        <v>212.21852885450434</v>
      </c>
      <c r="F56" s="45">
        <f t="shared" si="502"/>
        <v>34.553230580895786</v>
      </c>
      <c r="G56" s="45">
        <f t="shared" si="503"/>
        <v>4.8310620538001974</v>
      </c>
      <c r="H56" s="44">
        <f t="shared" si="311"/>
        <v>93.129172422150987</v>
      </c>
      <c r="I56" s="44">
        <f t="shared" si="312"/>
        <v>161.35474942966593</v>
      </c>
      <c r="J56" s="44">
        <f t="shared" si="313"/>
        <v>51.918516750279196</v>
      </c>
      <c r="K56" s="45">
        <f t="shared" si="314"/>
        <v>12.136825445296211</v>
      </c>
      <c r="L56" s="45">
        <f t="shared" si="315"/>
        <v>2.759125952607238</v>
      </c>
      <c r="M56" s="44">
        <f t="shared" si="316"/>
        <v>197.72347644297272</v>
      </c>
      <c r="N56" s="44">
        <f t="shared" si="317"/>
        <v>360.84299532175442</v>
      </c>
      <c r="O56" s="44">
        <f t="shared" si="318"/>
        <v>123.76707846857505</v>
      </c>
      <c r="P56" s="45">
        <f t="shared" si="319"/>
        <v>31.086848590716386</v>
      </c>
      <c r="Q56" s="45">
        <f t="shared" si="320"/>
        <v>7.7879011759803625</v>
      </c>
      <c r="R56" s="44">
        <f t="shared" si="321"/>
        <v>7.8260374414708185</v>
      </c>
      <c r="S56" s="44">
        <f t="shared" si="322"/>
        <v>14.136952814800239</v>
      </c>
      <c r="T56" s="44">
        <f t="shared" si="323"/>
        <v>4.8376211105887705</v>
      </c>
      <c r="U56" s="45">
        <f t="shared" si="324"/>
        <v>1.2138347636577176</v>
      </c>
      <c r="V56" s="45">
        <f t="shared" si="325"/>
        <v>0.30391386948241889</v>
      </c>
      <c r="W56" s="44">
        <f t="shared" si="326"/>
        <v>28.503673696415856</v>
      </c>
      <c r="X56" s="44">
        <f t="shared" si="327"/>
        <v>51.653382614362251</v>
      </c>
      <c r="Y56" s="44">
        <f t="shared" si="328"/>
        <v>17.68844224282433</v>
      </c>
      <c r="Z56" s="45">
        <f t="shared" si="329"/>
        <v>4.4397112274004726</v>
      </c>
      <c r="AA56" s="45">
        <f t="shared" si="330"/>
        <v>1.1117902189969344</v>
      </c>
      <c r="AB56" s="44">
        <f t="shared" si="331"/>
        <v>52.192101392014166</v>
      </c>
      <c r="AC56" s="44">
        <f t="shared" si="332"/>
        <v>94.971563459420096</v>
      </c>
      <c r="AD56" s="44">
        <f t="shared" si="333"/>
        <v>32.552827476062063</v>
      </c>
      <c r="AE56" s="45">
        <f t="shared" si="334"/>
        <v>8.1738982946734211</v>
      </c>
      <c r="AF56" s="45">
        <f t="shared" si="335"/>
        <v>2.0473623778300043</v>
      </c>
      <c r="AG56" s="44">
        <f t="shared" si="336"/>
        <v>83.544768709434265</v>
      </c>
      <c r="AH56" s="44">
        <f t="shared" si="337"/>
        <v>159.22662618529145</v>
      </c>
      <c r="AI56" s="44">
        <f t="shared" si="338"/>
        <v>57.859608748154294</v>
      </c>
      <c r="AJ56" s="45">
        <f t="shared" si="339"/>
        <v>15.514918944581039</v>
      </c>
      <c r="AK56" s="45">
        <f t="shared" si="340"/>
        <v>4.2523844125386487</v>
      </c>
      <c r="AL56" s="44">
        <f t="shared" si="341"/>
        <v>71.28439883943571</v>
      </c>
      <c r="AM56" s="44">
        <f t="shared" si="342"/>
        <v>108.89988355370033</v>
      </c>
      <c r="AN56" s="44">
        <f t="shared" si="343"/>
        <v>25.939612261769394</v>
      </c>
      <c r="AO56" s="45">
        <f t="shared" si="344"/>
        <v>4.2234644095306351</v>
      </c>
      <c r="AP56" s="45">
        <f t="shared" si="345"/>
        <v>0.59050393556370462</v>
      </c>
      <c r="AQ56" s="44">
        <f t="shared" si="346"/>
        <v>64.932382987131234</v>
      </c>
      <c r="AR56" s="44">
        <f t="shared" si="347"/>
        <v>112.50125083542184</v>
      </c>
      <c r="AS56" s="44">
        <f t="shared" si="348"/>
        <v>36.19910846486885</v>
      </c>
      <c r="AT56" s="45">
        <f t="shared" si="349"/>
        <v>8.4621496955822622</v>
      </c>
      <c r="AU56" s="45">
        <f t="shared" si="350"/>
        <v>1.923743316995413</v>
      </c>
      <c r="AV56" s="44">
        <f t="shared" si="351"/>
        <v>225.11603261887379</v>
      </c>
      <c r="AW56" s="44">
        <f t="shared" si="352"/>
        <v>410.83408488709694</v>
      </c>
      <c r="AX56" s="44">
        <f t="shared" si="353"/>
        <v>140.91373556093819</v>
      </c>
      <c r="AY56" s="45">
        <f t="shared" si="354"/>
        <v>35.393612064999779</v>
      </c>
      <c r="AZ56" s="45">
        <f t="shared" si="355"/>
        <v>8.8668348680901925</v>
      </c>
      <c r="BA56" s="44">
        <f t="shared" si="356"/>
        <v>8.6583316633195135</v>
      </c>
      <c r="BB56" s="44">
        <f t="shared" si="357"/>
        <v>15.64040896745756</v>
      </c>
      <c r="BC56" s="44">
        <f t="shared" si="358"/>
        <v>5.3520991114861936</v>
      </c>
      <c r="BD56" s="45">
        <f t="shared" si="359"/>
        <v>1.3429253369685352</v>
      </c>
      <c r="BE56" s="45">
        <f t="shared" si="360"/>
        <v>0.33623492076815831</v>
      </c>
      <c r="BF56" s="44">
        <f t="shared" si="361"/>
        <v>179.3117795183108</v>
      </c>
      <c r="BG56" s="44">
        <f t="shared" si="362"/>
        <v>324.94267417487725</v>
      </c>
      <c r="BH56" s="44">
        <f t="shared" si="363"/>
        <v>111.2749917519059</v>
      </c>
      <c r="BI56" s="45">
        <f t="shared" si="364"/>
        <v>27.929470748632163</v>
      </c>
      <c r="BJ56" s="45">
        <f t="shared" si="365"/>
        <v>6.9940838062730339</v>
      </c>
      <c r="BK56" s="44">
        <f t="shared" si="366"/>
        <v>50.515355205002031</v>
      </c>
      <c r="BL56" s="44">
        <f t="shared" si="367"/>
        <v>91.920465636991182</v>
      </c>
      <c r="BM56" s="44">
        <f t="shared" si="368"/>
        <v>31.507021158799994</v>
      </c>
      <c r="BN56" s="45">
        <f t="shared" si="369"/>
        <v>7.9113000770681081</v>
      </c>
      <c r="BO56" s="45">
        <f t="shared" si="370"/>
        <v>1.9815879221384414</v>
      </c>
      <c r="BP56" s="44">
        <f t="shared" si="371"/>
        <v>180.65330032733195</v>
      </c>
      <c r="BQ56" s="44">
        <f t="shared" si="372"/>
        <v>344.30420916481626</v>
      </c>
      <c r="BR56" s="44">
        <f t="shared" si="373"/>
        <v>125.11291176537642</v>
      </c>
      <c r="BS56" s="45">
        <f t="shared" si="374"/>
        <v>33.548735066796581</v>
      </c>
      <c r="BT56" s="45">
        <f t="shared" si="375"/>
        <v>9.1951571624718511</v>
      </c>
      <c r="BU56" s="44">
        <f t="shared" si="376"/>
        <v>68.27130060480539</v>
      </c>
      <c r="BV56" s="44">
        <f t="shared" si="377"/>
        <v>104.29682801519201</v>
      </c>
      <c r="BW56" s="44">
        <f t="shared" si="378"/>
        <v>24.843178803882203</v>
      </c>
      <c r="BX56" s="45">
        <f t="shared" si="379"/>
        <v>4.0449440970419985</v>
      </c>
      <c r="BY56" s="45">
        <f t="shared" si="380"/>
        <v>0.5655441071193783</v>
      </c>
      <c r="BZ56" s="44">
        <f t="shared" si="381"/>
        <v>104.57698663244339</v>
      </c>
      <c r="CA56" s="44">
        <f t="shared" si="382"/>
        <v>181.18912726614005</v>
      </c>
      <c r="CB56" s="44">
        <f t="shared" si="383"/>
        <v>58.300550632605201</v>
      </c>
      <c r="CC56" s="45">
        <f t="shared" si="384"/>
        <v>13.62873307409688</v>
      </c>
      <c r="CD56" s="45">
        <f t="shared" si="385"/>
        <v>3.0982888643645308</v>
      </c>
      <c r="CE56" s="44">
        <f t="shared" si="386"/>
        <v>163.29169981753211</v>
      </c>
      <c r="CF56" s="44">
        <f t="shared" si="387"/>
        <v>298.00541207019245</v>
      </c>
      <c r="CG56" s="44">
        <f t="shared" si="388"/>
        <v>102.21414769840189</v>
      </c>
      <c r="CH56" s="45">
        <f t="shared" si="389"/>
        <v>25.673351691307193</v>
      </c>
      <c r="CI56" s="45">
        <f t="shared" si="390"/>
        <v>6.4317077765096524</v>
      </c>
      <c r="CJ56" s="44">
        <f t="shared" si="391"/>
        <v>27.017617120004878</v>
      </c>
      <c r="CK56" s="44">
        <f t="shared" si="392"/>
        <v>48.804619355624432</v>
      </c>
      <c r="CL56" s="44">
        <f t="shared" si="393"/>
        <v>16.700788351068297</v>
      </c>
      <c r="CM56" s="45">
        <f t="shared" si="394"/>
        <v>4.1904888823650159</v>
      </c>
      <c r="CN56" s="45">
        <f t="shared" si="395"/>
        <v>1.0491936212347015</v>
      </c>
      <c r="CO56" s="44">
        <f t="shared" si="396"/>
        <v>207.78466218707027</v>
      </c>
      <c r="CP56" s="44">
        <f t="shared" si="397"/>
        <v>376.54025834200871</v>
      </c>
      <c r="CQ56" s="44">
        <f t="shared" si="398"/>
        <v>128.94432609586431</v>
      </c>
      <c r="CR56" s="45">
        <f t="shared" si="399"/>
        <v>32.364385988236627</v>
      </c>
      <c r="CS56" s="45">
        <f t="shared" si="400"/>
        <v>8.104673016454548</v>
      </c>
      <c r="CT56" s="44">
        <f t="shared" si="401"/>
        <v>44.027351442693742</v>
      </c>
      <c r="CU56" s="44">
        <f t="shared" si="402"/>
        <v>80.114543962963751</v>
      </c>
      <c r="CV56" s="44">
        <f t="shared" si="403"/>
        <v>27.460376906020802</v>
      </c>
      <c r="CW56" s="45">
        <f t="shared" si="404"/>
        <v>6.8952022102617576</v>
      </c>
      <c r="CX56" s="45">
        <f t="shared" si="405"/>
        <v>1.7270801622305041</v>
      </c>
      <c r="CY56" s="44">
        <f t="shared" si="406"/>
        <v>86.573610365628255</v>
      </c>
      <c r="CZ56" s="44">
        <f t="shared" si="407"/>
        <v>152.10975145439781</v>
      </c>
      <c r="DA56" s="44">
        <f t="shared" si="408"/>
        <v>49.089975579162939</v>
      </c>
      <c r="DB56" s="45">
        <f t="shared" si="409"/>
        <v>11.48972297880837</v>
      </c>
      <c r="DC56" s="45">
        <f t="shared" si="410"/>
        <v>2.6136309639139252</v>
      </c>
      <c r="DD56" s="44">
        <f t="shared" si="411"/>
        <v>276.08350453463231</v>
      </c>
      <c r="DE56" s="44">
        <f t="shared" si="412"/>
        <v>421.76776383623275</v>
      </c>
      <c r="DF56" s="44">
        <f t="shared" si="413"/>
        <v>100.46376452763113</v>
      </c>
      <c r="DG56" s="45">
        <f t="shared" si="414"/>
        <v>16.357420058867667</v>
      </c>
      <c r="DH56" s="45">
        <f t="shared" si="415"/>
        <v>2.2870136891963266</v>
      </c>
      <c r="DI56" s="44">
        <f t="shared" si="416"/>
        <v>24.288270565482279</v>
      </c>
      <c r="DJ56" s="44">
        <f t="shared" si="417"/>
        <v>42.08163467198569</v>
      </c>
      <c r="DK56" s="44">
        <f t="shared" si="418"/>
        <v>13.540450853285693</v>
      </c>
      <c r="DL56" s="45">
        <f t="shared" si="419"/>
        <v>3.1653078466664182</v>
      </c>
      <c r="DM56" s="45">
        <f t="shared" si="420"/>
        <v>0.71958545231557469</v>
      </c>
      <c r="DN56" s="44">
        <f t="shared" si="421"/>
        <v>79.093655804829552</v>
      </c>
      <c r="DO56" s="44">
        <f t="shared" si="422"/>
        <v>144.34498211846969</v>
      </c>
      <c r="DP56" s="44">
        <f t="shared" si="423"/>
        <v>49.50950125129021</v>
      </c>
      <c r="DQ56" s="45">
        <f t="shared" si="424"/>
        <v>12.43541003184885</v>
      </c>
      <c r="DR56" s="45">
        <f t="shared" si="425"/>
        <v>3.1153284685072631</v>
      </c>
      <c r="DS56" s="44">
        <f t="shared" si="426"/>
        <v>184.75261549634826</v>
      </c>
      <c r="DT56" s="44">
        <f t="shared" si="427"/>
        <v>333.7370958439908</v>
      </c>
      <c r="DU56" s="44">
        <f t="shared" si="428"/>
        <v>114.20379210371516</v>
      </c>
      <c r="DV56" s="45">
        <f t="shared" si="429"/>
        <v>28.655516798039745</v>
      </c>
      <c r="DW56" s="45">
        <f t="shared" si="430"/>
        <v>7.1746247947850517</v>
      </c>
      <c r="DX56" s="44">
        <f t="shared" si="431"/>
        <v>42.171804580397485</v>
      </c>
      <c r="DY56" s="44">
        <f t="shared" si="432"/>
        <v>76.42230193658493</v>
      </c>
      <c r="DZ56" s="44">
        <f t="shared" si="433"/>
        <v>26.170434644353733</v>
      </c>
      <c r="EA56" s="45">
        <f t="shared" si="434"/>
        <v>6.5686492299016335</v>
      </c>
      <c r="EB56" s="45">
        <f t="shared" si="435"/>
        <v>1.6449177867143381</v>
      </c>
      <c r="EC56" s="44">
        <f t="shared" si="436"/>
        <v>70.125070692187762</v>
      </c>
      <c r="ED56" s="44">
        <f t="shared" si="437"/>
        <v>127.60336188261718</v>
      </c>
      <c r="EE56" s="44">
        <f t="shared" si="438"/>
        <v>43.737831340485705</v>
      </c>
      <c r="EF56" s="45">
        <f t="shared" si="439"/>
        <v>10.982412672742671</v>
      </c>
      <c r="EG56" s="45">
        <f t="shared" si="440"/>
        <v>2.7508268042225703</v>
      </c>
      <c r="EH56" s="44">
        <f t="shared" si="441"/>
        <v>128.77059293976245</v>
      </c>
      <c r="EI56" s="44">
        <f t="shared" si="442"/>
        <v>235.35947787177494</v>
      </c>
      <c r="EJ56" s="44">
        <f t="shared" si="443"/>
        <v>80.754818653425204</v>
      </c>
      <c r="EK56" s="45">
        <f t="shared" si="444"/>
        <v>20.28650756329408</v>
      </c>
      <c r="EL56" s="45">
        <f t="shared" si="445"/>
        <v>5.0826614161586807</v>
      </c>
      <c r="EM56" s="44">
        <f t="shared" si="446"/>
        <v>210.26414189038761</v>
      </c>
      <c r="EN56" s="44">
        <f t="shared" si="447"/>
        <v>360.8868554161221</v>
      </c>
      <c r="EO56" s="44">
        <f t="shared" si="448"/>
        <v>109.45921592405583</v>
      </c>
      <c r="EP56" s="45">
        <f t="shared" si="449"/>
        <v>23.772573700032979</v>
      </c>
      <c r="EQ56" s="45">
        <f t="shared" si="450"/>
        <v>4.8811230240914174</v>
      </c>
      <c r="ER56" s="44">
        <f t="shared" si="451"/>
        <v>228.50329645833955</v>
      </c>
      <c r="ES56" s="44">
        <f t="shared" si="452"/>
        <v>395.42842819322993</v>
      </c>
      <c r="ET56" s="44">
        <f t="shared" si="453"/>
        <v>127.20204272596139</v>
      </c>
      <c r="EU56" s="45">
        <f t="shared" si="454"/>
        <v>29.732254638122821</v>
      </c>
      <c r="EV56" s="45">
        <f t="shared" si="455"/>
        <v>6.7587653621200277</v>
      </c>
      <c r="EW56" s="44">
        <f t="shared" si="456"/>
        <v>24.5385772416024</v>
      </c>
      <c r="EX56" s="44">
        <f t="shared" si="457"/>
        <v>47.025533261328206</v>
      </c>
      <c r="EY56" s="44">
        <f t="shared" si="458"/>
        <v>17.110004347265896</v>
      </c>
      <c r="EZ56" s="45">
        <f t="shared" si="459"/>
        <v>4.5906434387680628</v>
      </c>
      <c r="FA56" s="45">
        <f t="shared" si="460"/>
        <v>1.2586472747383843</v>
      </c>
      <c r="FB56" s="44">
        <f t="shared" si="461"/>
        <v>183.61763324974214</v>
      </c>
      <c r="FC56" s="44">
        <f t="shared" si="462"/>
        <v>236.12176311767749</v>
      </c>
      <c r="FD56" s="44">
        <f t="shared" si="463"/>
        <v>44.486201259782888</v>
      </c>
      <c r="FE56" s="45">
        <f t="shared" si="464"/>
        <v>5.4939093438669762</v>
      </c>
      <c r="FF56" s="45">
        <f t="shared" si="465"/>
        <v>0.53455147334585185</v>
      </c>
      <c r="FG56" s="44">
        <f t="shared" si="466"/>
        <v>268.90171259174048</v>
      </c>
      <c r="FH56" s="44">
        <f t="shared" si="467"/>
        <v>390.95599684136857</v>
      </c>
      <c r="FI56" s="44">
        <f t="shared" si="468"/>
        <v>46.277530732440525</v>
      </c>
      <c r="FJ56" s="45">
        <f t="shared" si="469"/>
        <v>3.0127485409911752</v>
      </c>
      <c r="FK56" s="45">
        <f t="shared" si="470"/>
        <v>0.11592124814915757</v>
      </c>
      <c r="FL56" s="44">
        <f t="shared" si="471"/>
        <v>84.487565762956365</v>
      </c>
      <c r="FM56" s="44">
        <f t="shared" si="472"/>
        <v>153.52010404906292</v>
      </c>
      <c r="FN56" s="44">
        <f t="shared" si="473"/>
        <v>52.603975114961813</v>
      </c>
      <c r="FO56" s="45">
        <f t="shared" si="474"/>
        <v>13.206730775342653</v>
      </c>
      <c r="FP56" s="45">
        <f t="shared" si="475"/>
        <v>3.3076742665973087</v>
      </c>
      <c r="FQ56" s="44">
        <f t="shared" si="476"/>
        <v>74.32214875413635</v>
      </c>
      <c r="FR56" s="44">
        <f t="shared" si="477"/>
        <v>142.31362093511945</v>
      </c>
      <c r="FS56" s="44">
        <f t="shared" si="478"/>
        <v>51.770581174801144</v>
      </c>
      <c r="FT56" s="45">
        <f t="shared" si="479"/>
        <v>13.889064922963062</v>
      </c>
      <c r="FU56" s="45">
        <f t="shared" si="480"/>
        <v>3.8079076668330925</v>
      </c>
      <c r="FV56" s="44">
        <f t="shared" si="481"/>
        <v>231.87380176192465</v>
      </c>
      <c r="FW56" s="44">
        <f t="shared" si="482"/>
        <v>354.22940253594589</v>
      </c>
      <c r="FX56" s="44">
        <f t="shared" si="483"/>
        <v>84.376337730146716</v>
      </c>
      <c r="FY56" s="45">
        <f t="shared" si="484"/>
        <v>13.738079652602469</v>
      </c>
      <c r="FZ56" s="45">
        <f t="shared" si="485"/>
        <v>1.9207904495757218</v>
      </c>
      <c r="GA56" s="44">
        <f t="shared" si="486"/>
        <v>250.970595904921</v>
      </c>
      <c r="GB56" s="44">
        <f t="shared" si="487"/>
        <v>454.01289017427888</v>
      </c>
      <c r="GC56" s="44">
        <f t="shared" si="488"/>
        <v>155.41213441393836</v>
      </c>
      <c r="GD56" s="45">
        <f t="shared" si="489"/>
        <v>39.000637324491969</v>
      </c>
      <c r="GE56" s="45">
        <f t="shared" si="490"/>
        <v>9.7654667185214219</v>
      </c>
      <c r="GF56" s="44">
        <f t="shared" si="491"/>
        <v>145.74747808430925</v>
      </c>
      <c r="GG56" s="44">
        <f t="shared" si="492"/>
        <v>277.6385731149287</v>
      </c>
      <c r="GH56" s="44">
        <f t="shared" si="493"/>
        <v>100.87484638352143</v>
      </c>
      <c r="GI56" s="45">
        <f t="shared" si="494"/>
        <v>27.047492871123584</v>
      </c>
      <c r="GJ56" s="45">
        <f t="shared" si="495"/>
        <v>7.412880955358494</v>
      </c>
      <c r="GK56" s="43">
        <f t="shared" si="148"/>
        <v>5036.6422027119079</v>
      </c>
      <c r="GL56" s="43">
        <f t="shared" si="148"/>
        <v>8576.6770648595284</v>
      </c>
      <c r="GM56" s="43">
        <f t="shared" si="148"/>
        <v>2602.6489109742015</v>
      </c>
      <c r="GN56" s="43">
        <f t="shared" si="148"/>
        <v>596.15311357858377</v>
      </c>
      <c r="GO56" s="43">
        <f t="shared" si="148"/>
        <v>139.11049135659454</v>
      </c>
      <c r="GP56" s="40">
        <f t="shared" si="149"/>
        <v>30.015746142502433</v>
      </c>
      <c r="GQ56" s="40">
        <f t="shared" si="149"/>
        <v>51.112497406790993</v>
      </c>
      <c r="GR56" s="40">
        <f t="shared" si="149"/>
        <v>15.510422592218125</v>
      </c>
      <c r="GS56" s="40">
        <f t="shared" si="149"/>
        <v>3.5527599140559225</v>
      </c>
      <c r="GT56" s="40">
        <f t="shared" si="149"/>
        <v>0.82902557423477075</v>
      </c>
      <c r="GW56" s="38">
        <f t="shared" si="150"/>
        <v>38</v>
      </c>
      <c r="GX56" s="39">
        <f t="shared" si="145"/>
        <v>25.999221777618018</v>
      </c>
      <c r="GY56" s="39">
        <f t="shared" si="146"/>
        <v>55.48795087062453</v>
      </c>
      <c r="GZ56" s="39">
        <f t="shared" si="147"/>
        <v>5.5487950870624525</v>
      </c>
      <c r="HA56" s="39">
        <f t="shared" si="34"/>
        <v>6.4046789413416789</v>
      </c>
      <c r="HB56" s="39">
        <f t="shared" si="35"/>
        <v>20.619154312459557</v>
      </c>
      <c r="HC56" s="39">
        <f t="shared" si="36"/>
        <v>2.0619154312459558</v>
      </c>
      <c r="HD56" s="39">
        <f t="shared" si="37"/>
        <v>15.458300259299639</v>
      </c>
      <c r="HE56" s="39">
        <f t="shared" si="38"/>
        <v>53.849265916374534</v>
      </c>
      <c r="HF56" s="39">
        <f t="shared" si="39"/>
        <v>5.3849265916374529</v>
      </c>
      <c r="HG56" s="39">
        <f t="shared" si="40"/>
        <v>0.60439583113666639</v>
      </c>
      <c r="HH56" s="39">
        <f t="shared" si="41"/>
        <v>2.1024925782532935</v>
      </c>
      <c r="HI56" s="39">
        <f t="shared" si="42"/>
        <v>0.21024925782532936</v>
      </c>
      <c r="HJ56" s="39">
        <v>6.4046789413416789</v>
      </c>
      <c r="HK56" s="39">
        <v>20.619154312459557</v>
      </c>
      <c r="HL56" s="39">
        <v>2.0619154312459558</v>
      </c>
      <c r="HM56" s="39">
        <f t="shared" si="43"/>
        <v>4.0661374901686989</v>
      </c>
      <c r="HN56" s="39">
        <f t="shared" si="44"/>
        <v>14.158685763781872</v>
      </c>
      <c r="HO56" s="39">
        <f t="shared" si="45"/>
        <v>1.4158685763781871</v>
      </c>
      <c r="HP56" s="39">
        <f t="shared" si="46"/>
        <v>7.3419599413113801</v>
      </c>
      <c r="HQ56" s="39">
        <f t="shared" si="47"/>
        <v>27.434346015473665</v>
      </c>
      <c r="HR56" s="39">
        <f t="shared" si="48"/>
        <v>2.7434346015473663</v>
      </c>
      <c r="HS56" s="39">
        <f t="shared" si="49"/>
        <v>3.1779022107986297</v>
      </c>
      <c r="HT56" s="39">
        <f t="shared" si="50"/>
        <v>6.7823292271096127</v>
      </c>
      <c r="HU56" s="39">
        <f t="shared" si="51"/>
        <v>0.67823292271096136</v>
      </c>
      <c r="HV56" s="39">
        <f t="shared" si="52"/>
        <v>4.4655294910566194</v>
      </c>
      <c r="HW56" s="39">
        <f t="shared" si="53"/>
        <v>14.376277484979925</v>
      </c>
      <c r="HX56" s="39">
        <f t="shared" si="54"/>
        <v>1.4376277484979925</v>
      </c>
      <c r="HY56" s="39">
        <f t="shared" si="55"/>
        <v>17.599888935841747</v>
      </c>
      <c r="HZ56" s="39">
        <f t="shared" si="56"/>
        <v>61.309528441501428</v>
      </c>
      <c r="IA56" s="39">
        <f t="shared" si="57"/>
        <v>6.1309528441501433</v>
      </c>
      <c r="IB56" s="39">
        <f t="shared" si="58"/>
        <v>0.66867295244187008</v>
      </c>
      <c r="IC56" s="39">
        <f t="shared" si="59"/>
        <v>2.3260913582804825</v>
      </c>
      <c r="ID56" s="39">
        <f t="shared" si="60"/>
        <v>0.23260913582804821</v>
      </c>
      <c r="IE56" s="39">
        <f t="shared" si="61"/>
        <v>13.900973989440322</v>
      </c>
      <c r="IF56" s="39">
        <f t="shared" si="62"/>
        <v>48.377788360185491</v>
      </c>
      <c r="IG56" s="39">
        <f t="shared" si="63"/>
        <v>4.8377788360185487</v>
      </c>
      <c r="IH56" s="39">
        <f t="shared" si="64"/>
        <v>3.9355069857309011</v>
      </c>
      <c r="II56" s="39">
        <f t="shared" si="65"/>
        <v>13.703817656648003</v>
      </c>
      <c r="IJ56" s="39">
        <f t="shared" si="66"/>
        <v>1.3703817656648003</v>
      </c>
      <c r="IK56" s="39">
        <f t="shared" si="67"/>
        <v>15.87591078122389</v>
      </c>
      <c r="IL56" s="39">
        <f t="shared" si="68"/>
        <v>59.322746673157454</v>
      </c>
      <c r="IM56" s="39">
        <f t="shared" si="69"/>
        <v>5.9322746673157454</v>
      </c>
      <c r="IN56" s="39">
        <f t="shared" si="70"/>
        <v>3.0435764439116415</v>
      </c>
      <c r="IO56" s="39">
        <f t="shared" si="71"/>
        <v>6.4956490480859248</v>
      </c>
      <c r="IP56" s="39">
        <f t="shared" si="72"/>
        <v>0.64956490480859241</v>
      </c>
      <c r="IQ56" s="39">
        <f t="shared" si="73"/>
        <v>7.1919679581998626</v>
      </c>
      <c r="IR56" s="39">
        <f t="shared" si="74"/>
        <v>23.153744082809993</v>
      </c>
      <c r="IS56" s="39">
        <f t="shared" si="75"/>
        <v>2.3153744082809995</v>
      </c>
      <c r="IT56" s="39">
        <f t="shared" si="76"/>
        <v>12.766375399832034</v>
      </c>
      <c r="IU56" s="39">
        <f t="shared" si="77"/>
        <v>44.471897437769385</v>
      </c>
      <c r="IV56" s="39">
        <f t="shared" si="78"/>
        <v>4.4471897437769385</v>
      </c>
      <c r="IW56" s="39">
        <f t="shared" si="79"/>
        <v>2.0865393600146969</v>
      </c>
      <c r="IX56" s="39">
        <f t="shared" si="80"/>
        <v>7.2583781896938646</v>
      </c>
      <c r="IY56" s="39">
        <f t="shared" si="81"/>
        <v>0.72583781896938637</v>
      </c>
      <c r="IZ56" s="39">
        <f t="shared" si="82"/>
        <v>16.108306951312983</v>
      </c>
      <c r="JA56" s="39">
        <f t="shared" si="83"/>
        <v>56.059687984705</v>
      </c>
      <c r="JB56" s="39">
        <f t="shared" si="84"/>
        <v>5.6059687984704993</v>
      </c>
      <c r="JC56" s="39">
        <f t="shared" si="85"/>
        <v>3.4300451508810439</v>
      </c>
      <c r="JD56" s="39">
        <f t="shared" si="86"/>
        <v>11.94375044236234</v>
      </c>
      <c r="JE56" s="39">
        <f t="shared" si="87"/>
        <v>1.194375044236234</v>
      </c>
      <c r="JF56" s="39">
        <f t="shared" si="88"/>
        <v>6.0524280495437379</v>
      </c>
      <c r="JG56" s="39">
        <f t="shared" si="89"/>
        <v>19.520368318932658</v>
      </c>
      <c r="JH56" s="39">
        <f t="shared" si="90"/>
        <v>1.9520368318932657</v>
      </c>
      <c r="JI56" s="39">
        <f t="shared" si="91"/>
        <v>12.307971922465981</v>
      </c>
      <c r="JJ56" s="39">
        <f t="shared" si="92"/>
        <v>26.26786859977268</v>
      </c>
      <c r="JK56" s="39">
        <f t="shared" si="93"/>
        <v>2.6267868599772681</v>
      </c>
      <c r="JL56" s="39">
        <f t="shared" si="94"/>
        <v>1.6703528117614126</v>
      </c>
      <c r="JM56" s="39">
        <f t="shared" si="95"/>
        <v>5.3775158282554578</v>
      </c>
      <c r="JN56" s="39">
        <f t="shared" si="96"/>
        <v>0.53775158282554569</v>
      </c>
      <c r="JO56" s="39">
        <f t="shared" si="97"/>
        <v>6.1836535652325031</v>
      </c>
      <c r="JP56" s="39">
        <f t="shared" si="98"/>
        <v>21.540867985703681</v>
      </c>
      <c r="JQ56" s="39">
        <f t="shared" si="99"/>
        <v>2.154086798570368</v>
      </c>
      <c r="JR56" s="39">
        <f t="shared" si="100"/>
        <v>14.268231072582546</v>
      </c>
      <c r="JS56" s="39">
        <f t="shared" si="101"/>
        <v>49.634442180863537</v>
      </c>
      <c r="JT56" s="39">
        <f t="shared" si="102"/>
        <v>4.9634442180863543</v>
      </c>
      <c r="JU56" s="39">
        <f t="shared" si="103"/>
        <v>3.2693287643157976</v>
      </c>
      <c r="JV56" s="39">
        <f t="shared" si="104"/>
        <v>11.377828284556365</v>
      </c>
      <c r="JW56" s="39">
        <f t="shared" si="105"/>
        <v>1.1377828284556366</v>
      </c>
      <c r="JX56" s="39">
        <f t="shared" si="106"/>
        <v>5.4632438881999779</v>
      </c>
      <c r="JY56" s="39">
        <f t="shared" si="107"/>
        <v>19.023545969842772</v>
      </c>
      <c r="JZ56" s="39">
        <f t="shared" si="108"/>
        <v>1.902354596984277</v>
      </c>
      <c r="KA56" s="39">
        <f t="shared" si="109"/>
        <v>10.085702986911503</v>
      </c>
      <c r="KB56" s="39">
        <f t="shared" si="110"/>
        <v>35.14108683990662</v>
      </c>
      <c r="KC56" s="39">
        <f t="shared" si="111"/>
        <v>3.5141086839906617</v>
      </c>
      <c r="KD56" s="39">
        <f t="shared" si="112"/>
        <v>13.363699410303107</v>
      </c>
      <c r="KE56" s="39">
        <f t="shared" si="113"/>
        <v>39.682289376076113</v>
      </c>
      <c r="KF56" s="39">
        <f t="shared" si="114"/>
        <v>3.9682289376076114</v>
      </c>
      <c r="KG56" s="39">
        <f t="shared" si="115"/>
        <v>15.692399912966263</v>
      </c>
      <c r="KH56" s="39">
        <f t="shared" si="116"/>
        <v>50.511681502040048</v>
      </c>
      <c r="KI56" s="39">
        <f t="shared" si="117"/>
        <v>5.0511681502040044</v>
      </c>
      <c r="KJ56" s="39">
        <f t="shared" si="118"/>
        <v>2.1708886181829512</v>
      </c>
      <c r="KK56" s="39">
        <f t="shared" si="119"/>
        <v>8.1178542120955424</v>
      </c>
      <c r="KL56" s="39">
        <f t="shared" si="120"/>
        <v>0.81178542120955433</v>
      </c>
      <c r="KM56" s="39">
        <f t="shared" si="121"/>
        <v>5.753492073739479</v>
      </c>
      <c r="KN56" s="39">
        <f t="shared" si="122"/>
        <v>8.8280640692456771</v>
      </c>
      <c r="KO56" s="39">
        <f t="shared" si="123"/>
        <v>0.88280640692456769</v>
      </c>
      <c r="KP56" s="39">
        <f t="shared" si="124"/>
        <v>7.2853179977028981</v>
      </c>
      <c r="KQ56" s="39">
        <f t="shared" si="125"/>
        <v>5.4495163078123792</v>
      </c>
      <c r="KR56" s="39">
        <f t="shared" si="126"/>
        <v>0.54495163078123798</v>
      </c>
      <c r="KS56" s="39">
        <f t="shared" si="127"/>
        <v>6.5709744268057841</v>
      </c>
      <c r="KT56" s="39">
        <f t="shared" si="128"/>
        <v>22.876231137014777</v>
      </c>
      <c r="KU56" s="39">
        <f t="shared" si="129"/>
        <v>2.287623113701478</v>
      </c>
      <c r="KV56" s="39">
        <f t="shared" si="130"/>
        <v>6.5686905161561047</v>
      </c>
      <c r="KW56" s="39">
        <f t="shared" si="131"/>
        <v>24.560573464006428</v>
      </c>
      <c r="KX56" s="39">
        <f t="shared" si="132"/>
        <v>2.4560573464006428</v>
      </c>
      <c r="KY56" s="39">
        <f t="shared" si="133"/>
        <v>10.337076264124342</v>
      </c>
      <c r="KZ56" s="39">
        <f t="shared" si="134"/>
        <v>22.061551872426104</v>
      </c>
      <c r="LA56" s="39">
        <f t="shared" si="135"/>
        <v>2.2061551872426106</v>
      </c>
      <c r="LB56" s="39">
        <f t="shared" si="136"/>
        <v>19.415766524942246</v>
      </c>
      <c r="LC56" s="39">
        <f t="shared" si="137"/>
        <v>67.553740365919651</v>
      </c>
      <c r="LD56" s="39">
        <f t="shared" si="138"/>
        <v>6.7553740365919648</v>
      </c>
      <c r="LE56" s="39">
        <f t="shared" si="139"/>
        <v>12.800350414575661</v>
      </c>
      <c r="LF56" s="39">
        <f t="shared" si="140"/>
        <v>47.82640762349844</v>
      </c>
      <c r="LG56" s="39">
        <f t="shared" si="141"/>
        <v>4.7826407623498435</v>
      </c>
      <c r="LH56" s="39">
        <f t="shared" si="142"/>
        <v>329.79013901341625</v>
      </c>
      <c r="LI56" s="39">
        <f t="shared" si="142"/>
        <v>1035.204170094685</v>
      </c>
      <c r="LJ56" s="39">
        <f t="shared" si="142"/>
        <v>103.52041700946847</v>
      </c>
      <c r="LL56" s="60">
        <f t="shared" si="497"/>
        <v>37</v>
      </c>
      <c r="LM56" s="61">
        <f t="shared" si="498"/>
        <v>307.24432178852004</v>
      </c>
      <c r="LN56" s="62">
        <v>3000</v>
      </c>
      <c r="LO56" s="61">
        <f t="shared" si="152"/>
        <v>0</v>
      </c>
      <c r="LP56" s="61">
        <f t="shared" si="153"/>
        <v>0</v>
      </c>
      <c r="LQ56" s="62">
        <f t="shared" si="154"/>
        <v>0</v>
      </c>
      <c r="LR56" s="61">
        <f t="shared" si="155"/>
        <v>0</v>
      </c>
      <c r="LS56" s="61">
        <f t="shared" si="156"/>
        <v>23.941836827041172</v>
      </c>
      <c r="LT56" s="63">
        <f t="shared" si="157"/>
        <v>0</v>
      </c>
      <c r="LU56" s="62">
        <f t="shared" si="158"/>
        <v>0</v>
      </c>
      <c r="LV56" s="61">
        <f t="shared" si="159"/>
        <v>0</v>
      </c>
      <c r="LW56" s="61">
        <f t="shared" si="160"/>
        <v>5.9749810668616874</v>
      </c>
      <c r="LX56" s="63">
        <f t="shared" si="161"/>
        <v>0</v>
      </c>
      <c r="LY56" s="62">
        <f t="shared" si="162"/>
        <v>0</v>
      </c>
      <c r="LZ56" s="61">
        <f t="shared" si="163"/>
        <v>0</v>
      </c>
      <c r="MA56" s="61">
        <f t="shared" si="164"/>
        <v>14.463048970914008</v>
      </c>
      <c r="MB56" s="63">
        <f t="shared" si="165"/>
        <v>0</v>
      </c>
      <c r="MC56" s="62">
        <f t="shared" si="166"/>
        <v>0</v>
      </c>
      <c r="MD56" s="61">
        <f t="shared" si="167"/>
        <v>0</v>
      </c>
      <c r="ME56" s="61">
        <f t="shared" si="168"/>
        <v>0.56541683393969644</v>
      </c>
      <c r="MF56" s="63">
        <f t="shared" si="169"/>
        <v>0</v>
      </c>
      <c r="MG56" s="62">
        <f t="shared" si="170"/>
        <v>0</v>
      </c>
      <c r="MH56" s="61">
        <f t="shared" si="171"/>
        <v>0</v>
      </c>
      <c r="MI56" s="61">
        <f t="shared" si="172"/>
        <v>5.9749810668616874</v>
      </c>
      <c r="MJ56" s="63">
        <f t="shared" si="173"/>
        <v>0</v>
      </c>
      <c r="MK56" s="62">
        <f t="shared" si="174"/>
        <v>0</v>
      </c>
      <c r="ML56" s="61">
        <f t="shared" si="175"/>
        <v>0</v>
      </c>
      <c r="MM56" s="61">
        <f t="shared" si="176"/>
        <v>3.8042193134306466</v>
      </c>
      <c r="MN56" s="63">
        <f t="shared" si="177"/>
        <v>0</v>
      </c>
      <c r="MO56" s="62">
        <f t="shared" si="178"/>
        <v>0</v>
      </c>
      <c r="MP56" s="61">
        <f t="shared" si="179"/>
        <v>0</v>
      </c>
      <c r="MQ56" s="61">
        <f t="shared" si="180"/>
        <v>6.8872154762264621</v>
      </c>
      <c r="MR56" s="63">
        <f t="shared" si="181"/>
        <v>0</v>
      </c>
      <c r="MS56" s="62">
        <f t="shared" si="182"/>
        <v>0</v>
      </c>
      <c r="MT56" s="61">
        <f t="shared" si="183"/>
        <v>0</v>
      </c>
      <c r="MU56" s="61">
        <f t="shared" si="184"/>
        <v>2.9264266766912774</v>
      </c>
      <c r="MV56" s="63">
        <f t="shared" si="185"/>
        <v>0</v>
      </c>
      <c r="MW56" s="62">
        <f t="shared" si="186"/>
        <v>0</v>
      </c>
      <c r="MX56" s="61">
        <f t="shared" si="187"/>
        <v>0</v>
      </c>
      <c r="MY56" s="61">
        <f t="shared" si="188"/>
        <v>4.1659315645549695</v>
      </c>
      <c r="MZ56" s="63">
        <f t="shared" si="189"/>
        <v>0</v>
      </c>
      <c r="NA56" s="62">
        <f t="shared" si="190"/>
        <v>0</v>
      </c>
      <c r="NB56" s="61">
        <f t="shared" si="191"/>
        <v>0</v>
      </c>
      <c r="NC56" s="61">
        <f t="shared" si="192"/>
        <v>16.466755807035895</v>
      </c>
      <c r="ND56" s="63">
        <f t="shared" si="193"/>
        <v>0</v>
      </c>
      <c r="NE56" s="62">
        <f t="shared" si="194"/>
        <v>0</v>
      </c>
      <c r="NF56" s="61">
        <f t="shared" si="195"/>
        <v>0</v>
      </c>
      <c r="NG56" s="61">
        <f t="shared" si="196"/>
        <v>0.62554856309937046</v>
      </c>
      <c r="NH56" s="63">
        <f t="shared" si="197"/>
        <v>0</v>
      </c>
      <c r="NI56" s="62">
        <f t="shared" si="198"/>
        <v>0</v>
      </c>
      <c r="NJ56" s="61">
        <f t="shared" si="199"/>
        <v>0</v>
      </c>
      <c r="NK56" s="61">
        <f t="shared" si="200"/>
        <v>13.004940165461891</v>
      </c>
      <c r="NL56" s="63">
        <f t="shared" si="201"/>
        <v>0</v>
      </c>
      <c r="NM56" s="62">
        <f t="shared" si="202"/>
        <v>0</v>
      </c>
      <c r="NN56" s="61">
        <f t="shared" si="203"/>
        <v>0</v>
      </c>
      <c r="NO56" s="61">
        <f t="shared" si="204"/>
        <v>3.6820033064444111</v>
      </c>
      <c r="NP56" s="63">
        <f t="shared" si="205"/>
        <v>0</v>
      </c>
      <c r="NQ56" s="62">
        <f t="shared" si="206"/>
        <v>0</v>
      </c>
      <c r="NR56" s="61">
        <f t="shared" si="207"/>
        <v>0</v>
      </c>
      <c r="NS56" s="61">
        <f t="shared" si="208"/>
        <v>14.892592619091012</v>
      </c>
      <c r="NT56" s="63">
        <f t="shared" si="209"/>
        <v>0</v>
      </c>
      <c r="NU56" s="62">
        <f t="shared" si="210"/>
        <v>0</v>
      </c>
      <c r="NV56" s="61">
        <f t="shared" si="211"/>
        <v>0</v>
      </c>
      <c r="NW56" s="61">
        <f t="shared" si="212"/>
        <v>2.8027304514741052</v>
      </c>
      <c r="NX56" s="63">
        <f t="shared" si="213"/>
        <v>0</v>
      </c>
      <c r="NY56" s="62">
        <f t="shared" si="214"/>
        <v>0</v>
      </c>
      <c r="NZ56" s="61">
        <f t="shared" si="215"/>
        <v>0</v>
      </c>
      <c r="OA56" s="61">
        <f t="shared" si="216"/>
        <v>6.709449884574255</v>
      </c>
      <c r="OB56" s="63">
        <f t="shared" si="217"/>
        <v>0</v>
      </c>
      <c r="OC56" s="62">
        <f t="shared" si="218"/>
        <v>0</v>
      </c>
      <c r="OD56" s="61">
        <f t="shared" si="219"/>
        <v>0</v>
      </c>
      <c r="OE56" s="61">
        <f t="shared" si="220"/>
        <v>11.944438230054669</v>
      </c>
      <c r="OF56" s="63">
        <f t="shared" si="221"/>
        <v>0</v>
      </c>
      <c r="OG56" s="62">
        <f t="shared" si="222"/>
        <v>0</v>
      </c>
      <c r="OH56" s="61">
        <f t="shared" si="223"/>
        <v>0</v>
      </c>
      <c r="OI56" s="61">
        <f t="shared" si="224"/>
        <v>1.9519732235931011</v>
      </c>
      <c r="OJ56" s="63">
        <f t="shared" si="225"/>
        <v>0</v>
      </c>
      <c r="OK56" s="62">
        <f t="shared" si="226"/>
        <v>0</v>
      </c>
      <c r="OL56" s="61">
        <f t="shared" si="227"/>
        <v>0</v>
      </c>
      <c r="OM56" s="61">
        <f t="shared" si="228"/>
        <v>15.069992090327874</v>
      </c>
      <c r="ON56" s="63">
        <f t="shared" si="229"/>
        <v>0</v>
      </c>
      <c r="OO56" s="62">
        <f t="shared" si="230"/>
        <v>0</v>
      </c>
      <c r="OP56" s="61">
        <f t="shared" si="231"/>
        <v>0</v>
      </c>
      <c r="OQ56" s="61">
        <f t="shared" si="232"/>
        <v>3.2091005384029541</v>
      </c>
      <c r="OR56" s="63">
        <f t="shared" si="233"/>
        <v>0</v>
      </c>
      <c r="OS56" s="62">
        <f t="shared" si="234"/>
        <v>0</v>
      </c>
      <c r="OT56" s="61">
        <f t="shared" si="235"/>
        <v>0</v>
      </c>
      <c r="OU56" s="61">
        <f t="shared" si="236"/>
        <v>5.647294784165747</v>
      </c>
      <c r="OV56" s="63">
        <f t="shared" si="237"/>
        <v>0</v>
      </c>
      <c r="OW56" s="62">
        <f t="shared" si="238"/>
        <v>0</v>
      </c>
      <c r="OX56" s="61">
        <f t="shared" si="239"/>
        <v>0</v>
      </c>
      <c r="OY56" s="61">
        <f t="shared" si="240"/>
        <v>11.334010608469917</v>
      </c>
      <c r="OZ56" s="63">
        <f t="shared" si="241"/>
        <v>0</v>
      </c>
      <c r="PA56" s="62">
        <f t="shared" si="242"/>
        <v>0</v>
      </c>
      <c r="PB56" s="61">
        <f t="shared" si="243"/>
        <v>0</v>
      </c>
      <c r="PC56" s="61">
        <f t="shared" si="244"/>
        <v>1.5582867645138982</v>
      </c>
      <c r="PD56" s="63">
        <f t="shared" si="245"/>
        <v>0</v>
      </c>
      <c r="PE56" s="62">
        <f t="shared" si="246"/>
        <v>0</v>
      </c>
      <c r="PF56" s="61">
        <f t="shared" si="247"/>
        <v>0</v>
      </c>
      <c r="PG56" s="61">
        <f t="shared" si="248"/>
        <v>5.7855315806355447</v>
      </c>
      <c r="PH56" s="63">
        <f t="shared" si="249"/>
        <v>0</v>
      </c>
      <c r="PI56" s="62">
        <f t="shared" si="250"/>
        <v>0</v>
      </c>
      <c r="PJ56" s="61">
        <f t="shared" si="251"/>
        <v>0</v>
      </c>
      <c r="PK56" s="61">
        <f t="shared" si="252"/>
        <v>13.348037202386651</v>
      </c>
      <c r="PL56" s="63">
        <f t="shared" si="253"/>
        <v>0</v>
      </c>
      <c r="PM56" s="62">
        <f t="shared" si="254"/>
        <v>0</v>
      </c>
      <c r="PN56" s="61">
        <f t="shared" si="255"/>
        <v>0</v>
      </c>
      <c r="PO56" s="61">
        <f t="shared" si="256"/>
        <v>3.058593231916567</v>
      </c>
      <c r="PP56" s="63">
        <f t="shared" si="257"/>
        <v>0</v>
      </c>
      <c r="PQ56" s="62">
        <f t="shared" si="258"/>
        <v>0</v>
      </c>
      <c r="PR56" s="61">
        <f t="shared" si="259"/>
        <v>0</v>
      </c>
      <c r="PS56" s="61">
        <f t="shared" si="260"/>
        <v>5.1113318139692385</v>
      </c>
      <c r="PT56" s="63">
        <f t="shared" si="261"/>
        <v>0</v>
      </c>
      <c r="PU56" s="62">
        <f t="shared" si="262"/>
        <v>0</v>
      </c>
      <c r="PV56" s="61">
        <f t="shared" si="263"/>
        <v>0</v>
      </c>
      <c r="PW56" s="61">
        <f t="shared" si="264"/>
        <v>9.4365187509501531</v>
      </c>
      <c r="PX56" s="63">
        <f t="shared" si="265"/>
        <v>0</v>
      </c>
      <c r="PY56" s="62">
        <f t="shared" si="266"/>
        <v>0</v>
      </c>
      <c r="PZ56" s="61">
        <f t="shared" si="267"/>
        <v>0</v>
      </c>
      <c r="QA56" s="61">
        <f t="shared" si="268"/>
        <v>12.435311325185593</v>
      </c>
      <c r="QB56" s="63">
        <f t="shared" si="269"/>
        <v>0</v>
      </c>
      <c r="QC56" s="62">
        <f t="shared" si="270"/>
        <v>0</v>
      </c>
      <c r="QD56" s="61">
        <f t="shared" si="271"/>
        <v>0</v>
      </c>
      <c r="QE56" s="61">
        <f t="shared" si="272"/>
        <v>14.639364954466656</v>
      </c>
      <c r="QF56" s="63">
        <f t="shared" si="273"/>
        <v>0</v>
      </c>
      <c r="QG56" s="62">
        <f t="shared" si="274"/>
        <v>0</v>
      </c>
      <c r="QH56" s="61">
        <f t="shared" si="275"/>
        <v>0</v>
      </c>
      <c r="QI56" s="61">
        <f t="shared" si="276"/>
        <v>2.03654934880106</v>
      </c>
      <c r="QJ56" s="63">
        <f t="shared" si="277"/>
        <v>0</v>
      </c>
      <c r="QK56" s="62">
        <f t="shared" si="278"/>
        <v>0</v>
      </c>
      <c r="QL56" s="61">
        <f t="shared" si="279"/>
        <v>0</v>
      </c>
      <c r="QM56" s="61">
        <f t="shared" si="280"/>
        <v>5.2418289232217861</v>
      </c>
      <c r="QN56" s="63">
        <f t="shared" si="281"/>
        <v>0</v>
      </c>
      <c r="QO56" s="62">
        <f t="shared" si="282"/>
        <v>0</v>
      </c>
      <c r="QP56" s="61">
        <f t="shared" si="283"/>
        <v>0</v>
      </c>
      <c r="QQ56" s="61">
        <f t="shared" si="284"/>
        <v>6.5478956087646614</v>
      </c>
      <c r="QR56" s="63">
        <f t="shared" si="285"/>
        <v>0</v>
      </c>
      <c r="QS56" s="62">
        <f t="shared" si="286"/>
        <v>0</v>
      </c>
      <c r="QT56" s="61">
        <f t="shared" si="287"/>
        <v>0</v>
      </c>
      <c r="QU56" s="61">
        <f t="shared" si="288"/>
        <v>6.1476077270924474</v>
      </c>
      <c r="QV56" s="63">
        <f t="shared" si="289"/>
        <v>0</v>
      </c>
      <c r="QW56" s="62">
        <f t="shared" si="290"/>
        <v>0</v>
      </c>
      <c r="QX56" s="61">
        <f t="shared" si="291"/>
        <v>0</v>
      </c>
      <c r="QY56" s="61">
        <f t="shared" si="292"/>
        <v>6.1621532937541765</v>
      </c>
      <c r="QZ56" s="63">
        <f t="shared" si="293"/>
        <v>0</v>
      </c>
      <c r="RA56" s="62">
        <f t="shared" si="294"/>
        <v>0</v>
      </c>
      <c r="RB56" s="61">
        <f t="shared" si="295"/>
        <v>0</v>
      </c>
      <c r="RC56" s="61">
        <f t="shared" si="296"/>
        <v>9.5190769670421851</v>
      </c>
      <c r="RD56" s="63">
        <f t="shared" si="297"/>
        <v>0</v>
      </c>
      <c r="RE56" s="62">
        <f t="shared" si="298"/>
        <v>0</v>
      </c>
      <c r="RF56" s="61">
        <f t="shared" si="299"/>
        <v>0</v>
      </c>
      <c r="RG56" s="61">
        <f t="shared" si="300"/>
        <v>18.163892698593191</v>
      </c>
      <c r="RH56" s="63">
        <f t="shared" si="301"/>
        <v>0</v>
      </c>
      <c r="RI56" s="62">
        <f t="shared" si="302"/>
        <v>0</v>
      </c>
      <c r="RJ56" s="61">
        <f t="shared" si="303"/>
        <v>0</v>
      </c>
      <c r="RK56" s="61">
        <f t="shared" si="304"/>
        <v>12.007453528509417</v>
      </c>
      <c r="RL56" s="63">
        <f t="shared" si="305"/>
        <v>0</v>
      </c>
    </row>
    <row r="57" spans="1:480" ht="15" thickBot="1" x14ac:dyDescent="0.35">
      <c r="A57" s="28"/>
      <c r="B57" s="42">
        <v>38</v>
      </c>
      <c r="C57" s="44">
        <f t="shared" si="499"/>
        <v>557.53508629774137</v>
      </c>
      <c r="D57" s="44">
        <f t="shared" si="500"/>
        <v>888.08810248356451</v>
      </c>
      <c r="E57" s="44">
        <f t="shared" si="501"/>
        <v>231.39091331439843</v>
      </c>
      <c r="F57" s="45">
        <f t="shared" si="502"/>
        <v>41.95586493796381</v>
      </c>
      <c r="G57" s="45">
        <f t="shared" si="503"/>
        <v>6.7660429663303612</v>
      </c>
      <c r="H57" s="44">
        <f t="shared" si="311"/>
        <v>89.03148883557634</v>
      </c>
      <c r="I57" s="44">
        <f t="shared" si="312"/>
        <v>160.28908103449126</v>
      </c>
      <c r="J57" s="44">
        <f t="shared" si="313"/>
        <v>54.79745399501622</v>
      </c>
      <c r="K57" s="45">
        <f t="shared" si="314"/>
        <v>13.741577957371906</v>
      </c>
      <c r="L57" s="45">
        <f t="shared" si="315"/>
        <v>3.4387881775438256</v>
      </c>
      <c r="M57" s="44">
        <f t="shared" si="316"/>
        <v>189.0236434794819</v>
      </c>
      <c r="N57" s="44">
        <f t="shared" si="317"/>
        <v>357.99585243494903</v>
      </c>
      <c r="O57" s="44">
        <f t="shared" si="318"/>
        <v>129.86830286625388</v>
      </c>
      <c r="P57" s="45">
        <f t="shared" si="319"/>
        <v>34.791736522253572</v>
      </c>
      <c r="Q57" s="45">
        <f t="shared" si="320"/>
        <v>9.5287646970604793</v>
      </c>
      <c r="R57" s="44">
        <f t="shared" si="321"/>
        <v>7.4816917940461023</v>
      </c>
      <c r="S57" s="44">
        <f t="shared" si="322"/>
        <v>14.028915972151346</v>
      </c>
      <c r="T57" s="44">
        <f t="shared" si="323"/>
        <v>5.0771482717964718</v>
      </c>
      <c r="U57" s="45">
        <f t="shared" si="324"/>
        <v>1.3587153457587913</v>
      </c>
      <c r="V57" s="45">
        <f t="shared" si="325"/>
        <v>0.37188861624725106</v>
      </c>
      <c r="W57" s="44">
        <f t="shared" si="326"/>
        <v>27.249512053773557</v>
      </c>
      <c r="X57" s="44">
        <f t="shared" si="327"/>
        <v>51.25463601334495</v>
      </c>
      <c r="Y57" s="44">
        <f t="shared" si="328"/>
        <v>18.56305902779965</v>
      </c>
      <c r="Z57" s="45">
        <f t="shared" si="329"/>
        <v>4.9693788573503159</v>
      </c>
      <c r="AA57" s="45">
        <f t="shared" si="330"/>
        <v>1.3604140477313609</v>
      </c>
      <c r="AB57" s="44">
        <f t="shared" si="331"/>
        <v>49.895648930765539</v>
      </c>
      <c r="AC57" s="44">
        <f t="shared" si="332"/>
        <v>94.228925889967272</v>
      </c>
      <c r="AD57" s="44">
        <f t="shared" si="333"/>
        <v>34.159593097816774</v>
      </c>
      <c r="AE57" s="45">
        <f t="shared" si="334"/>
        <v>9.1484843991184395</v>
      </c>
      <c r="AF57" s="45">
        <f t="shared" si="335"/>
        <v>2.5051006823317161</v>
      </c>
      <c r="AG57" s="44">
        <f t="shared" si="336"/>
        <v>79.868798886219153</v>
      </c>
      <c r="AH57" s="44">
        <f t="shared" si="337"/>
        <v>157.80734397057722</v>
      </c>
      <c r="AI57" s="44">
        <f t="shared" si="338"/>
        <v>60.409038001164831</v>
      </c>
      <c r="AJ57" s="45">
        <f t="shared" si="339"/>
        <v>17.19190626860329</v>
      </c>
      <c r="AK57" s="45">
        <f t="shared" si="340"/>
        <v>5.1212198734351873</v>
      </c>
      <c r="AL57" s="44">
        <f t="shared" si="341"/>
        <v>68.14788529050054</v>
      </c>
      <c r="AM57" s="44">
        <f t="shared" si="342"/>
        <v>108.55160082891709</v>
      </c>
      <c r="AN57" s="44">
        <f t="shared" si="343"/>
        <v>28.283065595969951</v>
      </c>
      <c r="AO57" s="45">
        <f t="shared" si="344"/>
        <v>5.1282933421147723</v>
      </c>
      <c r="AP57" s="45">
        <f t="shared" si="345"/>
        <v>0.82701794249742022</v>
      </c>
      <c r="AQ57" s="44">
        <f t="shared" si="346"/>
        <v>62.075358135697456</v>
      </c>
      <c r="AR57" s="44">
        <f t="shared" si="347"/>
        <v>111.75823566012212</v>
      </c>
      <c r="AS57" s="44">
        <f t="shared" si="348"/>
        <v>38.206387719148111</v>
      </c>
      <c r="AT57" s="45">
        <f t="shared" si="349"/>
        <v>9.581030085083885</v>
      </c>
      <c r="AU57" s="45">
        <f t="shared" si="350"/>
        <v>2.3976236999480198</v>
      </c>
      <c r="AV57" s="44">
        <f t="shared" si="351"/>
        <v>215.21092718364332</v>
      </c>
      <c r="AW57" s="44">
        <f t="shared" si="352"/>
        <v>407.59249960594025</v>
      </c>
      <c r="AX57" s="44">
        <f t="shared" si="353"/>
        <v>147.86022191264399</v>
      </c>
      <c r="AY57" s="45">
        <f t="shared" si="354"/>
        <v>39.611774154041072</v>
      </c>
      <c r="AZ57" s="45">
        <f t="shared" si="355"/>
        <v>10.84887714373018</v>
      </c>
      <c r="BA57" s="44">
        <f t="shared" si="356"/>
        <v>8.2773650701334542</v>
      </c>
      <c r="BB57" s="44">
        <f t="shared" si="357"/>
        <v>15.520882473684978</v>
      </c>
      <c r="BC57" s="44">
        <f t="shared" si="358"/>
        <v>5.6170998375394428</v>
      </c>
      <c r="BD57" s="45">
        <f t="shared" si="359"/>
        <v>1.5032138790036897</v>
      </c>
      <c r="BE57" s="45">
        <f t="shared" si="360"/>
        <v>0.41143873963839628</v>
      </c>
      <c r="BF57" s="44">
        <f t="shared" si="361"/>
        <v>171.42206121950511</v>
      </c>
      <c r="BG57" s="44">
        <f t="shared" si="362"/>
        <v>322.43422690008686</v>
      </c>
      <c r="BH57" s="44">
        <f t="shared" si="363"/>
        <v>116.77705768841811</v>
      </c>
      <c r="BI57" s="45">
        <f t="shared" si="364"/>
        <v>31.26152002379262</v>
      </c>
      <c r="BJ57" s="45">
        <f t="shared" si="365"/>
        <v>8.5581341681964354</v>
      </c>
      <c r="BK57" s="44">
        <f t="shared" si="366"/>
        <v>48.292679575981943</v>
      </c>
      <c r="BL57" s="44">
        <f t="shared" si="367"/>
        <v>91.201686365627552</v>
      </c>
      <c r="BM57" s="44">
        <f t="shared" si="368"/>
        <v>33.062167128196506</v>
      </c>
      <c r="BN57" s="45">
        <f t="shared" si="369"/>
        <v>8.8545762037394926</v>
      </c>
      <c r="BO57" s="45">
        <f t="shared" si="370"/>
        <v>2.4246207264542554</v>
      </c>
      <c r="BP57" s="44">
        <f t="shared" si="371"/>
        <v>172.70455511292934</v>
      </c>
      <c r="BQ57" s="44">
        <f t="shared" si="372"/>
        <v>341.23521968594474</v>
      </c>
      <c r="BR57" s="44">
        <f t="shared" si="373"/>
        <v>130.62567834097396</v>
      </c>
      <c r="BS57" s="45">
        <f t="shared" si="374"/>
        <v>37.174974020732535</v>
      </c>
      <c r="BT57" s="45">
        <f t="shared" si="375"/>
        <v>11.07388632621246</v>
      </c>
      <c r="BU57" s="44">
        <f t="shared" si="376"/>
        <v>65.267363378193949</v>
      </c>
      <c r="BV57" s="44">
        <f t="shared" si="377"/>
        <v>103.9632667453173</v>
      </c>
      <c r="BW57" s="44">
        <f t="shared" si="378"/>
        <v>27.087577432997531</v>
      </c>
      <c r="BX57" s="45">
        <f t="shared" si="379"/>
        <v>4.9115270949784637</v>
      </c>
      <c r="BY57" s="45">
        <f t="shared" si="380"/>
        <v>0.7920609765537302</v>
      </c>
      <c r="BZ57" s="44">
        <f t="shared" si="381"/>
        <v>99.975599220615877</v>
      </c>
      <c r="CA57" s="44">
        <f t="shared" si="382"/>
        <v>179.99246260545107</v>
      </c>
      <c r="CB57" s="44">
        <f t="shared" si="383"/>
        <v>61.533378477287052</v>
      </c>
      <c r="CC57" s="45">
        <f t="shared" si="384"/>
        <v>15.430748249782082</v>
      </c>
      <c r="CD57" s="45">
        <f t="shared" si="385"/>
        <v>3.8614979165139562</v>
      </c>
      <c r="CE57" s="44">
        <f t="shared" si="386"/>
        <v>156.10686502556069</v>
      </c>
      <c r="CF57" s="44">
        <f t="shared" si="387"/>
        <v>295.65407367591769</v>
      </c>
      <c r="CG57" s="44">
        <f t="shared" si="388"/>
        <v>107.25289838591836</v>
      </c>
      <c r="CH57" s="45">
        <f t="shared" si="389"/>
        <v>28.733066495323673</v>
      </c>
      <c r="CI57" s="45">
        <f t="shared" si="390"/>
        <v>7.8694154712228555</v>
      </c>
      <c r="CJ57" s="44">
        <f t="shared" si="391"/>
        <v>25.828841966724664</v>
      </c>
      <c r="CK57" s="44">
        <f t="shared" si="392"/>
        <v>48.431646689524662</v>
      </c>
      <c r="CL57" s="44">
        <f t="shared" si="393"/>
        <v>17.527701483001273</v>
      </c>
      <c r="CM57" s="45">
        <f t="shared" si="394"/>
        <v>4.6906561923995795</v>
      </c>
      <c r="CN57" s="45">
        <f t="shared" si="395"/>
        <v>1.2838609986471423</v>
      </c>
      <c r="CO57" s="44">
        <f t="shared" si="396"/>
        <v>198.64213705083918</v>
      </c>
      <c r="CP57" s="44">
        <f t="shared" si="397"/>
        <v>373.6334952112955</v>
      </c>
      <c r="CQ57" s="44">
        <f t="shared" si="398"/>
        <v>135.32006401459057</v>
      </c>
      <c r="CR57" s="45">
        <f t="shared" si="399"/>
        <v>36.225530721113401</v>
      </c>
      <c r="CS57" s="45">
        <f t="shared" si="400"/>
        <v>9.9170786317957997</v>
      </c>
      <c r="CT57" s="44">
        <f t="shared" si="401"/>
        <v>42.090147979215217</v>
      </c>
      <c r="CU57" s="44">
        <f t="shared" si="402"/>
        <v>79.488082019627427</v>
      </c>
      <c r="CV57" s="44">
        <f t="shared" si="403"/>
        <v>28.815785728970724</v>
      </c>
      <c r="CW57" s="45">
        <f t="shared" si="404"/>
        <v>7.7173274703520143</v>
      </c>
      <c r="CX57" s="45">
        <f t="shared" si="405"/>
        <v>2.1132114860051625</v>
      </c>
      <c r="CY57" s="44">
        <f t="shared" si="406"/>
        <v>82.764371509540609</v>
      </c>
      <c r="CZ57" s="44">
        <f t="shared" si="407"/>
        <v>151.05147826394472</v>
      </c>
      <c r="DA57" s="44">
        <f t="shared" si="408"/>
        <v>51.797528700220496</v>
      </c>
      <c r="DB57" s="45">
        <f t="shared" si="409"/>
        <v>13.006257417478269</v>
      </c>
      <c r="DC57" s="45">
        <f t="shared" si="410"/>
        <v>3.257055450727194</v>
      </c>
      <c r="DD57" s="44">
        <f t="shared" si="411"/>
        <v>263.93583033510851</v>
      </c>
      <c r="DE57" s="44">
        <f t="shared" si="412"/>
        <v>420.41886959299711</v>
      </c>
      <c r="DF57" s="44">
        <f t="shared" si="413"/>
        <v>109.53992733117481</v>
      </c>
      <c r="DG57" s="45">
        <f t="shared" si="414"/>
        <v>19.861810174786847</v>
      </c>
      <c r="DH57" s="45">
        <f t="shared" si="415"/>
        <v>3.2030292124929161</v>
      </c>
      <c r="DI57" s="44">
        <f t="shared" si="416"/>
        <v>23.219586660601056</v>
      </c>
      <c r="DJ57" s="44">
        <f t="shared" si="417"/>
        <v>41.803706267363367</v>
      </c>
      <c r="DK57" s="44">
        <f t="shared" si="418"/>
        <v>14.291283325244663</v>
      </c>
      <c r="DL57" s="45">
        <f t="shared" si="419"/>
        <v>3.5838304447976692</v>
      </c>
      <c r="DM57" s="45">
        <f t="shared" si="420"/>
        <v>0.89684269172889408</v>
      </c>
      <c r="DN57" s="44">
        <f t="shared" si="421"/>
        <v>75.613534949417044</v>
      </c>
      <c r="DO57" s="44">
        <f t="shared" si="422"/>
        <v>143.20606354609117</v>
      </c>
      <c r="DP57" s="44">
        <f t="shared" si="423"/>
        <v>51.950122624024466</v>
      </c>
      <c r="DQ57" s="45">
        <f t="shared" si="424"/>
        <v>13.917445125122082</v>
      </c>
      <c r="DR57" s="45">
        <f t="shared" si="425"/>
        <v>3.8117114302907988</v>
      </c>
      <c r="DS57" s="44">
        <f t="shared" si="426"/>
        <v>176.62350041450892</v>
      </c>
      <c r="DT57" s="44">
        <f t="shared" si="427"/>
        <v>331.18662385882237</v>
      </c>
      <c r="DU57" s="44">
        <f t="shared" si="428"/>
        <v>119.8584123181594</v>
      </c>
      <c r="DV57" s="45">
        <f t="shared" si="429"/>
        <v>32.075774709912984</v>
      </c>
      <c r="DW57" s="45">
        <f t="shared" si="430"/>
        <v>8.7793337354752765</v>
      </c>
      <c r="DX57" s="44">
        <f t="shared" si="431"/>
        <v>40.316245178859994</v>
      </c>
      <c r="DY57" s="44">
        <f t="shared" si="432"/>
        <v>75.832347676151699</v>
      </c>
      <c r="DZ57" s="44">
        <f t="shared" si="433"/>
        <v>27.464449181972885</v>
      </c>
      <c r="EA57" s="45">
        <f t="shared" si="434"/>
        <v>7.3523039973787059</v>
      </c>
      <c r="EB57" s="45">
        <f t="shared" si="435"/>
        <v>2.0127621435888297</v>
      </c>
      <c r="EC57" s="44">
        <f t="shared" si="436"/>
        <v>67.039567581731504</v>
      </c>
      <c r="ED57" s="44">
        <f t="shared" si="437"/>
        <v>126.60555741282968</v>
      </c>
      <c r="EE57" s="44">
        <f t="shared" si="438"/>
        <v>45.896674341748081</v>
      </c>
      <c r="EF57" s="45">
        <f t="shared" si="439"/>
        <v>12.291862142050451</v>
      </c>
      <c r="EG57" s="45">
        <f t="shared" si="440"/>
        <v>3.3658419138961597</v>
      </c>
      <c r="EH57" s="44">
        <f t="shared" si="441"/>
        <v>123.1046868504129</v>
      </c>
      <c r="EI57" s="44">
        <f t="shared" si="442"/>
        <v>233.49388066922768</v>
      </c>
      <c r="EJ57" s="44">
        <f t="shared" si="443"/>
        <v>84.733109924571295</v>
      </c>
      <c r="EK57" s="45">
        <f t="shared" si="444"/>
        <v>22.703675160500321</v>
      </c>
      <c r="EL57" s="45">
        <f t="shared" si="445"/>
        <v>6.2187058397031496</v>
      </c>
      <c r="EM57" s="44">
        <f t="shared" si="446"/>
        <v>201.01251964721055</v>
      </c>
      <c r="EN57" s="44">
        <f t="shared" si="447"/>
        <v>358.59009828598323</v>
      </c>
      <c r="EO57" s="44">
        <f t="shared" si="448"/>
        <v>116.19138979671328</v>
      </c>
      <c r="EP57" s="45">
        <f t="shared" si="449"/>
        <v>27.257515073489586</v>
      </c>
      <c r="EQ57" s="45">
        <f t="shared" si="450"/>
        <v>6.2123871512932638</v>
      </c>
      <c r="ER57" s="44">
        <f t="shared" si="451"/>
        <v>218.4491514141726</v>
      </c>
      <c r="ES57" s="44">
        <f t="shared" si="452"/>
        <v>392.82886353521349</v>
      </c>
      <c r="ET57" s="44">
        <f t="shared" si="453"/>
        <v>134.25886254820244</v>
      </c>
      <c r="EU57" s="45">
        <f t="shared" si="454"/>
        <v>33.66413825833024</v>
      </c>
      <c r="EV57" s="45">
        <f t="shared" si="455"/>
        <v>8.4237716218549057</v>
      </c>
      <c r="EW57" s="44">
        <f t="shared" si="456"/>
        <v>23.458879842971893</v>
      </c>
      <c r="EX57" s="44">
        <f t="shared" si="457"/>
        <v>46.600413595596208</v>
      </c>
      <c r="EY57" s="44">
        <f t="shared" si="458"/>
        <v>17.861981220348699</v>
      </c>
      <c r="EZ57" s="45">
        <f t="shared" si="459"/>
        <v>5.0864075974767511</v>
      </c>
      <c r="FA57" s="45">
        <f t="shared" si="460"/>
        <v>1.5157233073093959</v>
      </c>
      <c r="FB57" s="44">
        <f t="shared" si="461"/>
        <v>175.53845738675349</v>
      </c>
      <c r="FC57" s="44">
        <f t="shared" si="462"/>
        <v>236.64504256090046</v>
      </c>
      <c r="FD57" s="44">
        <f t="shared" si="463"/>
        <v>50.08470482411812</v>
      </c>
      <c r="FE57" s="45">
        <f t="shared" si="464"/>
        <v>7.1436432760408719</v>
      </c>
      <c r="FF57" s="45">
        <f t="shared" si="465"/>
        <v>0.8422103966024026</v>
      </c>
      <c r="FG57" s="44">
        <f t="shared" si="466"/>
        <v>257.0700372377039</v>
      </c>
      <c r="FH57" s="44">
        <f t="shared" si="467"/>
        <v>390.27708029648136</v>
      </c>
      <c r="FI57" s="44">
        <f t="shared" si="468"/>
        <v>56.751911279136934</v>
      </c>
      <c r="FJ57" s="45">
        <f t="shared" si="469"/>
        <v>4.8802459749230529</v>
      </c>
      <c r="FK57" s="45">
        <f t="shared" si="470"/>
        <v>0.28463516644466336</v>
      </c>
      <c r="FL57" s="44">
        <f t="shared" si="471"/>
        <v>80.770112869386281</v>
      </c>
      <c r="FM57" s="44">
        <f t="shared" si="472"/>
        <v>152.32491361306299</v>
      </c>
      <c r="FN57" s="44">
        <f t="shared" si="473"/>
        <v>55.202043539473507</v>
      </c>
      <c r="FO57" s="45">
        <f t="shared" si="474"/>
        <v>14.781728756981783</v>
      </c>
      <c r="FP57" s="45">
        <f t="shared" si="475"/>
        <v>4.0472511900164969</v>
      </c>
      <c r="FQ57" s="44">
        <f t="shared" si="476"/>
        <v>71.051974208954348</v>
      </c>
      <c r="FR57" s="44">
        <f t="shared" si="477"/>
        <v>141.0297596103776</v>
      </c>
      <c r="FS57" s="44">
        <f t="shared" si="478"/>
        <v>54.046711473033717</v>
      </c>
      <c r="FT57" s="45">
        <f t="shared" si="479"/>
        <v>15.389182858968379</v>
      </c>
      <c r="FU57" s="45">
        <f t="shared" si="480"/>
        <v>4.5856953025190244</v>
      </c>
      <c r="FV57" s="44">
        <f t="shared" si="481"/>
        <v>221.67135448439996</v>
      </c>
      <c r="FW57" s="44">
        <f t="shared" si="482"/>
        <v>353.09650893232032</v>
      </c>
      <c r="FX57" s="44">
        <f t="shared" si="483"/>
        <v>91.999119751170525</v>
      </c>
      <c r="FY57" s="45">
        <f t="shared" si="484"/>
        <v>16.681306052183185</v>
      </c>
      <c r="FZ57" s="45">
        <f t="shared" si="485"/>
        <v>2.6901229101214601</v>
      </c>
      <c r="GA57" s="44">
        <f t="shared" si="486"/>
        <v>239.92788968510447</v>
      </c>
      <c r="GB57" s="44">
        <f t="shared" si="487"/>
        <v>450.52718390851845</v>
      </c>
      <c r="GC57" s="44">
        <f t="shared" si="488"/>
        <v>163.10241298530198</v>
      </c>
      <c r="GD57" s="45">
        <f t="shared" si="489"/>
        <v>43.654735548533701</v>
      </c>
      <c r="GE57" s="45">
        <f t="shared" si="490"/>
        <v>11.949502408692972</v>
      </c>
      <c r="GF57" s="44">
        <f t="shared" si="491"/>
        <v>139.33458904859964</v>
      </c>
      <c r="GG57" s="44">
        <f t="shared" si="492"/>
        <v>275.16702781096058</v>
      </c>
      <c r="GH57" s="44">
        <f t="shared" si="493"/>
        <v>105.32078748232421</v>
      </c>
      <c r="GI57" s="45">
        <f t="shared" si="494"/>
        <v>29.971326511215608</v>
      </c>
      <c r="GJ57" s="45">
        <f t="shared" si="495"/>
        <v>8.9275405561414143</v>
      </c>
      <c r="GK57" s="43">
        <f t="shared" si="148"/>
        <v>4815.0299457925821</v>
      </c>
      <c r="GL57" s="43">
        <f t="shared" si="148"/>
        <v>8523.8356557033458</v>
      </c>
      <c r="GM57" s="43">
        <f t="shared" si="148"/>
        <v>2762.5860249668422</v>
      </c>
      <c r="GN57" s="43">
        <f t="shared" si="148"/>
        <v>677.28509130104771</v>
      </c>
      <c r="GO57" s="43">
        <f t="shared" si="148"/>
        <v>172.49506571699519</v>
      </c>
      <c r="GP57" s="40">
        <f t="shared" si="149"/>
        <v>28.695053312232311</v>
      </c>
      <c r="GQ57" s="40">
        <f t="shared" si="149"/>
        <v>50.797590320043774</v>
      </c>
      <c r="GR57" s="40">
        <f t="shared" si="149"/>
        <v>16.463563915177843</v>
      </c>
      <c r="GS57" s="40">
        <f t="shared" si="149"/>
        <v>4.0362639529263866</v>
      </c>
      <c r="GT57" s="40">
        <f t="shared" si="149"/>
        <v>1.0279801294219022</v>
      </c>
      <c r="GW57" s="38">
        <f t="shared" si="150"/>
        <v>39</v>
      </c>
      <c r="GX57" s="39">
        <f t="shared" si="145"/>
        <v>28.125302839712262</v>
      </c>
      <c r="GY57" s="39">
        <f t="shared" si="146"/>
        <v>68.018679492984035</v>
      </c>
      <c r="GZ57" s="39">
        <f t="shared" si="147"/>
        <v>6.801867949298404</v>
      </c>
      <c r="HA57" s="39">
        <f t="shared" si="34"/>
        <v>6.8465300555038002</v>
      </c>
      <c r="HB57" s="39">
        <f t="shared" si="35"/>
        <v>23.799770653853095</v>
      </c>
      <c r="HC57" s="39">
        <f t="shared" si="36"/>
        <v>2.3799770653853094</v>
      </c>
      <c r="HD57" s="39">
        <f t="shared" si="37"/>
        <v>16.480249344377725</v>
      </c>
      <c r="HE57" s="39">
        <f t="shared" si="38"/>
        <v>61.511808487735898</v>
      </c>
      <c r="HF57" s="39">
        <f t="shared" si="39"/>
        <v>6.1511808487735902</v>
      </c>
      <c r="HG57" s="39">
        <f t="shared" si="40"/>
        <v>0.6444233201046019</v>
      </c>
      <c r="HH57" s="39">
        <f t="shared" si="41"/>
        <v>2.4019751615748302</v>
      </c>
      <c r="HI57" s="39">
        <f t="shared" si="42"/>
        <v>0.24019751615748303</v>
      </c>
      <c r="HJ57" s="39">
        <v>6.8465300555038002</v>
      </c>
      <c r="HK57" s="39">
        <v>23.799770653853095</v>
      </c>
      <c r="HL57" s="39">
        <v>2.3799770653853094</v>
      </c>
      <c r="HM57" s="39">
        <f t="shared" si="43"/>
        <v>4.3350872182876543</v>
      </c>
      <c r="HN57" s="39">
        <f t="shared" si="44"/>
        <v>16.174022986436441</v>
      </c>
      <c r="HO57" s="39">
        <f t="shared" si="45"/>
        <v>1.6174022986436443</v>
      </c>
      <c r="HP57" s="39">
        <f t="shared" si="46"/>
        <v>7.8082701718103964</v>
      </c>
      <c r="HQ57" s="39">
        <f t="shared" si="47"/>
        <v>31.055090438566701</v>
      </c>
      <c r="HR57" s="39">
        <f t="shared" si="48"/>
        <v>3.1055090438566699</v>
      </c>
      <c r="HS57" s="39">
        <f t="shared" si="49"/>
        <v>3.4377745164144407</v>
      </c>
      <c r="HT57" s="39">
        <f t="shared" si="50"/>
        <v>8.3139685404907162</v>
      </c>
      <c r="HU57" s="39">
        <f t="shared" si="51"/>
        <v>0.83139685404907171</v>
      </c>
      <c r="HV57" s="39">
        <f t="shared" si="52"/>
        <v>4.7736010117398777</v>
      </c>
      <c r="HW57" s="39">
        <f t="shared" si="53"/>
        <v>16.593896229387141</v>
      </c>
      <c r="HX57" s="39">
        <f t="shared" si="54"/>
        <v>1.6593896229387139</v>
      </c>
      <c r="HY57" s="39">
        <f t="shared" si="55"/>
        <v>18.763418566768596</v>
      </c>
      <c r="HZ57" s="39">
        <f t="shared" si="56"/>
        <v>70.033637558284056</v>
      </c>
      <c r="IA57" s="39">
        <f t="shared" si="57"/>
        <v>7.0033637558284063</v>
      </c>
      <c r="IB57" s="39">
        <f t="shared" si="58"/>
        <v>0.71295734000405309</v>
      </c>
      <c r="IC57" s="39">
        <f t="shared" si="59"/>
        <v>2.6574237283564242</v>
      </c>
      <c r="ID57" s="39">
        <f t="shared" si="60"/>
        <v>0.26574237283564239</v>
      </c>
      <c r="IE57" s="39">
        <f t="shared" si="61"/>
        <v>14.821089545856774</v>
      </c>
      <c r="IF57" s="39">
        <f t="shared" si="62"/>
        <v>55.266624019808269</v>
      </c>
      <c r="IG57" s="39">
        <f t="shared" si="63"/>
        <v>5.5266624019808273</v>
      </c>
      <c r="IH57" s="39">
        <f t="shared" si="64"/>
        <v>4.1958163177153098</v>
      </c>
      <c r="II57" s="39">
        <f t="shared" si="65"/>
        <v>15.654409277698061</v>
      </c>
      <c r="IJ57" s="39">
        <f t="shared" si="66"/>
        <v>1.565440927769806</v>
      </c>
      <c r="IK57" s="39">
        <f t="shared" si="67"/>
        <v>16.884238213537834</v>
      </c>
      <c r="IL57" s="39">
        <f t="shared" si="68"/>
        <v>67.152075065321327</v>
      </c>
      <c r="IM57" s="39">
        <f t="shared" si="69"/>
        <v>6.7152075065321331</v>
      </c>
      <c r="IN57" s="39">
        <f t="shared" si="70"/>
        <v>3.2924642873165273</v>
      </c>
      <c r="IO57" s="39">
        <f t="shared" si="71"/>
        <v>7.9625479724566084</v>
      </c>
      <c r="IP57" s="39">
        <f t="shared" si="72"/>
        <v>0.79625479724566073</v>
      </c>
      <c r="IQ57" s="39">
        <f t="shared" si="73"/>
        <v>7.6881331968407212</v>
      </c>
      <c r="IR57" s="39">
        <f t="shared" si="74"/>
        <v>26.725334637798419</v>
      </c>
      <c r="IS57" s="39">
        <f t="shared" si="75"/>
        <v>2.6725334637798417</v>
      </c>
      <c r="IT57" s="39">
        <f t="shared" si="76"/>
        <v>13.610361183571289</v>
      </c>
      <c r="IU57" s="39">
        <f t="shared" si="77"/>
        <v>50.800076690487913</v>
      </c>
      <c r="IV57" s="39">
        <f t="shared" si="78"/>
        <v>5.0800076690487916</v>
      </c>
      <c r="IW57" s="39">
        <f t="shared" si="79"/>
        <v>2.2247251761826878</v>
      </c>
      <c r="IX57" s="39">
        <f t="shared" si="80"/>
        <v>8.292273801720297</v>
      </c>
      <c r="IY57" s="39">
        <f t="shared" si="81"/>
        <v>0.82922738017202957</v>
      </c>
      <c r="IZ57" s="39">
        <f t="shared" si="82"/>
        <v>17.174527478356143</v>
      </c>
      <c r="JA57" s="39">
        <f t="shared" si="83"/>
        <v>64.042400521729334</v>
      </c>
      <c r="JB57" s="39">
        <f t="shared" si="84"/>
        <v>6.4042400521729332</v>
      </c>
      <c r="JC57" s="39">
        <f t="shared" si="85"/>
        <v>3.6569213234147293</v>
      </c>
      <c r="JD57" s="39">
        <f t="shared" si="86"/>
        <v>13.643815352776762</v>
      </c>
      <c r="JE57" s="39">
        <f t="shared" si="87"/>
        <v>1.3643815352776765</v>
      </c>
      <c r="JF57" s="39">
        <f t="shared" si="88"/>
        <v>6.4689798698641479</v>
      </c>
      <c r="JG57" s="39">
        <f t="shared" si="89"/>
        <v>22.527809997121139</v>
      </c>
      <c r="JH57" s="39">
        <f t="shared" si="90"/>
        <v>2.252780999712114</v>
      </c>
      <c r="JI57" s="39">
        <f t="shared" si="91"/>
        <v>13.314453817999853</v>
      </c>
      <c r="JJ57" s="39">
        <f t="shared" si="92"/>
        <v>32.19988677213243</v>
      </c>
      <c r="JK57" s="39">
        <f t="shared" si="93"/>
        <v>3.2199886772132431</v>
      </c>
      <c r="JL57" s="39">
        <f t="shared" si="94"/>
        <v>1.7855884477207074</v>
      </c>
      <c r="JM57" s="39">
        <f t="shared" si="95"/>
        <v>6.2070267994748916</v>
      </c>
      <c r="JN57" s="39">
        <f t="shared" si="96"/>
        <v>0.62070267994748918</v>
      </c>
      <c r="JO57" s="39">
        <f t="shared" si="97"/>
        <v>6.59245524442278</v>
      </c>
      <c r="JP57" s="39">
        <f t="shared" si="98"/>
        <v>24.606050308167593</v>
      </c>
      <c r="JQ57" s="39">
        <f t="shared" si="99"/>
        <v>2.4606050308167591</v>
      </c>
      <c r="JR57" s="39">
        <f t="shared" si="100"/>
        <v>15.213177136779686</v>
      </c>
      <c r="JS57" s="39">
        <f t="shared" si="101"/>
        <v>56.704455706617679</v>
      </c>
      <c r="JT57" s="39">
        <f t="shared" si="102"/>
        <v>5.6704455706617676</v>
      </c>
      <c r="JU57" s="39">
        <f t="shared" si="103"/>
        <v>3.4857280078056316</v>
      </c>
      <c r="JV57" s="39">
        <f t="shared" si="104"/>
        <v>12.997993072416378</v>
      </c>
      <c r="JW57" s="39">
        <f t="shared" si="105"/>
        <v>1.2997993072416378</v>
      </c>
      <c r="JX57" s="39">
        <f t="shared" si="106"/>
        <v>5.8246035229716897</v>
      </c>
      <c r="JY57" s="39">
        <f t="shared" si="107"/>
        <v>21.731343920834512</v>
      </c>
      <c r="JZ57" s="39">
        <f t="shared" si="108"/>
        <v>2.1731343920834507</v>
      </c>
      <c r="KA57" s="39">
        <f t="shared" si="109"/>
        <v>10.752294639115155</v>
      </c>
      <c r="KB57" s="39">
        <f t="shared" si="110"/>
        <v>40.140749485575775</v>
      </c>
      <c r="KC57" s="39">
        <f t="shared" si="111"/>
        <v>4.0140749485575773</v>
      </c>
      <c r="KD57" s="39">
        <f t="shared" si="112"/>
        <v>14.319403386718252</v>
      </c>
      <c r="KE57" s="39">
        <f t="shared" si="113"/>
        <v>46.321131371246913</v>
      </c>
      <c r="KF57" s="39">
        <f t="shared" si="114"/>
        <v>4.6321131371246915</v>
      </c>
      <c r="KG57" s="39">
        <f t="shared" si="115"/>
        <v>16.775227156766263</v>
      </c>
      <c r="KH57" s="39">
        <f t="shared" si="116"/>
        <v>58.304263196627446</v>
      </c>
      <c r="KI57" s="39">
        <f t="shared" si="117"/>
        <v>5.8304263196627453</v>
      </c>
      <c r="KJ57" s="39">
        <f t="shared" si="118"/>
        <v>2.3086392959468589</v>
      </c>
      <c r="KK57" s="39">
        <f t="shared" si="119"/>
        <v>9.1886202112495834</v>
      </c>
      <c r="KL57" s="39">
        <f t="shared" si="120"/>
        <v>0.91886202112495829</v>
      </c>
      <c r="KM57" s="39">
        <f t="shared" si="121"/>
        <v>6.2838254024264923</v>
      </c>
      <c r="KN57" s="39">
        <f t="shared" si="122"/>
        <v>11.431835104965163</v>
      </c>
      <c r="KO57" s="39">
        <f t="shared" si="123"/>
        <v>1.1431835104965165</v>
      </c>
      <c r="KP57" s="39">
        <f t="shared" si="124"/>
        <v>8.0501670591406533</v>
      </c>
      <c r="KQ57" s="39">
        <f t="shared" si="125"/>
        <v>8.2198941786900956</v>
      </c>
      <c r="KR57" s="39">
        <f t="shared" si="126"/>
        <v>0.82198941786900959</v>
      </c>
      <c r="KS57" s="39">
        <f t="shared" si="127"/>
        <v>7.005711342718973</v>
      </c>
      <c r="KT57" s="39">
        <f t="shared" si="128"/>
        <v>26.132897863142592</v>
      </c>
      <c r="KU57" s="39">
        <f t="shared" si="129"/>
        <v>2.613289786314259</v>
      </c>
      <c r="KV57" s="39">
        <f t="shared" si="130"/>
        <v>6.9855536663602251</v>
      </c>
      <c r="KW57" s="39">
        <f t="shared" si="131"/>
        <v>27.800423008922142</v>
      </c>
      <c r="KX57" s="39">
        <f t="shared" si="132"/>
        <v>2.7800423008922142</v>
      </c>
      <c r="KY57" s="39">
        <f t="shared" si="133"/>
        <v>11.182388568875645</v>
      </c>
      <c r="KZ57" s="39">
        <f t="shared" si="134"/>
        <v>27.043666280399865</v>
      </c>
      <c r="LA57" s="39">
        <f t="shared" si="135"/>
        <v>2.7043666280399865</v>
      </c>
      <c r="LB57" s="39">
        <f t="shared" si="136"/>
        <v>20.701301419446054</v>
      </c>
      <c r="LC57" s="39">
        <f t="shared" si="137"/>
        <v>77.174911727990818</v>
      </c>
      <c r="LD57" s="39">
        <f t="shared" si="138"/>
        <v>7.7174911727990807</v>
      </c>
      <c r="LE57" s="39">
        <f t="shared" si="139"/>
        <v>13.613416590278993</v>
      </c>
      <c r="LF57" s="39">
        <f t="shared" si="140"/>
        <v>54.138916557348772</v>
      </c>
      <c r="LG57" s="39">
        <f t="shared" si="141"/>
        <v>5.4138916557348775</v>
      </c>
      <c r="LH57" s="39">
        <f t="shared" si="142"/>
        <v>352.98533573837727</v>
      </c>
      <c r="LI57" s="39">
        <f t="shared" si="142"/>
        <v>1196.771476834243</v>
      </c>
      <c r="LJ57" s="39">
        <f t="shared" si="142"/>
        <v>119.67714768342431</v>
      </c>
      <c r="LL57" s="60">
        <f t="shared" si="497"/>
        <v>38</v>
      </c>
      <c r="LM57" s="61">
        <f t="shared" si="498"/>
        <v>329.79013901341625</v>
      </c>
      <c r="LN57" s="62">
        <v>3000</v>
      </c>
      <c r="LO57" s="61">
        <f t="shared" si="152"/>
        <v>0</v>
      </c>
      <c r="LP57" s="61">
        <f t="shared" si="153"/>
        <v>0</v>
      </c>
      <c r="LQ57" s="62">
        <f t="shared" si="154"/>
        <v>0</v>
      </c>
      <c r="LR57" s="61">
        <f t="shared" si="155"/>
        <v>0</v>
      </c>
      <c r="LS57" s="61">
        <f t="shared" si="156"/>
        <v>25.999221777618018</v>
      </c>
      <c r="LT57" s="63">
        <f t="shared" si="157"/>
        <v>0</v>
      </c>
      <c r="LU57" s="62">
        <f t="shared" si="158"/>
        <v>0</v>
      </c>
      <c r="LV57" s="61">
        <f t="shared" si="159"/>
        <v>0</v>
      </c>
      <c r="LW57" s="61">
        <f t="shared" si="160"/>
        <v>6.4046789413416789</v>
      </c>
      <c r="LX57" s="63">
        <f t="shared" si="161"/>
        <v>0</v>
      </c>
      <c r="LY57" s="62">
        <f t="shared" si="162"/>
        <v>0</v>
      </c>
      <c r="LZ57" s="61">
        <f t="shared" si="163"/>
        <v>0</v>
      </c>
      <c r="MA57" s="61">
        <f t="shared" si="164"/>
        <v>15.458300259299639</v>
      </c>
      <c r="MB57" s="63">
        <f t="shared" si="165"/>
        <v>0</v>
      </c>
      <c r="MC57" s="62">
        <f t="shared" si="166"/>
        <v>0</v>
      </c>
      <c r="MD57" s="61">
        <f t="shared" si="167"/>
        <v>0</v>
      </c>
      <c r="ME57" s="61">
        <f t="shared" si="168"/>
        <v>0.60439583113666639</v>
      </c>
      <c r="MF57" s="63">
        <f t="shared" si="169"/>
        <v>0</v>
      </c>
      <c r="MG57" s="62">
        <f t="shared" si="170"/>
        <v>0</v>
      </c>
      <c r="MH57" s="61">
        <f t="shared" si="171"/>
        <v>0</v>
      </c>
      <c r="MI57" s="61">
        <f t="shared" si="172"/>
        <v>6.4046789413416789</v>
      </c>
      <c r="MJ57" s="63">
        <f t="shared" si="173"/>
        <v>0</v>
      </c>
      <c r="MK57" s="62">
        <f t="shared" si="174"/>
        <v>0</v>
      </c>
      <c r="ML57" s="61">
        <f t="shared" si="175"/>
        <v>0</v>
      </c>
      <c r="MM57" s="61">
        <f t="shared" si="176"/>
        <v>4.0661374901686989</v>
      </c>
      <c r="MN57" s="63">
        <f t="shared" si="177"/>
        <v>0</v>
      </c>
      <c r="MO57" s="62">
        <f t="shared" si="178"/>
        <v>0</v>
      </c>
      <c r="MP57" s="61">
        <f t="shared" si="179"/>
        <v>0</v>
      </c>
      <c r="MQ57" s="61">
        <f t="shared" si="180"/>
        <v>7.3419599413113801</v>
      </c>
      <c r="MR57" s="63">
        <f t="shared" si="181"/>
        <v>0</v>
      </c>
      <c r="MS57" s="62">
        <f t="shared" si="182"/>
        <v>0</v>
      </c>
      <c r="MT57" s="61">
        <f t="shared" si="183"/>
        <v>0</v>
      </c>
      <c r="MU57" s="61">
        <f t="shared" si="184"/>
        <v>3.1779022107986297</v>
      </c>
      <c r="MV57" s="63">
        <f t="shared" si="185"/>
        <v>0</v>
      </c>
      <c r="MW57" s="62">
        <f t="shared" si="186"/>
        <v>0</v>
      </c>
      <c r="MX57" s="61">
        <f t="shared" si="187"/>
        <v>0</v>
      </c>
      <c r="MY57" s="61">
        <f t="shared" si="188"/>
        <v>4.4655294910566194</v>
      </c>
      <c r="MZ57" s="63">
        <f t="shared" si="189"/>
        <v>0</v>
      </c>
      <c r="NA57" s="62">
        <f t="shared" si="190"/>
        <v>0</v>
      </c>
      <c r="NB57" s="61">
        <f t="shared" si="191"/>
        <v>0</v>
      </c>
      <c r="NC57" s="61">
        <f t="shared" si="192"/>
        <v>17.599888935841747</v>
      </c>
      <c r="ND57" s="63">
        <f t="shared" si="193"/>
        <v>0</v>
      </c>
      <c r="NE57" s="62">
        <f t="shared" si="194"/>
        <v>0</v>
      </c>
      <c r="NF57" s="61">
        <f t="shared" si="195"/>
        <v>0</v>
      </c>
      <c r="NG57" s="61">
        <f t="shared" si="196"/>
        <v>0.66867295244187008</v>
      </c>
      <c r="NH57" s="63">
        <f t="shared" si="197"/>
        <v>0</v>
      </c>
      <c r="NI57" s="62">
        <f t="shared" si="198"/>
        <v>0</v>
      </c>
      <c r="NJ57" s="61">
        <f t="shared" si="199"/>
        <v>0</v>
      </c>
      <c r="NK57" s="61">
        <f t="shared" si="200"/>
        <v>13.900973989440322</v>
      </c>
      <c r="NL57" s="63">
        <f t="shared" si="201"/>
        <v>0</v>
      </c>
      <c r="NM57" s="62">
        <f t="shared" si="202"/>
        <v>0</v>
      </c>
      <c r="NN57" s="61">
        <f t="shared" si="203"/>
        <v>0</v>
      </c>
      <c r="NO57" s="61">
        <f t="shared" si="204"/>
        <v>3.9355069857309011</v>
      </c>
      <c r="NP57" s="63">
        <f t="shared" si="205"/>
        <v>0</v>
      </c>
      <c r="NQ57" s="62">
        <f t="shared" si="206"/>
        <v>0</v>
      </c>
      <c r="NR57" s="61">
        <f t="shared" si="207"/>
        <v>0</v>
      </c>
      <c r="NS57" s="61">
        <f t="shared" si="208"/>
        <v>15.87591078122389</v>
      </c>
      <c r="NT57" s="63">
        <f t="shared" si="209"/>
        <v>0</v>
      </c>
      <c r="NU57" s="62">
        <f t="shared" si="210"/>
        <v>0</v>
      </c>
      <c r="NV57" s="61">
        <f t="shared" si="211"/>
        <v>0</v>
      </c>
      <c r="NW57" s="61">
        <f t="shared" si="212"/>
        <v>3.0435764439116415</v>
      </c>
      <c r="NX57" s="63">
        <f t="shared" si="213"/>
        <v>0</v>
      </c>
      <c r="NY57" s="62">
        <f t="shared" si="214"/>
        <v>0</v>
      </c>
      <c r="NZ57" s="61">
        <f t="shared" si="215"/>
        <v>0</v>
      </c>
      <c r="OA57" s="61">
        <f t="shared" si="216"/>
        <v>7.1919679581998626</v>
      </c>
      <c r="OB57" s="63">
        <f t="shared" si="217"/>
        <v>0</v>
      </c>
      <c r="OC57" s="62">
        <f t="shared" si="218"/>
        <v>0</v>
      </c>
      <c r="OD57" s="61">
        <f t="shared" si="219"/>
        <v>0</v>
      </c>
      <c r="OE57" s="61">
        <f t="shared" si="220"/>
        <v>12.766375399832034</v>
      </c>
      <c r="OF57" s="63">
        <f t="shared" si="221"/>
        <v>0</v>
      </c>
      <c r="OG57" s="62">
        <f t="shared" si="222"/>
        <v>0</v>
      </c>
      <c r="OH57" s="61">
        <f t="shared" si="223"/>
        <v>0</v>
      </c>
      <c r="OI57" s="61">
        <f t="shared" si="224"/>
        <v>2.0865393600146969</v>
      </c>
      <c r="OJ57" s="63">
        <f t="shared" si="225"/>
        <v>0</v>
      </c>
      <c r="OK57" s="62">
        <f t="shared" si="226"/>
        <v>0</v>
      </c>
      <c r="OL57" s="61">
        <f t="shared" si="227"/>
        <v>0</v>
      </c>
      <c r="OM57" s="61">
        <f t="shared" si="228"/>
        <v>16.108306951312983</v>
      </c>
      <c r="ON57" s="63">
        <f t="shared" si="229"/>
        <v>0</v>
      </c>
      <c r="OO57" s="62">
        <f t="shared" si="230"/>
        <v>0</v>
      </c>
      <c r="OP57" s="61">
        <f t="shared" si="231"/>
        <v>0</v>
      </c>
      <c r="OQ57" s="61">
        <f t="shared" si="232"/>
        <v>3.4300451508810439</v>
      </c>
      <c r="OR57" s="63">
        <f t="shared" si="233"/>
        <v>0</v>
      </c>
      <c r="OS57" s="62">
        <f t="shared" si="234"/>
        <v>0</v>
      </c>
      <c r="OT57" s="61">
        <f t="shared" si="235"/>
        <v>0</v>
      </c>
      <c r="OU57" s="61">
        <f t="shared" si="236"/>
        <v>6.0524280495437379</v>
      </c>
      <c r="OV57" s="63">
        <f t="shared" si="237"/>
        <v>0</v>
      </c>
      <c r="OW57" s="62">
        <f t="shared" si="238"/>
        <v>0</v>
      </c>
      <c r="OX57" s="61">
        <f t="shared" si="239"/>
        <v>0</v>
      </c>
      <c r="OY57" s="61">
        <f t="shared" si="240"/>
        <v>12.307971922465981</v>
      </c>
      <c r="OZ57" s="63">
        <f t="shared" si="241"/>
        <v>0</v>
      </c>
      <c r="PA57" s="62">
        <f t="shared" si="242"/>
        <v>0</v>
      </c>
      <c r="PB57" s="61">
        <f t="shared" si="243"/>
        <v>0</v>
      </c>
      <c r="PC57" s="61">
        <f t="shared" si="244"/>
        <v>1.6703528117614126</v>
      </c>
      <c r="PD57" s="63">
        <f t="shared" si="245"/>
        <v>0</v>
      </c>
      <c r="PE57" s="62">
        <f t="shared" si="246"/>
        <v>0</v>
      </c>
      <c r="PF57" s="61">
        <f t="shared" si="247"/>
        <v>0</v>
      </c>
      <c r="PG57" s="61">
        <f t="shared" si="248"/>
        <v>6.1836535652325031</v>
      </c>
      <c r="PH57" s="63">
        <f t="shared" si="249"/>
        <v>0</v>
      </c>
      <c r="PI57" s="62">
        <f t="shared" si="250"/>
        <v>0</v>
      </c>
      <c r="PJ57" s="61">
        <f t="shared" si="251"/>
        <v>0</v>
      </c>
      <c r="PK57" s="61">
        <f t="shared" si="252"/>
        <v>14.268231072582546</v>
      </c>
      <c r="PL57" s="63">
        <f t="shared" si="253"/>
        <v>0</v>
      </c>
      <c r="PM57" s="62">
        <f t="shared" si="254"/>
        <v>0</v>
      </c>
      <c r="PN57" s="61">
        <f t="shared" si="255"/>
        <v>0</v>
      </c>
      <c r="PO57" s="61">
        <f t="shared" si="256"/>
        <v>3.2693287643157976</v>
      </c>
      <c r="PP57" s="63">
        <f t="shared" si="257"/>
        <v>0</v>
      </c>
      <c r="PQ57" s="62">
        <f t="shared" si="258"/>
        <v>0</v>
      </c>
      <c r="PR57" s="61">
        <f t="shared" si="259"/>
        <v>0</v>
      </c>
      <c r="PS57" s="61">
        <f t="shared" si="260"/>
        <v>5.4632438881999779</v>
      </c>
      <c r="PT57" s="63">
        <f t="shared" si="261"/>
        <v>0</v>
      </c>
      <c r="PU57" s="62">
        <f t="shared" si="262"/>
        <v>0</v>
      </c>
      <c r="PV57" s="61">
        <f t="shared" si="263"/>
        <v>0</v>
      </c>
      <c r="PW57" s="61">
        <f t="shared" si="264"/>
        <v>10.085702986911503</v>
      </c>
      <c r="PX57" s="63">
        <f t="shared" si="265"/>
        <v>0</v>
      </c>
      <c r="PY57" s="62">
        <f t="shared" si="266"/>
        <v>0</v>
      </c>
      <c r="PZ57" s="61">
        <f t="shared" si="267"/>
        <v>0</v>
      </c>
      <c r="QA57" s="61">
        <f t="shared" si="268"/>
        <v>13.363699410303107</v>
      </c>
      <c r="QB57" s="63">
        <f t="shared" si="269"/>
        <v>0</v>
      </c>
      <c r="QC57" s="62">
        <f t="shared" si="270"/>
        <v>0</v>
      </c>
      <c r="QD57" s="61">
        <f t="shared" si="271"/>
        <v>0</v>
      </c>
      <c r="QE57" s="61">
        <f t="shared" si="272"/>
        <v>15.692399912966263</v>
      </c>
      <c r="QF57" s="63">
        <f t="shared" si="273"/>
        <v>0</v>
      </c>
      <c r="QG57" s="62">
        <f t="shared" si="274"/>
        <v>0</v>
      </c>
      <c r="QH57" s="61">
        <f t="shared" si="275"/>
        <v>0</v>
      </c>
      <c r="QI57" s="61">
        <f t="shared" si="276"/>
        <v>2.1708886181829512</v>
      </c>
      <c r="QJ57" s="63">
        <f t="shared" si="277"/>
        <v>0</v>
      </c>
      <c r="QK57" s="62">
        <f t="shared" si="278"/>
        <v>0</v>
      </c>
      <c r="QL57" s="61">
        <f t="shared" si="279"/>
        <v>0</v>
      </c>
      <c r="QM57" s="61">
        <f t="shared" si="280"/>
        <v>5.753492073739479</v>
      </c>
      <c r="QN57" s="63">
        <f t="shared" si="281"/>
        <v>0</v>
      </c>
      <c r="QO57" s="62">
        <f t="shared" si="282"/>
        <v>0</v>
      </c>
      <c r="QP57" s="61">
        <f t="shared" si="283"/>
        <v>0</v>
      </c>
      <c r="QQ57" s="61">
        <f t="shared" si="284"/>
        <v>7.2853179977028981</v>
      </c>
      <c r="QR57" s="63">
        <f t="shared" si="285"/>
        <v>0</v>
      </c>
      <c r="QS57" s="62">
        <f t="shared" si="286"/>
        <v>0</v>
      </c>
      <c r="QT57" s="61">
        <f t="shared" si="287"/>
        <v>0</v>
      </c>
      <c r="QU57" s="61">
        <f t="shared" si="288"/>
        <v>6.5709744268057841</v>
      </c>
      <c r="QV57" s="63">
        <f t="shared" si="289"/>
        <v>0</v>
      </c>
      <c r="QW57" s="62">
        <f t="shared" si="290"/>
        <v>0</v>
      </c>
      <c r="QX57" s="61">
        <f t="shared" si="291"/>
        <v>0</v>
      </c>
      <c r="QY57" s="61">
        <f t="shared" si="292"/>
        <v>6.5686905161561047</v>
      </c>
      <c r="QZ57" s="63">
        <f t="shared" si="293"/>
        <v>0</v>
      </c>
      <c r="RA57" s="62">
        <f t="shared" si="294"/>
        <v>0</v>
      </c>
      <c r="RB57" s="61">
        <f t="shared" si="295"/>
        <v>0</v>
      </c>
      <c r="RC57" s="61">
        <f t="shared" si="296"/>
        <v>10.337076264124342</v>
      </c>
      <c r="RD57" s="63">
        <f t="shared" si="297"/>
        <v>0</v>
      </c>
      <c r="RE57" s="62">
        <f t="shared" si="298"/>
        <v>0</v>
      </c>
      <c r="RF57" s="61">
        <f t="shared" si="299"/>
        <v>0</v>
      </c>
      <c r="RG57" s="61">
        <f t="shared" si="300"/>
        <v>19.415766524942246</v>
      </c>
      <c r="RH57" s="63">
        <f t="shared" si="301"/>
        <v>0</v>
      </c>
      <c r="RI57" s="62">
        <f t="shared" si="302"/>
        <v>0</v>
      </c>
      <c r="RJ57" s="61">
        <f t="shared" si="303"/>
        <v>0</v>
      </c>
      <c r="RK57" s="61">
        <f t="shared" si="304"/>
        <v>12.800350414575661</v>
      </c>
      <c r="RL57" s="63">
        <f t="shared" si="305"/>
        <v>0</v>
      </c>
    </row>
    <row r="58" spans="1:480" ht="15" thickBot="1" x14ac:dyDescent="0.35">
      <c r="A58" s="28"/>
      <c r="B58" s="42">
        <v>39</v>
      </c>
      <c r="C58" s="44">
        <f t="shared" si="499"/>
        <v>533.00354250064072</v>
      </c>
      <c r="D58" s="44">
        <f t="shared" si="500"/>
        <v>884.2008270011911</v>
      </c>
      <c r="E58" s="44">
        <f t="shared" si="501"/>
        <v>249.62853240803895</v>
      </c>
      <c r="F58" s="45">
        <f t="shared" si="502"/>
        <v>49.78753668727137</v>
      </c>
      <c r="G58" s="45">
        <f t="shared" si="503"/>
        <v>9.1155714028563342</v>
      </c>
      <c r="H58" s="44">
        <f t="shared" si="311"/>
        <v>85.114103326810977</v>
      </c>
      <c r="I58" s="44">
        <f t="shared" si="312"/>
        <v>159.07721595015289</v>
      </c>
      <c r="J58" s="44">
        <f t="shared" si="313"/>
        <v>57.515616612339223</v>
      </c>
      <c r="K58" s="45">
        <f t="shared" si="314"/>
        <v>15.383137567539791</v>
      </c>
      <c r="L58" s="45">
        <f t="shared" si="315"/>
        <v>4.208316543156652</v>
      </c>
      <c r="M58" s="44">
        <f t="shared" si="316"/>
        <v>180.7066031663847</v>
      </c>
      <c r="N58" s="44">
        <f t="shared" si="317"/>
        <v>354.85702547012784</v>
      </c>
      <c r="O58" s="44">
        <f t="shared" si="318"/>
        <v>135.60996481805708</v>
      </c>
      <c r="P58" s="45">
        <f t="shared" si="319"/>
        <v>38.557604603122542</v>
      </c>
      <c r="Q58" s="45">
        <f t="shared" si="320"/>
        <v>11.47710194230668</v>
      </c>
      <c r="R58" s="44">
        <f t="shared" si="321"/>
        <v>7.1524973551080739</v>
      </c>
      <c r="S58" s="44">
        <f t="shared" si="322"/>
        <v>13.909185099980531</v>
      </c>
      <c r="T58" s="44">
        <f t="shared" si="323"/>
        <v>5.3026790589462696</v>
      </c>
      <c r="U58" s="45">
        <f t="shared" si="324"/>
        <v>1.5060218103553435</v>
      </c>
      <c r="V58" s="45">
        <f t="shared" si="325"/>
        <v>0.44797667560974336</v>
      </c>
      <c r="W58" s="44">
        <f t="shared" si="326"/>
        <v>26.05053352340752</v>
      </c>
      <c r="X58" s="44">
        <f t="shared" si="327"/>
        <v>50.813466191283943</v>
      </c>
      <c r="Y58" s="44">
        <f t="shared" si="328"/>
        <v>19.386432783003499</v>
      </c>
      <c r="Z58" s="45">
        <f t="shared" si="329"/>
        <v>5.5078682385618825</v>
      </c>
      <c r="AA58" s="45">
        <f t="shared" si="330"/>
        <v>1.6386992637429785</v>
      </c>
      <c r="AB58" s="44">
        <f t="shared" si="331"/>
        <v>47.700240377811852</v>
      </c>
      <c r="AC58" s="44">
        <f t="shared" si="332"/>
        <v>93.409008814441989</v>
      </c>
      <c r="AD58" s="44">
        <f t="shared" si="333"/>
        <v>35.671896629991792</v>
      </c>
      <c r="AE58" s="45">
        <f t="shared" si="334"/>
        <v>10.139191369071746</v>
      </c>
      <c r="AF58" s="45">
        <f t="shared" si="335"/>
        <v>3.0174158086823488</v>
      </c>
      <c r="AG58" s="44">
        <f t="shared" si="336"/>
        <v>76.354571735225505</v>
      </c>
      <c r="AH58" s="44">
        <f t="shared" si="337"/>
        <v>156.27173611451238</v>
      </c>
      <c r="AI58" s="44">
        <f t="shared" si="338"/>
        <v>62.800875336172048</v>
      </c>
      <c r="AJ58" s="45">
        <f t="shared" si="339"/>
        <v>18.887157189612758</v>
      </c>
      <c r="AK58" s="45">
        <f t="shared" si="340"/>
        <v>6.0839666244769717</v>
      </c>
      <c r="AL58" s="44">
        <f t="shared" si="341"/>
        <v>65.149378337718517</v>
      </c>
      <c r="AM58" s="44">
        <f t="shared" si="342"/>
        <v>108.07645655517376</v>
      </c>
      <c r="AN58" s="44">
        <f t="shared" si="343"/>
        <v>30.512261936272619</v>
      </c>
      <c r="AO58" s="45">
        <f t="shared" si="344"/>
        <v>6.0855638011790223</v>
      </c>
      <c r="AP58" s="45">
        <f t="shared" si="345"/>
        <v>1.1142023696558474</v>
      </c>
      <c r="AQ58" s="44">
        <f t="shared" si="346"/>
        <v>59.344042377726765</v>
      </c>
      <c r="AR58" s="44">
        <f t="shared" si="347"/>
        <v>110.91328787696891</v>
      </c>
      <c r="AS58" s="44">
        <f t="shared" si="348"/>
        <v>40.101570200629503</v>
      </c>
      <c r="AT58" s="45">
        <f t="shared" si="349"/>
        <v>10.725573459961705</v>
      </c>
      <c r="AU58" s="45">
        <f t="shared" si="350"/>
        <v>2.9341613847127173</v>
      </c>
      <c r="AV58" s="44">
        <f t="shared" si="351"/>
        <v>205.74164638756301</v>
      </c>
      <c r="AW58" s="44">
        <f t="shared" si="352"/>
        <v>404.01882041463045</v>
      </c>
      <c r="AX58" s="44">
        <f t="shared" si="353"/>
        <v>154.39733213587772</v>
      </c>
      <c r="AY58" s="45">
        <f t="shared" si="354"/>
        <v>43.899364565571105</v>
      </c>
      <c r="AZ58" s="45">
        <f t="shared" si="355"/>
        <v>13.067136496356479</v>
      </c>
      <c r="BA58" s="44">
        <f t="shared" si="356"/>
        <v>7.9131610070475817</v>
      </c>
      <c r="BB58" s="44">
        <f t="shared" si="357"/>
        <v>15.38841829761293</v>
      </c>
      <c r="BC58" s="44">
        <f t="shared" si="358"/>
        <v>5.8666156838456258</v>
      </c>
      <c r="BD58" s="45">
        <f t="shared" si="359"/>
        <v>1.6661862946312185</v>
      </c>
      <c r="BE58" s="45">
        <f t="shared" si="360"/>
        <v>0.49561871686260289</v>
      </c>
      <c r="BF58" s="44">
        <f t="shared" si="361"/>
        <v>163.87949052584688</v>
      </c>
      <c r="BG58" s="44">
        <f t="shared" si="362"/>
        <v>319.65890233294226</v>
      </c>
      <c r="BH58" s="44">
        <f t="shared" si="363"/>
        <v>121.95676241093049</v>
      </c>
      <c r="BI58" s="45">
        <f t="shared" si="364"/>
        <v>34.649065440750626</v>
      </c>
      <c r="BJ58" s="45">
        <f t="shared" si="365"/>
        <v>10.308779289528822</v>
      </c>
      <c r="BK58" s="44">
        <f t="shared" si="366"/>
        <v>46.167801674638739</v>
      </c>
      <c r="BL58" s="44">
        <f t="shared" si="367"/>
        <v>90.408110303270675</v>
      </c>
      <c r="BM58" s="44">
        <f t="shared" si="368"/>
        <v>34.525885738255944</v>
      </c>
      <c r="BN58" s="45">
        <f t="shared" si="369"/>
        <v>9.8134552899707277</v>
      </c>
      <c r="BO58" s="45">
        <f t="shared" si="370"/>
        <v>2.9204769938636668</v>
      </c>
      <c r="BP58" s="44">
        <f t="shared" si="371"/>
        <v>165.10555468796045</v>
      </c>
      <c r="BQ58" s="44">
        <f t="shared" si="372"/>
        <v>337.91469308096339</v>
      </c>
      <c r="BR58" s="44">
        <f t="shared" si="373"/>
        <v>135.79767552392133</v>
      </c>
      <c r="BS58" s="45">
        <f t="shared" si="374"/>
        <v>40.840705322574365</v>
      </c>
      <c r="BT58" s="45">
        <f t="shared" si="375"/>
        <v>13.155684871373481</v>
      </c>
      <c r="BU58" s="44">
        <f t="shared" si="376"/>
        <v>62.395599389553411</v>
      </c>
      <c r="BV58" s="44">
        <f t="shared" si="377"/>
        <v>103.50820619810769</v>
      </c>
      <c r="BW58" s="44">
        <f t="shared" si="378"/>
        <v>29.222548561795794</v>
      </c>
      <c r="BX58" s="45">
        <f t="shared" si="379"/>
        <v>5.8283349847115602</v>
      </c>
      <c r="BY58" s="45">
        <f t="shared" si="380"/>
        <v>1.0671064938725241</v>
      </c>
      <c r="BZ58" s="44">
        <f t="shared" si="381"/>
        <v>95.576672854908779</v>
      </c>
      <c r="CA58" s="44">
        <f t="shared" si="382"/>
        <v>178.63163016778373</v>
      </c>
      <c r="CB58" s="44">
        <f t="shared" si="383"/>
        <v>64.585668627660851</v>
      </c>
      <c r="CC58" s="45">
        <f t="shared" si="384"/>
        <v>17.274095000794915</v>
      </c>
      <c r="CD58" s="45">
        <f t="shared" si="385"/>
        <v>4.7256198185017526</v>
      </c>
      <c r="CE58" s="44">
        <f t="shared" si="386"/>
        <v>149.23816296443601</v>
      </c>
      <c r="CF58" s="44">
        <f t="shared" si="387"/>
        <v>293.061845379413</v>
      </c>
      <c r="CG58" s="44">
        <f t="shared" si="388"/>
        <v>111.99470121456731</v>
      </c>
      <c r="CH58" s="45">
        <f t="shared" si="389"/>
        <v>31.843142300565955</v>
      </c>
      <c r="CI58" s="45">
        <f t="shared" si="390"/>
        <v>9.4784671949609809</v>
      </c>
      <c r="CJ58" s="44">
        <f t="shared" si="391"/>
        <v>24.692372920188777</v>
      </c>
      <c r="CK58" s="44">
        <f t="shared" si="392"/>
        <v>48.018303041995757</v>
      </c>
      <c r="CL58" s="44">
        <f t="shared" si="393"/>
        <v>18.306295311814008</v>
      </c>
      <c r="CM58" s="45">
        <f t="shared" si="394"/>
        <v>5.199198310877259</v>
      </c>
      <c r="CN58" s="45">
        <f t="shared" si="395"/>
        <v>1.5465377454215188</v>
      </c>
      <c r="CO58" s="44">
        <f t="shared" si="396"/>
        <v>189.90188302060224</v>
      </c>
      <c r="CP58" s="44">
        <f t="shared" si="397"/>
        <v>370.41747739477097</v>
      </c>
      <c r="CQ58" s="44">
        <f t="shared" si="398"/>
        <v>141.32225304471004</v>
      </c>
      <c r="CR58" s="45">
        <f t="shared" si="399"/>
        <v>40.150983817373032</v>
      </c>
      <c r="CS58" s="45">
        <f t="shared" si="400"/>
        <v>11.945708352178151</v>
      </c>
      <c r="CT58" s="44">
        <f t="shared" si="401"/>
        <v>40.238181468129746</v>
      </c>
      <c r="CU58" s="44">
        <f t="shared" si="402"/>
        <v>78.796429906084811</v>
      </c>
      <c r="CV58" s="44">
        <f t="shared" si="403"/>
        <v>30.091509781524088</v>
      </c>
      <c r="CW58" s="45">
        <f t="shared" si="404"/>
        <v>8.5530517040870127</v>
      </c>
      <c r="CX58" s="45">
        <f t="shared" si="405"/>
        <v>2.5453818243448754</v>
      </c>
      <c r="CY58" s="44">
        <f t="shared" si="406"/>
        <v>79.122739163120826</v>
      </c>
      <c r="CZ58" s="44">
        <f t="shared" si="407"/>
        <v>149.85946330591827</v>
      </c>
      <c r="DA58" s="44">
        <f t="shared" si="408"/>
        <v>54.352084741857027</v>
      </c>
      <c r="DB58" s="45">
        <f t="shared" si="409"/>
        <v>14.556998264909186</v>
      </c>
      <c r="DC58" s="45">
        <f t="shared" si="410"/>
        <v>3.9854058661059772</v>
      </c>
      <c r="DD58" s="44">
        <f t="shared" si="411"/>
        <v>252.32265380036372</v>
      </c>
      <c r="DE58" s="44">
        <f t="shared" si="412"/>
        <v>418.57864230076592</v>
      </c>
      <c r="DF58" s="44">
        <f t="shared" si="413"/>
        <v>118.17357435557904</v>
      </c>
      <c r="DG58" s="45">
        <f t="shared" si="414"/>
        <v>23.569305607570474</v>
      </c>
      <c r="DH58" s="45">
        <f t="shared" si="415"/>
        <v>4.3152905822809799</v>
      </c>
      <c r="DI58" s="44">
        <f t="shared" si="416"/>
        <v>22.197924847534608</v>
      </c>
      <c r="DJ58" s="44">
        <f t="shared" si="417"/>
        <v>41.487649479874186</v>
      </c>
      <c r="DK58" s="44">
        <f t="shared" si="418"/>
        <v>15.000185459489524</v>
      </c>
      <c r="DL58" s="45">
        <f t="shared" si="419"/>
        <v>4.0119524061997645</v>
      </c>
      <c r="DM58" s="45">
        <f t="shared" si="420"/>
        <v>1.0975371966375636</v>
      </c>
      <c r="DN58" s="44">
        <f t="shared" si="421"/>
        <v>72.286539411642693</v>
      </c>
      <c r="DO58" s="44">
        <f t="shared" si="422"/>
        <v>141.95046505039059</v>
      </c>
      <c r="DP58" s="44">
        <f t="shared" si="423"/>
        <v>54.246911262042303</v>
      </c>
      <c r="DQ58" s="45">
        <f t="shared" si="424"/>
        <v>15.423873593572322</v>
      </c>
      <c r="DR58" s="45">
        <f t="shared" si="425"/>
        <v>4.5910883572976351</v>
      </c>
      <c r="DS58" s="44">
        <f t="shared" si="426"/>
        <v>168.85206639627052</v>
      </c>
      <c r="DT58" s="44">
        <f t="shared" si="427"/>
        <v>328.36008591357842</v>
      </c>
      <c r="DU58" s="44">
        <f t="shared" si="428"/>
        <v>125.18261413964268</v>
      </c>
      <c r="DV58" s="45">
        <f t="shared" si="429"/>
        <v>35.553301468156867</v>
      </c>
      <c r="DW58" s="45">
        <f t="shared" si="430"/>
        <v>10.575577119230404</v>
      </c>
      <c r="DX58" s="44">
        <f t="shared" si="431"/>
        <v>38.542330390990152</v>
      </c>
      <c r="DY58" s="44">
        <f t="shared" si="432"/>
        <v>75.179627338384691</v>
      </c>
      <c r="DZ58" s="44">
        <f t="shared" si="433"/>
        <v>28.68264854360293</v>
      </c>
      <c r="EA58" s="45">
        <f t="shared" si="434"/>
        <v>8.1490107375323042</v>
      </c>
      <c r="EB58" s="45">
        <f t="shared" si="435"/>
        <v>2.4244911674420373</v>
      </c>
      <c r="EC58" s="44">
        <f t="shared" si="436"/>
        <v>64.089826608135311</v>
      </c>
      <c r="ED58" s="44">
        <f t="shared" si="437"/>
        <v>125.50392054921532</v>
      </c>
      <c r="EE58" s="44">
        <f t="shared" si="438"/>
        <v>47.928598507921713</v>
      </c>
      <c r="EF58" s="45">
        <f t="shared" si="439"/>
        <v>13.622971533132541</v>
      </c>
      <c r="EG58" s="45">
        <f t="shared" si="440"/>
        <v>4.0541861938509847</v>
      </c>
      <c r="EH58" s="44">
        <f t="shared" si="441"/>
        <v>117.68808062899473</v>
      </c>
      <c r="EI58" s="44">
        <f t="shared" si="442"/>
        <v>231.43868270923056</v>
      </c>
      <c r="EJ58" s="44">
        <f t="shared" si="443"/>
        <v>88.476657269305434</v>
      </c>
      <c r="EK58" s="45">
        <f t="shared" si="444"/>
        <v>25.16052618819344</v>
      </c>
      <c r="EL58" s="45">
        <f t="shared" si="445"/>
        <v>7.4901116486911672</v>
      </c>
      <c r="EM58" s="44">
        <f t="shared" si="446"/>
        <v>192.16796878273328</v>
      </c>
      <c r="EN58" s="44">
        <f t="shared" si="447"/>
        <v>355.95976600530901</v>
      </c>
      <c r="EO58" s="44">
        <f t="shared" si="448"/>
        <v>122.55385179080936</v>
      </c>
      <c r="EP58" s="45">
        <f t="shared" si="449"/>
        <v>30.843515380429551</v>
      </c>
      <c r="EQ58" s="45">
        <f t="shared" si="450"/>
        <v>7.7388079954086804</v>
      </c>
      <c r="ER58" s="44">
        <f t="shared" si="451"/>
        <v>208.83738875194899</v>
      </c>
      <c r="ES58" s="44">
        <f t="shared" si="452"/>
        <v>389.87010256431023</v>
      </c>
      <c r="ET58" s="44">
        <f t="shared" si="453"/>
        <v>140.92199622920836</v>
      </c>
      <c r="EU58" s="45">
        <f t="shared" si="454"/>
        <v>37.686336467984653</v>
      </c>
      <c r="EV58" s="45">
        <f t="shared" si="455"/>
        <v>10.3089633643214</v>
      </c>
      <c r="EW58" s="44">
        <f t="shared" si="456"/>
        <v>22.42668912988113</v>
      </c>
      <c r="EX58" s="44">
        <f t="shared" si="457"/>
        <v>46.141391073627894</v>
      </c>
      <c r="EY58" s="44">
        <f t="shared" si="458"/>
        <v>18.567267281712436</v>
      </c>
      <c r="EZ58" s="45">
        <f t="shared" si="459"/>
        <v>5.5874959457133953</v>
      </c>
      <c r="FA58" s="45">
        <f t="shared" si="460"/>
        <v>1.8005621327680938</v>
      </c>
      <c r="FB58" s="44">
        <f t="shared" si="461"/>
        <v>167.81476526173634</v>
      </c>
      <c r="FC58" s="44">
        <f t="shared" si="462"/>
        <v>236.79609332396879</v>
      </c>
      <c r="FD58" s="44">
        <f t="shared" si="463"/>
        <v>55.453619173805734</v>
      </c>
      <c r="FE58" s="45">
        <f t="shared" si="464"/>
        <v>8.947326264843781</v>
      </c>
      <c r="FF58" s="45">
        <f t="shared" si="465"/>
        <v>1.2422544200606915</v>
      </c>
      <c r="FG58" s="44">
        <f t="shared" si="466"/>
        <v>245.75895559924493</v>
      </c>
      <c r="FH58" s="44">
        <f t="shared" si="467"/>
        <v>389.09929536545292</v>
      </c>
      <c r="FI58" s="44">
        <f t="shared" si="468"/>
        <v>66.74369375234231</v>
      </c>
      <c r="FJ58" s="45">
        <f t="shared" si="469"/>
        <v>7.1040362966093866</v>
      </c>
      <c r="FK58" s="45">
        <f t="shared" si="470"/>
        <v>0.55792894104035429</v>
      </c>
      <c r="FL58" s="44">
        <f t="shared" si="471"/>
        <v>77.216227903133287</v>
      </c>
      <c r="FM58" s="44">
        <f t="shared" si="472"/>
        <v>151.00440134369796</v>
      </c>
      <c r="FN58" s="44">
        <f t="shared" si="473"/>
        <v>57.647550859354681</v>
      </c>
      <c r="FO58" s="45">
        <f t="shared" si="474"/>
        <v>16.382841862327638</v>
      </c>
      <c r="FP58" s="45">
        <f t="shared" si="475"/>
        <v>4.8750280004074771</v>
      </c>
      <c r="FQ58" s="44">
        <f t="shared" si="476"/>
        <v>67.925687343760359</v>
      </c>
      <c r="FR58" s="44">
        <f t="shared" si="477"/>
        <v>139.64309416803951</v>
      </c>
      <c r="FS58" s="44">
        <f t="shared" si="478"/>
        <v>56.181608475752313</v>
      </c>
      <c r="FT58" s="45">
        <f t="shared" si="479"/>
        <v>16.905443923679634</v>
      </c>
      <c r="FU58" s="45">
        <f t="shared" si="480"/>
        <v>5.4474895426212537</v>
      </c>
      <c r="FV58" s="44">
        <f t="shared" si="481"/>
        <v>211.91781488708634</v>
      </c>
      <c r="FW58" s="44">
        <f t="shared" si="482"/>
        <v>351.55096024379964</v>
      </c>
      <c r="FX58" s="44">
        <f t="shared" si="483"/>
        <v>99.250246767953257</v>
      </c>
      <c r="FY58" s="45">
        <f t="shared" si="484"/>
        <v>19.795114182312428</v>
      </c>
      <c r="FZ58" s="45">
        <f t="shared" si="485"/>
        <v>3.6242760490437185</v>
      </c>
      <c r="GA58" s="44">
        <f t="shared" si="486"/>
        <v>229.37106253895988</v>
      </c>
      <c r="GB58" s="44">
        <f t="shared" si="487"/>
        <v>446.66714116959042</v>
      </c>
      <c r="GC58" s="44">
        <f t="shared" si="488"/>
        <v>170.3427766990213</v>
      </c>
      <c r="GD58" s="45">
        <f t="shared" si="489"/>
        <v>48.386576529169098</v>
      </c>
      <c r="GE58" s="45">
        <f t="shared" si="490"/>
        <v>14.39416759941086</v>
      </c>
      <c r="GF58" s="44">
        <f t="shared" si="491"/>
        <v>133.20386713046125</v>
      </c>
      <c r="GG58" s="44">
        <f t="shared" si="492"/>
        <v>272.49240483914821</v>
      </c>
      <c r="GH58" s="44">
        <f t="shared" si="493"/>
        <v>109.49201772305267</v>
      </c>
      <c r="GI58" s="45">
        <f t="shared" si="494"/>
        <v>32.927046875809793</v>
      </c>
      <c r="GJ58" s="45">
        <f t="shared" si="495"/>
        <v>10.605934840769489</v>
      </c>
      <c r="GK58" s="43">
        <f t="shared" si="148"/>
        <v>4603.1686281777093</v>
      </c>
      <c r="GL58" s="43">
        <f t="shared" si="148"/>
        <v>8462.9342323357105</v>
      </c>
      <c r="GM58" s="43">
        <f t="shared" si="148"/>
        <v>2913.794980850807</v>
      </c>
      <c r="GN58" s="43">
        <f t="shared" si="148"/>
        <v>760.91091128672997</v>
      </c>
      <c r="GO58" s="43">
        <f t="shared" si="148"/>
        <v>210.4230308298539</v>
      </c>
      <c r="GP58" s="40">
        <f t="shared" si="149"/>
        <v>27.432470966494094</v>
      </c>
      <c r="GQ58" s="40">
        <f t="shared" si="149"/>
        <v>50.434649775540585</v>
      </c>
      <c r="GR58" s="40">
        <f t="shared" si="149"/>
        <v>17.364689993151412</v>
      </c>
      <c r="GS58" s="40">
        <f t="shared" si="149"/>
        <v>4.5346299838303334</v>
      </c>
      <c r="GT58" s="40">
        <f t="shared" si="149"/>
        <v>1.25401091078578</v>
      </c>
      <c r="GW58" s="48" t="s">
        <v>5</v>
      </c>
      <c r="GX58" s="49">
        <f>SUM(GX19:GX57)</f>
        <v>2039.7282032549631</v>
      </c>
      <c r="GY58" s="49">
        <f t="shared" ref="GY58:JJ58" si="504">SUM(GY19:GY57)</f>
        <v>4707.321633187622</v>
      </c>
      <c r="GZ58" s="49">
        <f t="shared" si="504"/>
        <v>470.73216331876193</v>
      </c>
      <c r="HA58" s="49">
        <f t="shared" si="504"/>
        <v>404.55869361755458</v>
      </c>
      <c r="HB58" s="49">
        <f t="shared" si="504"/>
        <v>878.15211518808792</v>
      </c>
      <c r="HC58" s="49">
        <f t="shared" si="504"/>
        <v>87.815211518808781</v>
      </c>
      <c r="HD58" s="49">
        <f t="shared" si="504"/>
        <v>921.13479705403267</v>
      </c>
      <c r="HE58" s="49">
        <f t="shared" si="504"/>
        <v>2005.0118215488335</v>
      </c>
      <c r="HF58" s="49">
        <f t="shared" si="504"/>
        <v>200.50118215488322</v>
      </c>
      <c r="HG58" s="49">
        <f t="shared" si="504"/>
        <v>36.460937788903891</v>
      </c>
      <c r="HH58" s="49">
        <f t="shared" si="504"/>
        <v>78.514263237282037</v>
      </c>
      <c r="HI58" s="49">
        <f t="shared" si="504"/>
        <v>7.8514263237282051</v>
      </c>
      <c r="HJ58" s="49">
        <f t="shared" si="504"/>
        <v>404.55869361755458</v>
      </c>
      <c r="HK58" s="49">
        <f t="shared" si="504"/>
        <v>878.15211518808792</v>
      </c>
      <c r="HL58" s="49">
        <f t="shared" si="504"/>
        <v>87.815211518808781</v>
      </c>
      <c r="HM58" s="49">
        <f t="shared" si="504"/>
        <v>231.43865972320413</v>
      </c>
      <c r="HN58" s="49">
        <f t="shared" si="504"/>
        <v>504.75368140361832</v>
      </c>
      <c r="HO58" s="49">
        <f t="shared" si="504"/>
        <v>50.475368140361816</v>
      </c>
      <c r="HP58" s="49">
        <f t="shared" si="504"/>
        <v>420.08563559179061</v>
      </c>
      <c r="HQ58" s="49">
        <f t="shared" si="504"/>
        <v>910.95376516872716</v>
      </c>
      <c r="HR58" s="49">
        <f t="shared" si="504"/>
        <v>91.095376516872705</v>
      </c>
      <c r="HS58" s="49">
        <f t="shared" si="504"/>
        <v>249.3173381109614</v>
      </c>
      <c r="HT58" s="49">
        <f t="shared" si="504"/>
        <v>575.37906145811178</v>
      </c>
      <c r="HU58" s="49">
        <f t="shared" si="504"/>
        <v>57.537906145811171</v>
      </c>
      <c r="HV58" s="49">
        <f t="shared" si="504"/>
        <v>282.07015429786424</v>
      </c>
      <c r="HW58" s="49">
        <f t="shared" si="504"/>
        <v>612.27334015039366</v>
      </c>
      <c r="HX58" s="49">
        <f t="shared" si="504"/>
        <v>61.227334015039375</v>
      </c>
      <c r="HY58" s="49">
        <f t="shared" si="504"/>
        <v>1048.7485591009347</v>
      </c>
      <c r="HZ58" s="49">
        <f t="shared" si="504"/>
        <v>2282.7856091797753</v>
      </c>
      <c r="IA58" s="49">
        <f t="shared" si="504"/>
        <v>228.27856091797753</v>
      </c>
      <c r="IB58" s="49">
        <f t="shared" si="504"/>
        <v>40.33853588012721</v>
      </c>
      <c r="IC58" s="49">
        <f t="shared" si="504"/>
        <v>86.864206374382078</v>
      </c>
      <c r="ID58" s="49">
        <f t="shared" si="504"/>
        <v>8.6864206374382071</v>
      </c>
      <c r="IE58" s="49">
        <f t="shared" si="504"/>
        <v>813.53221404971328</v>
      </c>
      <c r="IF58" s="49">
        <f t="shared" si="504"/>
        <v>1761.8069801994266</v>
      </c>
      <c r="IG58" s="49">
        <f t="shared" si="504"/>
        <v>176.1806980199427</v>
      </c>
      <c r="IH58" s="49">
        <f t="shared" si="504"/>
        <v>224.00336051378278</v>
      </c>
      <c r="II58" s="49">
        <f t="shared" si="504"/>
        <v>488.53774473693812</v>
      </c>
      <c r="IJ58" s="49">
        <f t="shared" si="504"/>
        <v>48.853774473693818</v>
      </c>
      <c r="IK58" s="49">
        <f t="shared" si="504"/>
        <v>908.37353028894097</v>
      </c>
      <c r="IL58" s="49">
        <f t="shared" si="504"/>
        <v>1969.8038149545578</v>
      </c>
      <c r="IM58" s="49">
        <f t="shared" si="504"/>
        <v>196.98038149545582</v>
      </c>
      <c r="IN58" s="49">
        <f t="shared" si="504"/>
        <v>238.77902056104512</v>
      </c>
      <c r="IO58" s="49">
        <f t="shared" si="504"/>
        <v>551.05854164524658</v>
      </c>
      <c r="IP58" s="49">
        <f t="shared" si="504"/>
        <v>55.105854164524672</v>
      </c>
      <c r="IQ58" s="49">
        <f t="shared" si="504"/>
        <v>454.28868306381327</v>
      </c>
      <c r="IR58" s="49">
        <f t="shared" si="504"/>
        <v>986.09812181079269</v>
      </c>
      <c r="IS58" s="49">
        <f t="shared" si="504"/>
        <v>98.609812181079263</v>
      </c>
      <c r="IT58" s="49">
        <f t="shared" si="504"/>
        <v>760.72740312864494</v>
      </c>
      <c r="IU58" s="49">
        <f t="shared" si="504"/>
        <v>1655.8569290045041</v>
      </c>
      <c r="IV58" s="49">
        <f t="shared" si="504"/>
        <v>165.5856929004504</v>
      </c>
      <c r="IW58" s="49">
        <f t="shared" si="504"/>
        <v>125.87310811942481</v>
      </c>
      <c r="IX58" s="49">
        <f t="shared" si="504"/>
        <v>271.05266470658381</v>
      </c>
      <c r="IY58" s="49">
        <f t="shared" si="504"/>
        <v>27.105266470658385</v>
      </c>
      <c r="IZ58" s="49">
        <f t="shared" si="504"/>
        <v>942.71283642777712</v>
      </c>
      <c r="JA58" s="49">
        <f t="shared" si="504"/>
        <v>2041.5639686525881</v>
      </c>
      <c r="JB58" s="49">
        <f t="shared" si="504"/>
        <v>204.1563968652587</v>
      </c>
      <c r="JC58" s="49">
        <f t="shared" si="504"/>
        <v>195.23320459019911</v>
      </c>
      <c r="JD58" s="49">
        <f t="shared" si="504"/>
        <v>425.79177941570435</v>
      </c>
      <c r="JE58" s="49">
        <f t="shared" si="504"/>
        <v>42.579177941570443</v>
      </c>
      <c r="JF58" s="49">
        <f t="shared" si="504"/>
        <v>397.14011683199976</v>
      </c>
      <c r="JG58" s="49">
        <f t="shared" si="504"/>
        <v>875.60398679959394</v>
      </c>
      <c r="JH58" s="49">
        <f t="shared" si="504"/>
        <v>87.560398679959405</v>
      </c>
      <c r="JI58" s="49">
        <f t="shared" si="504"/>
        <v>965.60265033533335</v>
      </c>
      <c r="JJ58" s="49">
        <f t="shared" si="504"/>
        <v>2228.4352580570976</v>
      </c>
      <c r="JK58" s="49">
        <f t="shared" ref="JK58:LJ58" si="505">SUM(JK19:JK57)</f>
        <v>222.84352580570993</v>
      </c>
      <c r="JL58" s="49">
        <f t="shared" si="505"/>
        <v>105.509699642344</v>
      </c>
      <c r="JM58" s="49">
        <f t="shared" si="505"/>
        <v>229.02379154252793</v>
      </c>
      <c r="JN58" s="49">
        <f t="shared" si="505"/>
        <v>22.902379154252792</v>
      </c>
      <c r="JO58" s="49">
        <f t="shared" si="505"/>
        <v>368.47378924705606</v>
      </c>
      <c r="JP58" s="49">
        <f t="shared" si="505"/>
        <v>802.04798009373633</v>
      </c>
      <c r="JQ58" s="49">
        <f t="shared" si="505"/>
        <v>80.204798009373619</v>
      </c>
      <c r="JR58" s="49">
        <f t="shared" si="505"/>
        <v>860.74896399724219</v>
      </c>
      <c r="JS58" s="49">
        <f t="shared" si="505"/>
        <v>1853.51981706472</v>
      </c>
      <c r="JT58" s="49">
        <f t="shared" si="505"/>
        <v>185.35198170647197</v>
      </c>
      <c r="JU58" s="49">
        <f t="shared" si="505"/>
        <v>191.33222392262942</v>
      </c>
      <c r="JV58" s="49">
        <f t="shared" si="505"/>
        <v>414.35414827146553</v>
      </c>
      <c r="JW58" s="49">
        <f t="shared" si="505"/>
        <v>41.435414827146552</v>
      </c>
      <c r="JX58" s="49">
        <f t="shared" si="505"/>
        <v>310.95993342161438</v>
      </c>
      <c r="JY58" s="49">
        <f t="shared" si="505"/>
        <v>678.18475682197061</v>
      </c>
      <c r="JZ58" s="49">
        <f t="shared" si="505"/>
        <v>67.818475682197047</v>
      </c>
      <c r="KA58" s="49">
        <f t="shared" si="505"/>
        <v>626.2344616602204</v>
      </c>
      <c r="KB58" s="49">
        <f t="shared" si="505"/>
        <v>1359.8357382951183</v>
      </c>
      <c r="KC58" s="49">
        <f t="shared" si="505"/>
        <v>135.98357382951184</v>
      </c>
      <c r="KD58" s="49">
        <f t="shared" si="505"/>
        <v>798.53082576580925</v>
      </c>
      <c r="KE58" s="49">
        <f t="shared" si="505"/>
        <v>1748.3293521404614</v>
      </c>
      <c r="KF58" s="49">
        <f t="shared" si="505"/>
        <v>174.83293521404619</v>
      </c>
      <c r="KG58" s="49">
        <f t="shared" si="505"/>
        <v>988.25816030340707</v>
      </c>
      <c r="KH58" s="49">
        <f t="shared" si="505"/>
        <v>2143.3435803532525</v>
      </c>
      <c r="KI58" s="49">
        <f t="shared" si="505"/>
        <v>214.33435803532535</v>
      </c>
      <c r="KJ58" s="49">
        <f t="shared" si="505"/>
        <v>116.52447049536677</v>
      </c>
      <c r="KK58" s="49">
        <f t="shared" si="505"/>
        <v>255.3564359921759</v>
      </c>
      <c r="KL58" s="49">
        <f t="shared" si="505"/>
        <v>25.535643599217593</v>
      </c>
      <c r="KM58" s="49">
        <f t="shared" si="505"/>
        <v>753.11263287027703</v>
      </c>
      <c r="KN58" s="49">
        <f t="shared" si="505"/>
        <v>1867.2644561728425</v>
      </c>
      <c r="KO58" s="49">
        <f t="shared" si="505"/>
        <v>186.72644561728424</v>
      </c>
      <c r="KP58" s="49">
        <f t="shared" si="505"/>
        <v>737.93727390202366</v>
      </c>
      <c r="KQ58" s="49">
        <f t="shared" si="505"/>
        <v>1204.7096512334924</v>
      </c>
      <c r="KR58" s="49">
        <f t="shared" si="505"/>
        <v>120.47096512334923</v>
      </c>
      <c r="KS58" s="49">
        <f t="shared" si="505"/>
        <v>372.93326159710369</v>
      </c>
      <c r="KT58" s="49">
        <f t="shared" si="505"/>
        <v>812.80787694234357</v>
      </c>
      <c r="KU58" s="49">
        <f t="shared" si="505"/>
        <v>81.280787694234391</v>
      </c>
      <c r="KV58" s="49">
        <f t="shared" si="505"/>
        <v>371.22106502254832</v>
      </c>
      <c r="KW58" s="49">
        <f t="shared" si="505"/>
        <v>808.7277589989169</v>
      </c>
      <c r="KX58" s="49">
        <f t="shared" si="505"/>
        <v>80.872775899891636</v>
      </c>
      <c r="KY58" s="49">
        <f t="shared" si="505"/>
        <v>810.97911989362672</v>
      </c>
      <c r="KZ58" s="49">
        <f t="shared" si="505"/>
        <v>1871.5922783470667</v>
      </c>
      <c r="LA58" s="49">
        <f t="shared" si="505"/>
        <v>187.15922783470668</v>
      </c>
      <c r="LB58" s="49">
        <f t="shared" si="505"/>
        <v>1114.2134077753706</v>
      </c>
      <c r="LC58" s="49">
        <f t="shared" si="505"/>
        <v>2413.9641763650029</v>
      </c>
      <c r="LD58" s="49">
        <f t="shared" si="505"/>
        <v>241.39641763650036</v>
      </c>
      <c r="LE58" s="49">
        <f t="shared" si="505"/>
        <v>694.56583957799558</v>
      </c>
      <c r="LF58" s="49">
        <f t="shared" si="505"/>
        <v>1514.058063908974</v>
      </c>
      <c r="LG58" s="49">
        <f t="shared" si="505"/>
        <v>151.40580639089737</v>
      </c>
      <c r="LH58" s="49">
        <f t="shared" si="505"/>
        <v>21326.241465043197</v>
      </c>
      <c r="LI58" s="49">
        <f t="shared" si="505"/>
        <v>46752.891264612022</v>
      </c>
      <c r="LJ58" s="49">
        <f t="shared" si="505"/>
        <v>4675.2891264612026</v>
      </c>
      <c r="LL58" s="60"/>
      <c r="LM58" s="62"/>
      <c r="LN58" s="62"/>
      <c r="LO58" s="62"/>
      <c r="LP58" s="62"/>
      <c r="LQ58" s="62">
        <f t="shared" si="154"/>
        <v>0</v>
      </c>
      <c r="LR58" s="61">
        <f t="shared" si="155"/>
        <v>0</v>
      </c>
      <c r="LS58" s="61">
        <f t="shared" si="156"/>
        <v>28.125302839712262</v>
      </c>
      <c r="LT58" s="63">
        <f t="shared" si="157"/>
        <v>0</v>
      </c>
      <c r="LU58" s="62">
        <f t="shared" si="158"/>
        <v>0</v>
      </c>
      <c r="LV58" s="61">
        <f t="shared" si="159"/>
        <v>0</v>
      </c>
      <c r="LW58" s="61">
        <f t="shared" si="160"/>
        <v>6.8465300555038002</v>
      </c>
      <c r="LX58" s="63">
        <f t="shared" si="161"/>
        <v>0</v>
      </c>
      <c r="LY58" s="62">
        <f t="shared" si="162"/>
        <v>0</v>
      </c>
      <c r="LZ58" s="61">
        <f t="shared" si="163"/>
        <v>0</v>
      </c>
      <c r="MA58" s="61">
        <f t="shared" si="164"/>
        <v>16.480249344377725</v>
      </c>
      <c r="MB58" s="63">
        <f t="shared" si="165"/>
        <v>0</v>
      </c>
      <c r="MC58" s="62">
        <f t="shared" si="166"/>
        <v>0</v>
      </c>
      <c r="MD58" s="61">
        <f t="shared" si="167"/>
        <v>0</v>
      </c>
      <c r="ME58" s="61">
        <f t="shared" si="168"/>
        <v>0.6444233201046019</v>
      </c>
      <c r="MF58" s="63">
        <f t="shared" si="169"/>
        <v>0</v>
      </c>
      <c r="MG58" s="62">
        <f t="shared" si="170"/>
        <v>0</v>
      </c>
      <c r="MH58" s="61">
        <f t="shared" si="171"/>
        <v>0</v>
      </c>
      <c r="MI58" s="61">
        <f t="shared" si="172"/>
        <v>6.8465300555038002</v>
      </c>
      <c r="MJ58" s="63">
        <f t="shared" si="173"/>
        <v>0</v>
      </c>
      <c r="MK58" s="62">
        <f t="shared" si="174"/>
        <v>0</v>
      </c>
      <c r="ML58" s="61">
        <f t="shared" si="175"/>
        <v>0</v>
      </c>
      <c r="MM58" s="61">
        <f t="shared" si="176"/>
        <v>4.3350872182876543</v>
      </c>
      <c r="MN58" s="63">
        <f t="shared" si="177"/>
        <v>0</v>
      </c>
      <c r="MO58" s="62">
        <f t="shared" si="178"/>
        <v>0</v>
      </c>
      <c r="MP58" s="61">
        <f t="shared" si="179"/>
        <v>0</v>
      </c>
      <c r="MQ58" s="61">
        <f t="shared" si="180"/>
        <v>7.8082701718103964</v>
      </c>
      <c r="MR58" s="63">
        <f t="shared" si="181"/>
        <v>0</v>
      </c>
      <c r="MS58" s="62">
        <f t="shared" si="182"/>
        <v>0</v>
      </c>
      <c r="MT58" s="61">
        <f t="shared" si="183"/>
        <v>0</v>
      </c>
      <c r="MU58" s="61">
        <f t="shared" si="184"/>
        <v>3.4377745164144407</v>
      </c>
      <c r="MV58" s="63">
        <f t="shared" si="185"/>
        <v>0</v>
      </c>
      <c r="MW58" s="62">
        <f t="shared" si="186"/>
        <v>0</v>
      </c>
      <c r="MX58" s="61">
        <f t="shared" si="187"/>
        <v>0</v>
      </c>
      <c r="MY58" s="61">
        <f t="shared" si="188"/>
        <v>4.7736010117398777</v>
      </c>
      <c r="MZ58" s="63">
        <f t="shared" si="189"/>
        <v>0</v>
      </c>
      <c r="NA58" s="62">
        <f t="shared" si="190"/>
        <v>0</v>
      </c>
      <c r="NB58" s="61">
        <f t="shared" si="191"/>
        <v>0</v>
      </c>
      <c r="NC58" s="61">
        <f t="shared" si="192"/>
        <v>18.763418566768596</v>
      </c>
      <c r="ND58" s="63">
        <f t="shared" si="193"/>
        <v>0</v>
      </c>
      <c r="NE58" s="62">
        <f t="shared" si="194"/>
        <v>0</v>
      </c>
      <c r="NF58" s="61">
        <f t="shared" si="195"/>
        <v>0</v>
      </c>
      <c r="NG58" s="61">
        <f t="shared" si="196"/>
        <v>0.71295734000405309</v>
      </c>
      <c r="NH58" s="63">
        <f t="shared" si="197"/>
        <v>0</v>
      </c>
      <c r="NI58" s="62">
        <f t="shared" si="198"/>
        <v>0</v>
      </c>
      <c r="NJ58" s="61">
        <f t="shared" si="199"/>
        <v>0</v>
      </c>
      <c r="NK58" s="61">
        <f t="shared" si="200"/>
        <v>14.821089545856774</v>
      </c>
      <c r="NL58" s="63">
        <f t="shared" si="201"/>
        <v>0</v>
      </c>
      <c r="NM58" s="62">
        <f t="shared" si="202"/>
        <v>0</v>
      </c>
      <c r="NN58" s="61">
        <f t="shared" si="203"/>
        <v>0</v>
      </c>
      <c r="NO58" s="61">
        <f t="shared" si="204"/>
        <v>4.1958163177153098</v>
      </c>
      <c r="NP58" s="63">
        <f t="shared" si="205"/>
        <v>0</v>
      </c>
      <c r="NQ58" s="62">
        <f t="shared" si="206"/>
        <v>0</v>
      </c>
      <c r="NR58" s="61">
        <f t="shared" si="207"/>
        <v>0</v>
      </c>
      <c r="NS58" s="61">
        <f t="shared" si="208"/>
        <v>16.884238213537834</v>
      </c>
      <c r="NT58" s="63">
        <f t="shared" si="209"/>
        <v>0</v>
      </c>
      <c r="NU58" s="62">
        <f t="shared" si="210"/>
        <v>0</v>
      </c>
      <c r="NV58" s="61">
        <f t="shared" si="211"/>
        <v>0</v>
      </c>
      <c r="NW58" s="61">
        <f t="shared" si="212"/>
        <v>3.2924642873165273</v>
      </c>
      <c r="NX58" s="63">
        <f t="shared" si="213"/>
        <v>0</v>
      </c>
      <c r="NY58" s="62">
        <f t="shared" si="214"/>
        <v>0</v>
      </c>
      <c r="NZ58" s="61">
        <f t="shared" si="215"/>
        <v>0</v>
      </c>
      <c r="OA58" s="61">
        <f t="shared" si="216"/>
        <v>7.6881331968407212</v>
      </c>
      <c r="OB58" s="63">
        <f t="shared" si="217"/>
        <v>0</v>
      </c>
      <c r="OC58" s="62">
        <f t="shared" si="218"/>
        <v>0</v>
      </c>
      <c r="OD58" s="61">
        <f t="shared" si="219"/>
        <v>0</v>
      </c>
      <c r="OE58" s="61">
        <f t="shared" si="220"/>
        <v>13.610361183571289</v>
      </c>
      <c r="OF58" s="63">
        <f t="shared" si="221"/>
        <v>0</v>
      </c>
      <c r="OG58" s="62">
        <f t="shared" si="222"/>
        <v>0</v>
      </c>
      <c r="OH58" s="61">
        <f t="shared" si="223"/>
        <v>0</v>
      </c>
      <c r="OI58" s="61">
        <f t="shared" si="224"/>
        <v>2.2247251761826878</v>
      </c>
      <c r="OJ58" s="63">
        <f t="shared" si="225"/>
        <v>0</v>
      </c>
      <c r="OK58" s="62">
        <f t="shared" si="226"/>
        <v>0</v>
      </c>
      <c r="OL58" s="61">
        <f t="shared" si="227"/>
        <v>0</v>
      </c>
      <c r="OM58" s="61">
        <f t="shared" si="228"/>
        <v>17.174527478356143</v>
      </c>
      <c r="ON58" s="63">
        <f t="shared" si="229"/>
        <v>0</v>
      </c>
      <c r="OO58" s="62">
        <f t="shared" si="230"/>
        <v>0</v>
      </c>
      <c r="OP58" s="61">
        <f t="shared" si="231"/>
        <v>0</v>
      </c>
      <c r="OQ58" s="61">
        <f t="shared" si="232"/>
        <v>3.6569213234147293</v>
      </c>
      <c r="OR58" s="63">
        <f t="shared" si="233"/>
        <v>0</v>
      </c>
      <c r="OS58" s="62">
        <f t="shared" si="234"/>
        <v>0</v>
      </c>
      <c r="OT58" s="61">
        <f t="shared" si="235"/>
        <v>0</v>
      </c>
      <c r="OU58" s="61">
        <f t="shared" si="236"/>
        <v>6.4689798698641479</v>
      </c>
      <c r="OV58" s="63">
        <f t="shared" si="237"/>
        <v>0</v>
      </c>
      <c r="OW58" s="62">
        <f t="shared" si="238"/>
        <v>0</v>
      </c>
      <c r="OX58" s="61">
        <f t="shared" si="239"/>
        <v>0</v>
      </c>
      <c r="OY58" s="61">
        <f t="shared" si="240"/>
        <v>13.314453817999853</v>
      </c>
      <c r="OZ58" s="63">
        <f t="shared" si="241"/>
        <v>0</v>
      </c>
      <c r="PA58" s="62">
        <f t="shared" si="242"/>
        <v>0</v>
      </c>
      <c r="PB58" s="61">
        <f t="shared" si="243"/>
        <v>0</v>
      </c>
      <c r="PC58" s="61">
        <f t="shared" si="244"/>
        <v>1.7855884477207074</v>
      </c>
      <c r="PD58" s="63">
        <f t="shared" si="245"/>
        <v>0</v>
      </c>
      <c r="PE58" s="62">
        <f t="shared" si="246"/>
        <v>0</v>
      </c>
      <c r="PF58" s="61">
        <f t="shared" si="247"/>
        <v>0</v>
      </c>
      <c r="PG58" s="61">
        <f t="shared" si="248"/>
        <v>6.59245524442278</v>
      </c>
      <c r="PH58" s="63">
        <f t="shared" si="249"/>
        <v>0</v>
      </c>
      <c r="PI58" s="62">
        <f t="shared" si="250"/>
        <v>0</v>
      </c>
      <c r="PJ58" s="61">
        <f t="shared" si="251"/>
        <v>0</v>
      </c>
      <c r="PK58" s="61">
        <f t="shared" si="252"/>
        <v>15.213177136779686</v>
      </c>
      <c r="PL58" s="63">
        <f t="shared" si="253"/>
        <v>0</v>
      </c>
      <c r="PM58" s="62">
        <f t="shared" si="254"/>
        <v>0</v>
      </c>
      <c r="PN58" s="61">
        <f t="shared" si="255"/>
        <v>0</v>
      </c>
      <c r="PO58" s="61">
        <f t="shared" si="256"/>
        <v>3.4857280078056316</v>
      </c>
      <c r="PP58" s="63">
        <f t="shared" si="257"/>
        <v>0</v>
      </c>
      <c r="PQ58" s="62">
        <f t="shared" si="258"/>
        <v>0</v>
      </c>
      <c r="PR58" s="61">
        <f t="shared" si="259"/>
        <v>0</v>
      </c>
      <c r="PS58" s="61">
        <f t="shared" si="260"/>
        <v>5.8246035229716897</v>
      </c>
      <c r="PT58" s="63">
        <f t="shared" si="261"/>
        <v>0</v>
      </c>
      <c r="PU58" s="62">
        <f t="shared" si="262"/>
        <v>0</v>
      </c>
      <c r="PV58" s="61">
        <f t="shared" si="263"/>
        <v>0</v>
      </c>
      <c r="PW58" s="61">
        <f t="shared" si="264"/>
        <v>10.752294639115155</v>
      </c>
      <c r="PX58" s="63">
        <f t="shared" si="265"/>
        <v>0</v>
      </c>
      <c r="PY58" s="62">
        <f t="shared" si="266"/>
        <v>0</v>
      </c>
      <c r="PZ58" s="61">
        <f t="shared" si="267"/>
        <v>0</v>
      </c>
      <c r="QA58" s="61">
        <f t="shared" si="268"/>
        <v>14.319403386718252</v>
      </c>
      <c r="QB58" s="63">
        <f t="shared" si="269"/>
        <v>0</v>
      </c>
      <c r="QC58" s="62">
        <f t="shared" si="270"/>
        <v>0</v>
      </c>
      <c r="QD58" s="61">
        <f t="shared" si="271"/>
        <v>0</v>
      </c>
      <c r="QE58" s="61">
        <f t="shared" si="272"/>
        <v>16.775227156766263</v>
      </c>
      <c r="QF58" s="63">
        <f t="shared" si="273"/>
        <v>0</v>
      </c>
      <c r="QG58" s="62">
        <f t="shared" si="274"/>
        <v>0</v>
      </c>
      <c r="QH58" s="61">
        <f t="shared" si="275"/>
        <v>0</v>
      </c>
      <c r="QI58" s="61">
        <f t="shared" si="276"/>
        <v>2.3086392959468589</v>
      </c>
      <c r="QJ58" s="63">
        <f t="shared" si="277"/>
        <v>0</v>
      </c>
      <c r="QK58" s="62">
        <f t="shared" si="278"/>
        <v>0</v>
      </c>
      <c r="QL58" s="61">
        <f t="shared" si="279"/>
        <v>0</v>
      </c>
      <c r="QM58" s="61">
        <f t="shared" si="280"/>
        <v>6.2838254024264923</v>
      </c>
      <c r="QN58" s="63">
        <f t="shared" si="281"/>
        <v>0</v>
      </c>
      <c r="QO58" s="62">
        <f t="shared" si="282"/>
        <v>0</v>
      </c>
      <c r="QP58" s="61">
        <f t="shared" si="283"/>
        <v>0</v>
      </c>
      <c r="QQ58" s="61">
        <f t="shared" si="284"/>
        <v>8.0501670591406533</v>
      </c>
      <c r="QR58" s="63">
        <f t="shared" si="285"/>
        <v>0</v>
      </c>
      <c r="QS58" s="62">
        <f t="shared" si="286"/>
        <v>0</v>
      </c>
      <c r="QT58" s="61">
        <f t="shared" si="287"/>
        <v>0</v>
      </c>
      <c r="QU58" s="61">
        <f t="shared" si="288"/>
        <v>7.005711342718973</v>
      </c>
      <c r="QV58" s="63">
        <f t="shared" si="289"/>
        <v>0</v>
      </c>
      <c r="QW58" s="62">
        <f t="shared" si="290"/>
        <v>0</v>
      </c>
      <c r="QX58" s="61">
        <f t="shared" si="291"/>
        <v>0</v>
      </c>
      <c r="QY58" s="61">
        <f t="shared" si="292"/>
        <v>6.9855536663602251</v>
      </c>
      <c r="QZ58" s="63">
        <f t="shared" si="293"/>
        <v>0</v>
      </c>
      <c r="RA58" s="62">
        <f t="shared" si="294"/>
        <v>0</v>
      </c>
      <c r="RB58" s="61">
        <f t="shared" si="295"/>
        <v>0</v>
      </c>
      <c r="RC58" s="61">
        <f t="shared" si="296"/>
        <v>11.182388568875645</v>
      </c>
      <c r="RD58" s="63">
        <f t="shared" si="297"/>
        <v>0</v>
      </c>
      <c r="RE58" s="62">
        <f t="shared" si="298"/>
        <v>0</v>
      </c>
      <c r="RF58" s="61">
        <f t="shared" si="299"/>
        <v>0</v>
      </c>
      <c r="RG58" s="61">
        <f t="shared" si="300"/>
        <v>20.701301419446054</v>
      </c>
      <c r="RH58" s="63">
        <f t="shared" si="301"/>
        <v>0</v>
      </c>
      <c r="RI58" s="62">
        <f t="shared" si="302"/>
        <v>0</v>
      </c>
      <c r="RJ58" s="61">
        <f t="shared" si="303"/>
        <v>0</v>
      </c>
      <c r="RK58" s="61">
        <f t="shared" si="304"/>
        <v>13.613416590278993</v>
      </c>
      <c r="RL58" s="63">
        <f t="shared" si="305"/>
        <v>0</v>
      </c>
    </row>
    <row r="59" spans="1:480" ht="15" thickBot="1" x14ac:dyDescent="0.35">
      <c r="A59" s="28"/>
      <c r="B59" s="50">
        <v>40</v>
      </c>
      <c r="C59" s="44">
        <f t="shared" si="499"/>
        <v>509.55138663061251</v>
      </c>
      <c r="D59" s="44">
        <f t="shared" si="500"/>
        <v>879.35855640718114</v>
      </c>
      <c r="E59" s="44">
        <f t="shared" si="501"/>
        <v>266.93930344612335</v>
      </c>
      <c r="F59" s="45">
        <f t="shared" si="502"/>
        <v>57.983090058737886</v>
      </c>
      <c r="G59" s="45">
        <f t="shared" si="503"/>
        <v>11.903673457343531</v>
      </c>
      <c r="H59" s="44">
        <f t="shared" si="311"/>
        <v>81.369082780431285</v>
      </c>
      <c r="I59" s="44">
        <f t="shared" si="312"/>
        <v>157.73176558612769</v>
      </c>
      <c r="J59" s="44">
        <f t="shared" si="313"/>
        <v>60.075400391801182</v>
      </c>
      <c r="K59" s="45">
        <f t="shared" si="314"/>
        <v>17.052368994700487</v>
      </c>
      <c r="L59" s="45">
        <f t="shared" si="315"/>
        <v>5.0697722469388804</v>
      </c>
      <c r="M59" s="44">
        <f t="shared" si="316"/>
        <v>172.75551262706375</v>
      </c>
      <c r="N59" s="44">
        <f t="shared" si="317"/>
        <v>351.45269119440468</v>
      </c>
      <c r="O59" s="44">
        <f t="shared" si="318"/>
        <v>140.99855118110668</v>
      </c>
      <c r="P59" s="45">
        <f t="shared" si="319"/>
        <v>42.36521719734219</v>
      </c>
      <c r="Q59" s="45">
        <f t="shared" si="320"/>
        <v>13.636327800081542</v>
      </c>
      <c r="R59" s="44">
        <f t="shared" si="321"/>
        <v>6.8377874714833187</v>
      </c>
      <c r="S59" s="44">
        <f t="shared" si="322"/>
        <v>13.778801060405907</v>
      </c>
      <c r="T59" s="44">
        <f t="shared" si="323"/>
        <v>5.5144551035520104</v>
      </c>
      <c r="U59" s="45">
        <f t="shared" si="324"/>
        <v>1.65500246756908</v>
      </c>
      <c r="V59" s="45">
        <f t="shared" si="325"/>
        <v>0.5323138969896426</v>
      </c>
      <c r="W59" s="44">
        <f t="shared" si="326"/>
        <v>24.904310048377589</v>
      </c>
      <c r="X59" s="44">
        <f t="shared" si="327"/>
        <v>50.333658748192782</v>
      </c>
      <c r="Y59" s="44">
        <f t="shared" si="328"/>
        <v>20.15946065867243</v>
      </c>
      <c r="Z59" s="45">
        <f t="shared" si="329"/>
        <v>6.0524306596545712</v>
      </c>
      <c r="AA59" s="45">
        <f t="shared" si="330"/>
        <v>1.947139885102444</v>
      </c>
      <c r="AB59" s="44">
        <f t="shared" si="331"/>
        <v>45.601429801188125</v>
      </c>
      <c r="AC59" s="44">
        <f t="shared" si="332"/>
        <v>92.518731109003568</v>
      </c>
      <c r="AD59" s="44">
        <f t="shared" si="333"/>
        <v>37.091421460334296</v>
      </c>
      <c r="AE59" s="45">
        <f t="shared" si="334"/>
        <v>11.140960104123366</v>
      </c>
      <c r="AF59" s="45">
        <f t="shared" si="335"/>
        <v>3.5852105253503668</v>
      </c>
      <c r="AG59" s="44">
        <f t="shared" si="336"/>
        <v>72.994970578875581</v>
      </c>
      <c r="AH59" s="44">
        <f t="shared" si="337"/>
        <v>154.6306417151979</v>
      </c>
      <c r="AI59" s="44">
        <f t="shared" si="338"/>
        <v>65.038332377044867</v>
      </c>
      <c r="AJ59" s="45">
        <f t="shared" si="339"/>
        <v>20.592714901786014</v>
      </c>
      <c r="AK59" s="45">
        <f t="shared" si="340"/>
        <v>7.1416474270952861</v>
      </c>
      <c r="AL59" s="44">
        <f t="shared" si="341"/>
        <v>62.282805690858901</v>
      </c>
      <c r="AM59" s="44">
        <f t="shared" si="342"/>
        <v>107.48458259226781</v>
      </c>
      <c r="AN59" s="44">
        <f t="shared" si="343"/>
        <v>32.628169020842186</v>
      </c>
      <c r="AO59" s="45">
        <f t="shared" si="344"/>
        <v>7.0873117535089918</v>
      </c>
      <c r="AP59" s="45">
        <f t="shared" si="345"/>
        <v>1.4549939425218725</v>
      </c>
      <c r="AQ59" s="44">
        <f t="shared" si="346"/>
        <v>56.732904513106789</v>
      </c>
      <c r="AR59" s="44">
        <f t="shared" si="347"/>
        <v>109.97520052952588</v>
      </c>
      <c r="AS59" s="44">
        <f t="shared" si="348"/>
        <v>41.886326323864807</v>
      </c>
      <c r="AT59" s="45">
        <f t="shared" si="349"/>
        <v>11.889410435031547</v>
      </c>
      <c r="AU59" s="45">
        <f t="shared" si="350"/>
        <v>3.5347934984705729</v>
      </c>
      <c r="AV59" s="44">
        <f t="shared" si="351"/>
        <v>196.68901394651022</v>
      </c>
      <c r="AW59" s="44">
        <f t="shared" si="352"/>
        <v>400.14285060241502</v>
      </c>
      <c r="AX59" s="44">
        <f t="shared" si="353"/>
        <v>160.53245177516726</v>
      </c>
      <c r="AY59" s="45">
        <f t="shared" si="354"/>
        <v>48.234482763877736</v>
      </c>
      <c r="AZ59" s="45">
        <f t="shared" si="355"/>
        <v>15.525500912028461</v>
      </c>
      <c r="BA59" s="44">
        <f t="shared" si="356"/>
        <v>7.5649819227374877</v>
      </c>
      <c r="BB59" s="44">
        <f t="shared" si="357"/>
        <v>15.244167996399408</v>
      </c>
      <c r="BC59" s="44">
        <f t="shared" si="358"/>
        <v>6.1009139792800315</v>
      </c>
      <c r="BD59" s="45">
        <f t="shared" si="359"/>
        <v>1.8310109522210778</v>
      </c>
      <c r="BE59" s="45">
        <f t="shared" si="360"/>
        <v>0.58892514936195117</v>
      </c>
      <c r="BF59" s="44">
        <f t="shared" si="361"/>
        <v>156.66879294270962</v>
      </c>
      <c r="BG59" s="44">
        <f t="shared" si="362"/>
        <v>316.64051504142537</v>
      </c>
      <c r="BH59" s="44">
        <f t="shared" si="363"/>
        <v>126.81974973950369</v>
      </c>
      <c r="BI59" s="45">
        <f t="shared" si="364"/>
        <v>38.074815322149533</v>
      </c>
      <c r="BJ59" s="45">
        <f t="shared" si="365"/>
        <v>12.249126954210857</v>
      </c>
      <c r="BK59" s="44">
        <f t="shared" si="366"/>
        <v>44.136418400954632</v>
      </c>
      <c r="BL59" s="44">
        <f t="shared" si="367"/>
        <v>89.546434047250116</v>
      </c>
      <c r="BM59" s="44">
        <f t="shared" si="368"/>
        <v>35.899806295477347</v>
      </c>
      <c r="BN59" s="45">
        <f t="shared" si="369"/>
        <v>10.783040766215628</v>
      </c>
      <c r="BO59" s="45">
        <f t="shared" si="370"/>
        <v>3.4700304901020278</v>
      </c>
      <c r="BP59" s="44">
        <f t="shared" si="371"/>
        <v>157.84091028169019</v>
      </c>
      <c r="BQ59" s="44">
        <f t="shared" si="372"/>
        <v>334.36606730864281</v>
      </c>
      <c r="BR59" s="44">
        <f t="shared" si="373"/>
        <v>140.63584797945961</v>
      </c>
      <c r="BS59" s="45">
        <f t="shared" si="374"/>
        <v>44.528723547562734</v>
      </c>
      <c r="BT59" s="45">
        <f t="shared" si="375"/>
        <v>15.442764369437645</v>
      </c>
      <c r="BU59" s="44">
        <f t="shared" si="376"/>
        <v>59.650193016413056</v>
      </c>
      <c r="BV59" s="44">
        <f t="shared" si="377"/>
        <v>102.9413499729086</v>
      </c>
      <c r="BW59" s="44">
        <f t="shared" si="378"/>
        <v>31.249019023416224</v>
      </c>
      <c r="BX59" s="45">
        <f t="shared" si="379"/>
        <v>6.7877403622867272</v>
      </c>
      <c r="BY59" s="45">
        <f t="shared" si="380"/>
        <v>1.3934932530163715</v>
      </c>
      <c r="BZ59" s="44">
        <f t="shared" si="381"/>
        <v>91.37129924929279</v>
      </c>
      <c r="CA59" s="44">
        <f t="shared" si="382"/>
        <v>177.12079160803063</v>
      </c>
      <c r="CB59" s="44">
        <f t="shared" si="383"/>
        <v>67.460111373412843</v>
      </c>
      <c r="CC59" s="45">
        <f t="shared" si="384"/>
        <v>19.148515100367476</v>
      </c>
      <c r="CD59" s="45">
        <f t="shared" si="385"/>
        <v>5.6929691385462675</v>
      </c>
      <c r="CE59" s="44">
        <f t="shared" si="386"/>
        <v>142.67168379400081</v>
      </c>
      <c r="CF59" s="44">
        <f t="shared" si="387"/>
        <v>290.25034549770697</v>
      </c>
      <c r="CG59" s="44">
        <f t="shared" si="388"/>
        <v>116.44491341326756</v>
      </c>
      <c r="CH59" s="45">
        <f t="shared" si="389"/>
        <v>34.987693185175225</v>
      </c>
      <c r="CI59" s="45">
        <f t="shared" si="390"/>
        <v>11.261683163792675</v>
      </c>
      <c r="CJ59" s="44">
        <f t="shared" si="391"/>
        <v>23.60590851170047</v>
      </c>
      <c r="CK59" s="44">
        <f t="shared" si="392"/>
        <v>47.568181753140195</v>
      </c>
      <c r="CL59" s="44">
        <f t="shared" si="393"/>
        <v>19.037404015438053</v>
      </c>
      <c r="CM59" s="45">
        <f t="shared" si="394"/>
        <v>5.7135201991879487</v>
      </c>
      <c r="CN59" s="45">
        <f t="shared" si="395"/>
        <v>1.8376928508306454</v>
      </c>
      <c r="CO59" s="44">
        <f t="shared" si="396"/>
        <v>181.54620016769573</v>
      </c>
      <c r="CP59" s="44">
        <f t="shared" si="397"/>
        <v>366.91980097104482</v>
      </c>
      <c r="CQ59" s="44">
        <f t="shared" si="398"/>
        <v>146.95743318737544</v>
      </c>
      <c r="CR59" s="45">
        <f t="shared" si="399"/>
        <v>44.120707857567382</v>
      </c>
      <c r="CS59" s="45">
        <f t="shared" si="400"/>
        <v>14.194163445951041</v>
      </c>
      <c r="CT59" s="44">
        <f t="shared" si="401"/>
        <v>38.467701483532032</v>
      </c>
      <c r="CU59" s="44">
        <f t="shared" si="402"/>
        <v>78.045424133687803</v>
      </c>
      <c r="CV59" s="44">
        <f t="shared" si="403"/>
        <v>31.288969108131742</v>
      </c>
      <c r="CW59" s="45">
        <f t="shared" si="404"/>
        <v>9.3981072390451992</v>
      </c>
      <c r="CX59" s="45">
        <f t="shared" si="405"/>
        <v>3.0243527197737481</v>
      </c>
      <c r="CY59" s="44">
        <f t="shared" si="406"/>
        <v>75.641338639943513</v>
      </c>
      <c r="CZ59" s="44">
        <f t="shared" si="407"/>
        <v>148.5453610033062</v>
      </c>
      <c r="DA59" s="44">
        <f t="shared" si="408"/>
        <v>56.756095839004701</v>
      </c>
      <c r="DB59" s="45">
        <f t="shared" si="409"/>
        <v>16.133298090715982</v>
      </c>
      <c r="DC59" s="45">
        <f t="shared" si="410"/>
        <v>4.8005977689408921</v>
      </c>
      <c r="DD59" s="44">
        <f t="shared" si="411"/>
        <v>241.22045703314771</v>
      </c>
      <c r="DE59" s="44">
        <f t="shared" si="412"/>
        <v>416.28632251435744</v>
      </c>
      <c r="DF59" s="44">
        <f t="shared" si="413"/>
        <v>126.36845363755806</v>
      </c>
      <c r="DG59" s="45">
        <f t="shared" si="414"/>
        <v>27.449061765192006</v>
      </c>
      <c r="DH59" s="45">
        <f t="shared" si="415"/>
        <v>5.6351716963049263</v>
      </c>
      <c r="DI59" s="44">
        <f t="shared" si="416"/>
        <v>21.221216154243084</v>
      </c>
      <c r="DJ59" s="44">
        <f t="shared" si="417"/>
        <v>41.136753389809734</v>
      </c>
      <c r="DK59" s="44">
        <f t="shared" si="418"/>
        <v>15.667782082627959</v>
      </c>
      <c r="DL59" s="45">
        <f t="shared" si="419"/>
        <v>4.4472912316701168</v>
      </c>
      <c r="DM59" s="45">
        <f t="shared" si="420"/>
        <v>1.3222065313847504</v>
      </c>
      <c r="DN59" s="44">
        <f t="shared" si="421"/>
        <v>69.105931677530407</v>
      </c>
      <c r="DO59" s="44">
        <f t="shared" si="422"/>
        <v>140.58865790289036</v>
      </c>
      <c r="DP59" s="44">
        <f t="shared" si="423"/>
        <v>56.402462048124939</v>
      </c>
      <c r="DQ59" s="45">
        <f t="shared" si="424"/>
        <v>16.947000767862132</v>
      </c>
      <c r="DR59" s="45">
        <f t="shared" si="425"/>
        <v>5.454825278537685</v>
      </c>
      <c r="DS59" s="44">
        <f t="shared" si="426"/>
        <v>161.42257547483462</v>
      </c>
      <c r="DT59" s="44">
        <f t="shared" si="427"/>
        <v>325.28205408577981</v>
      </c>
      <c r="DU59" s="44">
        <f t="shared" si="428"/>
        <v>130.18210186673289</v>
      </c>
      <c r="DV59" s="45">
        <f t="shared" si="429"/>
        <v>39.070351608084358</v>
      </c>
      <c r="DW59" s="45">
        <f t="shared" si="430"/>
        <v>12.566562001447188</v>
      </c>
      <c r="DX59" s="44">
        <f t="shared" si="431"/>
        <v>36.846467853786585</v>
      </c>
      <c r="DY59" s="44">
        <f t="shared" si="432"/>
        <v>74.469741800759948</v>
      </c>
      <c r="DZ59" s="44">
        <f t="shared" si="433"/>
        <v>29.826360082512711</v>
      </c>
      <c r="EA59" s="45">
        <f t="shared" si="434"/>
        <v>8.9547026721490237</v>
      </c>
      <c r="EB59" s="45">
        <f t="shared" si="435"/>
        <v>2.8808357687438462</v>
      </c>
      <c r="EC59" s="44">
        <f t="shared" si="436"/>
        <v>61.269874237377358</v>
      </c>
      <c r="ED59" s="44">
        <f t="shared" si="437"/>
        <v>124.3077474623984</v>
      </c>
      <c r="EE59" s="44">
        <f t="shared" si="438"/>
        <v>49.835865631148053</v>
      </c>
      <c r="EF59" s="45">
        <f t="shared" si="439"/>
        <v>14.968943461625674</v>
      </c>
      <c r="EG59" s="45">
        <f t="shared" si="440"/>
        <v>4.8170725997064068</v>
      </c>
      <c r="EH59" s="44">
        <f t="shared" si="441"/>
        <v>112.50980508131896</v>
      </c>
      <c r="EI59" s="44">
        <f t="shared" si="442"/>
        <v>229.21092041021095</v>
      </c>
      <c r="EJ59" s="44">
        <f t="shared" si="443"/>
        <v>91.989722196151376</v>
      </c>
      <c r="EK59" s="45">
        <f t="shared" si="444"/>
        <v>27.644509641504044</v>
      </c>
      <c r="EL59" s="45">
        <f t="shared" si="445"/>
        <v>8.8991011152299997</v>
      </c>
      <c r="EM59" s="44">
        <f t="shared" si="446"/>
        <v>183.71257815629301</v>
      </c>
      <c r="EN59" s="44">
        <f t="shared" si="447"/>
        <v>353.02444411957936</v>
      </c>
      <c r="EO59" s="44">
        <f t="shared" si="448"/>
        <v>128.55219482418363</v>
      </c>
      <c r="EP59" s="45">
        <f t="shared" si="449"/>
        <v>34.508647997921102</v>
      </c>
      <c r="EQ59" s="45">
        <f t="shared" si="450"/>
        <v>9.4660448567127347</v>
      </c>
      <c r="ER59" s="44">
        <f t="shared" si="451"/>
        <v>199.64854364686323</v>
      </c>
      <c r="ES59" s="44">
        <f t="shared" si="452"/>
        <v>386.58310438733804</v>
      </c>
      <c r="ET59" s="44">
        <f t="shared" si="453"/>
        <v>147.19727167718111</v>
      </c>
      <c r="EU59" s="45">
        <f t="shared" si="454"/>
        <v>41.776469459862682</v>
      </c>
      <c r="EV59" s="45">
        <f t="shared" si="455"/>
        <v>12.419398206528541</v>
      </c>
      <c r="EW59" s="44">
        <f t="shared" si="456"/>
        <v>21.43991480816636</v>
      </c>
      <c r="EX59" s="44">
        <f t="shared" si="457"/>
        <v>45.651640880986569</v>
      </c>
      <c r="EY59" s="44">
        <f t="shared" si="458"/>
        <v>19.22683203567318</v>
      </c>
      <c r="EZ59" s="45">
        <f t="shared" si="459"/>
        <v>6.0915559331487925</v>
      </c>
      <c r="FA59" s="45">
        <f t="shared" si="460"/>
        <v>2.1134619057280442</v>
      </c>
      <c r="FB59" s="44">
        <f t="shared" si="461"/>
        <v>160.43091559021994</v>
      </c>
      <c r="FC59" s="44">
        <f t="shared" si="462"/>
        <v>236.60246800911818</v>
      </c>
      <c r="FD59" s="44">
        <f t="shared" si="463"/>
        <v>60.591134916525277</v>
      </c>
      <c r="FE59" s="45">
        <f t="shared" si="464"/>
        <v>10.886235237659982</v>
      </c>
      <c r="FF59" s="45">
        <f t="shared" si="465"/>
        <v>1.7433046908919434</v>
      </c>
      <c r="FG59" s="44">
        <f t="shared" si="466"/>
        <v>234.94556155287813</v>
      </c>
      <c r="FH59" s="44">
        <f t="shared" si="467"/>
        <v>387.46151196012522</v>
      </c>
      <c r="FI59" s="44">
        <f t="shared" si="468"/>
        <v>76.258148678933736</v>
      </c>
      <c r="FJ59" s="45">
        <f t="shared" si="469"/>
        <v>9.6429327891023213</v>
      </c>
      <c r="FK59" s="45">
        <f t="shared" si="470"/>
        <v>0.95575497365048001</v>
      </c>
      <c r="FL59" s="44">
        <f t="shared" si="471"/>
        <v>73.818713875395417</v>
      </c>
      <c r="FM59" s="44">
        <f t="shared" si="472"/>
        <v>149.56977452843748</v>
      </c>
      <c r="FN59" s="44">
        <f t="shared" si="473"/>
        <v>59.943199464541408</v>
      </c>
      <c r="FO59" s="45">
        <f t="shared" si="474"/>
        <v>18.001894955848897</v>
      </c>
      <c r="FP59" s="45">
        <f t="shared" si="475"/>
        <v>5.7924671446978246</v>
      </c>
      <c r="FQ59" s="44">
        <f t="shared" si="476"/>
        <v>64.936957100634899</v>
      </c>
      <c r="FR59" s="44">
        <f t="shared" si="477"/>
        <v>138.16324539778768</v>
      </c>
      <c r="FS59" s="44">
        <f t="shared" si="478"/>
        <v>58.178196716196474</v>
      </c>
      <c r="FT59" s="45">
        <f t="shared" si="479"/>
        <v>18.430729836886677</v>
      </c>
      <c r="FU59" s="45">
        <f t="shared" si="480"/>
        <v>6.3941944023473134</v>
      </c>
      <c r="FV59" s="44">
        <f t="shared" si="481"/>
        <v>202.59343103205453</v>
      </c>
      <c r="FW59" s="44">
        <f t="shared" si="482"/>
        <v>349.6257133710298</v>
      </c>
      <c r="FX59" s="44">
        <f t="shared" si="483"/>
        <v>106.1328666379649</v>
      </c>
      <c r="FY59" s="45">
        <f t="shared" si="484"/>
        <v>23.053598645892873</v>
      </c>
      <c r="FZ59" s="45">
        <f t="shared" si="485"/>
        <v>4.732802443253215</v>
      </c>
      <c r="GA59" s="44">
        <f t="shared" si="486"/>
        <v>219.27873578724564</v>
      </c>
      <c r="GB59" s="44">
        <f t="shared" si="487"/>
        <v>442.46611940387771</v>
      </c>
      <c r="GC59" s="44">
        <f t="shared" si="488"/>
        <v>177.14104304169126</v>
      </c>
      <c r="GD59" s="45">
        <f t="shared" si="489"/>
        <v>53.172010418292565</v>
      </c>
      <c r="GE59" s="45">
        <f t="shared" si="490"/>
        <v>17.10381588504433</v>
      </c>
      <c r="GF59" s="44">
        <f t="shared" si="491"/>
        <v>127.34289697672095</v>
      </c>
      <c r="GG59" s="44">
        <f t="shared" si="492"/>
        <v>269.63361803803576</v>
      </c>
      <c r="GH59" s="44">
        <f t="shared" si="493"/>
        <v>113.39412589809109</v>
      </c>
      <c r="GI59" s="45">
        <f t="shared" si="494"/>
        <v>35.900781030578763</v>
      </c>
      <c r="GJ59" s="45">
        <f t="shared" si="495"/>
        <v>12.449849465814838</v>
      </c>
      <c r="GK59" s="43">
        <f t="shared" si="148"/>
        <v>4400.6292085378891</v>
      </c>
      <c r="GL59" s="43">
        <f t="shared" si="148"/>
        <v>8394.6597565407883</v>
      </c>
      <c r="GM59" s="43">
        <f t="shared" si="148"/>
        <v>3056.4018971281148</v>
      </c>
      <c r="GN59" s="43">
        <f t="shared" si="148"/>
        <v>846.50687941210867</v>
      </c>
      <c r="GO59" s="43">
        <f t="shared" si="148"/>
        <v>253.03404186191074</v>
      </c>
      <c r="GP59" s="40">
        <f t="shared" si="149"/>
        <v>26.225442243968349</v>
      </c>
      <c r="GQ59" s="40">
        <f t="shared" si="149"/>
        <v>50.027769705249042</v>
      </c>
      <c r="GR59" s="40">
        <f t="shared" si="149"/>
        <v>18.214552426270053</v>
      </c>
      <c r="GS59" s="40">
        <f t="shared" si="149"/>
        <v>5.0447370644344973</v>
      </c>
      <c r="GT59" s="40">
        <f t="shared" si="149"/>
        <v>1.5079501898802785</v>
      </c>
      <c r="LL59" s="28"/>
      <c r="LQ59" s="59"/>
      <c r="LR59" s="12"/>
      <c r="LS59" s="12"/>
    </row>
    <row r="60" spans="1:480" x14ac:dyDescent="0.3">
      <c r="B60" s="51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2"/>
      <c r="DG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T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/>
      <c r="EG60" s="52"/>
      <c r="EH60" s="52"/>
      <c r="EI60" s="52"/>
      <c r="EJ60" s="52"/>
      <c r="EK60" s="52"/>
      <c r="EL60" s="52"/>
      <c r="EM60" s="52"/>
      <c r="EN60" s="52"/>
      <c r="EO60" s="52"/>
      <c r="EP60" s="52"/>
      <c r="EQ60" s="52"/>
      <c r="ER60" s="52"/>
      <c r="ES60" s="52"/>
      <c r="ET60" s="52"/>
      <c r="EU60" s="52"/>
      <c r="EV60" s="52"/>
      <c r="EW60" s="52"/>
      <c r="EX60" s="52"/>
      <c r="EY60" s="52"/>
      <c r="EZ60" s="52"/>
      <c r="FA60" s="52"/>
      <c r="FB60" s="52"/>
      <c r="FC60" s="52"/>
      <c r="FD60" s="52"/>
      <c r="FE60" s="52"/>
      <c r="FF60" s="52"/>
      <c r="FG60" s="52"/>
      <c r="FH60" s="52"/>
      <c r="FI60" s="52"/>
      <c r="FJ60" s="52"/>
      <c r="FK60" s="52"/>
      <c r="FL60" s="52"/>
      <c r="FM60" s="52"/>
      <c r="FN60" s="52"/>
      <c r="FO60" s="52"/>
      <c r="FP60" s="52"/>
      <c r="FQ60" s="52"/>
      <c r="FR60" s="52"/>
      <c r="FS60" s="52"/>
      <c r="FT60" s="52"/>
      <c r="FU60" s="52"/>
      <c r="FV60" s="52"/>
      <c r="FW60" s="52"/>
      <c r="FX60" s="52"/>
      <c r="FY60" s="52"/>
      <c r="FZ60" s="52"/>
      <c r="GA60" s="52"/>
      <c r="GB60" s="52"/>
      <c r="GC60" s="52"/>
      <c r="GD60" s="52"/>
      <c r="GE60" s="52"/>
      <c r="GF60" s="52"/>
      <c r="GG60" s="52"/>
      <c r="GH60" s="52"/>
      <c r="GI60" s="52"/>
      <c r="GJ60" s="52"/>
      <c r="GK60" s="52"/>
      <c r="GL60" s="52"/>
      <c r="GM60" s="52"/>
      <c r="GN60" s="52"/>
      <c r="GO60" s="52"/>
      <c r="GP60" s="52"/>
      <c r="GQ60" s="52"/>
      <c r="GR60" s="52"/>
      <c r="GS60" s="52"/>
      <c r="GT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  <c r="HH60" s="52"/>
      <c r="HI60" s="52"/>
      <c r="HJ60" s="52"/>
      <c r="HK60" s="52"/>
      <c r="HL60" s="52"/>
      <c r="HM60" s="52"/>
      <c r="HN60" s="52"/>
      <c r="HO60" s="52"/>
      <c r="HP60" s="52"/>
      <c r="HQ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/>
      <c r="IG60" s="52"/>
      <c r="IH60" s="52"/>
      <c r="II60" s="52"/>
      <c r="IJ60" s="52"/>
      <c r="IK60" s="52"/>
      <c r="IL60" s="52"/>
      <c r="IM60" s="52"/>
      <c r="IN60" s="52"/>
      <c r="IO60" s="52"/>
      <c r="IP60" s="52"/>
      <c r="IQ60" s="52"/>
      <c r="IR60" s="52"/>
      <c r="IS60" s="52"/>
      <c r="IT60" s="52"/>
      <c r="IU60" s="52"/>
      <c r="IV60" s="52"/>
      <c r="IW60" s="52"/>
      <c r="IX60" s="52"/>
      <c r="IY60" s="52"/>
      <c r="IZ60" s="52"/>
      <c r="JA60" s="52"/>
      <c r="JB60" s="52"/>
      <c r="JC60" s="52"/>
      <c r="JD60" s="52"/>
      <c r="JE60" s="52"/>
      <c r="JF60" s="52"/>
      <c r="JG60" s="52"/>
      <c r="JH60" s="52"/>
      <c r="JI60" s="52"/>
      <c r="JJ60" s="52"/>
      <c r="JK60" s="52"/>
      <c r="JL60" s="52"/>
      <c r="JM60" s="52"/>
      <c r="JN60" s="52"/>
      <c r="JO60" s="52"/>
      <c r="JP60" s="52"/>
      <c r="JQ60" s="52"/>
      <c r="JR60" s="52"/>
      <c r="JS60" s="52"/>
      <c r="JT60" s="52"/>
      <c r="JU60" s="52"/>
      <c r="JV60" s="52"/>
      <c r="JW60" s="52"/>
      <c r="JX60" s="52"/>
      <c r="JY60" s="52"/>
      <c r="JZ60" s="52"/>
      <c r="KA60" s="52"/>
      <c r="KB60" s="52"/>
      <c r="KC60" s="52"/>
      <c r="KD60" s="52"/>
      <c r="KE60" s="52"/>
      <c r="KF60" s="52"/>
      <c r="KG60" s="52"/>
      <c r="KH60" s="52"/>
      <c r="KI60" s="52"/>
      <c r="KJ60" s="52"/>
      <c r="KK60" s="52"/>
      <c r="KL60" s="52"/>
      <c r="KM60" s="52"/>
      <c r="KN60" s="52"/>
      <c r="KO60" s="52"/>
      <c r="KP60" s="52"/>
      <c r="KQ60" s="52"/>
      <c r="KR60" s="52"/>
      <c r="KS60" s="52"/>
      <c r="KT60" s="52"/>
      <c r="KU60" s="52"/>
      <c r="KV60" s="52"/>
      <c r="KW60" s="52"/>
      <c r="KX60" s="52"/>
      <c r="KY60" s="52"/>
      <c r="KZ60" s="52"/>
      <c r="LA60" s="52"/>
      <c r="LB60" s="52"/>
      <c r="LC60" s="52"/>
      <c r="LD60" s="52"/>
      <c r="LE60" s="52"/>
      <c r="LF60" s="52"/>
      <c r="LG60" s="52"/>
      <c r="LH60" s="52"/>
      <c r="LI60" s="52">
        <f>+SUM(LH58:LJ58)</f>
        <v>72754.421856116416</v>
      </c>
      <c r="LJ60" s="52"/>
    </row>
    <row r="61" spans="1:480" ht="20.100000000000001" customHeight="1" x14ac:dyDescent="0.3">
      <c r="B61" s="51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K61" s="52"/>
      <c r="EL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/>
      <c r="EW61" s="52"/>
      <c r="EX61" s="52"/>
      <c r="EY61" s="52"/>
      <c r="EZ61" s="52"/>
      <c r="FA61" s="52"/>
      <c r="FB61" s="52"/>
      <c r="FC61" s="52"/>
      <c r="FD61" s="52"/>
      <c r="FE61" s="52"/>
      <c r="FF61" s="52"/>
      <c r="FG61" s="52"/>
      <c r="FH61" s="52"/>
      <c r="FI61" s="52"/>
      <c r="FJ61" s="52"/>
      <c r="FK61" s="52"/>
      <c r="FL61" s="52"/>
      <c r="FM61" s="52"/>
      <c r="FN61" s="52"/>
      <c r="FO61" s="52"/>
      <c r="FP61" s="52"/>
      <c r="FQ61" s="52"/>
      <c r="FR61" s="52"/>
      <c r="FS61" s="52"/>
      <c r="FT61" s="52"/>
      <c r="FU61" s="52"/>
      <c r="FV61" s="52"/>
      <c r="FW61" s="52"/>
      <c r="FX61" s="52"/>
      <c r="FY61" s="52"/>
      <c r="FZ61" s="52"/>
      <c r="GA61" s="52"/>
      <c r="GB61" s="52"/>
      <c r="GC61" s="52"/>
      <c r="GD61" s="52"/>
      <c r="GE61" s="52"/>
      <c r="GF61" s="52"/>
      <c r="GG61" s="52"/>
      <c r="GH61" s="52"/>
      <c r="GI61" s="52"/>
      <c r="GJ61" s="52"/>
      <c r="GK61" s="52"/>
      <c r="GL61" s="52"/>
      <c r="GM61" s="52"/>
      <c r="GN61" s="52"/>
      <c r="GO61" s="52"/>
      <c r="GP61" s="52"/>
      <c r="GQ61" s="52"/>
      <c r="GR61" s="52"/>
      <c r="GS61" s="52"/>
      <c r="GT61" s="52"/>
      <c r="GW61" s="52"/>
      <c r="GX61" s="52"/>
      <c r="GY61" s="52"/>
      <c r="GZ61" s="52"/>
      <c r="HA61" s="52"/>
      <c r="HB61" s="52"/>
      <c r="HC61" s="52"/>
      <c r="HD61" s="52"/>
      <c r="HE61" s="52"/>
      <c r="HF61" s="52"/>
      <c r="HG61" s="52"/>
      <c r="HH61" s="52"/>
      <c r="HI61" s="52"/>
      <c r="HJ61" s="52"/>
      <c r="HK61" s="52"/>
      <c r="HL61" s="52"/>
      <c r="HM61" s="52"/>
      <c r="HN61" s="52"/>
      <c r="HO61" s="52"/>
      <c r="HP61" s="52"/>
      <c r="HQ61" s="52"/>
      <c r="HR61" s="52"/>
      <c r="HS61" s="52"/>
      <c r="HT61" s="52"/>
      <c r="HU61" s="52"/>
      <c r="HV61" s="52"/>
      <c r="HW61" s="52"/>
      <c r="HX61" s="52"/>
      <c r="HY61" s="52"/>
      <c r="HZ61" s="52"/>
      <c r="IA61" s="52"/>
      <c r="IB61" s="52"/>
      <c r="IC61" s="52"/>
      <c r="ID61" s="52"/>
      <c r="IE61" s="52"/>
      <c r="IF61" s="52"/>
      <c r="IG61" s="52"/>
      <c r="IH61" s="52"/>
      <c r="II61" s="52"/>
      <c r="IJ61" s="52"/>
      <c r="IK61" s="52"/>
      <c r="IL61" s="52"/>
      <c r="IM61" s="52"/>
      <c r="IN61" s="52"/>
      <c r="IO61" s="52"/>
      <c r="IP61" s="52"/>
      <c r="IQ61" s="52"/>
      <c r="IR61" s="52"/>
      <c r="IS61" s="52"/>
      <c r="IT61" s="52"/>
      <c r="IU61" s="52"/>
      <c r="IV61" s="52"/>
      <c r="IW61" s="52"/>
      <c r="IX61" s="52"/>
      <c r="IY61" s="52"/>
      <c r="IZ61" s="52"/>
      <c r="JA61" s="52"/>
      <c r="JB61" s="52"/>
      <c r="JC61" s="52"/>
      <c r="JD61" s="52"/>
      <c r="JE61" s="52"/>
      <c r="JF61" s="52"/>
      <c r="JG61" s="52"/>
      <c r="JH61" s="52"/>
      <c r="JI61" s="52"/>
      <c r="JJ61" s="52"/>
      <c r="JK61" s="52"/>
      <c r="JL61" s="52"/>
      <c r="JM61" s="52"/>
      <c r="JN61" s="52"/>
      <c r="JO61" s="52"/>
      <c r="JP61" s="52"/>
      <c r="JQ61" s="52"/>
      <c r="JR61" s="52"/>
      <c r="JS61" s="52"/>
      <c r="JT61" s="52"/>
      <c r="JU61" s="52"/>
      <c r="JV61" s="52"/>
      <c r="JW61" s="52"/>
      <c r="JX61" s="52"/>
      <c r="JY61" s="52"/>
      <c r="JZ61" s="52"/>
      <c r="KA61" s="52"/>
      <c r="KB61" s="52"/>
      <c r="KC61" s="52"/>
      <c r="KD61" s="52"/>
      <c r="KE61" s="52"/>
      <c r="KF61" s="52"/>
      <c r="KG61" s="52"/>
      <c r="KH61" s="52"/>
      <c r="KI61" s="52"/>
      <c r="KJ61" s="52"/>
      <c r="KK61" s="52"/>
      <c r="KL61" s="52"/>
      <c r="KM61" s="52"/>
      <c r="KN61" s="52"/>
      <c r="KO61" s="52"/>
      <c r="KP61" s="52"/>
      <c r="KQ61" s="52"/>
      <c r="KR61" s="52"/>
      <c r="KS61" s="52"/>
      <c r="KT61" s="52"/>
      <c r="KU61" s="52"/>
      <c r="KV61" s="52"/>
      <c r="KW61" s="52"/>
      <c r="KX61" s="52"/>
      <c r="KY61" s="52"/>
      <c r="KZ61" s="52"/>
      <c r="LA61" s="52"/>
      <c r="LB61" s="52"/>
      <c r="LC61" s="52"/>
      <c r="LD61" s="52"/>
      <c r="LE61" s="52"/>
      <c r="LF61" s="52"/>
      <c r="LG61" s="52"/>
      <c r="LH61" s="52"/>
      <c r="LI61" s="52"/>
      <c r="LJ61" s="52"/>
    </row>
    <row r="62" spans="1:480" x14ac:dyDescent="0.3">
      <c r="B62" s="51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2"/>
      <c r="FO62" s="52"/>
      <c r="FP62" s="52"/>
      <c r="FQ62" s="52"/>
      <c r="FR62" s="52"/>
      <c r="FS62" s="52"/>
      <c r="FT62" s="52"/>
      <c r="FU62" s="52"/>
      <c r="FV62" s="52"/>
      <c r="FW62" s="52"/>
      <c r="FX62" s="52"/>
      <c r="FY62" s="52"/>
      <c r="FZ62" s="52"/>
      <c r="GA62" s="52"/>
      <c r="GB62" s="52"/>
      <c r="GC62" s="52"/>
      <c r="GD62" s="52"/>
      <c r="GE62" s="52"/>
      <c r="GF62" s="52"/>
      <c r="GG62" s="52"/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</row>
    <row r="135" spans="192:197" x14ac:dyDescent="0.3">
      <c r="GJ135" s="53"/>
      <c r="GO135" s="53"/>
    </row>
    <row r="186" ht="15.75" customHeight="1" x14ac:dyDescent="0.3"/>
    <row r="230" ht="15.75" customHeight="1" x14ac:dyDescent="0.3"/>
  </sheetData>
  <mergeCells count="278">
    <mergeCell ref="B4:C4"/>
    <mergeCell ref="B7:B13"/>
    <mergeCell ref="C7:C8"/>
    <mergeCell ref="D7:H7"/>
    <mergeCell ref="I7:I8"/>
    <mergeCell ref="J7:J8"/>
    <mergeCell ref="LH16:LJ16"/>
    <mergeCell ref="B17:B19"/>
    <mergeCell ref="C17:L17"/>
    <mergeCell ref="M17:V17"/>
    <mergeCell ref="W17:AF17"/>
    <mergeCell ref="AG17:AP17"/>
    <mergeCell ref="W7:W8"/>
    <mergeCell ref="M9:M10"/>
    <mergeCell ref="N9:N10"/>
    <mergeCell ref="M11:M12"/>
    <mergeCell ref="N11:N12"/>
    <mergeCell ref="B16:GJ16"/>
    <mergeCell ref="K7:K8"/>
    <mergeCell ref="M7:M8"/>
    <mergeCell ref="N7:N8"/>
    <mergeCell ref="O7:T7"/>
    <mergeCell ref="U7:U8"/>
    <mergeCell ref="V7:V8"/>
    <mergeCell ref="CY17:DH17"/>
    <mergeCell ref="DI17:DR17"/>
    <mergeCell ref="DS17:EB17"/>
    <mergeCell ref="EC17:EL17"/>
    <mergeCell ref="EM17:EV17"/>
    <mergeCell ref="EW17:FF17"/>
    <mergeCell ref="AQ17:AZ17"/>
    <mergeCell ref="BA17:BJ17"/>
    <mergeCell ref="BK17:BT17"/>
    <mergeCell ref="BU17:CD17"/>
    <mergeCell ref="CE17:CN17"/>
    <mergeCell ref="CO17:CX17"/>
    <mergeCell ref="HG18:HI18"/>
    <mergeCell ref="HJ18:HL18"/>
    <mergeCell ref="HM18:HO18"/>
    <mergeCell ref="HP18:HR18"/>
    <mergeCell ref="HS18:HU18"/>
    <mergeCell ref="HV18:HX18"/>
    <mergeCell ref="FG17:FP17"/>
    <mergeCell ref="FQ17:FZ17"/>
    <mergeCell ref="GA17:GJ17"/>
    <mergeCell ref="GX18:GZ18"/>
    <mergeCell ref="HA18:HC18"/>
    <mergeCell ref="HD18:HF18"/>
    <mergeCell ref="GK16:GO17"/>
    <mergeCell ref="GP16:GT17"/>
    <mergeCell ref="GW16:GW18"/>
    <mergeCell ref="GX16:LG17"/>
    <mergeCell ref="IQ18:IS18"/>
    <mergeCell ref="IT18:IV18"/>
    <mergeCell ref="IW18:IY18"/>
    <mergeCell ref="IZ18:JB18"/>
    <mergeCell ref="JC18:JE18"/>
    <mergeCell ref="JF18:JH18"/>
    <mergeCell ref="HY18:IA18"/>
    <mergeCell ref="IB18:ID18"/>
    <mergeCell ref="IE18:IG18"/>
    <mergeCell ref="IH18:IJ18"/>
    <mergeCell ref="IK18:IM18"/>
    <mergeCell ref="IN18:IP18"/>
    <mergeCell ref="KA18:KC18"/>
    <mergeCell ref="KD18:KF18"/>
    <mergeCell ref="KG18:KI18"/>
    <mergeCell ref="KJ18:KL18"/>
    <mergeCell ref="KM18:KO18"/>
    <mergeCell ref="KP18:KR18"/>
    <mergeCell ref="JI18:JK18"/>
    <mergeCell ref="JL18:JN18"/>
    <mergeCell ref="JO18:JQ18"/>
    <mergeCell ref="JR18:JT18"/>
    <mergeCell ref="JU18:JW18"/>
    <mergeCell ref="JX18:JZ18"/>
    <mergeCell ref="LM17:LM19"/>
    <mergeCell ref="LN17:LN19"/>
    <mergeCell ref="LQ18:LQ19"/>
    <mergeCell ref="LQ17:LT17"/>
    <mergeCell ref="KS18:KU18"/>
    <mergeCell ref="KV18:KX18"/>
    <mergeCell ref="KY18:LA18"/>
    <mergeCell ref="LB18:LD18"/>
    <mergeCell ref="LE18:LG18"/>
    <mergeCell ref="LL17:LL19"/>
    <mergeCell ref="LU17:LX17"/>
    <mergeCell ref="LU18:LU19"/>
    <mergeCell ref="LV18:LV19"/>
    <mergeCell ref="LX18:LX19"/>
    <mergeCell ref="LO17:LO19"/>
    <mergeCell ref="LS18:LS19"/>
    <mergeCell ref="LW18:LW19"/>
    <mergeCell ref="LY17:MB17"/>
    <mergeCell ref="LY18:LY19"/>
    <mergeCell ref="LZ18:LZ19"/>
    <mergeCell ref="MB18:MB19"/>
    <mergeCell ref="LR18:LR19"/>
    <mergeCell ref="LT18:LT19"/>
    <mergeCell ref="MW17:MZ17"/>
    <mergeCell ref="NA17:ND17"/>
    <mergeCell ref="NE17:NH17"/>
    <mergeCell ref="MC17:MF17"/>
    <mergeCell ref="MC18:MC19"/>
    <mergeCell ref="MD18:MD19"/>
    <mergeCell ref="MF18:MF19"/>
    <mergeCell ref="MG17:MJ17"/>
    <mergeCell ref="MG18:MG19"/>
    <mergeCell ref="MH18:MH19"/>
    <mergeCell ref="MJ18:MJ19"/>
    <mergeCell ref="ME18:ME19"/>
    <mergeCell ref="MI18:MI19"/>
    <mergeCell ref="MK18:MK19"/>
    <mergeCell ref="ML18:ML19"/>
    <mergeCell ref="MN18:MN19"/>
    <mergeCell ref="MO18:MO19"/>
    <mergeCell ref="MP18:MP19"/>
    <mergeCell ref="RE17:RH17"/>
    <mergeCell ref="RI17:RL17"/>
    <mergeCell ref="QC17:QF17"/>
    <mergeCell ref="QG17:QJ17"/>
    <mergeCell ref="QK17:QN17"/>
    <mergeCell ref="QO17:QR17"/>
    <mergeCell ref="QS17:QV17"/>
    <mergeCell ref="QW17:QZ17"/>
    <mergeCell ref="PE17:PH17"/>
    <mergeCell ref="PI17:PL17"/>
    <mergeCell ref="PM17:PP17"/>
    <mergeCell ref="PQ17:PT17"/>
    <mergeCell ref="PU17:PX17"/>
    <mergeCell ref="PY17:QB17"/>
    <mergeCell ref="MR18:MR19"/>
    <mergeCell ref="MM18:MM19"/>
    <mergeCell ref="MQ18:MQ19"/>
    <mergeCell ref="RA17:RD17"/>
    <mergeCell ref="OG17:OJ17"/>
    <mergeCell ref="OK17:ON17"/>
    <mergeCell ref="OO17:OR17"/>
    <mergeCell ref="OS17:OV17"/>
    <mergeCell ref="OW17:OZ17"/>
    <mergeCell ref="PA17:PD17"/>
    <mergeCell ref="NI17:NL17"/>
    <mergeCell ref="NM17:NP17"/>
    <mergeCell ref="NQ17:NT17"/>
    <mergeCell ref="NU17:NX17"/>
    <mergeCell ref="NY17:OB17"/>
    <mergeCell ref="OC17:OF17"/>
    <mergeCell ref="MK17:MN17"/>
    <mergeCell ref="MO17:MR17"/>
    <mergeCell ref="MS17:MV17"/>
    <mergeCell ref="NA18:NA19"/>
    <mergeCell ref="NB18:NB19"/>
    <mergeCell ref="ND18:ND19"/>
    <mergeCell ref="NE18:NE19"/>
    <mergeCell ref="NF18:NF19"/>
    <mergeCell ref="NH18:NH19"/>
    <mergeCell ref="NC18:NC19"/>
    <mergeCell ref="NG18:NG19"/>
    <mergeCell ref="MS18:MS19"/>
    <mergeCell ref="MT18:MT19"/>
    <mergeCell ref="MV18:MV19"/>
    <mergeCell ref="MW18:MW19"/>
    <mergeCell ref="MX18:MX19"/>
    <mergeCell ref="MZ18:MZ19"/>
    <mergeCell ref="MU18:MU19"/>
    <mergeCell ref="MY18:MY19"/>
    <mergeCell ref="NQ18:NQ19"/>
    <mergeCell ref="NR18:NR19"/>
    <mergeCell ref="NT18:NT19"/>
    <mergeCell ref="NU18:NU19"/>
    <mergeCell ref="NV18:NV19"/>
    <mergeCell ref="NX18:NX19"/>
    <mergeCell ref="NS18:NS19"/>
    <mergeCell ref="NW18:NW19"/>
    <mergeCell ref="NI18:NI19"/>
    <mergeCell ref="NJ18:NJ19"/>
    <mergeCell ref="NL18:NL19"/>
    <mergeCell ref="NM18:NM19"/>
    <mergeCell ref="NN18:NN19"/>
    <mergeCell ref="NP18:NP19"/>
    <mergeCell ref="NK18:NK19"/>
    <mergeCell ref="NO18:NO19"/>
    <mergeCell ref="OG18:OG19"/>
    <mergeCell ref="OH18:OH19"/>
    <mergeCell ref="OJ18:OJ19"/>
    <mergeCell ref="OK18:OK19"/>
    <mergeCell ref="OL18:OL19"/>
    <mergeCell ref="ON18:ON19"/>
    <mergeCell ref="OI18:OI19"/>
    <mergeCell ref="OM18:OM19"/>
    <mergeCell ref="NY18:NY19"/>
    <mergeCell ref="NZ18:NZ19"/>
    <mergeCell ref="OB18:OB19"/>
    <mergeCell ref="OC18:OC19"/>
    <mergeCell ref="OD18:OD19"/>
    <mergeCell ref="OF18:OF19"/>
    <mergeCell ref="OA18:OA19"/>
    <mergeCell ref="OE18:OE19"/>
    <mergeCell ref="OW18:OW19"/>
    <mergeCell ref="OX18:OX19"/>
    <mergeCell ref="OZ18:OZ19"/>
    <mergeCell ref="PA18:PA19"/>
    <mergeCell ref="PB18:PB19"/>
    <mergeCell ref="PD18:PD19"/>
    <mergeCell ref="OY18:OY19"/>
    <mergeCell ref="PC18:PC19"/>
    <mergeCell ref="OO18:OO19"/>
    <mergeCell ref="OP18:OP19"/>
    <mergeCell ref="OR18:OR19"/>
    <mergeCell ref="OS18:OS19"/>
    <mergeCell ref="OT18:OT19"/>
    <mergeCell ref="OV18:OV19"/>
    <mergeCell ref="OQ18:OQ19"/>
    <mergeCell ref="OU18:OU19"/>
    <mergeCell ref="PM18:PM19"/>
    <mergeCell ref="PN18:PN19"/>
    <mergeCell ref="PP18:PP19"/>
    <mergeCell ref="PQ18:PQ19"/>
    <mergeCell ref="PR18:PR19"/>
    <mergeCell ref="PT18:PT19"/>
    <mergeCell ref="PO18:PO19"/>
    <mergeCell ref="PS18:PS19"/>
    <mergeCell ref="PE18:PE19"/>
    <mergeCell ref="PF18:PF19"/>
    <mergeCell ref="PH18:PH19"/>
    <mergeCell ref="PI18:PI19"/>
    <mergeCell ref="PJ18:PJ19"/>
    <mergeCell ref="PL18:PL19"/>
    <mergeCell ref="PG18:PG19"/>
    <mergeCell ref="PK18:PK19"/>
    <mergeCell ref="QF18:QF19"/>
    <mergeCell ref="QG18:QG19"/>
    <mergeCell ref="QH18:QH19"/>
    <mergeCell ref="QJ18:QJ19"/>
    <mergeCell ref="QI18:QI19"/>
    <mergeCell ref="PU18:PU19"/>
    <mergeCell ref="PV18:PV19"/>
    <mergeCell ref="PX18:PX19"/>
    <mergeCell ref="PY18:PY19"/>
    <mergeCell ref="PZ18:PZ19"/>
    <mergeCell ref="QB18:QB19"/>
    <mergeCell ref="PW18:PW19"/>
    <mergeCell ref="QA18:QA19"/>
    <mergeCell ref="RJ18:RJ19"/>
    <mergeCell ref="RL18:RL19"/>
    <mergeCell ref="RK18:RK19"/>
    <mergeCell ref="RA18:RA19"/>
    <mergeCell ref="RB18:RB19"/>
    <mergeCell ref="RD18:RD19"/>
    <mergeCell ref="RE18:RE19"/>
    <mergeCell ref="RF18:RF19"/>
    <mergeCell ref="RH18:RH19"/>
    <mergeCell ref="RC18:RC19"/>
    <mergeCell ref="RG18:RG19"/>
    <mergeCell ref="MA18:MA19"/>
    <mergeCell ref="LP17:LP19"/>
    <mergeCell ref="LL11:LP11"/>
    <mergeCell ref="LL12:LP12"/>
    <mergeCell ref="QE18:QE19"/>
    <mergeCell ref="RI18:RI19"/>
    <mergeCell ref="QS18:QS19"/>
    <mergeCell ref="QT18:QT19"/>
    <mergeCell ref="QV18:QV19"/>
    <mergeCell ref="QW18:QW19"/>
    <mergeCell ref="QX18:QX19"/>
    <mergeCell ref="QZ18:QZ19"/>
    <mergeCell ref="QU18:QU19"/>
    <mergeCell ref="QY18:QY19"/>
    <mergeCell ref="QK18:QK19"/>
    <mergeCell ref="QL18:QL19"/>
    <mergeCell ref="QN18:QN19"/>
    <mergeCell ref="QO18:QO19"/>
    <mergeCell ref="QP18:QP19"/>
    <mergeCell ref="QR18:QR19"/>
    <mergeCell ref="QM18:QM19"/>
    <mergeCell ref="QQ18:QQ19"/>
    <mergeCell ref="QC18:QC19"/>
    <mergeCell ref="QD18:QD19"/>
  </mergeCells>
  <conditionalFormatting sqref="LM20">
    <cfRule type="cellIs" dxfId="79" priority="50" operator="greaterThan">
      <formula>$LN$20</formula>
    </cfRule>
  </conditionalFormatting>
  <conditionalFormatting sqref="LM21:LM57">
    <cfRule type="cellIs" dxfId="78" priority="41" operator="greaterThan">
      <formula>LN21</formula>
    </cfRule>
  </conditionalFormatting>
  <conditionalFormatting sqref="LQ20:LQ58">
    <cfRule type="cellIs" dxfId="77" priority="40" operator="greaterThan">
      <formula>0</formula>
    </cfRule>
  </conditionalFormatting>
  <conditionalFormatting sqref="LU20:LU58">
    <cfRule type="cellIs" dxfId="76" priority="38" operator="greaterThan">
      <formula>0</formula>
    </cfRule>
  </conditionalFormatting>
  <conditionalFormatting sqref="LY20:LY58">
    <cfRule type="cellIs" dxfId="75" priority="36" operator="greaterThan">
      <formula>0</formula>
    </cfRule>
  </conditionalFormatting>
  <conditionalFormatting sqref="MC20:MC58">
    <cfRule type="cellIs" dxfId="74" priority="35" operator="greaterThan">
      <formula>0</formula>
    </cfRule>
  </conditionalFormatting>
  <conditionalFormatting sqref="MG20:MG58">
    <cfRule type="cellIs" dxfId="73" priority="34" operator="greaterThan">
      <formula>0</formula>
    </cfRule>
  </conditionalFormatting>
  <conditionalFormatting sqref="MK20:MK58">
    <cfRule type="cellIs" dxfId="72" priority="33" operator="greaterThan">
      <formula>0</formula>
    </cfRule>
  </conditionalFormatting>
  <conditionalFormatting sqref="MO20:MO58">
    <cfRule type="cellIs" dxfId="71" priority="32" operator="greaterThan">
      <formula>0</formula>
    </cfRule>
  </conditionalFormatting>
  <conditionalFormatting sqref="MS20:MS58">
    <cfRule type="cellIs" dxfId="70" priority="31" operator="greaterThan">
      <formula>0</formula>
    </cfRule>
  </conditionalFormatting>
  <conditionalFormatting sqref="MW20:MW58">
    <cfRule type="cellIs" dxfId="69" priority="30" operator="greaterThan">
      <formula>0</formula>
    </cfRule>
  </conditionalFormatting>
  <conditionalFormatting sqref="NA20:NA58">
    <cfRule type="cellIs" dxfId="68" priority="29" operator="greaterThan">
      <formula>0</formula>
    </cfRule>
  </conditionalFormatting>
  <conditionalFormatting sqref="NE20:NE58">
    <cfRule type="cellIs" dxfId="67" priority="28" operator="greaterThan">
      <formula>0</formula>
    </cfRule>
  </conditionalFormatting>
  <conditionalFormatting sqref="NI20:NI58">
    <cfRule type="cellIs" dxfId="66" priority="27" operator="greaterThan">
      <formula>0</formula>
    </cfRule>
  </conditionalFormatting>
  <conditionalFormatting sqref="NM20:NM58">
    <cfRule type="cellIs" dxfId="65" priority="26" operator="greaterThan">
      <formula>0</formula>
    </cfRule>
  </conditionalFormatting>
  <conditionalFormatting sqref="NQ20:NQ58">
    <cfRule type="cellIs" dxfId="64" priority="25" operator="greaterThan">
      <formula>0</formula>
    </cfRule>
  </conditionalFormatting>
  <conditionalFormatting sqref="NU20:NU58">
    <cfRule type="cellIs" dxfId="63" priority="24" operator="greaterThan">
      <formula>0</formula>
    </cfRule>
  </conditionalFormatting>
  <conditionalFormatting sqref="NY20:NY58">
    <cfRule type="cellIs" dxfId="62" priority="23" operator="greaterThan">
      <formula>0</formula>
    </cfRule>
  </conditionalFormatting>
  <conditionalFormatting sqref="OC20:OC58">
    <cfRule type="cellIs" dxfId="61" priority="22" operator="greaterThan">
      <formula>0</formula>
    </cfRule>
  </conditionalFormatting>
  <conditionalFormatting sqref="OG20:OG58">
    <cfRule type="cellIs" dxfId="60" priority="21" operator="greaterThan">
      <formula>0</formula>
    </cfRule>
  </conditionalFormatting>
  <conditionalFormatting sqref="OK20:OK58">
    <cfRule type="cellIs" dxfId="59" priority="20" operator="greaterThan">
      <formula>0</formula>
    </cfRule>
  </conditionalFormatting>
  <conditionalFormatting sqref="OO20:OO58">
    <cfRule type="cellIs" dxfId="58" priority="19" operator="greaterThan">
      <formula>0</formula>
    </cfRule>
  </conditionalFormatting>
  <conditionalFormatting sqref="OS20:OS58">
    <cfRule type="cellIs" dxfId="57" priority="18" operator="greaterThan">
      <formula>0</formula>
    </cfRule>
  </conditionalFormatting>
  <conditionalFormatting sqref="OW20:OW58">
    <cfRule type="cellIs" dxfId="56" priority="17" operator="greaterThan">
      <formula>0</formula>
    </cfRule>
  </conditionalFormatting>
  <conditionalFormatting sqref="PA20:PA58">
    <cfRule type="cellIs" dxfId="55" priority="16" operator="greaterThan">
      <formula>0</formula>
    </cfRule>
  </conditionalFormatting>
  <conditionalFormatting sqref="PE20:PE58">
    <cfRule type="cellIs" dxfId="54" priority="15" operator="greaterThan">
      <formula>0</formula>
    </cfRule>
  </conditionalFormatting>
  <conditionalFormatting sqref="PI20:PI58">
    <cfRule type="cellIs" dxfId="53" priority="14" operator="greaterThan">
      <formula>0</formula>
    </cfRule>
  </conditionalFormatting>
  <conditionalFormatting sqref="PM20:PM58">
    <cfRule type="cellIs" dxfId="52" priority="13" operator="greaterThan">
      <formula>0</formula>
    </cfRule>
  </conditionalFormatting>
  <conditionalFormatting sqref="PQ20:PQ58">
    <cfRule type="cellIs" dxfId="51" priority="12" operator="greaterThan">
      <formula>0</formula>
    </cfRule>
  </conditionalFormatting>
  <conditionalFormatting sqref="PU20:PU58">
    <cfRule type="cellIs" dxfId="50" priority="11" operator="greaterThan">
      <formula>0</formula>
    </cfRule>
  </conditionalFormatting>
  <conditionalFormatting sqref="PY20:PY58">
    <cfRule type="cellIs" dxfId="49" priority="10" operator="greaterThan">
      <formula>0</formula>
    </cfRule>
  </conditionalFormatting>
  <conditionalFormatting sqref="QC20:QC58">
    <cfRule type="cellIs" dxfId="48" priority="9" operator="greaterThan">
      <formula>0</formula>
    </cfRule>
  </conditionalFormatting>
  <conditionalFormatting sqref="QG20:QG58">
    <cfRule type="cellIs" dxfId="47" priority="8" operator="greaterThan">
      <formula>0</formula>
    </cfRule>
  </conditionalFormatting>
  <conditionalFormatting sqref="QK20:QK58">
    <cfRule type="cellIs" dxfId="46" priority="7" operator="greaterThan">
      <formula>0</formula>
    </cfRule>
  </conditionalFormatting>
  <conditionalFormatting sqref="QO20:QO58">
    <cfRule type="cellIs" dxfId="45" priority="6" operator="greaterThan">
      <formula>0</formula>
    </cfRule>
  </conditionalFormatting>
  <conditionalFormatting sqref="QS20:QS58">
    <cfRule type="cellIs" dxfId="44" priority="5" operator="greaterThan">
      <formula>0</formula>
    </cfRule>
  </conditionalFormatting>
  <conditionalFormatting sqref="QW20:QW58">
    <cfRule type="cellIs" dxfId="43" priority="4" operator="greaterThan">
      <formula>0</formula>
    </cfRule>
  </conditionalFormatting>
  <conditionalFormatting sqref="RA20:RA58">
    <cfRule type="cellIs" dxfId="42" priority="3" operator="greaterThan">
      <formula>0</formula>
    </cfRule>
  </conditionalFormatting>
  <conditionalFormatting sqref="RE20:RE58">
    <cfRule type="cellIs" dxfId="41" priority="2" operator="greaterThan">
      <formula>0</formula>
    </cfRule>
  </conditionalFormatting>
  <conditionalFormatting sqref="RI20:RI58">
    <cfRule type="cellIs" dxfId="40" priority="1" operator="greaterThan">
      <formula>0</formula>
    </cfRule>
  </conditionalFormatting>
  <pageMargins left="0.7" right="0.7" top="0.78740157499999996" bottom="0.78740157499999996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RL230"/>
  <sheetViews>
    <sheetView zoomScale="90" zoomScaleNormal="90" zoomScalePageLayoutView="120" workbookViewId="0">
      <selection activeCell="N21" sqref="N21"/>
    </sheetView>
  </sheetViews>
  <sheetFormatPr defaultColWidth="11.44140625" defaultRowHeight="14.4" x14ac:dyDescent="0.3"/>
  <cols>
    <col min="2" max="2" width="6" customWidth="1"/>
    <col min="3" max="23" width="8.44140625" customWidth="1"/>
    <col min="24" max="24" width="8.21875" customWidth="1"/>
    <col min="25" max="204" width="8.44140625" customWidth="1"/>
    <col min="205" max="205" width="9" customWidth="1"/>
    <col min="206" max="319" width="5" customWidth="1"/>
    <col min="320" max="322" width="8" customWidth="1"/>
    <col min="323" max="323" width="10" customWidth="1"/>
    <col min="324" max="324" width="12" customWidth="1"/>
    <col min="325" max="325" width="14.5546875" customWidth="1"/>
    <col min="326" max="328" width="13" customWidth="1"/>
    <col min="329" max="480" width="10.21875" customWidth="1"/>
  </cols>
  <sheetData>
    <row r="2" spans="2:480" x14ac:dyDescent="0.3">
      <c r="B2" s="2" t="s">
        <v>130</v>
      </c>
    </row>
    <row r="4" spans="2:480" x14ac:dyDescent="0.3">
      <c r="B4" s="201" t="s">
        <v>76</v>
      </c>
      <c r="C4" s="201"/>
      <c r="D4" s="23">
        <v>0.1</v>
      </c>
      <c r="E4" s="24"/>
      <c r="F4" s="24"/>
      <c r="G4" s="24"/>
      <c r="H4" s="24"/>
      <c r="I4" s="24"/>
      <c r="J4" s="24"/>
      <c r="K4" s="24"/>
    </row>
    <row r="5" spans="2:480" x14ac:dyDescent="0.3">
      <c r="B5" s="24"/>
      <c r="C5" s="24"/>
      <c r="D5" s="24"/>
      <c r="E5" s="24"/>
      <c r="F5" s="24"/>
      <c r="G5" s="24"/>
      <c r="H5" s="24"/>
      <c r="I5" s="24"/>
      <c r="J5" s="24"/>
      <c r="K5" s="24"/>
    </row>
    <row r="6" spans="2:480" x14ac:dyDescent="0.3">
      <c r="B6" s="25" t="s">
        <v>77</v>
      </c>
      <c r="C6" s="24"/>
      <c r="D6" s="24"/>
      <c r="E6" s="24"/>
      <c r="F6" s="24"/>
      <c r="G6" s="24"/>
      <c r="H6" s="24"/>
      <c r="I6" s="24"/>
      <c r="M6" s="25" t="s">
        <v>12</v>
      </c>
      <c r="N6" s="24"/>
    </row>
    <row r="7" spans="2:480" ht="26.25" customHeight="1" x14ac:dyDescent="0.3">
      <c r="B7" s="202" t="s">
        <v>78</v>
      </c>
      <c r="C7" s="203" t="s">
        <v>7</v>
      </c>
      <c r="D7" s="205" t="s">
        <v>79</v>
      </c>
      <c r="E7" s="205"/>
      <c r="F7" s="205"/>
      <c r="G7" s="205"/>
      <c r="H7" s="205"/>
      <c r="I7" s="199" t="s">
        <v>97</v>
      </c>
      <c r="J7" s="199" t="s">
        <v>98</v>
      </c>
      <c r="K7" s="199" t="s">
        <v>99</v>
      </c>
      <c r="M7" s="200" t="s">
        <v>80</v>
      </c>
      <c r="N7" s="200" t="s">
        <v>7</v>
      </c>
      <c r="O7" s="200" t="s">
        <v>81</v>
      </c>
      <c r="P7" s="200"/>
      <c r="Q7" s="200"/>
      <c r="R7" s="200"/>
      <c r="S7" s="200"/>
      <c r="T7" s="200"/>
      <c r="U7" s="199" t="s">
        <v>97</v>
      </c>
      <c r="V7" s="199" t="s">
        <v>63</v>
      </c>
      <c r="W7" s="199" t="s">
        <v>64</v>
      </c>
    </row>
    <row r="8" spans="2:480" ht="58.5" customHeight="1" x14ac:dyDescent="0.3">
      <c r="B8" s="202"/>
      <c r="C8" s="204"/>
      <c r="D8" s="55">
        <v>1</v>
      </c>
      <c r="E8" s="55">
        <v>2</v>
      </c>
      <c r="F8" s="55">
        <v>3</v>
      </c>
      <c r="G8" s="55">
        <v>4</v>
      </c>
      <c r="H8" s="55">
        <v>5</v>
      </c>
      <c r="I8" s="199"/>
      <c r="J8" s="199"/>
      <c r="K8" s="199"/>
      <c r="M8" s="200"/>
      <c r="N8" s="200"/>
      <c r="O8" s="54" t="s">
        <v>10</v>
      </c>
      <c r="P8" s="54">
        <v>1</v>
      </c>
      <c r="Q8" s="54">
        <v>2</v>
      </c>
      <c r="R8" s="54">
        <v>3</v>
      </c>
      <c r="S8" s="54">
        <v>4</v>
      </c>
      <c r="T8" s="54">
        <v>5</v>
      </c>
      <c r="U8" s="199"/>
      <c r="V8" s="199"/>
      <c r="W8" s="199"/>
    </row>
    <row r="9" spans="2:480" ht="26.4" x14ac:dyDescent="0.3">
      <c r="B9" s="202"/>
      <c r="C9" s="56">
        <v>1</v>
      </c>
      <c r="D9" s="56">
        <f>+'Strat-1'!C26</f>
        <v>0.95599999999999996</v>
      </c>
      <c r="E9" s="56">
        <f>+'Strat-1'!D26</f>
        <v>4.3999999999999997E-2</v>
      </c>
      <c r="F9" s="56">
        <f>+'Strat-1'!E26</f>
        <v>0</v>
      </c>
      <c r="G9" s="56">
        <f>+'Strat-1'!F26</f>
        <v>0</v>
      </c>
      <c r="H9" s="56">
        <f>+'Strat-1'!G26</f>
        <v>0</v>
      </c>
      <c r="I9" s="56">
        <f>+'Strat-1'!I16</f>
        <v>0</v>
      </c>
      <c r="J9" s="56">
        <f>+'Strat-1'!J16</f>
        <v>0</v>
      </c>
      <c r="K9" s="56">
        <f>+'Strat-1'!K16</f>
        <v>0</v>
      </c>
      <c r="M9" s="200" t="s">
        <v>100</v>
      </c>
      <c r="N9" s="200">
        <v>3</v>
      </c>
      <c r="O9" s="54" t="s">
        <v>1</v>
      </c>
      <c r="P9" s="57">
        <v>0.85</v>
      </c>
      <c r="Q9" s="57">
        <v>0.15</v>
      </c>
      <c r="R9" s="57">
        <v>0</v>
      </c>
      <c r="S9" s="57">
        <v>0</v>
      </c>
      <c r="T9" s="57">
        <v>0</v>
      </c>
      <c r="U9" s="57">
        <f t="shared" ref="U9:W10" si="0">+U11</f>
        <v>1000</v>
      </c>
      <c r="V9" s="57">
        <f t="shared" si="0"/>
        <v>2000</v>
      </c>
      <c r="W9" s="57">
        <f t="shared" si="0"/>
        <v>200</v>
      </c>
      <c r="LQ9" t="s">
        <v>107</v>
      </c>
    </row>
    <row r="10" spans="2:480" ht="26.4" x14ac:dyDescent="0.3">
      <c r="B10" s="202"/>
      <c r="C10" s="56">
        <v>2</v>
      </c>
      <c r="D10" s="56">
        <f>+'Strat-1'!C27</f>
        <v>0</v>
      </c>
      <c r="E10" s="56">
        <f>+'Strat-1'!D27</f>
        <v>0.96799999999999997</v>
      </c>
      <c r="F10" s="56">
        <f>+'Strat-1'!E27</f>
        <v>3.2000000000000001E-2</v>
      </c>
      <c r="G10" s="56">
        <f>+'Strat-1'!F27</f>
        <v>0</v>
      </c>
      <c r="H10" s="56">
        <f>+'Strat-1'!G27</f>
        <v>0</v>
      </c>
      <c r="I10" s="56">
        <f>+'Strat-1'!I17</f>
        <v>10</v>
      </c>
      <c r="J10" s="56">
        <f>+'Strat-1'!J17</f>
        <v>0</v>
      </c>
      <c r="K10" s="56">
        <f>+'Strat-1'!K17</f>
        <v>0</v>
      </c>
      <c r="M10" s="200"/>
      <c r="N10" s="200"/>
      <c r="O10" s="54" t="s">
        <v>2</v>
      </c>
      <c r="P10" s="57">
        <v>1</v>
      </c>
      <c r="Q10" s="57">
        <v>0</v>
      </c>
      <c r="R10" s="57">
        <v>0</v>
      </c>
      <c r="S10" s="57">
        <v>0</v>
      </c>
      <c r="T10" s="57">
        <v>0</v>
      </c>
      <c r="U10" s="57">
        <f t="shared" si="0"/>
        <v>3500</v>
      </c>
      <c r="V10" s="57">
        <f t="shared" si="0"/>
        <v>5000</v>
      </c>
      <c r="W10" s="57">
        <f t="shared" si="0"/>
        <v>500</v>
      </c>
      <c r="LQ10" s="3" t="str">
        <f>+C18</f>
        <v>B-001</v>
      </c>
      <c r="LR10" s="3"/>
      <c r="LS10" s="3"/>
      <c r="LT10" s="3"/>
      <c r="LU10" s="3" t="str">
        <f>+H18</f>
        <v>B-002</v>
      </c>
      <c r="LV10" s="3"/>
      <c r="LW10" s="3"/>
      <c r="LX10" s="3"/>
      <c r="LY10" s="3" t="str">
        <f>+M18</f>
        <v>B-003</v>
      </c>
      <c r="LZ10" s="3"/>
      <c r="MA10" s="3"/>
      <c r="MB10" s="3"/>
      <c r="MC10" s="3" t="str">
        <f>+R18</f>
        <v>B-004</v>
      </c>
      <c r="MD10" s="3"/>
      <c r="ME10" s="3"/>
      <c r="MF10" s="3"/>
      <c r="MG10" s="3" t="str">
        <f>+W18</f>
        <v>B-005</v>
      </c>
      <c r="MH10" s="3"/>
      <c r="MI10" s="3"/>
      <c r="MJ10" s="3"/>
      <c r="MK10" s="3" t="str">
        <f>+AB18</f>
        <v>B-006</v>
      </c>
      <c r="ML10" s="3"/>
      <c r="MM10" s="3"/>
      <c r="MN10" s="3"/>
      <c r="MO10" s="3" t="str">
        <f>+AG18</f>
        <v>B-007</v>
      </c>
      <c r="MP10" s="3"/>
      <c r="MQ10" s="3"/>
      <c r="MR10" s="3"/>
      <c r="MS10" s="3" t="str">
        <f>+AL18</f>
        <v>B-008</v>
      </c>
      <c r="MT10" s="3"/>
      <c r="MU10" s="3"/>
      <c r="MV10" s="3"/>
      <c r="MW10" s="3" t="str">
        <f>+AQ18</f>
        <v>B-009</v>
      </c>
      <c r="MX10" s="3"/>
      <c r="MY10" s="3"/>
      <c r="MZ10" s="3"/>
      <c r="NA10" s="3" t="str">
        <f>+AV18</f>
        <v>B-010</v>
      </c>
      <c r="NB10" s="3"/>
      <c r="NC10" s="3"/>
      <c r="ND10" s="3"/>
      <c r="NE10" s="3" t="str">
        <f>+BA18</f>
        <v>B-011</v>
      </c>
      <c r="NF10" s="3"/>
      <c r="NG10" s="3"/>
      <c r="NH10" s="3"/>
      <c r="NI10" s="3" t="str">
        <f>+BF18</f>
        <v>B-012</v>
      </c>
      <c r="NJ10" s="3"/>
      <c r="NK10" s="3"/>
      <c r="NL10" s="3"/>
      <c r="NM10" s="3" t="str">
        <f>+BK18</f>
        <v>B-013</v>
      </c>
      <c r="NN10" s="3"/>
      <c r="NO10" s="3"/>
      <c r="NP10" s="3"/>
      <c r="NQ10" s="3" t="str">
        <f>+BP18</f>
        <v>B-014</v>
      </c>
      <c r="NR10" s="3"/>
      <c r="NS10" s="3"/>
      <c r="NT10" s="3"/>
      <c r="NU10" s="3" t="str">
        <f>+BU18</f>
        <v>B-015</v>
      </c>
      <c r="NV10" s="3"/>
      <c r="NW10" s="3"/>
      <c r="NX10" s="3"/>
      <c r="NY10" s="3" t="str">
        <f>+BZ18</f>
        <v>B-016</v>
      </c>
      <c r="NZ10" s="3"/>
      <c r="OA10" s="3"/>
      <c r="OB10" s="3"/>
      <c r="OC10" s="3" t="str">
        <f>+CE18</f>
        <v>B-017</v>
      </c>
      <c r="OD10" s="3"/>
      <c r="OE10" s="3"/>
      <c r="OF10" s="3"/>
      <c r="OG10" s="3" t="str">
        <f>+CJ18</f>
        <v>B-018</v>
      </c>
      <c r="OH10" s="3"/>
      <c r="OI10" s="3"/>
      <c r="OJ10" s="3"/>
      <c r="OK10" s="3" t="str">
        <f>+CO18</f>
        <v>B-019</v>
      </c>
      <c r="OL10" s="3"/>
      <c r="OM10" s="3"/>
      <c r="ON10" s="3"/>
      <c r="OO10" s="3" t="str">
        <f>+CT18</f>
        <v>B-020</v>
      </c>
      <c r="OP10" s="3"/>
      <c r="OQ10" s="3"/>
      <c r="OR10" s="3"/>
      <c r="OS10" s="3" t="str">
        <f>+CY18</f>
        <v>B-021</v>
      </c>
      <c r="OT10" s="3"/>
      <c r="OU10" s="3"/>
      <c r="OV10" s="3"/>
      <c r="OW10" s="3" t="str">
        <f>+DD18</f>
        <v>B-022</v>
      </c>
      <c r="OX10" s="3"/>
      <c r="OY10" s="3"/>
      <c r="OZ10" s="3"/>
      <c r="PA10" s="3" t="str">
        <f>+DI18</f>
        <v>B-023</v>
      </c>
      <c r="PB10" s="3"/>
      <c r="PC10" s="3"/>
      <c r="PD10" s="3"/>
      <c r="PE10" s="3" t="str">
        <f>+DN18</f>
        <v>B-024</v>
      </c>
      <c r="PF10" s="3"/>
      <c r="PG10" s="3"/>
      <c r="PH10" s="3"/>
      <c r="PI10" s="3" t="str">
        <f>+DS18</f>
        <v>B-025</v>
      </c>
      <c r="PJ10" s="3"/>
      <c r="PK10" s="3"/>
      <c r="PL10" s="3"/>
      <c r="PM10" s="3" t="str">
        <f>+DX18</f>
        <v>B-026</v>
      </c>
      <c r="PN10" s="3"/>
      <c r="PO10" s="3"/>
      <c r="PP10" s="3"/>
      <c r="PQ10" s="3" t="str">
        <f>+EC18</f>
        <v>B-027</v>
      </c>
      <c r="PR10" s="3"/>
      <c r="PS10" s="3"/>
      <c r="PT10" s="3"/>
      <c r="PU10" s="3" t="str">
        <f>+EH18</f>
        <v>B-028</v>
      </c>
      <c r="PV10" s="3"/>
      <c r="PW10" s="3"/>
      <c r="PX10" s="3"/>
      <c r="PY10" s="3" t="str">
        <f>+EM18</f>
        <v>B-029</v>
      </c>
      <c r="PZ10" s="3"/>
      <c r="QA10" s="3"/>
      <c r="QB10" s="3"/>
      <c r="QC10" s="3" t="str">
        <f>+ER18</f>
        <v>B-030</v>
      </c>
      <c r="QD10" s="3"/>
      <c r="QE10" s="3"/>
      <c r="QF10" s="3"/>
      <c r="QG10" s="3" t="str">
        <f>+EW18</f>
        <v>B-031</v>
      </c>
      <c r="QH10" s="3"/>
      <c r="QI10" s="3"/>
      <c r="QJ10" s="3"/>
      <c r="QK10" s="3" t="str">
        <f>+FB18</f>
        <v>B-032</v>
      </c>
      <c r="QL10" s="3"/>
      <c r="QM10" s="3"/>
      <c r="QN10" s="3"/>
      <c r="QO10" s="3" t="str">
        <f>+FG18</f>
        <v>B-033</v>
      </c>
      <c r="QP10" s="3"/>
      <c r="QQ10" s="3"/>
      <c r="QR10" s="3"/>
      <c r="QS10" s="3" t="str">
        <f>+FL18</f>
        <v>B-034</v>
      </c>
      <c r="QT10" s="3"/>
      <c r="QU10" s="3"/>
      <c r="QV10" s="3"/>
      <c r="QW10" s="3" t="str">
        <f>+FQ18</f>
        <v>B-035</v>
      </c>
      <c r="QX10" s="3"/>
      <c r="QY10" s="3"/>
      <c r="QZ10" s="3"/>
      <c r="RA10" s="3" t="str">
        <f>+FV18</f>
        <v>B-036</v>
      </c>
      <c r="RB10" s="3"/>
      <c r="RC10" s="3"/>
      <c r="RD10" s="3"/>
      <c r="RE10" s="3" t="str">
        <f>+GA18</f>
        <v>B-037</v>
      </c>
      <c r="RF10" s="3"/>
      <c r="RG10" s="3"/>
      <c r="RH10" s="3"/>
      <c r="RI10" s="3" t="str">
        <f>+GF18</f>
        <v>B-038</v>
      </c>
      <c r="RJ10" s="3"/>
      <c r="RK10" s="3"/>
      <c r="RL10" s="3"/>
    </row>
    <row r="11" spans="2:480" ht="43.2" customHeight="1" x14ac:dyDescent="0.3">
      <c r="B11" s="202"/>
      <c r="C11" s="56">
        <v>3</v>
      </c>
      <c r="D11" s="56">
        <f>+'Strat-1'!C28</f>
        <v>0</v>
      </c>
      <c r="E11" s="56">
        <f>+'Strat-1'!D28</f>
        <v>0</v>
      </c>
      <c r="F11" s="56">
        <f>+'Strat-1'!E28</f>
        <v>0.95599999999999996</v>
      </c>
      <c r="G11" s="56">
        <f>+'Strat-1'!F28</f>
        <v>4.3999999999999997E-2</v>
      </c>
      <c r="H11" s="56">
        <f>+'Strat-1'!G28</f>
        <v>0</v>
      </c>
      <c r="I11" s="56">
        <f>+'Strat-1'!I18</f>
        <v>50</v>
      </c>
      <c r="J11" s="56">
        <f>+'Strat-1'!J18</f>
        <v>0</v>
      </c>
      <c r="K11" s="56">
        <f>+'Strat-1'!K18</f>
        <v>0</v>
      </c>
      <c r="M11" s="200">
        <v>1</v>
      </c>
      <c r="N11" s="215">
        <v>4</v>
      </c>
      <c r="O11" s="54" t="str">
        <f>+'Strat-1'!C20</f>
        <v>Rehabilitation</v>
      </c>
      <c r="P11" s="57">
        <f>+'Strat-1'!D20</f>
        <v>0.75</v>
      </c>
      <c r="Q11" s="57">
        <f>+'Strat-1'!E20</f>
        <v>0.25</v>
      </c>
      <c r="R11" s="57">
        <f>+'Strat-1'!F20</f>
        <v>0</v>
      </c>
      <c r="S11" s="57">
        <f>+'Strat-1'!G20</f>
        <v>0</v>
      </c>
      <c r="T11" s="57">
        <f>+'Strat-1'!H20</f>
        <v>0</v>
      </c>
      <c r="U11" s="58">
        <f>+'Strat-1'!I20</f>
        <v>1000</v>
      </c>
      <c r="V11" s="58">
        <f>+'Strat-1'!J20</f>
        <v>2000</v>
      </c>
      <c r="W11" s="58">
        <f>+'Strat-1'!K20</f>
        <v>200</v>
      </c>
      <c r="LL11" s="209" t="s">
        <v>104</v>
      </c>
      <c r="LM11" s="209"/>
      <c r="LN11" s="209"/>
      <c r="LO11" s="209"/>
      <c r="LP11" s="210"/>
      <c r="LQ11" s="3">
        <f>+F18*('Strat-2'!I35+'Strat-2'!I36+'Strat-2'!I37+'Strat-2'!I38+'Strat-2'!I39)</f>
        <v>121637.46475045015</v>
      </c>
      <c r="LR11" s="3"/>
      <c r="LS11" s="3"/>
      <c r="LT11" s="3"/>
      <c r="LU11" s="3">
        <f>+K18*('Strat-2'!I35+'Strat-2'!I36+'Strat-2'!I37+'Strat-2'!I38+'Strat-2'!I39)</f>
        <v>22622.031393334008</v>
      </c>
      <c r="LV11" s="3"/>
      <c r="LW11" s="3"/>
      <c r="LX11" s="3"/>
      <c r="LY11" s="3">
        <f>+P18*('Strat-2'!I35+'Strat-2'!I36+'Strat-2'!I37+'Strat-2'!I38+'Strat-2'!I39)</f>
        <v>50811.478612441802</v>
      </c>
      <c r="LZ11" s="3"/>
      <c r="MA11" s="3"/>
      <c r="MB11" s="3"/>
      <c r="MC11" s="3">
        <f>+U18*('Strat-2'!I35+'Strat-2'!I36+'Strat-2'!I37+'Strat-2'!I38+'Strat-2'!I39)</f>
        <v>1973.2613053375458</v>
      </c>
      <c r="MD11" s="3"/>
      <c r="ME11" s="3"/>
      <c r="MF11" s="3"/>
      <c r="MG11" s="3">
        <f>+Z18*('Strat-2'!I35+'Strat-2'!I36+'Strat-2'!I37+'Strat-2'!I38+'Strat-2'!I39)</f>
        <v>7258.7826589202577</v>
      </c>
      <c r="MH11" s="3"/>
      <c r="MI11" s="3"/>
      <c r="MJ11" s="3"/>
      <c r="MK11" s="3">
        <f>+AE18*('Strat-2'!I35+'Strat-2'!I36+'Strat-2'!I37+'Strat-2'!I38+'Strat-2'!I39)</f>
        <v>13389.987429076204</v>
      </c>
      <c r="ML11" s="3"/>
      <c r="MM11" s="3"/>
      <c r="MN11" s="3"/>
      <c r="MO11" s="3">
        <f>+AJ18*('Strat-2'!I35+'Strat-2'!I36+'Strat-2'!I37+'Strat-2'!I38+'Strat-2'!I39)</f>
        <v>22551.557775286237</v>
      </c>
      <c r="MP11" s="3"/>
      <c r="MQ11" s="3"/>
      <c r="MR11" s="3"/>
      <c r="MS11" s="3">
        <f>+AO18*('Strat-2'!I35+'Strat-2'!I36+'Strat-2'!I37+'Strat-2'!I38+'Strat-2'!I39)</f>
        <v>14869.933408079363</v>
      </c>
      <c r="MT11" s="3"/>
      <c r="MU11" s="3"/>
      <c r="MV11" s="3"/>
      <c r="MW11" s="3">
        <f>+AT18*('Strat-2'!I35+'Strat-2'!I36+'Strat-2'!I37+'Strat-2'!I38+'Strat-2'!I39)</f>
        <v>15786.090442700366</v>
      </c>
      <c r="MX11" s="3"/>
      <c r="MY11" s="3"/>
      <c r="MZ11" s="3"/>
      <c r="NA11" s="3">
        <f>+AY18*('Strat-2'!I35+'Strat-2'!I36+'Strat-2'!I37+'Strat-2'!I38+'Strat-2'!I39)</f>
        <v>57858.840417218751</v>
      </c>
      <c r="NB11" s="3"/>
      <c r="NC11" s="3"/>
      <c r="ND11" s="3"/>
      <c r="NE11" s="3">
        <f>+BD18*('Strat-2'!I35+'Strat-2'!I36+'Strat-2'!I37+'Strat-2'!I38+'Strat-2'!I39)</f>
        <v>2184.6821594808544</v>
      </c>
      <c r="NF11" s="3"/>
      <c r="NG11" s="3"/>
      <c r="NH11" s="3"/>
      <c r="NI11" s="3">
        <f>+BI18*('Strat-2'!I35+'Strat-2'!I36+'Strat-2'!I37+'Strat-2'!I38+'Strat-2'!I39)</f>
        <v>45807.85173105017</v>
      </c>
      <c r="NJ11" s="3"/>
      <c r="NK11" s="3"/>
      <c r="NL11" s="3"/>
      <c r="NM11" s="3">
        <f>+BN18*('Strat-2'!I35+'Strat-2'!I36+'Strat-2'!I37+'Strat-2'!I38+'Strat-2'!I39)</f>
        <v>12967.145720789587</v>
      </c>
      <c r="NN11" s="3"/>
      <c r="NO11" s="3"/>
      <c r="NP11" s="3"/>
      <c r="NQ11" s="3">
        <f>+BS18*('Strat-2'!I35+'Strat-2'!I36+'Strat-2'!I37+'Strat-2'!I38+'Strat-2'!I39)</f>
        <v>48838.217307104256</v>
      </c>
      <c r="NR11" s="3"/>
      <c r="NS11" s="3"/>
      <c r="NT11" s="3"/>
      <c r="NU11" s="3">
        <f>+BX18*('Strat-2'!I35+'Strat-2'!I36+'Strat-2'!I37+'Strat-2'!I38+'Strat-2'!I39)</f>
        <v>14235.670845649438</v>
      </c>
      <c r="NV11" s="3"/>
      <c r="NW11" s="3"/>
      <c r="NX11" s="3"/>
      <c r="NY11" s="3">
        <f>+CC18*('Strat-2'!I35+'Strat-2'!I36+'Strat-2'!I37+'Strat-2'!I38+'Strat-2'!I39)</f>
        <v>25440.976115244786</v>
      </c>
      <c r="NZ11" s="3"/>
      <c r="OA11" s="3"/>
      <c r="OB11" s="3"/>
      <c r="OC11" s="3">
        <f>+CH18*('Strat-2'!I35+'Strat-2'!I36+'Strat-2'!I37+'Strat-2'!I38+'Strat-2'!I39)</f>
        <v>42002.276356470618</v>
      </c>
      <c r="OD11" s="3"/>
      <c r="OE11" s="3"/>
      <c r="OF11" s="3"/>
      <c r="OG11" s="3">
        <f>+CM18*('Strat-2'!I35+'Strat-2'!I36+'Strat-2'!I37+'Strat-2'!I38+'Strat-2'!I39)</f>
        <v>6906.4145686814099</v>
      </c>
      <c r="OH11" s="3"/>
      <c r="OI11" s="3"/>
      <c r="OJ11" s="3"/>
      <c r="OK11" s="3">
        <f>+CR18*('Strat-2'!I35+'Strat-2'!I36+'Strat-2'!I37+'Strat-2'!I38+'Strat-2'!I39)</f>
        <v>53137.1080080182</v>
      </c>
      <c r="OL11" s="3"/>
      <c r="OM11" s="3"/>
      <c r="ON11" s="3"/>
      <c r="OO11" s="3">
        <f>+CW18*('Strat-2'!I35+'Strat-2'!I36+'Strat-2'!I37+'Strat-2'!I38+'Strat-2'!I39)</f>
        <v>11275.778887643119</v>
      </c>
      <c r="OP11" s="3"/>
      <c r="OQ11" s="3"/>
      <c r="OR11" s="3"/>
      <c r="OS11" s="3">
        <f>+DB18*('Strat-2'!I35+'Strat-2'!I36+'Strat-2'!I37+'Strat-2'!I38+'Strat-2'!I39)</f>
        <v>23608.662046002781</v>
      </c>
      <c r="OT11" s="3"/>
      <c r="OU11" s="3"/>
      <c r="OV11" s="3"/>
      <c r="OW11" s="3">
        <f>+DG18*('Strat-2'!I35+'Strat-2'!I36+'Strat-2'!I37+'Strat-2'!I38+'Strat-2'!I39)</f>
        <v>57576.945945027677</v>
      </c>
      <c r="OX11" s="3"/>
      <c r="OY11" s="3"/>
      <c r="OZ11" s="3"/>
      <c r="PA11" s="3">
        <f>+DL18*('Strat-2'!I35+'Strat-2'!I36+'Strat-2'!I37+'Strat-2'!I38+'Strat-2'!I39)</f>
        <v>5919.7839160126368</v>
      </c>
      <c r="PB11" s="3"/>
      <c r="PC11" s="3"/>
      <c r="PD11" s="3"/>
      <c r="PE11" s="3">
        <f>+DQ18*('Strat-2'!I35+'Strat-2'!I36+'Strat-2'!I37+'Strat-2'!I38+'Strat-2'!I39)</f>
        <v>20296.401997757614</v>
      </c>
      <c r="PF11" s="3"/>
      <c r="PG11" s="3"/>
      <c r="PH11" s="3"/>
      <c r="PI11" s="3">
        <f>+DV18*('Strat-2'!I35+'Strat-2'!I36+'Strat-2'!I37+'Strat-2'!I38+'Strat-2'!I39)</f>
        <v>47146.850473957791</v>
      </c>
      <c r="PJ11" s="3"/>
      <c r="PK11" s="3"/>
      <c r="PL11" s="3"/>
      <c r="PM11" s="3">
        <f>+EA18*('Strat-2'!I35+'Strat-2'!I36+'Strat-2'!I37+'Strat-2'!I38+'Strat-2'!I39)</f>
        <v>10782.463561308732</v>
      </c>
      <c r="PN11" s="3"/>
      <c r="PO11" s="3"/>
      <c r="PP11" s="3"/>
      <c r="PQ11" s="3">
        <f>+EF18*('Strat-2'!I35+'Strat-2'!I36+'Strat-2'!I37+'Strat-2'!I38+'Strat-2'!I39)</f>
        <v>17970.77260218122</v>
      </c>
      <c r="PR11" s="3"/>
      <c r="PS11" s="3"/>
      <c r="PT11" s="3"/>
      <c r="PU11" s="3">
        <f>+EK18*('Strat-2'!I35+'Strat-2'!I36+'Strat-2'!I37+'Strat-2'!I38+'Strat-2'!I39)</f>
        <v>33122.600482451664</v>
      </c>
      <c r="PV11" s="3"/>
      <c r="PW11" s="3"/>
      <c r="PX11" s="3"/>
      <c r="PY11" s="3">
        <f>+EP18*('Strat-2'!I35+'Strat-2'!I36+'Strat-2'!I37+'Strat-2'!I38+'Strat-2'!I39)</f>
        <v>47569.692182244406</v>
      </c>
      <c r="PZ11" s="3"/>
      <c r="QA11" s="3"/>
      <c r="QB11" s="3"/>
      <c r="QC11" s="3">
        <f>+EU18*('Strat-2'!I35+'Strat-2'!I36+'Strat-2'!I37+'Strat-2'!I38+'Strat-2'!I39)</f>
        <v>55533.211021642361</v>
      </c>
      <c r="QD11" s="3"/>
      <c r="QE11" s="3"/>
      <c r="QF11" s="3"/>
      <c r="QG11" s="3">
        <f>+EZ18*('Strat-2'!I35+'Strat-2'!I36+'Strat-2'!I37+'Strat-2'!I38+'Strat-2'!I39)</f>
        <v>6694.9937145381018</v>
      </c>
      <c r="QH11" s="3"/>
      <c r="QI11" s="3"/>
      <c r="QJ11" s="3"/>
      <c r="QK11" s="3">
        <f>+FE18*('Strat-2'!I35+'Strat-2'!I36+'Strat-2'!I37+'Strat-2'!I38+'Strat-2'!I39)</f>
        <v>55251.31654945128</v>
      </c>
      <c r="QL11" s="3"/>
      <c r="QM11" s="3"/>
      <c r="QN11" s="3"/>
      <c r="QO11" s="3">
        <f>+FJ18*('Strat-2'!I35+'Strat-2'!I36+'Strat-2'!I37+'Strat-2'!I38+'Strat-2'!I39)</f>
        <v>15927.037678795905</v>
      </c>
      <c r="QP11" s="3"/>
      <c r="QQ11" s="3"/>
      <c r="QR11" s="3"/>
      <c r="QS11" s="3">
        <f>+FO18*('Strat-2'!I35+'Strat-2'!I36+'Strat-2'!I37+'Strat-2'!I38+'Strat-2'!I39)</f>
        <v>21635.400740665234</v>
      </c>
      <c r="QT11" s="3"/>
      <c r="QU11" s="3"/>
      <c r="QV11" s="3"/>
      <c r="QW11" s="3">
        <f>+FT18*('Strat-2'!I35+'Strat-2'!I36+'Strat-2'!I37+'Strat-2'!I38+'Strat-2'!I39)</f>
        <v>20155.454761662073</v>
      </c>
      <c r="QX11" s="3"/>
      <c r="QY11" s="3"/>
      <c r="QZ11" s="3"/>
      <c r="RA11" s="3">
        <f>+FY18*('Strat-2'!I35+'Strat-2'!I36+'Strat-2'!I37+'Strat-2'!I38+'Strat-2'!I39)</f>
        <v>48344.901980769871</v>
      </c>
      <c r="RB11" s="3"/>
      <c r="RC11" s="3"/>
      <c r="RD11" s="3"/>
      <c r="RE11" s="3">
        <f>+GD18*('Strat-2'!I35+'Strat-2'!I36+'Strat-2'!I37+'Strat-2'!I38+'Strat-2'!I39)</f>
        <v>64060.518805422471</v>
      </c>
      <c r="RF11" s="3"/>
      <c r="RG11" s="3"/>
      <c r="RH11" s="3"/>
      <c r="RI11" s="3">
        <f>+GI18*('Strat-2'!I35+'Strat-2'!I36+'Strat-2'!I37+'Strat-2'!I38+'Strat-2'!I39)</f>
        <v>39394.752488703147</v>
      </c>
      <c r="RJ11" s="3"/>
      <c r="RK11" s="3"/>
      <c r="RL11" s="3"/>
    </row>
    <row r="12" spans="2:480" ht="28.2" customHeight="1" x14ac:dyDescent="0.3">
      <c r="B12" s="202"/>
      <c r="C12" s="56">
        <v>4</v>
      </c>
      <c r="D12" s="56">
        <v>0</v>
      </c>
      <c r="E12" s="56">
        <v>0</v>
      </c>
      <c r="F12" s="56">
        <v>0</v>
      </c>
      <c r="G12" s="56">
        <v>0.94399999999999995</v>
      </c>
      <c r="H12" s="56">
        <v>5.6000000000000001E-2</v>
      </c>
      <c r="I12" s="56">
        <f>+'Strat-1'!I19</f>
        <v>100</v>
      </c>
      <c r="J12" s="56">
        <f>+'Strat-1'!J19</f>
        <v>1000</v>
      </c>
      <c r="K12" s="56">
        <f>+'Strat-1'!K19</f>
        <v>100</v>
      </c>
      <c r="M12" s="200"/>
      <c r="N12" s="216"/>
      <c r="O12" s="54" t="str">
        <f>+'Strat-1'!C22</f>
        <v>Replacement</v>
      </c>
      <c r="P12" s="57">
        <f>+'Strat-1'!D21</f>
        <v>1</v>
      </c>
      <c r="Q12" s="57">
        <f>+'Strat-1'!E21</f>
        <v>0</v>
      </c>
      <c r="R12" s="57">
        <f>+'Strat-1'!F21</f>
        <v>0</v>
      </c>
      <c r="S12" s="57">
        <f>+'Strat-1'!G21</f>
        <v>0</v>
      </c>
      <c r="T12" s="57">
        <f>+'Strat-1'!H21</f>
        <v>0</v>
      </c>
      <c r="U12" s="58">
        <f>+'Strat-1'!I22</f>
        <v>3500</v>
      </c>
      <c r="V12" s="58">
        <f>+'Strat-1'!J22</f>
        <v>5000</v>
      </c>
      <c r="W12" s="58">
        <f>+'Strat-1'!K22</f>
        <v>500</v>
      </c>
      <c r="LL12" s="209" t="s">
        <v>105</v>
      </c>
      <c r="LM12" s="209"/>
      <c r="LN12" s="209"/>
      <c r="LO12" s="209"/>
      <c r="LP12" s="210"/>
      <c r="LQ12" s="3">
        <f>+F18*('Strat-1'!I35+'Strat-1'!I36+'Strat-1'!I37+'Strat-1'!I38+'Strat-1'!I39)</f>
        <v>58686.178605238245</v>
      </c>
      <c r="LR12" s="3"/>
      <c r="LS12" s="3"/>
      <c r="LT12" s="3"/>
      <c r="LU12" s="3">
        <f>+K18*('Strat-1'!I35+'Strat-1'!I36+'Strat-1'!I37+'Strat-1'!I38+'Strat-1'!I39)</f>
        <v>10914.40517513411</v>
      </c>
      <c r="LV12" s="3"/>
      <c r="LW12" s="3"/>
      <c r="LX12" s="3"/>
      <c r="LY12" s="3">
        <f>+P18*('Strat-1'!I35+'Strat-1'!I36+'Strat-1'!I37+'Strat-1'!I38+'Strat-1'!I39)</f>
        <v>24514.910066266959</v>
      </c>
      <c r="LZ12" s="3"/>
      <c r="MA12" s="3"/>
      <c r="MB12" s="3"/>
      <c r="MC12" s="3">
        <f>+U18*('Strat-1'!I35+'Strat-1'!I36+'Strat-1'!I37+'Strat-1'!I38+'Strat-1'!I39)</f>
        <v>952.03534237929944</v>
      </c>
      <c r="MD12" s="3"/>
      <c r="ME12" s="3"/>
      <c r="MF12" s="3"/>
      <c r="MG12" s="3">
        <f>+Z18*('Strat-1'!I35+'Strat-1'!I36+'Strat-1'!I37+'Strat-1'!I38+'Strat-1'!I39)</f>
        <v>3502.1300094667085</v>
      </c>
      <c r="MH12" s="3"/>
      <c r="MI12" s="3"/>
      <c r="MJ12" s="3"/>
      <c r="MK12" s="3">
        <f>+AE18*('Strat-1'!I35+'Strat-1'!I36+'Strat-1'!I37+'Strat-1'!I38+'Strat-1'!I39)</f>
        <v>6460.2398232881033</v>
      </c>
      <c r="ML12" s="3"/>
      <c r="MM12" s="3"/>
      <c r="MN12" s="3"/>
      <c r="MO12" s="3">
        <f>+AJ18*('Strat-1'!I35+'Strat-1'!I36+'Strat-1'!I37+'Strat-1'!I38+'Strat-1'!I39)</f>
        <v>10880.403912906278</v>
      </c>
      <c r="MP12" s="3"/>
      <c r="MQ12" s="3"/>
      <c r="MR12" s="3"/>
      <c r="MS12" s="3">
        <f>+AO18*('Strat-1'!I35+'Strat-1'!I36+'Strat-1'!I37+'Strat-1'!I38+'Strat-1'!I39)</f>
        <v>7174.2663300725781</v>
      </c>
      <c r="MT12" s="3"/>
      <c r="MU12" s="3"/>
      <c r="MV12" s="3"/>
      <c r="MW12" s="3">
        <f>+AT18*('Strat-1'!I35+'Strat-1'!I36+'Strat-1'!I37+'Strat-1'!I38+'Strat-1'!I39)</f>
        <v>7616.2827390343955</v>
      </c>
      <c r="MX12" s="3"/>
      <c r="MY12" s="3"/>
      <c r="MZ12" s="3"/>
      <c r="NA12" s="3">
        <f>+AY18*('Strat-1'!I35+'Strat-1'!I36+'Strat-1'!I37+'Strat-1'!I38+'Strat-1'!I39)</f>
        <v>27915.036289050171</v>
      </c>
      <c r="NB12" s="3"/>
      <c r="NC12" s="3"/>
      <c r="ND12" s="3"/>
      <c r="NE12" s="3">
        <f>+BD18*('Strat-1'!I35+'Strat-1'!I36+'Strat-1'!I37+'Strat-1'!I38+'Strat-1'!I39)</f>
        <v>1054.0391290627958</v>
      </c>
      <c r="NF12" s="3"/>
      <c r="NG12" s="3"/>
      <c r="NH12" s="3"/>
      <c r="NI12" s="3">
        <f>+BI18*('Strat-1'!I35+'Strat-1'!I36+'Strat-1'!I37+'Strat-1'!I38+'Strat-1'!I39)</f>
        <v>22100.820448090879</v>
      </c>
      <c r="NJ12" s="3"/>
      <c r="NK12" s="3"/>
      <c r="NL12" s="3"/>
      <c r="NM12" s="3">
        <f>+BN18*('Strat-1'!I35+'Strat-1'!I36+'Strat-1'!I37+'Strat-1'!I38+'Strat-1'!I39)</f>
        <v>6256.2322499211105</v>
      </c>
      <c r="NN12" s="3"/>
      <c r="NO12" s="3"/>
      <c r="NP12" s="3"/>
      <c r="NQ12" s="3">
        <f>+BS18*('Strat-1'!I35+'Strat-1'!I36+'Strat-1'!I37+'Strat-1'!I38+'Strat-1'!I39)</f>
        <v>23562.87472388766</v>
      </c>
      <c r="NR12" s="3"/>
      <c r="NS12" s="3"/>
      <c r="NT12" s="3"/>
      <c r="NU12" s="3">
        <f>+BX18*('Strat-1'!I35+'Strat-1'!I36+'Strat-1'!I37+'Strat-1'!I38+'Strat-1'!I39)</f>
        <v>6868.2549700220889</v>
      </c>
      <c r="NV12" s="3"/>
      <c r="NW12" s="3"/>
      <c r="NX12" s="3"/>
      <c r="NY12" s="3">
        <f>+CC18*('Strat-1'!I35+'Strat-1'!I36+'Strat-1'!I37+'Strat-1'!I38+'Strat-1'!I39)</f>
        <v>12274.455664247396</v>
      </c>
      <c r="NZ12" s="3"/>
      <c r="OA12" s="3"/>
      <c r="OB12" s="3"/>
      <c r="OC12" s="3">
        <f>+CH18*('Strat-1'!I35+'Strat-1'!I36+'Strat-1'!I37+'Strat-1'!I38+'Strat-1'!I39)</f>
        <v>20264.752287787946</v>
      </c>
      <c r="OD12" s="3"/>
      <c r="OE12" s="3"/>
      <c r="OF12" s="3"/>
      <c r="OG12" s="3">
        <f>+CM18*('Strat-1'!I35+'Strat-1'!I36+'Strat-1'!I37+'Strat-1'!I38+'Strat-1'!I39)</f>
        <v>3332.123698327548</v>
      </c>
      <c r="OH12" s="3"/>
      <c r="OI12" s="3"/>
      <c r="OJ12" s="3"/>
      <c r="OK12" s="3">
        <f>+CR18*('Strat-1'!I35+'Strat-1'!I36+'Strat-1'!I37+'Strat-1'!I38+'Strat-1'!I39)</f>
        <v>25636.951719785418</v>
      </c>
      <c r="OL12" s="3"/>
      <c r="OM12" s="3"/>
      <c r="ON12" s="3"/>
      <c r="OO12" s="3">
        <f>+CW18*('Strat-1'!I35+'Strat-1'!I36+'Strat-1'!I37+'Strat-1'!I38+'Strat-1'!I39)</f>
        <v>5440.2019564531392</v>
      </c>
      <c r="OP12" s="3"/>
      <c r="OQ12" s="3"/>
      <c r="OR12" s="3"/>
      <c r="OS12" s="3">
        <f>+DB18*('Strat-1'!I35+'Strat-1'!I36+'Strat-1'!I37+'Strat-1'!I38+'Strat-1'!I39)</f>
        <v>11390.422846323761</v>
      </c>
      <c r="OT12" s="3"/>
      <c r="OU12" s="3"/>
      <c r="OV12" s="3"/>
      <c r="OW12" s="3">
        <f>+DG18*('Strat-1'!I35+'Strat-1'!I36+'Strat-1'!I37+'Strat-1'!I38+'Strat-1'!I39)</f>
        <v>27779.031240138844</v>
      </c>
      <c r="OX12" s="3"/>
      <c r="OY12" s="3"/>
      <c r="OZ12" s="3"/>
      <c r="PA12" s="3">
        <f>+DL18*('Strat-1'!I35+'Strat-1'!I36+'Strat-1'!I37+'Strat-1'!I38+'Strat-1'!I39)</f>
        <v>2856.1060271378983</v>
      </c>
      <c r="PB12" s="3"/>
      <c r="PC12" s="3"/>
      <c r="PD12" s="3"/>
      <c r="PE12" s="3">
        <f>+DQ18*('Strat-1'!I35+'Strat-1'!I36+'Strat-1'!I37+'Strat-1'!I38+'Strat-1'!I39)</f>
        <v>9792.3635216156508</v>
      </c>
      <c r="PF12" s="3"/>
      <c r="PG12" s="3"/>
      <c r="PH12" s="3"/>
      <c r="PI12" s="3">
        <f>+DV18*('Strat-1'!I35+'Strat-1'!I36+'Strat-1'!I37+'Strat-1'!I38+'Strat-1'!I39)</f>
        <v>22746.844430419689</v>
      </c>
      <c r="PJ12" s="3"/>
      <c r="PK12" s="3"/>
      <c r="PL12" s="3"/>
      <c r="PM12" s="3">
        <f>+EA18*('Strat-1'!I35+'Strat-1'!I36+'Strat-1'!I37+'Strat-1'!I38+'Strat-1'!I39)</f>
        <v>5202.1931208583146</v>
      </c>
      <c r="PN12" s="3"/>
      <c r="PO12" s="3"/>
      <c r="PP12" s="3"/>
      <c r="PQ12" s="3">
        <f>+EF18*('Strat-1'!I35+'Strat-1'!I36+'Strat-1'!I37+'Strat-1'!I38+'Strat-1'!I39)</f>
        <v>8670.3218680971913</v>
      </c>
      <c r="PR12" s="3"/>
      <c r="PS12" s="3"/>
      <c r="PT12" s="3"/>
      <c r="PU12" s="3">
        <f>+EK18*('Strat-1'!I35+'Strat-1'!I36+'Strat-1'!I37+'Strat-1'!I38+'Strat-1'!I39)</f>
        <v>15980.593247081097</v>
      </c>
      <c r="PV12" s="3"/>
      <c r="PW12" s="3"/>
      <c r="PX12" s="3"/>
      <c r="PY12" s="3">
        <f>+EP18*('Strat-1'!I35+'Strat-1'!I36+'Strat-1'!I37+'Strat-1'!I38+'Strat-1'!I39)</f>
        <v>22950.852003786684</v>
      </c>
      <c r="PZ12" s="3"/>
      <c r="QA12" s="3"/>
      <c r="QB12" s="3"/>
      <c r="QC12" s="3">
        <f>+EU18*('Strat-1'!I35+'Strat-1'!I36+'Strat-1'!I37+'Strat-1'!I38+'Strat-1'!I39)</f>
        <v>26792.994635531712</v>
      </c>
      <c r="QD12" s="3"/>
      <c r="QE12" s="3"/>
      <c r="QF12" s="3"/>
      <c r="QG12" s="3">
        <f>+EZ18*('Strat-1'!I35+'Strat-1'!I36+'Strat-1'!I37+'Strat-1'!I38+'Strat-1'!I39)</f>
        <v>3230.1199116440516</v>
      </c>
      <c r="QH12" s="3"/>
      <c r="QI12" s="3"/>
      <c r="QJ12" s="3"/>
      <c r="QK12" s="3">
        <f>+FE18*('Strat-1'!I35+'Strat-1'!I36+'Strat-1'!I37+'Strat-1'!I38+'Strat-1'!I39)</f>
        <v>26656.989586620384</v>
      </c>
      <c r="QL12" s="3"/>
      <c r="QM12" s="3"/>
      <c r="QN12" s="3"/>
      <c r="QO12" s="3">
        <f>+FJ18*('Strat-1'!I35+'Strat-1'!I36+'Strat-1'!I37+'Strat-1'!I38+'Strat-1'!I39)</f>
        <v>7684.2852634900592</v>
      </c>
      <c r="QP12" s="3"/>
      <c r="QQ12" s="3"/>
      <c r="QR12" s="3"/>
      <c r="QS12" s="3">
        <f>+FO18*('Strat-1'!I35+'Strat-1'!I36+'Strat-1'!I37+'Strat-1'!I38+'Strat-1'!I39)</f>
        <v>10438.387503944461</v>
      </c>
      <c r="QT12" s="3"/>
      <c r="QU12" s="3"/>
      <c r="QV12" s="3"/>
      <c r="QW12" s="3">
        <f>+FT18*('Strat-1'!I35+'Strat-1'!I36+'Strat-1'!I37+'Strat-1'!I38+'Strat-1'!I39)</f>
        <v>9724.3609971599872</v>
      </c>
      <c r="QX12" s="3"/>
      <c r="QY12" s="3"/>
      <c r="QZ12" s="3"/>
      <c r="RA12" s="3">
        <f>+FY18*('Strat-1'!I35+'Strat-1'!I36+'Strat-1'!I37+'Strat-1'!I38+'Strat-1'!I39)</f>
        <v>23324.865888292836</v>
      </c>
      <c r="RB12" s="3"/>
      <c r="RC12" s="3"/>
      <c r="RD12" s="3"/>
      <c r="RE12" s="3">
        <f>+GD18*('Strat-1'!I35+'Strat-1'!I36+'Strat-1'!I37+'Strat-1'!I38+'Strat-1'!I39)</f>
        <v>30907.147365099398</v>
      </c>
      <c r="RF12" s="3"/>
      <c r="RG12" s="3"/>
      <c r="RH12" s="3"/>
      <c r="RI12" s="3">
        <f>+GI18*('Strat-1'!I35+'Strat-1'!I36+'Strat-1'!I37+'Strat-1'!I38+'Strat-1'!I39)</f>
        <v>19006.705585358155</v>
      </c>
      <c r="RJ12" s="3"/>
      <c r="RK12" s="3"/>
      <c r="RL12" s="3"/>
    </row>
    <row r="13" spans="2:480" ht="27" customHeight="1" x14ac:dyDescent="0.3">
      <c r="B13" s="202"/>
      <c r="C13" s="56">
        <v>5</v>
      </c>
      <c r="D13" s="56">
        <v>0</v>
      </c>
      <c r="E13" s="56">
        <v>0</v>
      </c>
      <c r="F13" s="56">
        <v>0</v>
      </c>
      <c r="G13" s="56">
        <v>0</v>
      </c>
      <c r="H13" s="56">
        <v>1</v>
      </c>
      <c r="I13" s="56">
        <v>200</v>
      </c>
      <c r="J13" s="56">
        <v>2000</v>
      </c>
      <c r="K13" s="56">
        <v>200</v>
      </c>
      <c r="M13" s="54">
        <v>2</v>
      </c>
      <c r="N13" s="54">
        <v>5</v>
      </c>
      <c r="O13" s="54" t="str">
        <f>+'Strat-1'!C22</f>
        <v>Replacement</v>
      </c>
      <c r="P13" s="57">
        <f>+'Strat-1'!D22</f>
        <v>1</v>
      </c>
      <c r="Q13" s="57">
        <f>+'Strat-1'!E22</f>
        <v>0</v>
      </c>
      <c r="R13" s="57">
        <f>+'Strat-1'!F22</f>
        <v>0</v>
      </c>
      <c r="S13" s="57">
        <f>+'Strat-1'!G22</f>
        <v>0</v>
      </c>
      <c r="T13" s="57">
        <f>+'Strat-1'!H22</f>
        <v>0</v>
      </c>
      <c r="U13" s="58">
        <f>+'Strat-1'!I22</f>
        <v>3500</v>
      </c>
      <c r="V13" s="58">
        <f>+'Strat-1'!J22</f>
        <v>5000</v>
      </c>
      <c r="W13" s="58">
        <f>+'Strat-1'!K22</f>
        <v>500</v>
      </c>
    </row>
    <row r="14" spans="2:480" ht="24" customHeight="1" x14ac:dyDescent="0.3">
      <c r="B14" s="29"/>
      <c r="C14" s="29"/>
      <c r="D14" s="29"/>
      <c r="E14" s="29"/>
      <c r="F14" s="29"/>
      <c r="G14" s="29"/>
      <c r="H14" s="29"/>
      <c r="J14" s="28"/>
    </row>
    <row r="15" spans="2:480" ht="15" thickBot="1" x14ac:dyDescent="0.35">
      <c r="B15" s="30" t="s">
        <v>111</v>
      </c>
      <c r="C15" s="29"/>
      <c r="D15" s="29"/>
      <c r="E15" s="29"/>
      <c r="F15" s="29"/>
      <c r="G15" s="29"/>
      <c r="H15" s="29"/>
      <c r="J15" s="28"/>
      <c r="V15" s="28"/>
      <c r="GW15" s="2" t="s">
        <v>88</v>
      </c>
      <c r="LL15" s="2" t="s">
        <v>112</v>
      </c>
    </row>
    <row r="16" spans="2:480" ht="15.75" customHeight="1" thickBot="1" x14ac:dyDescent="0.35">
      <c r="B16" s="177" t="s">
        <v>89</v>
      </c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  <c r="BW16" s="178"/>
      <c r="BX16" s="178"/>
      <c r="BY16" s="178"/>
      <c r="BZ16" s="178"/>
      <c r="CA16" s="178"/>
      <c r="CB16" s="178"/>
      <c r="CC16" s="178"/>
      <c r="CD16" s="178"/>
      <c r="CE16" s="178"/>
      <c r="CF16" s="178"/>
      <c r="CG16" s="178"/>
      <c r="CH16" s="178"/>
      <c r="CI16" s="178"/>
      <c r="CJ16" s="178"/>
      <c r="CK16" s="178"/>
      <c r="CL16" s="178"/>
      <c r="CM16" s="178"/>
      <c r="CN16" s="178"/>
      <c r="CO16" s="178"/>
      <c r="CP16" s="178"/>
      <c r="CQ16" s="178"/>
      <c r="CR16" s="178"/>
      <c r="CS16" s="178"/>
      <c r="CT16" s="178"/>
      <c r="CU16" s="178"/>
      <c r="CV16" s="178"/>
      <c r="CW16" s="178"/>
      <c r="CX16" s="178"/>
      <c r="CY16" s="178"/>
      <c r="CZ16" s="178"/>
      <c r="DA16" s="178"/>
      <c r="DB16" s="178"/>
      <c r="DC16" s="178"/>
      <c r="DD16" s="178"/>
      <c r="DE16" s="178"/>
      <c r="DF16" s="178"/>
      <c r="DG16" s="178"/>
      <c r="DH16" s="178"/>
      <c r="DI16" s="178"/>
      <c r="DJ16" s="178"/>
      <c r="DK16" s="178"/>
      <c r="DL16" s="178"/>
      <c r="DM16" s="178"/>
      <c r="DN16" s="178"/>
      <c r="DO16" s="178"/>
      <c r="DP16" s="178"/>
      <c r="DQ16" s="178"/>
      <c r="DR16" s="178"/>
      <c r="DS16" s="178"/>
      <c r="DT16" s="178"/>
      <c r="DU16" s="178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178"/>
      <c r="EM16" s="178"/>
      <c r="EN16" s="178"/>
      <c r="EO16" s="178"/>
      <c r="EP16" s="178"/>
      <c r="EQ16" s="178"/>
      <c r="ER16" s="178"/>
      <c r="ES16" s="178"/>
      <c r="ET16" s="178"/>
      <c r="EU16" s="178"/>
      <c r="EV16" s="178"/>
      <c r="EW16" s="178"/>
      <c r="EX16" s="178"/>
      <c r="EY16" s="178"/>
      <c r="EZ16" s="178"/>
      <c r="FA16" s="178"/>
      <c r="FB16" s="178"/>
      <c r="FC16" s="178"/>
      <c r="FD16" s="178"/>
      <c r="FE16" s="178"/>
      <c r="FF16" s="178"/>
      <c r="FG16" s="178"/>
      <c r="FH16" s="178"/>
      <c r="FI16" s="178"/>
      <c r="FJ16" s="178"/>
      <c r="FK16" s="178"/>
      <c r="FL16" s="178"/>
      <c r="FM16" s="178"/>
      <c r="FN16" s="178"/>
      <c r="FO16" s="178"/>
      <c r="FP16" s="178"/>
      <c r="FQ16" s="178"/>
      <c r="FR16" s="178"/>
      <c r="FS16" s="178"/>
      <c r="FT16" s="178"/>
      <c r="FU16" s="178"/>
      <c r="FV16" s="178"/>
      <c r="FW16" s="178"/>
      <c r="FX16" s="178"/>
      <c r="FY16" s="178"/>
      <c r="FZ16" s="178"/>
      <c r="GA16" s="178"/>
      <c r="GB16" s="178"/>
      <c r="GC16" s="178"/>
      <c r="GD16" s="178"/>
      <c r="GE16" s="178"/>
      <c r="GF16" s="178"/>
      <c r="GG16" s="178"/>
      <c r="GH16" s="178"/>
      <c r="GI16" s="178"/>
      <c r="GJ16" s="179"/>
      <c r="GK16" s="164" t="s">
        <v>5</v>
      </c>
      <c r="GL16" s="165"/>
      <c r="GM16" s="165"/>
      <c r="GN16" s="165"/>
      <c r="GO16" s="166"/>
      <c r="GP16" s="164" t="s">
        <v>90</v>
      </c>
      <c r="GQ16" s="165"/>
      <c r="GR16" s="165"/>
      <c r="GS16" s="165"/>
      <c r="GT16" s="166"/>
      <c r="GW16" s="188" t="s">
        <v>91</v>
      </c>
      <c r="GX16" s="188" t="s">
        <v>92</v>
      </c>
      <c r="GY16" s="191"/>
      <c r="GZ16" s="191"/>
      <c r="HA16" s="191"/>
      <c r="HB16" s="191"/>
      <c r="HC16" s="191"/>
      <c r="HD16" s="191"/>
      <c r="HE16" s="191"/>
      <c r="HF16" s="191"/>
      <c r="HG16" s="191"/>
      <c r="HH16" s="191"/>
      <c r="HI16" s="191"/>
      <c r="HJ16" s="191"/>
      <c r="HK16" s="191"/>
      <c r="HL16" s="191"/>
      <c r="HM16" s="191"/>
      <c r="HN16" s="191"/>
      <c r="HO16" s="191"/>
      <c r="HP16" s="191"/>
      <c r="HQ16" s="191"/>
      <c r="HR16" s="191"/>
      <c r="HS16" s="191"/>
      <c r="HT16" s="191"/>
      <c r="HU16" s="191"/>
      <c r="HV16" s="191"/>
      <c r="HW16" s="191"/>
      <c r="HX16" s="191"/>
      <c r="HY16" s="191"/>
      <c r="HZ16" s="191"/>
      <c r="IA16" s="191"/>
      <c r="IB16" s="191"/>
      <c r="IC16" s="191"/>
      <c r="ID16" s="191"/>
      <c r="IE16" s="191"/>
      <c r="IF16" s="191"/>
      <c r="IG16" s="191"/>
      <c r="IH16" s="191"/>
      <c r="II16" s="191"/>
      <c r="IJ16" s="191"/>
      <c r="IK16" s="191"/>
      <c r="IL16" s="191"/>
      <c r="IM16" s="191"/>
      <c r="IN16" s="191"/>
      <c r="IO16" s="191"/>
      <c r="IP16" s="191"/>
      <c r="IQ16" s="191"/>
      <c r="IR16" s="191"/>
      <c r="IS16" s="191"/>
      <c r="IT16" s="191"/>
      <c r="IU16" s="191"/>
      <c r="IV16" s="191"/>
      <c r="IW16" s="191"/>
      <c r="IX16" s="191"/>
      <c r="IY16" s="191"/>
      <c r="IZ16" s="191"/>
      <c r="JA16" s="191"/>
      <c r="JB16" s="191"/>
      <c r="JC16" s="191"/>
      <c r="JD16" s="191"/>
      <c r="JE16" s="191"/>
      <c r="JF16" s="191"/>
      <c r="JG16" s="191"/>
      <c r="JH16" s="191"/>
      <c r="JI16" s="191"/>
      <c r="JJ16" s="191"/>
      <c r="JK16" s="191"/>
      <c r="JL16" s="191"/>
      <c r="JM16" s="191"/>
      <c r="JN16" s="191"/>
      <c r="JO16" s="191"/>
      <c r="JP16" s="191"/>
      <c r="JQ16" s="191"/>
      <c r="JR16" s="191"/>
      <c r="JS16" s="191"/>
      <c r="JT16" s="191"/>
      <c r="JU16" s="191"/>
      <c r="JV16" s="191"/>
      <c r="JW16" s="191"/>
      <c r="JX16" s="191"/>
      <c r="JY16" s="191"/>
      <c r="JZ16" s="191"/>
      <c r="KA16" s="191"/>
      <c r="KB16" s="191"/>
      <c r="KC16" s="191"/>
      <c r="KD16" s="191"/>
      <c r="KE16" s="191"/>
      <c r="KF16" s="191"/>
      <c r="KG16" s="191"/>
      <c r="KH16" s="191"/>
      <c r="KI16" s="191"/>
      <c r="KJ16" s="191"/>
      <c r="KK16" s="191"/>
      <c r="KL16" s="191"/>
      <c r="KM16" s="191"/>
      <c r="KN16" s="191"/>
      <c r="KO16" s="191"/>
      <c r="KP16" s="191"/>
      <c r="KQ16" s="191"/>
      <c r="KR16" s="191"/>
      <c r="KS16" s="191"/>
      <c r="KT16" s="191"/>
      <c r="KU16" s="191"/>
      <c r="KV16" s="191"/>
      <c r="KW16" s="191"/>
      <c r="KX16" s="191"/>
      <c r="KY16" s="191"/>
      <c r="KZ16" s="191"/>
      <c r="LA16" s="191"/>
      <c r="LB16" s="191"/>
      <c r="LC16" s="191"/>
      <c r="LD16" s="191"/>
      <c r="LE16" s="191"/>
      <c r="LF16" s="191"/>
      <c r="LG16" s="192"/>
      <c r="LH16" s="188" t="s">
        <v>93</v>
      </c>
      <c r="LI16" s="191"/>
      <c r="LJ16" s="192"/>
    </row>
    <row r="17" spans="1:480" ht="16.2" customHeight="1" thickBot="1" x14ac:dyDescent="0.35">
      <c r="B17" s="196" t="s">
        <v>11</v>
      </c>
      <c r="C17" s="185" t="s">
        <v>94</v>
      </c>
      <c r="D17" s="186"/>
      <c r="E17" s="186"/>
      <c r="F17" s="186"/>
      <c r="G17" s="186"/>
      <c r="H17" s="186"/>
      <c r="I17" s="186"/>
      <c r="J17" s="186"/>
      <c r="K17" s="186"/>
      <c r="L17" s="187"/>
      <c r="M17" s="185" t="s">
        <v>94</v>
      </c>
      <c r="N17" s="186"/>
      <c r="O17" s="186"/>
      <c r="P17" s="186"/>
      <c r="Q17" s="186"/>
      <c r="R17" s="186"/>
      <c r="S17" s="186"/>
      <c r="T17" s="186"/>
      <c r="U17" s="186"/>
      <c r="V17" s="187"/>
      <c r="W17" s="185" t="s">
        <v>94</v>
      </c>
      <c r="X17" s="186"/>
      <c r="Y17" s="186"/>
      <c r="Z17" s="186"/>
      <c r="AA17" s="186"/>
      <c r="AB17" s="186"/>
      <c r="AC17" s="186"/>
      <c r="AD17" s="186"/>
      <c r="AE17" s="186"/>
      <c r="AF17" s="187"/>
      <c r="AG17" s="185" t="s">
        <v>94</v>
      </c>
      <c r="AH17" s="186"/>
      <c r="AI17" s="186"/>
      <c r="AJ17" s="186"/>
      <c r="AK17" s="186"/>
      <c r="AL17" s="186"/>
      <c r="AM17" s="186"/>
      <c r="AN17" s="186"/>
      <c r="AO17" s="186"/>
      <c r="AP17" s="187"/>
      <c r="AQ17" s="185" t="s">
        <v>94</v>
      </c>
      <c r="AR17" s="186"/>
      <c r="AS17" s="186"/>
      <c r="AT17" s="186"/>
      <c r="AU17" s="186"/>
      <c r="AV17" s="186"/>
      <c r="AW17" s="186"/>
      <c r="AX17" s="186"/>
      <c r="AY17" s="186"/>
      <c r="AZ17" s="187"/>
      <c r="BA17" s="185" t="s">
        <v>94</v>
      </c>
      <c r="BB17" s="186"/>
      <c r="BC17" s="186"/>
      <c r="BD17" s="186"/>
      <c r="BE17" s="186"/>
      <c r="BF17" s="186"/>
      <c r="BG17" s="186"/>
      <c r="BH17" s="186"/>
      <c r="BI17" s="186"/>
      <c r="BJ17" s="187"/>
      <c r="BK17" s="185" t="s">
        <v>94</v>
      </c>
      <c r="BL17" s="186"/>
      <c r="BM17" s="186"/>
      <c r="BN17" s="186"/>
      <c r="BO17" s="186"/>
      <c r="BP17" s="186"/>
      <c r="BQ17" s="186"/>
      <c r="BR17" s="186"/>
      <c r="BS17" s="186"/>
      <c r="BT17" s="187"/>
      <c r="BU17" s="185" t="s">
        <v>94</v>
      </c>
      <c r="BV17" s="186"/>
      <c r="BW17" s="186"/>
      <c r="BX17" s="186"/>
      <c r="BY17" s="186"/>
      <c r="BZ17" s="186"/>
      <c r="CA17" s="186"/>
      <c r="CB17" s="186"/>
      <c r="CC17" s="186"/>
      <c r="CD17" s="187"/>
      <c r="CE17" s="185" t="s">
        <v>94</v>
      </c>
      <c r="CF17" s="186"/>
      <c r="CG17" s="186"/>
      <c r="CH17" s="186"/>
      <c r="CI17" s="186"/>
      <c r="CJ17" s="186"/>
      <c r="CK17" s="186"/>
      <c r="CL17" s="186"/>
      <c r="CM17" s="186"/>
      <c r="CN17" s="187"/>
      <c r="CO17" s="185" t="s">
        <v>94</v>
      </c>
      <c r="CP17" s="186"/>
      <c r="CQ17" s="186"/>
      <c r="CR17" s="186"/>
      <c r="CS17" s="186"/>
      <c r="CT17" s="186"/>
      <c r="CU17" s="186"/>
      <c r="CV17" s="186"/>
      <c r="CW17" s="186"/>
      <c r="CX17" s="187"/>
      <c r="CY17" s="185" t="s">
        <v>94</v>
      </c>
      <c r="CZ17" s="186"/>
      <c r="DA17" s="186"/>
      <c r="DB17" s="186"/>
      <c r="DC17" s="186"/>
      <c r="DD17" s="186"/>
      <c r="DE17" s="186"/>
      <c r="DF17" s="186"/>
      <c r="DG17" s="186"/>
      <c r="DH17" s="187"/>
      <c r="DI17" s="185" t="s">
        <v>94</v>
      </c>
      <c r="DJ17" s="186"/>
      <c r="DK17" s="186"/>
      <c r="DL17" s="186"/>
      <c r="DM17" s="186"/>
      <c r="DN17" s="186"/>
      <c r="DO17" s="186"/>
      <c r="DP17" s="186"/>
      <c r="DQ17" s="186"/>
      <c r="DR17" s="187"/>
      <c r="DS17" s="185" t="s">
        <v>94</v>
      </c>
      <c r="DT17" s="186"/>
      <c r="DU17" s="186"/>
      <c r="DV17" s="186"/>
      <c r="DW17" s="186"/>
      <c r="DX17" s="186"/>
      <c r="DY17" s="186"/>
      <c r="DZ17" s="186"/>
      <c r="EA17" s="186"/>
      <c r="EB17" s="187"/>
      <c r="EC17" s="185" t="s">
        <v>94</v>
      </c>
      <c r="ED17" s="186"/>
      <c r="EE17" s="186"/>
      <c r="EF17" s="186"/>
      <c r="EG17" s="186"/>
      <c r="EH17" s="186"/>
      <c r="EI17" s="186"/>
      <c r="EJ17" s="186"/>
      <c r="EK17" s="186"/>
      <c r="EL17" s="187"/>
      <c r="EM17" s="185" t="s">
        <v>94</v>
      </c>
      <c r="EN17" s="186"/>
      <c r="EO17" s="186"/>
      <c r="EP17" s="186"/>
      <c r="EQ17" s="186"/>
      <c r="ER17" s="186"/>
      <c r="ES17" s="186"/>
      <c r="ET17" s="186"/>
      <c r="EU17" s="186"/>
      <c r="EV17" s="187"/>
      <c r="EW17" s="185" t="s">
        <v>94</v>
      </c>
      <c r="EX17" s="186"/>
      <c r="EY17" s="186"/>
      <c r="EZ17" s="186"/>
      <c r="FA17" s="186"/>
      <c r="FB17" s="186"/>
      <c r="FC17" s="186"/>
      <c r="FD17" s="186"/>
      <c r="FE17" s="186"/>
      <c r="FF17" s="187"/>
      <c r="FG17" s="185" t="s">
        <v>94</v>
      </c>
      <c r="FH17" s="186"/>
      <c r="FI17" s="186"/>
      <c r="FJ17" s="186"/>
      <c r="FK17" s="186"/>
      <c r="FL17" s="186"/>
      <c r="FM17" s="186"/>
      <c r="FN17" s="186"/>
      <c r="FO17" s="186"/>
      <c r="FP17" s="187"/>
      <c r="FQ17" s="185" t="s">
        <v>94</v>
      </c>
      <c r="FR17" s="186"/>
      <c r="FS17" s="186"/>
      <c r="FT17" s="186"/>
      <c r="FU17" s="186"/>
      <c r="FV17" s="186"/>
      <c r="FW17" s="186"/>
      <c r="FX17" s="186"/>
      <c r="FY17" s="186"/>
      <c r="FZ17" s="187"/>
      <c r="GA17" s="185" t="s">
        <v>94</v>
      </c>
      <c r="GB17" s="186"/>
      <c r="GC17" s="186"/>
      <c r="GD17" s="186"/>
      <c r="GE17" s="186"/>
      <c r="GF17" s="186"/>
      <c r="GG17" s="186"/>
      <c r="GH17" s="186"/>
      <c r="GI17" s="186"/>
      <c r="GJ17" s="187"/>
      <c r="GK17" s="167"/>
      <c r="GL17" s="168"/>
      <c r="GM17" s="168"/>
      <c r="GN17" s="168"/>
      <c r="GO17" s="169"/>
      <c r="GP17" s="167"/>
      <c r="GQ17" s="168"/>
      <c r="GR17" s="168"/>
      <c r="GS17" s="168"/>
      <c r="GT17" s="169"/>
      <c r="GW17" s="189"/>
      <c r="GX17" s="193"/>
      <c r="GY17" s="194"/>
      <c r="GZ17" s="194"/>
      <c r="HA17" s="194"/>
      <c r="HB17" s="194"/>
      <c r="HC17" s="194"/>
      <c r="HD17" s="194"/>
      <c r="HE17" s="194"/>
      <c r="HF17" s="194"/>
      <c r="HG17" s="194"/>
      <c r="HH17" s="194"/>
      <c r="HI17" s="194"/>
      <c r="HJ17" s="194"/>
      <c r="HK17" s="194"/>
      <c r="HL17" s="194"/>
      <c r="HM17" s="194"/>
      <c r="HN17" s="194"/>
      <c r="HO17" s="194"/>
      <c r="HP17" s="194"/>
      <c r="HQ17" s="194"/>
      <c r="HR17" s="194"/>
      <c r="HS17" s="194"/>
      <c r="HT17" s="194"/>
      <c r="HU17" s="194"/>
      <c r="HV17" s="194"/>
      <c r="HW17" s="194"/>
      <c r="HX17" s="194"/>
      <c r="HY17" s="194"/>
      <c r="HZ17" s="194"/>
      <c r="IA17" s="194"/>
      <c r="IB17" s="194"/>
      <c r="IC17" s="194"/>
      <c r="ID17" s="194"/>
      <c r="IE17" s="194"/>
      <c r="IF17" s="194"/>
      <c r="IG17" s="194"/>
      <c r="IH17" s="194"/>
      <c r="II17" s="194"/>
      <c r="IJ17" s="194"/>
      <c r="IK17" s="194"/>
      <c r="IL17" s="194"/>
      <c r="IM17" s="194"/>
      <c r="IN17" s="194"/>
      <c r="IO17" s="194"/>
      <c r="IP17" s="194"/>
      <c r="IQ17" s="194"/>
      <c r="IR17" s="194"/>
      <c r="IS17" s="194"/>
      <c r="IT17" s="194"/>
      <c r="IU17" s="194"/>
      <c r="IV17" s="194"/>
      <c r="IW17" s="194"/>
      <c r="IX17" s="194"/>
      <c r="IY17" s="194"/>
      <c r="IZ17" s="194"/>
      <c r="JA17" s="194"/>
      <c r="JB17" s="194"/>
      <c r="JC17" s="194"/>
      <c r="JD17" s="194"/>
      <c r="JE17" s="194"/>
      <c r="JF17" s="194"/>
      <c r="JG17" s="194"/>
      <c r="JH17" s="194"/>
      <c r="JI17" s="194"/>
      <c r="JJ17" s="194"/>
      <c r="JK17" s="194"/>
      <c r="JL17" s="194"/>
      <c r="JM17" s="194"/>
      <c r="JN17" s="194"/>
      <c r="JO17" s="194"/>
      <c r="JP17" s="194"/>
      <c r="JQ17" s="194"/>
      <c r="JR17" s="194"/>
      <c r="JS17" s="194"/>
      <c r="JT17" s="194"/>
      <c r="JU17" s="194"/>
      <c r="JV17" s="194"/>
      <c r="JW17" s="194"/>
      <c r="JX17" s="194"/>
      <c r="JY17" s="194"/>
      <c r="JZ17" s="194"/>
      <c r="KA17" s="194"/>
      <c r="KB17" s="194"/>
      <c r="KC17" s="194"/>
      <c r="KD17" s="194"/>
      <c r="KE17" s="194"/>
      <c r="KF17" s="194"/>
      <c r="KG17" s="194"/>
      <c r="KH17" s="194"/>
      <c r="KI17" s="194"/>
      <c r="KJ17" s="194"/>
      <c r="KK17" s="194"/>
      <c r="KL17" s="194"/>
      <c r="KM17" s="194"/>
      <c r="KN17" s="194"/>
      <c r="KO17" s="194"/>
      <c r="KP17" s="194"/>
      <c r="KQ17" s="194"/>
      <c r="KR17" s="194"/>
      <c r="KS17" s="194"/>
      <c r="KT17" s="194"/>
      <c r="KU17" s="194"/>
      <c r="KV17" s="194"/>
      <c r="KW17" s="194"/>
      <c r="KX17" s="194"/>
      <c r="KY17" s="194"/>
      <c r="KZ17" s="194"/>
      <c r="LA17" s="194"/>
      <c r="LB17" s="194"/>
      <c r="LC17" s="194"/>
      <c r="LD17" s="194"/>
      <c r="LE17" s="194"/>
      <c r="LF17" s="194"/>
      <c r="LG17" s="195"/>
      <c r="LH17" s="34" t="s">
        <v>101</v>
      </c>
      <c r="LI17" s="34" t="s">
        <v>102</v>
      </c>
      <c r="LJ17" s="34" t="s">
        <v>103</v>
      </c>
      <c r="LL17" s="214" t="s">
        <v>11</v>
      </c>
      <c r="LM17" s="211" t="s">
        <v>109</v>
      </c>
      <c r="LN17" s="211" t="s">
        <v>115</v>
      </c>
      <c r="LO17" s="206" t="s">
        <v>116</v>
      </c>
      <c r="LP17" s="206" t="s">
        <v>114</v>
      </c>
      <c r="LQ17" s="213" t="str">
        <f>+LQ10</f>
        <v>B-001</v>
      </c>
      <c r="LR17" s="213"/>
      <c r="LS17" s="213"/>
      <c r="LT17" s="213"/>
      <c r="LU17" s="213" t="str">
        <f>+HA18</f>
        <v>B-002</v>
      </c>
      <c r="LV17" s="213"/>
      <c r="LW17" s="213"/>
      <c r="LX17" s="213"/>
      <c r="LY17" s="213" t="str">
        <f>+HD18</f>
        <v>B-003</v>
      </c>
      <c r="LZ17" s="213"/>
      <c r="MA17" s="213"/>
      <c r="MB17" s="213"/>
      <c r="MC17" s="213" t="str">
        <f>+HG18</f>
        <v>B-004</v>
      </c>
      <c r="MD17" s="213"/>
      <c r="ME17" s="213"/>
      <c r="MF17" s="213"/>
      <c r="MG17" s="213" t="str">
        <f>+HJ18</f>
        <v>B-005</v>
      </c>
      <c r="MH17" s="213"/>
      <c r="MI17" s="213"/>
      <c r="MJ17" s="213"/>
      <c r="MK17" s="213" t="str">
        <f t="shared" ref="MK17" si="1">+HM18</f>
        <v>B-006</v>
      </c>
      <c r="ML17" s="213"/>
      <c r="MM17" s="213"/>
      <c r="MN17" s="213"/>
      <c r="MO17" s="213" t="str">
        <f t="shared" ref="MO17" si="2">+HP18</f>
        <v>B-007</v>
      </c>
      <c r="MP17" s="213"/>
      <c r="MQ17" s="213"/>
      <c r="MR17" s="213"/>
      <c r="MS17" s="213" t="str">
        <f t="shared" ref="MS17" si="3">+HS18</f>
        <v>B-008</v>
      </c>
      <c r="MT17" s="213"/>
      <c r="MU17" s="213"/>
      <c r="MV17" s="213"/>
      <c r="MW17" s="213" t="str">
        <f t="shared" ref="MW17" si="4">+HV18</f>
        <v>B-009</v>
      </c>
      <c r="MX17" s="213"/>
      <c r="MY17" s="213"/>
      <c r="MZ17" s="213"/>
      <c r="NA17" s="213" t="str">
        <f t="shared" ref="NA17" si="5">+HY18</f>
        <v>B-010</v>
      </c>
      <c r="NB17" s="213"/>
      <c r="NC17" s="213"/>
      <c r="ND17" s="213"/>
      <c r="NE17" s="213" t="str">
        <f t="shared" ref="NE17" si="6">+IB18</f>
        <v>B-011</v>
      </c>
      <c r="NF17" s="213"/>
      <c r="NG17" s="213"/>
      <c r="NH17" s="213"/>
      <c r="NI17" s="213" t="str">
        <f t="shared" ref="NI17" si="7">+IE18</f>
        <v>B-012</v>
      </c>
      <c r="NJ17" s="213"/>
      <c r="NK17" s="213"/>
      <c r="NL17" s="213"/>
      <c r="NM17" s="213" t="str">
        <f t="shared" ref="NM17" si="8">+IH18</f>
        <v>B-013</v>
      </c>
      <c r="NN17" s="213"/>
      <c r="NO17" s="213"/>
      <c r="NP17" s="213"/>
      <c r="NQ17" s="213" t="str">
        <f t="shared" ref="NQ17" si="9">+IK18</f>
        <v>B-014</v>
      </c>
      <c r="NR17" s="213"/>
      <c r="NS17" s="213"/>
      <c r="NT17" s="213"/>
      <c r="NU17" s="213" t="str">
        <f t="shared" ref="NU17" si="10">+IN18</f>
        <v>B-015</v>
      </c>
      <c r="NV17" s="213"/>
      <c r="NW17" s="213"/>
      <c r="NX17" s="213"/>
      <c r="NY17" s="213" t="str">
        <f t="shared" ref="NY17" si="11">+IQ18</f>
        <v>B-016</v>
      </c>
      <c r="NZ17" s="213"/>
      <c r="OA17" s="213"/>
      <c r="OB17" s="213"/>
      <c r="OC17" s="213" t="str">
        <f t="shared" ref="OC17" si="12">+IT18</f>
        <v>B-017</v>
      </c>
      <c r="OD17" s="213"/>
      <c r="OE17" s="213"/>
      <c r="OF17" s="213"/>
      <c r="OG17" s="213" t="str">
        <f t="shared" ref="OG17" si="13">+IW18</f>
        <v>B-018</v>
      </c>
      <c r="OH17" s="213"/>
      <c r="OI17" s="213"/>
      <c r="OJ17" s="213"/>
      <c r="OK17" s="213" t="str">
        <f t="shared" ref="OK17" si="14">+IZ18</f>
        <v>B-019</v>
      </c>
      <c r="OL17" s="213"/>
      <c r="OM17" s="213"/>
      <c r="ON17" s="213"/>
      <c r="OO17" s="213" t="str">
        <f t="shared" ref="OO17" si="15">+JC18</f>
        <v>B-020</v>
      </c>
      <c r="OP17" s="213"/>
      <c r="OQ17" s="213"/>
      <c r="OR17" s="213"/>
      <c r="OS17" s="213" t="str">
        <f t="shared" ref="OS17" si="16">+JF18</f>
        <v>B-021</v>
      </c>
      <c r="OT17" s="213"/>
      <c r="OU17" s="213"/>
      <c r="OV17" s="213"/>
      <c r="OW17" s="213" t="str">
        <f t="shared" ref="OW17" si="17">+JI18</f>
        <v>B-022</v>
      </c>
      <c r="OX17" s="213"/>
      <c r="OY17" s="213"/>
      <c r="OZ17" s="213"/>
      <c r="PA17" s="213" t="str">
        <f t="shared" ref="PA17" si="18">+JL18</f>
        <v>B-023</v>
      </c>
      <c r="PB17" s="213"/>
      <c r="PC17" s="213"/>
      <c r="PD17" s="213"/>
      <c r="PE17" s="213" t="str">
        <f t="shared" ref="PE17" si="19">+JO18</f>
        <v>B-024</v>
      </c>
      <c r="PF17" s="213"/>
      <c r="PG17" s="213"/>
      <c r="PH17" s="213"/>
      <c r="PI17" s="213" t="str">
        <f t="shared" ref="PI17" si="20">+JR18</f>
        <v>B-025</v>
      </c>
      <c r="PJ17" s="213"/>
      <c r="PK17" s="213"/>
      <c r="PL17" s="213"/>
      <c r="PM17" s="213" t="str">
        <f t="shared" ref="PM17" si="21">+JU18</f>
        <v>B-026</v>
      </c>
      <c r="PN17" s="213"/>
      <c r="PO17" s="213"/>
      <c r="PP17" s="213"/>
      <c r="PQ17" s="213" t="str">
        <f t="shared" ref="PQ17" si="22">+JX18</f>
        <v>B-027</v>
      </c>
      <c r="PR17" s="213"/>
      <c r="PS17" s="213"/>
      <c r="PT17" s="213"/>
      <c r="PU17" s="213" t="str">
        <f t="shared" ref="PU17" si="23">+KA18</f>
        <v>B-028</v>
      </c>
      <c r="PV17" s="213"/>
      <c r="PW17" s="213"/>
      <c r="PX17" s="213"/>
      <c r="PY17" s="213" t="str">
        <f t="shared" ref="PY17" si="24">+KD18</f>
        <v>B-029</v>
      </c>
      <c r="PZ17" s="213"/>
      <c r="QA17" s="213"/>
      <c r="QB17" s="213"/>
      <c r="QC17" s="213" t="str">
        <f t="shared" ref="QC17" si="25">+KG18</f>
        <v>B-030</v>
      </c>
      <c r="QD17" s="213"/>
      <c r="QE17" s="213"/>
      <c r="QF17" s="213"/>
      <c r="QG17" s="213" t="str">
        <f t="shared" ref="QG17" si="26">+KJ18</f>
        <v>B-031</v>
      </c>
      <c r="QH17" s="213"/>
      <c r="QI17" s="213"/>
      <c r="QJ17" s="213"/>
      <c r="QK17" s="213" t="str">
        <f t="shared" ref="QK17" si="27">+KM18</f>
        <v>B-032</v>
      </c>
      <c r="QL17" s="213"/>
      <c r="QM17" s="213"/>
      <c r="QN17" s="213"/>
      <c r="QO17" s="213" t="str">
        <f t="shared" ref="QO17" si="28">+KP18</f>
        <v>B-033</v>
      </c>
      <c r="QP17" s="213"/>
      <c r="QQ17" s="213"/>
      <c r="QR17" s="213"/>
      <c r="QS17" s="213" t="str">
        <f t="shared" ref="QS17" si="29">+KS18</f>
        <v>B-034</v>
      </c>
      <c r="QT17" s="213"/>
      <c r="QU17" s="213"/>
      <c r="QV17" s="213"/>
      <c r="QW17" s="213" t="str">
        <f t="shared" ref="QW17" si="30">+KV18</f>
        <v>B-035</v>
      </c>
      <c r="QX17" s="213"/>
      <c r="QY17" s="213"/>
      <c r="QZ17" s="213"/>
      <c r="RA17" s="213" t="str">
        <f t="shared" ref="RA17" si="31">+KY18</f>
        <v>B-036</v>
      </c>
      <c r="RB17" s="213"/>
      <c r="RC17" s="213"/>
      <c r="RD17" s="213"/>
      <c r="RE17" s="213" t="str">
        <f t="shared" ref="RE17" si="32">+LB18</f>
        <v>B-037</v>
      </c>
      <c r="RF17" s="213"/>
      <c r="RG17" s="213"/>
      <c r="RH17" s="213"/>
      <c r="RI17" s="213" t="str">
        <f t="shared" ref="RI17" si="33">+LE18</f>
        <v>B-038</v>
      </c>
      <c r="RJ17" s="213"/>
      <c r="RK17" s="213"/>
      <c r="RL17" s="213"/>
    </row>
    <row r="18" spans="1:480" ht="15.75" customHeight="1" thickBot="1" x14ac:dyDescent="0.35">
      <c r="B18" s="197"/>
      <c r="C18" s="31" t="s">
        <v>21</v>
      </c>
      <c r="D18" s="32"/>
      <c r="E18" s="32" t="s">
        <v>95</v>
      </c>
      <c r="F18" s="32">
        <v>1726</v>
      </c>
      <c r="G18" s="33"/>
      <c r="H18" s="31" t="s">
        <v>22</v>
      </c>
      <c r="I18" s="32"/>
      <c r="J18" s="32" t="s">
        <v>95</v>
      </c>
      <c r="K18" s="32">
        <v>321</v>
      </c>
      <c r="L18" s="33"/>
      <c r="M18" s="31" t="s">
        <v>23</v>
      </c>
      <c r="N18" s="32"/>
      <c r="O18" s="32" t="s">
        <v>95</v>
      </c>
      <c r="P18" s="32">
        <v>721</v>
      </c>
      <c r="Q18" s="33"/>
      <c r="R18" s="31" t="s">
        <v>24</v>
      </c>
      <c r="S18" s="32"/>
      <c r="T18" s="32" t="s">
        <v>95</v>
      </c>
      <c r="U18" s="32">
        <v>28</v>
      </c>
      <c r="V18" s="33"/>
      <c r="W18" s="31" t="s">
        <v>25</v>
      </c>
      <c r="X18" s="32"/>
      <c r="Y18" s="32" t="s">
        <v>95</v>
      </c>
      <c r="Z18" s="32">
        <v>103</v>
      </c>
      <c r="AA18" s="33"/>
      <c r="AB18" s="31" t="s">
        <v>19</v>
      </c>
      <c r="AC18" s="32"/>
      <c r="AD18" s="32" t="s">
        <v>95</v>
      </c>
      <c r="AE18" s="32">
        <v>190</v>
      </c>
      <c r="AF18" s="33"/>
      <c r="AG18" s="31" t="s">
        <v>26</v>
      </c>
      <c r="AH18" s="32"/>
      <c r="AI18" s="32" t="s">
        <v>95</v>
      </c>
      <c r="AJ18" s="32">
        <v>320</v>
      </c>
      <c r="AK18" s="33"/>
      <c r="AL18" s="31" t="s">
        <v>27</v>
      </c>
      <c r="AM18" s="32"/>
      <c r="AN18" s="32" t="s">
        <v>95</v>
      </c>
      <c r="AO18" s="32">
        <v>211</v>
      </c>
      <c r="AP18" s="33"/>
      <c r="AQ18" s="31" t="s">
        <v>28</v>
      </c>
      <c r="AR18" s="32"/>
      <c r="AS18" s="32" t="s">
        <v>95</v>
      </c>
      <c r="AT18" s="32">
        <v>224</v>
      </c>
      <c r="AU18" s="33"/>
      <c r="AV18" s="31" t="s">
        <v>29</v>
      </c>
      <c r="AW18" s="32"/>
      <c r="AX18" s="32" t="s">
        <v>95</v>
      </c>
      <c r="AY18" s="32">
        <v>821</v>
      </c>
      <c r="AZ18" s="33"/>
      <c r="BA18" s="31" t="s">
        <v>30</v>
      </c>
      <c r="BB18" s="32"/>
      <c r="BC18" s="32" t="s">
        <v>95</v>
      </c>
      <c r="BD18" s="32">
        <v>31</v>
      </c>
      <c r="BE18" s="33"/>
      <c r="BF18" s="31" t="s">
        <v>31</v>
      </c>
      <c r="BG18" s="32"/>
      <c r="BH18" s="32" t="s">
        <v>95</v>
      </c>
      <c r="BI18" s="32">
        <v>650</v>
      </c>
      <c r="BJ18" s="33"/>
      <c r="BK18" s="31" t="s">
        <v>32</v>
      </c>
      <c r="BL18" s="32"/>
      <c r="BM18" s="32" t="s">
        <v>95</v>
      </c>
      <c r="BN18" s="32">
        <v>184</v>
      </c>
      <c r="BO18" s="33"/>
      <c r="BP18" s="31" t="s">
        <v>33</v>
      </c>
      <c r="BQ18" s="32"/>
      <c r="BR18" s="32" t="s">
        <v>95</v>
      </c>
      <c r="BS18" s="32">
        <v>693</v>
      </c>
      <c r="BT18" s="33"/>
      <c r="BU18" s="31" t="s">
        <v>34</v>
      </c>
      <c r="BV18" s="32"/>
      <c r="BW18" s="32" t="s">
        <v>95</v>
      </c>
      <c r="BX18" s="32">
        <v>202</v>
      </c>
      <c r="BY18" s="33"/>
      <c r="BZ18" s="31" t="s">
        <v>35</v>
      </c>
      <c r="CA18" s="32"/>
      <c r="CB18" s="32" t="s">
        <v>95</v>
      </c>
      <c r="CC18" s="32">
        <v>361</v>
      </c>
      <c r="CD18" s="33"/>
      <c r="CE18" s="31" t="s">
        <v>36</v>
      </c>
      <c r="CF18" s="32"/>
      <c r="CG18" s="32" t="s">
        <v>95</v>
      </c>
      <c r="CH18" s="32">
        <v>596</v>
      </c>
      <c r="CI18" s="33"/>
      <c r="CJ18" s="31" t="s">
        <v>37</v>
      </c>
      <c r="CK18" s="32"/>
      <c r="CL18" s="32" t="s">
        <v>95</v>
      </c>
      <c r="CM18" s="32">
        <v>98</v>
      </c>
      <c r="CN18" s="33"/>
      <c r="CO18" s="31" t="s">
        <v>38</v>
      </c>
      <c r="CP18" s="32"/>
      <c r="CQ18" s="32" t="s">
        <v>95</v>
      </c>
      <c r="CR18" s="32">
        <v>754</v>
      </c>
      <c r="CS18" s="33"/>
      <c r="CT18" s="31" t="s">
        <v>39</v>
      </c>
      <c r="CU18" s="32"/>
      <c r="CV18" s="32" t="s">
        <v>95</v>
      </c>
      <c r="CW18" s="32">
        <v>160</v>
      </c>
      <c r="CX18" s="33"/>
      <c r="CY18" s="31" t="s">
        <v>40</v>
      </c>
      <c r="CZ18" s="32"/>
      <c r="DA18" s="32" t="s">
        <v>95</v>
      </c>
      <c r="DB18" s="32">
        <v>335</v>
      </c>
      <c r="DC18" s="33"/>
      <c r="DD18" s="31" t="s">
        <v>41</v>
      </c>
      <c r="DE18" s="32"/>
      <c r="DF18" s="32" t="s">
        <v>95</v>
      </c>
      <c r="DG18" s="32">
        <v>817</v>
      </c>
      <c r="DH18" s="33"/>
      <c r="DI18" s="31" t="s">
        <v>18</v>
      </c>
      <c r="DJ18" s="32"/>
      <c r="DK18" s="32" t="s">
        <v>95</v>
      </c>
      <c r="DL18" s="32">
        <v>84</v>
      </c>
      <c r="DM18" s="33"/>
      <c r="DN18" s="31" t="s">
        <v>42</v>
      </c>
      <c r="DO18" s="32"/>
      <c r="DP18" s="32" t="s">
        <v>95</v>
      </c>
      <c r="DQ18" s="32">
        <v>288</v>
      </c>
      <c r="DR18" s="33"/>
      <c r="DS18" s="31" t="s">
        <v>43</v>
      </c>
      <c r="DT18" s="32"/>
      <c r="DU18" s="32" t="s">
        <v>95</v>
      </c>
      <c r="DV18" s="32">
        <v>669</v>
      </c>
      <c r="DW18" s="33"/>
      <c r="DX18" s="31" t="s">
        <v>44</v>
      </c>
      <c r="DY18" s="32"/>
      <c r="DZ18" s="32" t="s">
        <v>95</v>
      </c>
      <c r="EA18" s="32">
        <v>153</v>
      </c>
      <c r="EB18" s="33"/>
      <c r="EC18" s="31" t="s">
        <v>45</v>
      </c>
      <c r="ED18" s="32"/>
      <c r="EE18" s="32" t="s">
        <v>95</v>
      </c>
      <c r="EF18" s="32">
        <v>255</v>
      </c>
      <c r="EG18" s="33"/>
      <c r="EH18" s="31" t="s">
        <v>46</v>
      </c>
      <c r="EI18" s="32"/>
      <c r="EJ18" s="32" t="s">
        <v>95</v>
      </c>
      <c r="EK18" s="32">
        <v>470</v>
      </c>
      <c r="EL18" s="33"/>
      <c r="EM18" s="31" t="s">
        <v>47</v>
      </c>
      <c r="EN18" s="32"/>
      <c r="EO18" s="32" t="s">
        <v>95</v>
      </c>
      <c r="EP18" s="32">
        <v>675</v>
      </c>
      <c r="EQ18" s="33"/>
      <c r="ER18" s="31" t="s">
        <v>48</v>
      </c>
      <c r="ES18" s="32"/>
      <c r="ET18" s="32" t="s">
        <v>95</v>
      </c>
      <c r="EU18" s="32">
        <v>788</v>
      </c>
      <c r="EV18" s="33"/>
      <c r="EW18" s="31" t="s">
        <v>49</v>
      </c>
      <c r="EX18" s="32"/>
      <c r="EY18" s="32" t="s">
        <v>95</v>
      </c>
      <c r="EZ18" s="32">
        <v>95</v>
      </c>
      <c r="FA18" s="33"/>
      <c r="FB18" s="31" t="s">
        <v>50</v>
      </c>
      <c r="FC18" s="32"/>
      <c r="FD18" s="32" t="s">
        <v>95</v>
      </c>
      <c r="FE18" s="32">
        <v>784</v>
      </c>
      <c r="FF18" s="33"/>
      <c r="FG18" s="31" t="s">
        <v>51</v>
      </c>
      <c r="FH18" s="32"/>
      <c r="FI18" s="32" t="s">
        <v>95</v>
      </c>
      <c r="FJ18" s="32">
        <v>226</v>
      </c>
      <c r="FK18" s="33"/>
      <c r="FL18" s="31" t="s">
        <v>52</v>
      </c>
      <c r="FM18" s="32"/>
      <c r="FN18" s="32" t="s">
        <v>95</v>
      </c>
      <c r="FO18" s="32">
        <v>307</v>
      </c>
      <c r="FP18" s="33"/>
      <c r="FQ18" s="31" t="s">
        <v>53</v>
      </c>
      <c r="FR18" s="32"/>
      <c r="FS18" s="32" t="s">
        <v>95</v>
      </c>
      <c r="FT18" s="32">
        <v>286</v>
      </c>
      <c r="FU18" s="33"/>
      <c r="FV18" s="31" t="s">
        <v>54</v>
      </c>
      <c r="FW18" s="32"/>
      <c r="FX18" s="32" t="s">
        <v>95</v>
      </c>
      <c r="FY18" s="32">
        <v>686</v>
      </c>
      <c r="FZ18" s="33"/>
      <c r="GA18" s="31" t="s">
        <v>55</v>
      </c>
      <c r="GB18" s="32"/>
      <c r="GC18" s="32" t="s">
        <v>95</v>
      </c>
      <c r="GD18" s="32">
        <v>909</v>
      </c>
      <c r="GE18" s="33"/>
      <c r="GF18" s="31" t="s">
        <v>56</v>
      </c>
      <c r="GG18" s="32"/>
      <c r="GH18" s="32" t="s">
        <v>95</v>
      </c>
      <c r="GI18" s="32">
        <v>559</v>
      </c>
      <c r="GJ18" s="33"/>
      <c r="GK18" s="31"/>
      <c r="GL18" s="32"/>
      <c r="GM18" s="32" t="s">
        <v>95</v>
      </c>
      <c r="GN18" s="32">
        <f>SUM(GI18+GD18+FY18+FT18+FO18+FJ18+FE18+EZ18+EU18+EP18+EK18+EF18+EA18+DV18+DQ18+DL18+DG18+DB18+CW18+CR18+CM18+CH18+CC18+BX18+BS18+BN18+BI18+BD18+AY18+AT18+AO18+AJ18+AE18+Z18+U18+P18+K18+F18)</f>
        <v>16780</v>
      </c>
      <c r="GO18" s="33"/>
      <c r="GP18" s="31"/>
      <c r="GQ18" s="32"/>
      <c r="GR18" s="32" t="s">
        <v>95</v>
      </c>
      <c r="GS18" s="32">
        <f>SUM(GN18+GI18+GD18+FY18+FT18+FO18+FJ18+FE18+EZ18+EU18+EP18+EK18+EF18+EA18+DV18+DQ18+DL18+DG18+DB18+CW18+CR18+CM18+CH18+CC18+BX18+BS18+BN18+BI18+BD18+AY18+AT18+AO18+AJ18+AE18+Z18+U18+P18+K18)</f>
        <v>31834</v>
      </c>
      <c r="GT18" s="33"/>
      <c r="GW18" s="190"/>
      <c r="GX18" s="182" t="s">
        <v>21</v>
      </c>
      <c r="GY18" s="183"/>
      <c r="GZ18" s="184"/>
      <c r="HA18" s="182" t="s">
        <v>22</v>
      </c>
      <c r="HB18" s="183"/>
      <c r="HC18" s="184"/>
      <c r="HD18" s="182" t="s">
        <v>23</v>
      </c>
      <c r="HE18" s="183"/>
      <c r="HF18" s="184"/>
      <c r="HG18" s="182" t="s">
        <v>24</v>
      </c>
      <c r="HH18" s="183"/>
      <c r="HI18" s="184"/>
      <c r="HJ18" s="182" t="s">
        <v>25</v>
      </c>
      <c r="HK18" s="183"/>
      <c r="HL18" s="184"/>
      <c r="HM18" s="182" t="s">
        <v>19</v>
      </c>
      <c r="HN18" s="183"/>
      <c r="HO18" s="184"/>
      <c r="HP18" s="182" t="s">
        <v>26</v>
      </c>
      <c r="HQ18" s="183"/>
      <c r="HR18" s="184"/>
      <c r="HS18" s="182" t="s">
        <v>27</v>
      </c>
      <c r="HT18" s="183"/>
      <c r="HU18" s="184"/>
      <c r="HV18" s="182" t="s">
        <v>28</v>
      </c>
      <c r="HW18" s="183"/>
      <c r="HX18" s="184"/>
      <c r="HY18" s="182" t="s">
        <v>29</v>
      </c>
      <c r="HZ18" s="183"/>
      <c r="IA18" s="184"/>
      <c r="IB18" s="182" t="s">
        <v>30</v>
      </c>
      <c r="IC18" s="183"/>
      <c r="ID18" s="184"/>
      <c r="IE18" s="182" t="s">
        <v>31</v>
      </c>
      <c r="IF18" s="183"/>
      <c r="IG18" s="184"/>
      <c r="IH18" s="182" t="s">
        <v>32</v>
      </c>
      <c r="II18" s="183"/>
      <c r="IJ18" s="184"/>
      <c r="IK18" s="182" t="s">
        <v>33</v>
      </c>
      <c r="IL18" s="183"/>
      <c r="IM18" s="184"/>
      <c r="IN18" s="182" t="s">
        <v>34</v>
      </c>
      <c r="IO18" s="183"/>
      <c r="IP18" s="184"/>
      <c r="IQ18" s="182" t="s">
        <v>35</v>
      </c>
      <c r="IR18" s="183"/>
      <c r="IS18" s="184"/>
      <c r="IT18" s="182" t="s">
        <v>36</v>
      </c>
      <c r="IU18" s="183"/>
      <c r="IV18" s="184"/>
      <c r="IW18" s="182" t="s">
        <v>37</v>
      </c>
      <c r="IX18" s="183"/>
      <c r="IY18" s="184"/>
      <c r="IZ18" s="182" t="s">
        <v>38</v>
      </c>
      <c r="JA18" s="183"/>
      <c r="JB18" s="184"/>
      <c r="JC18" s="182" t="s">
        <v>39</v>
      </c>
      <c r="JD18" s="183"/>
      <c r="JE18" s="184"/>
      <c r="JF18" s="182" t="s">
        <v>40</v>
      </c>
      <c r="JG18" s="183"/>
      <c r="JH18" s="184"/>
      <c r="JI18" s="182" t="s">
        <v>41</v>
      </c>
      <c r="JJ18" s="183"/>
      <c r="JK18" s="184"/>
      <c r="JL18" s="182" t="s">
        <v>18</v>
      </c>
      <c r="JM18" s="183"/>
      <c r="JN18" s="184"/>
      <c r="JO18" s="182" t="s">
        <v>42</v>
      </c>
      <c r="JP18" s="183"/>
      <c r="JQ18" s="184"/>
      <c r="JR18" s="182" t="s">
        <v>43</v>
      </c>
      <c r="JS18" s="183"/>
      <c r="JT18" s="184"/>
      <c r="JU18" s="182" t="s">
        <v>44</v>
      </c>
      <c r="JV18" s="183"/>
      <c r="JW18" s="184"/>
      <c r="JX18" s="182" t="s">
        <v>45</v>
      </c>
      <c r="JY18" s="183"/>
      <c r="JZ18" s="184"/>
      <c r="KA18" s="182" t="s">
        <v>46</v>
      </c>
      <c r="KB18" s="183"/>
      <c r="KC18" s="184"/>
      <c r="KD18" s="182" t="s">
        <v>47</v>
      </c>
      <c r="KE18" s="183"/>
      <c r="KF18" s="184"/>
      <c r="KG18" s="182" t="s">
        <v>48</v>
      </c>
      <c r="KH18" s="183"/>
      <c r="KI18" s="184"/>
      <c r="KJ18" s="182" t="s">
        <v>49</v>
      </c>
      <c r="KK18" s="183"/>
      <c r="KL18" s="184"/>
      <c r="KM18" s="182" t="s">
        <v>50</v>
      </c>
      <c r="KN18" s="183"/>
      <c r="KO18" s="184"/>
      <c r="KP18" s="182" t="s">
        <v>51</v>
      </c>
      <c r="KQ18" s="183"/>
      <c r="KR18" s="184"/>
      <c r="KS18" s="182" t="s">
        <v>52</v>
      </c>
      <c r="KT18" s="183"/>
      <c r="KU18" s="184"/>
      <c r="KV18" s="182" t="s">
        <v>53</v>
      </c>
      <c r="KW18" s="183"/>
      <c r="KX18" s="184"/>
      <c r="KY18" s="182" t="s">
        <v>54</v>
      </c>
      <c r="KZ18" s="183"/>
      <c r="LA18" s="184"/>
      <c r="LB18" s="182" t="s">
        <v>55</v>
      </c>
      <c r="LC18" s="183"/>
      <c r="LD18" s="184"/>
      <c r="LE18" s="182" t="s">
        <v>56</v>
      </c>
      <c r="LF18" s="183"/>
      <c r="LG18" s="184"/>
      <c r="LH18" s="34" t="s">
        <v>96</v>
      </c>
      <c r="LI18" s="34" t="s">
        <v>96</v>
      </c>
      <c r="LJ18" s="34" t="s">
        <v>96</v>
      </c>
      <c r="LL18" s="214"/>
      <c r="LM18" s="211"/>
      <c r="LN18" s="211"/>
      <c r="LO18" s="208"/>
      <c r="LP18" s="208"/>
      <c r="LQ18" s="211" t="s">
        <v>110</v>
      </c>
      <c r="LR18" s="211" t="s">
        <v>106</v>
      </c>
      <c r="LS18" s="206" t="s">
        <v>113</v>
      </c>
      <c r="LT18" s="212" t="s">
        <v>108</v>
      </c>
      <c r="LU18" s="211" t="s">
        <v>110</v>
      </c>
      <c r="LV18" s="211" t="s">
        <v>106</v>
      </c>
      <c r="LW18" s="206" t="s">
        <v>113</v>
      </c>
      <c r="LX18" s="212" t="s">
        <v>108</v>
      </c>
      <c r="LY18" s="211" t="s">
        <v>110</v>
      </c>
      <c r="LZ18" s="211" t="s">
        <v>106</v>
      </c>
      <c r="MA18" s="206" t="s">
        <v>113</v>
      </c>
      <c r="MB18" s="212" t="s">
        <v>108</v>
      </c>
      <c r="MC18" s="211" t="s">
        <v>110</v>
      </c>
      <c r="MD18" s="211" t="s">
        <v>106</v>
      </c>
      <c r="ME18" s="206" t="s">
        <v>113</v>
      </c>
      <c r="MF18" s="212" t="s">
        <v>108</v>
      </c>
      <c r="MG18" s="211" t="s">
        <v>110</v>
      </c>
      <c r="MH18" s="211" t="s">
        <v>106</v>
      </c>
      <c r="MI18" s="206" t="s">
        <v>113</v>
      </c>
      <c r="MJ18" s="212" t="s">
        <v>108</v>
      </c>
      <c r="MK18" s="211" t="s">
        <v>110</v>
      </c>
      <c r="ML18" s="211" t="s">
        <v>106</v>
      </c>
      <c r="MM18" s="206" t="s">
        <v>113</v>
      </c>
      <c r="MN18" s="212" t="s">
        <v>108</v>
      </c>
      <c r="MO18" s="211" t="s">
        <v>110</v>
      </c>
      <c r="MP18" s="211" t="s">
        <v>106</v>
      </c>
      <c r="MQ18" s="206" t="s">
        <v>113</v>
      </c>
      <c r="MR18" s="212" t="s">
        <v>108</v>
      </c>
      <c r="MS18" s="211" t="s">
        <v>110</v>
      </c>
      <c r="MT18" s="211" t="s">
        <v>106</v>
      </c>
      <c r="MU18" s="206" t="s">
        <v>113</v>
      </c>
      <c r="MV18" s="212" t="s">
        <v>108</v>
      </c>
      <c r="MW18" s="211" t="s">
        <v>110</v>
      </c>
      <c r="MX18" s="211" t="s">
        <v>106</v>
      </c>
      <c r="MY18" s="206" t="s">
        <v>113</v>
      </c>
      <c r="MZ18" s="212" t="s">
        <v>108</v>
      </c>
      <c r="NA18" s="211" t="s">
        <v>110</v>
      </c>
      <c r="NB18" s="211" t="s">
        <v>106</v>
      </c>
      <c r="NC18" s="206" t="s">
        <v>113</v>
      </c>
      <c r="ND18" s="212" t="s">
        <v>108</v>
      </c>
      <c r="NE18" s="211" t="s">
        <v>110</v>
      </c>
      <c r="NF18" s="211" t="s">
        <v>106</v>
      </c>
      <c r="NG18" s="206" t="s">
        <v>113</v>
      </c>
      <c r="NH18" s="212" t="s">
        <v>108</v>
      </c>
      <c r="NI18" s="211" t="s">
        <v>110</v>
      </c>
      <c r="NJ18" s="211" t="s">
        <v>106</v>
      </c>
      <c r="NK18" s="206" t="s">
        <v>113</v>
      </c>
      <c r="NL18" s="212" t="s">
        <v>108</v>
      </c>
      <c r="NM18" s="211" t="s">
        <v>110</v>
      </c>
      <c r="NN18" s="211" t="s">
        <v>106</v>
      </c>
      <c r="NO18" s="206" t="s">
        <v>113</v>
      </c>
      <c r="NP18" s="212" t="s">
        <v>108</v>
      </c>
      <c r="NQ18" s="211" t="s">
        <v>110</v>
      </c>
      <c r="NR18" s="211" t="s">
        <v>106</v>
      </c>
      <c r="NS18" s="206" t="s">
        <v>113</v>
      </c>
      <c r="NT18" s="212" t="s">
        <v>108</v>
      </c>
      <c r="NU18" s="211" t="s">
        <v>110</v>
      </c>
      <c r="NV18" s="211" t="s">
        <v>106</v>
      </c>
      <c r="NW18" s="206" t="s">
        <v>113</v>
      </c>
      <c r="NX18" s="212" t="s">
        <v>108</v>
      </c>
      <c r="NY18" s="211" t="s">
        <v>110</v>
      </c>
      <c r="NZ18" s="211" t="s">
        <v>106</v>
      </c>
      <c r="OA18" s="206" t="s">
        <v>113</v>
      </c>
      <c r="OB18" s="212" t="s">
        <v>108</v>
      </c>
      <c r="OC18" s="211" t="s">
        <v>110</v>
      </c>
      <c r="OD18" s="211" t="s">
        <v>106</v>
      </c>
      <c r="OE18" s="206" t="s">
        <v>113</v>
      </c>
      <c r="OF18" s="212" t="s">
        <v>108</v>
      </c>
      <c r="OG18" s="211" t="s">
        <v>110</v>
      </c>
      <c r="OH18" s="211" t="s">
        <v>106</v>
      </c>
      <c r="OI18" s="206" t="s">
        <v>113</v>
      </c>
      <c r="OJ18" s="212" t="s">
        <v>108</v>
      </c>
      <c r="OK18" s="211" t="s">
        <v>110</v>
      </c>
      <c r="OL18" s="211" t="s">
        <v>106</v>
      </c>
      <c r="OM18" s="206" t="s">
        <v>113</v>
      </c>
      <c r="ON18" s="212" t="s">
        <v>108</v>
      </c>
      <c r="OO18" s="211" t="s">
        <v>110</v>
      </c>
      <c r="OP18" s="211" t="s">
        <v>106</v>
      </c>
      <c r="OQ18" s="206" t="s">
        <v>113</v>
      </c>
      <c r="OR18" s="212" t="s">
        <v>108</v>
      </c>
      <c r="OS18" s="211" t="s">
        <v>110</v>
      </c>
      <c r="OT18" s="211" t="s">
        <v>106</v>
      </c>
      <c r="OU18" s="206" t="s">
        <v>113</v>
      </c>
      <c r="OV18" s="212" t="s">
        <v>108</v>
      </c>
      <c r="OW18" s="211" t="s">
        <v>110</v>
      </c>
      <c r="OX18" s="211" t="s">
        <v>106</v>
      </c>
      <c r="OY18" s="206" t="s">
        <v>113</v>
      </c>
      <c r="OZ18" s="212" t="s">
        <v>108</v>
      </c>
      <c r="PA18" s="211" t="s">
        <v>110</v>
      </c>
      <c r="PB18" s="211" t="s">
        <v>106</v>
      </c>
      <c r="PC18" s="206" t="s">
        <v>113</v>
      </c>
      <c r="PD18" s="212" t="s">
        <v>108</v>
      </c>
      <c r="PE18" s="211" t="s">
        <v>110</v>
      </c>
      <c r="PF18" s="211" t="s">
        <v>106</v>
      </c>
      <c r="PG18" s="206" t="s">
        <v>113</v>
      </c>
      <c r="PH18" s="212" t="s">
        <v>108</v>
      </c>
      <c r="PI18" s="211" t="s">
        <v>110</v>
      </c>
      <c r="PJ18" s="211" t="s">
        <v>106</v>
      </c>
      <c r="PK18" s="206" t="s">
        <v>113</v>
      </c>
      <c r="PL18" s="212" t="s">
        <v>108</v>
      </c>
      <c r="PM18" s="211" t="s">
        <v>110</v>
      </c>
      <c r="PN18" s="211" t="s">
        <v>106</v>
      </c>
      <c r="PO18" s="206" t="s">
        <v>113</v>
      </c>
      <c r="PP18" s="212" t="s">
        <v>108</v>
      </c>
      <c r="PQ18" s="211" t="s">
        <v>110</v>
      </c>
      <c r="PR18" s="211" t="s">
        <v>106</v>
      </c>
      <c r="PS18" s="206" t="s">
        <v>113</v>
      </c>
      <c r="PT18" s="212" t="s">
        <v>108</v>
      </c>
      <c r="PU18" s="211" t="s">
        <v>110</v>
      </c>
      <c r="PV18" s="211" t="s">
        <v>106</v>
      </c>
      <c r="PW18" s="206" t="s">
        <v>113</v>
      </c>
      <c r="PX18" s="212" t="s">
        <v>108</v>
      </c>
      <c r="PY18" s="211" t="s">
        <v>110</v>
      </c>
      <c r="PZ18" s="211" t="s">
        <v>106</v>
      </c>
      <c r="QA18" s="206" t="s">
        <v>113</v>
      </c>
      <c r="QB18" s="212" t="s">
        <v>108</v>
      </c>
      <c r="QC18" s="211" t="s">
        <v>110</v>
      </c>
      <c r="QD18" s="211" t="s">
        <v>106</v>
      </c>
      <c r="QE18" s="206" t="s">
        <v>113</v>
      </c>
      <c r="QF18" s="212" t="s">
        <v>108</v>
      </c>
      <c r="QG18" s="211" t="s">
        <v>110</v>
      </c>
      <c r="QH18" s="211" t="s">
        <v>106</v>
      </c>
      <c r="QI18" s="206" t="s">
        <v>113</v>
      </c>
      <c r="QJ18" s="212" t="s">
        <v>108</v>
      </c>
      <c r="QK18" s="211" t="s">
        <v>110</v>
      </c>
      <c r="QL18" s="211" t="s">
        <v>106</v>
      </c>
      <c r="QM18" s="206" t="s">
        <v>113</v>
      </c>
      <c r="QN18" s="212" t="s">
        <v>108</v>
      </c>
      <c r="QO18" s="211" t="s">
        <v>110</v>
      </c>
      <c r="QP18" s="211" t="s">
        <v>106</v>
      </c>
      <c r="QQ18" s="206" t="s">
        <v>113</v>
      </c>
      <c r="QR18" s="212" t="s">
        <v>108</v>
      </c>
      <c r="QS18" s="211" t="s">
        <v>110</v>
      </c>
      <c r="QT18" s="211" t="s">
        <v>106</v>
      </c>
      <c r="QU18" s="206" t="s">
        <v>113</v>
      </c>
      <c r="QV18" s="212" t="s">
        <v>108</v>
      </c>
      <c r="QW18" s="211" t="s">
        <v>110</v>
      </c>
      <c r="QX18" s="211" t="s">
        <v>106</v>
      </c>
      <c r="QY18" s="206" t="s">
        <v>113</v>
      </c>
      <c r="QZ18" s="212" t="s">
        <v>108</v>
      </c>
      <c r="RA18" s="211" t="s">
        <v>110</v>
      </c>
      <c r="RB18" s="211" t="s">
        <v>106</v>
      </c>
      <c r="RC18" s="206" t="s">
        <v>113</v>
      </c>
      <c r="RD18" s="212" t="s">
        <v>108</v>
      </c>
      <c r="RE18" s="211" t="s">
        <v>110</v>
      </c>
      <c r="RF18" s="211" t="s">
        <v>106</v>
      </c>
      <c r="RG18" s="206" t="s">
        <v>113</v>
      </c>
      <c r="RH18" s="212" t="s">
        <v>108</v>
      </c>
      <c r="RI18" s="211" t="s">
        <v>110</v>
      </c>
      <c r="RJ18" s="211" t="s">
        <v>106</v>
      </c>
      <c r="RK18" s="206" t="s">
        <v>113</v>
      </c>
      <c r="RL18" s="212" t="s">
        <v>108</v>
      </c>
    </row>
    <row r="19" spans="1:480" ht="15" thickBot="1" x14ac:dyDescent="0.35">
      <c r="B19" s="198"/>
      <c r="C19" s="27" t="s">
        <v>82</v>
      </c>
      <c r="D19" s="26" t="s">
        <v>83</v>
      </c>
      <c r="E19" s="26" t="s">
        <v>84</v>
      </c>
      <c r="F19" s="35" t="s">
        <v>85</v>
      </c>
      <c r="G19" s="35" t="s">
        <v>86</v>
      </c>
      <c r="H19" s="26" t="s">
        <v>82</v>
      </c>
      <c r="I19" s="27" t="s">
        <v>83</v>
      </c>
      <c r="J19" s="27" t="s">
        <v>84</v>
      </c>
      <c r="K19" s="36" t="s">
        <v>85</v>
      </c>
      <c r="L19" s="36" t="s">
        <v>86</v>
      </c>
      <c r="M19" s="27" t="s">
        <v>82</v>
      </c>
      <c r="N19" s="26" t="s">
        <v>83</v>
      </c>
      <c r="O19" s="26" t="s">
        <v>84</v>
      </c>
      <c r="P19" s="35" t="s">
        <v>85</v>
      </c>
      <c r="Q19" s="35" t="s">
        <v>86</v>
      </c>
      <c r="R19" s="26" t="s">
        <v>82</v>
      </c>
      <c r="S19" s="27" t="s">
        <v>83</v>
      </c>
      <c r="T19" s="27" t="s">
        <v>84</v>
      </c>
      <c r="U19" s="36" t="s">
        <v>85</v>
      </c>
      <c r="V19" s="36" t="s">
        <v>86</v>
      </c>
      <c r="W19" s="27" t="s">
        <v>82</v>
      </c>
      <c r="X19" s="26" t="s">
        <v>83</v>
      </c>
      <c r="Y19" s="26" t="s">
        <v>84</v>
      </c>
      <c r="Z19" s="35" t="s">
        <v>85</v>
      </c>
      <c r="AA19" s="35" t="s">
        <v>86</v>
      </c>
      <c r="AB19" s="27" t="s">
        <v>82</v>
      </c>
      <c r="AC19" s="26" t="s">
        <v>83</v>
      </c>
      <c r="AD19" s="26" t="s">
        <v>84</v>
      </c>
      <c r="AE19" s="37" t="s">
        <v>85</v>
      </c>
      <c r="AF19" s="37" t="s">
        <v>86</v>
      </c>
      <c r="AG19" s="27" t="s">
        <v>82</v>
      </c>
      <c r="AH19" s="26" t="s">
        <v>83</v>
      </c>
      <c r="AI19" s="26" t="s">
        <v>84</v>
      </c>
      <c r="AJ19" s="35" t="s">
        <v>85</v>
      </c>
      <c r="AK19" s="35" t="s">
        <v>86</v>
      </c>
      <c r="AL19" s="27" t="s">
        <v>82</v>
      </c>
      <c r="AM19" s="26" t="s">
        <v>83</v>
      </c>
      <c r="AN19" s="26" t="s">
        <v>84</v>
      </c>
      <c r="AO19" s="37" t="s">
        <v>85</v>
      </c>
      <c r="AP19" s="37" t="s">
        <v>86</v>
      </c>
      <c r="AQ19" s="27" t="s">
        <v>82</v>
      </c>
      <c r="AR19" s="26" t="s">
        <v>83</v>
      </c>
      <c r="AS19" s="26" t="s">
        <v>84</v>
      </c>
      <c r="AT19" s="35" t="s">
        <v>85</v>
      </c>
      <c r="AU19" s="35" t="s">
        <v>86</v>
      </c>
      <c r="AV19" s="27" t="s">
        <v>82</v>
      </c>
      <c r="AW19" s="26" t="s">
        <v>83</v>
      </c>
      <c r="AX19" s="26" t="s">
        <v>84</v>
      </c>
      <c r="AY19" s="37" t="s">
        <v>85</v>
      </c>
      <c r="AZ19" s="37" t="s">
        <v>86</v>
      </c>
      <c r="BA19" s="27" t="s">
        <v>82</v>
      </c>
      <c r="BB19" s="26" t="s">
        <v>83</v>
      </c>
      <c r="BC19" s="26" t="s">
        <v>84</v>
      </c>
      <c r="BD19" s="35" t="s">
        <v>85</v>
      </c>
      <c r="BE19" s="35" t="s">
        <v>86</v>
      </c>
      <c r="BF19" s="26" t="s">
        <v>82</v>
      </c>
      <c r="BG19" s="27" t="s">
        <v>83</v>
      </c>
      <c r="BH19" s="27" t="s">
        <v>84</v>
      </c>
      <c r="BI19" s="36" t="s">
        <v>85</v>
      </c>
      <c r="BJ19" s="36" t="s">
        <v>86</v>
      </c>
      <c r="BK19" s="27" t="s">
        <v>82</v>
      </c>
      <c r="BL19" s="26" t="s">
        <v>83</v>
      </c>
      <c r="BM19" s="26" t="s">
        <v>84</v>
      </c>
      <c r="BN19" s="35" t="s">
        <v>85</v>
      </c>
      <c r="BO19" s="35" t="s">
        <v>86</v>
      </c>
      <c r="BP19" s="26" t="s">
        <v>82</v>
      </c>
      <c r="BQ19" s="27" t="s">
        <v>83</v>
      </c>
      <c r="BR19" s="27" t="s">
        <v>84</v>
      </c>
      <c r="BS19" s="36" t="s">
        <v>85</v>
      </c>
      <c r="BT19" s="36" t="s">
        <v>86</v>
      </c>
      <c r="BU19" s="27" t="s">
        <v>82</v>
      </c>
      <c r="BV19" s="26" t="s">
        <v>83</v>
      </c>
      <c r="BW19" s="26" t="s">
        <v>84</v>
      </c>
      <c r="BX19" s="35" t="s">
        <v>85</v>
      </c>
      <c r="BY19" s="35" t="s">
        <v>86</v>
      </c>
      <c r="BZ19" s="26" t="s">
        <v>82</v>
      </c>
      <c r="CA19" s="27" t="s">
        <v>83</v>
      </c>
      <c r="CB19" s="27" t="s">
        <v>84</v>
      </c>
      <c r="CC19" s="36" t="s">
        <v>85</v>
      </c>
      <c r="CD19" s="36" t="s">
        <v>86</v>
      </c>
      <c r="CE19" s="27" t="s">
        <v>82</v>
      </c>
      <c r="CF19" s="26" t="s">
        <v>83</v>
      </c>
      <c r="CG19" s="26" t="s">
        <v>84</v>
      </c>
      <c r="CH19" s="35" t="s">
        <v>85</v>
      </c>
      <c r="CI19" s="35" t="s">
        <v>86</v>
      </c>
      <c r="CJ19" s="26" t="s">
        <v>82</v>
      </c>
      <c r="CK19" s="27" t="s">
        <v>83</v>
      </c>
      <c r="CL19" s="27" t="s">
        <v>84</v>
      </c>
      <c r="CM19" s="36" t="s">
        <v>85</v>
      </c>
      <c r="CN19" s="36" t="s">
        <v>86</v>
      </c>
      <c r="CO19" s="27" t="s">
        <v>82</v>
      </c>
      <c r="CP19" s="26" t="s">
        <v>83</v>
      </c>
      <c r="CQ19" s="26" t="s">
        <v>84</v>
      </c>
      <c r="CR19" s="35" t="s">
        <v>85</v>
      </c>
      <c r="CS19" s="35" t="s">
        <v>86</v>
      </c>
      <c r="CT19" s="27" t="s">
        <v>82</v>
      </c>
      <c r="CU19" s="26" t="s">
        <v>83</v>
      </c>
      <c r="CV19" s="26" t="s">
        <v>84</v>
      </c>
      <c r="CW19" s="37" t="s">
        <v>85</v>
      </c>
      <c r="CX19" s="37" t="s">
        <v>86</v>
      </c>
      <c r="CY19" s="27" t="s">
        <v>82</v>
      </c>
      <c r="CZ19" s="26" t="s">
        <v>83</v>
      </c>
      <c r="DA19" s="26" t="s">
        <v>84</v>
      </c>
      <c r="DB19" s="35" t="s">
        <v>85</v>
      </c>
      <c r="DC19" s="35" t="s">
        <v>86</v>
      </c>
      <c r="DD19" s="27" t="s">
        <v>82</v>
      </c>
      <c r="DE19" s="26" t="s">
        <v>83</v>
      </c>
      <c r="DF19" s="26" t="s">
        <v>84</v>
      </c>
      <c r="DG19" s="37" t="s">
        <v>85</v>
      </c>
      <c r="DH19" s="37" t="s">
        <v>86</v>
      </c>
      <c r="DI19" s="27" t="s">
        <v>82</v>
      </c>
      <c r="DJ19" s="26" t="s">
        <v>83</v>
      </c>
      <c r="DK19" s="26" t="s">
        <v>84</v>
      </c>
      <c r="DL19" s="35" t="s">
        <v>85</v>
      </c>
      <c r="DM19" s="35" t="s">
        <v>86</v>
      </c>
      <c r="DN19" s="27" t="s">
        <v>82</v>
      </c>
      <c r="DO19" s="26" t="s">
        <v>83</v>
      </c>
      <c r="DP19" s="26" t="s">
        <v>84</v>
      </c>
      <c r="DQ19" s="37" t="s">
        <v>85</v>
      </c>
      <c r="DR19" s="37" t="s">
        <v>86</v>
      </c>
      <c r="DS19" s="27" t="s">
        <v>82</v>
      </c>
      <c r="DT19" s="26" t="s">
        <v>83</v>
      </c>
      <c r="DU19" s="26" t="s">
        <v>84</v>
      </c>
      <c r="DV19" s="35" t="s">
        <v>85</v>
      </c>
      <c r="DW19" s="35" t="s">
        <v>86</v>
      </c>
      <c r="DX19" s="26" t="s">
        <v>82</v>
      </c>
      <c r="DY19" s="27" t="s">
        <v>83</v>
      </c>
      <c r="DZ19" s="27" t="s">
        <v>84</v>
      </c>
      <c r="EA19" s="36" t="s">
        <v>85</v>
      </c>
      <c r="EB19" s="36" t="s">
        <v>86</v>
      </c>
      <c r="EC19" s="27" t="s">
        <v>82</v>
      </c>
      <c r="ED19" s="26" t="s">
        <v>83</v>
      </c>
      <c r="EE19" s="26" t="s">
        <v>84</v>
      </c>
      <c r="EF19" s="35" t="s">
        <v>85</v>
      </c>
      <c r="EG19" s="35" t="s">
        <v>86</v>
      </c>
      <c r="EH19" s="26" t="s">
        <v>82</v>
      </c>
      <c r="EI19" s="27" t="s">
        <v>83</v>
      </c>
      <c r="EJ19" s="27" t="s">
        <v>84</v>
      </c>
      <c r="EK19" s="36" t="s">
        <v>85</v>
      </c>
      <c r="EL19" s="36" t="s">
        <v>86</v>
      </c>
      <c r="EM19" s="27" t="s">
        <v>82</v>
      </c>
      <c r="EN19" s="26" t="s">
        <v>83</v>
      </c>
      <c r="EO19" s="26" t="s">
        <v>84</v>
      </c>
      <c r="EP19" s="35" t="s">
        <v>85</v>
      </c>
      <c r="EQ19" s="35" t="s">
        <v>86</v>
      </c>
      <c r="ER19" s="26" t="s">
        <v>82</v>
      </c>
      <c r="ES19" s="27" t="s">
        <v>83</v>
      </c>
      <c r="ET19" s="27" t="s">
        <v>84</v>
      </c>
      <c r="EU19" s="36" t="s">
        <v>85</v>
      </c>
      <c r="EV19" s="36" t="s">
        <v>86</v>
      </c>
      <c r="EW19" s="27" t="s">
        <v>82</v>
      </c>
      <c r="EX19" s="26" t="s">
        <v>83</v>
      </c>
      <c r="EY19" s="26" t="s">
        <v>84</v>
      </c>
      <c r="EZ19" s="35" t="s">
        <v>85</v>
      </c>
      <c r="FA19" s="35" t="s">
        <v>86</v>
      </c>
      <c r="FB19" s="26" t="s">
        <v>82</v>
      </c>
      <c r="FC19" s="27" t="s">
        <v>83</v>
      </c>
      <c r="FD19" s="27" t="s">
        <v>84</v>
      </c>
      <c r="FE19" s="36" t="s">
        <v>85</v>
      </c>
      <c r="FF19" s="36" t="s">
        <v>86</v>
      </c>
      <c r="FG19" s="27" t="s">
        <v>82</v>
      </c>
      <c r="FH19" s="26" t="s">
        <v>83</v>
      </c>
      <c r="FI19" s="26" t="s">
        <v>84</v>
      </c>
      <c r="FJ19" s="35" t="s">
        <v>85</v>
      </c>
      <c r="FK19" s="35" t="s">
        <v>86</v>
      </c>
      <c r="FL19" s="26" t="s">
        <v>82</v>
      </c>
      <c r="FM19" s="27" t="s">
        <v>83</v>
      </c>
      <c r="FN19" s="27" t="s">
        <v>84</v>
      </c>
      <c r="FO19" s="36" t="s">
        <v>85</v>
      </c>
      <c r="FP19" s="36" t="s">
        <v>86</v>
      </c>
      <c r="FQ19" s="27" t="s">
        <v>82</v>
      </c>
      <c r="FR19" s="26" t="s">
        <v>83</v>
      </c>
      <c r="FS19" s="26" t="s">
        <v>84</v>
      </c>
      <c r="FT19" s="35" t="s">
        <v>85</v>
      </c>
      <c r="FU19" s="35" t="s">
        <v>86</v>
      </c>
      <c r="FV19" s="26" t="s">
        <v>82</v>
      </c>
      <c r="FW19" s="27" t="s">
        <v>83</v>
      </c>
      <c r="FX19" s="27" t="s">
        <v>84</v>
      </c>
      <c r="FY19" s="36" t="s">
        <v>85</v>
      </c>
      <c r="FZ19" s="36" t="s">
        <v>86</v>
      </c>
      <c r="GA19" s="27" t="s">
        <v>82</v>
      </c>
      <c r="GB19" s="26" t="s">
        <v>83</v>
      </c>
      <c r="GC19" s="26" t="s">
        <v>84</v>
      </c>
      <c r="GD19" s="35" t="s">
        <v>85</v>
      </c>
      <c r="GE19" s="35" t="s">
        <v>86</v>
      </c>
      <c r="GF19" s="26" t="s">
        <v>82</v>
      </c>
      <c r="GG19" s="27" t="s">
        <v>83</v>
      </c>
      <c r="GH19" s="27" t="s">
        <v>84</v>
      </c>
      <c r="GI19" s="36" t="s">
        <v>85</v>
      </c>
      <c r="GJ19" s="36" t="s">
        <v>86</v>
      </c>
      <c r="GK19" s="26" t="s">
        <v>82</v>
      </c>
      <c r="GL19" s="27" t="s">
        <v>83</v>
      </c>
      <c r="GM19" s="27" t="s">
        <v>84</v>
      </c>
      <c r="GN19" s="27" t="s">
        <v>85</v>
      </c>
      <c r="GO19" s="27" t="s">
        <v>86</v>
      </c>
      <c r="GP19" s="26" t="s">
        <v>82</v>
      </c>
      <c r="GQ19" s="27" t="s">
        <v>83</v>
      </c>
      <c r="GR19" s="27" t="s">
        <v>84</v>
      </c>
      <c r="GS19" s="27" t="s">
        <v>85</v>
      </c>
      <c r="GT19" s="27" t="s">
        <v>86</v>
      </c>
      <c r="GW19" s="38">
        <v>1</v>
      </c>
      <c r="GX19" s="39">
        <f>IF((F20+G20+E20*$G$11)&gt;F$18*$D$4,C20*$I$9/1000+D20*$I$10/1000+E20*$U$9/1000+F20*$U$11/1000+G20*$U$12/1000,C20*$I$9/1000+D20*$I$10/1000+E20*$I$11/1000+F20*$I$12/1000+G20*$I$13/1000)</f>
        <v>25.540892948</v>
      </c>
      <c r="GY19" s="39">
        <f>IF((F20+G20+E20*$G$11)&gt;F$18*$D$4,C20*$J$9/1000+D20*$J$10/1000+E20*$V$9/1000+F20*$V$11/1000+G20*$V$12/1000,C20*$J$9/1000+D20*$J$10/1000+E20*$J$11/1000+F20*$J$12/1000+G20*$J$13/1000)</f>
        <v>120.8015207</v>
      </c>
      <c r="GZ19" s="39">
        <f>IF((F20+G20+E20*$G$11)&gt;F$18*$D$4,C20*$K$9/1000+D20*$K$10/1000+E20*$W$9/1000+F20*$W$11/1000+G20*$W$12/1000,C20*$K$9/1000+D20*$K$10/1000+E20*$K$11/1000+F20*$K$12/1000+G20*$K$13/1000)</f>
        <v>12.08015207</v>
      </c>
      <c r="HA19" s="39">
        <f t="shared" ref="HA19:HA57" si="34">IF((K20+L20+J20*$G$11)&gt;K$18*$D$4,H20*$I$9/1000+I20*$I$10/1000+J20*$U$9/1000+K20*$U$11/1000+L20*$U$12/1000,H20*$I$9/1000+I20*$I$10/1000+J20*$I$11/1000+K20*$I$12/1000+L20*$I$13/1000)</f>
        <v>129.16195277999998</v>
      </c>
      <c r="HB19" s="39">
        <f t="shared" ref="HB19:HB57" si="35">IF((K20+L20+J20*$G$11)&gt;K$18*$D$4,H20*$J$9/1000+I20*$J$10/1000+J20*$V$9/1000+K20*$V$11/1000+L20*$V$12/1000,H20*$J$9/1000+I20*$J$10/1000+J20*$J$11/1000+K20*$J$12/1000+L20*$J$13/1000)</f>
        <v>257.03871199999998</v>
      </c>
      <c r="HC19" s="39">
        <f t="shared" ref="HC19:HC57" si="36">IF((K20+L20+J20*$G$11)&gt;K$18*$D$4,H20*$K$9/1000+I20*$K$10/1000+J20*$W$9/1000+K20*$W$11/1000+L20*$W$12/1000,H20*$K$9/1000+I20*$K$10/1000+J20*$K$11/1000+K20*$K$12/1000+L20*$K$13/1000)</f>
        <v>25.703871199999998</v>
      </c>
      <c r="HD19" s="68">
        <f>M20*$I$9/1000+N20*$I$10/1000+O20*$I$11/1000+P20*$I$12/1000+Q20*$I$13/1000</f>
        <v>23.439269750000005</v>
      </c>
      <c r="HE19" s="68">
        <f>M20*$J$9/1000+N20*$J$10/1000+O20*$J$11/1000+P20*$J$12/1000+Q20*$J$13/1000</f>
        <v>144.24166000000002</v>
      </c>
      <c r="HF19" s="68">
        <f>M20*$K$9/1000+N20*$K$10/1000+O20*$K$11/1000+P20*$K$12/1000+Q20*$K$13/1000</f>
        <v>14.424166000000003</v>
      </c>
      <c r="HG19" s="68">
        <f>R20*$I$9/1000+S20*$I$10/1000+T20*$I$11/1000+U20*$I$12/1000+V20*$I$13/1000</f>
        <v>0.97698341999999982</v>
      </c>
      <c r="HH19" s="68">
        <f>R20*$J$9/1000+S20*$J$10/1000+T20*$J$11/1000+U20*$J$12/1000+V20*$J$13/1000</f>
        <v>5.6636719999999992</v>
      </c>
      <c r="HI19" s="68">
        <f>R20*$K$9/1000+S20*$K$10/1000+T20*$K$11/1000+U20*$K$12/1000+V20*$K$13/1000</f>
        <v>0.56636719999999996</v>
      </c>
      <c r="HJ19" s="68">
        <f>W20*$I$9/1000+X20*$I$10/1000+Y20*$I$11/1000+Z20*$I$12/1000+AA20*$I$13/1000</f>
        <v>3.3293834000000002</v>
      </c>
      <c r="HK19" s="68">
        <f>W20*$J$9/1000+X20*$J$10/1000+Y20*$J$11/1000+Z20*$J$12/1000+AA20*$J$13/1000</f>
        <v>20.679400000000001</v>
      </c>
      <c r="HL19" s="68">
        <f>U20*$K$9/1000+V20*$K$10/1000+W20*$K$11/1000+X20*$K$12/1000+Y20*$K$13/1000</f>
        <v>6.4106140000000007</v>
      </c>
      <c r="HM19" s="39">
        <f t="shared" ref="HM19:HM57" si="37">IF((AE20+AF20+AD20*$G$11)&gt;AE$18*$D$4,AB20*$I$9/1000+AC20*$I$10/1000+AD20*$U$9/1000+AE20*$U$11/1000+AF20*$U$12/1000,AB20*$I$9/1000+AC20*$I$10/1000+AD20*$I$11/1000+AE20*$I$12/1000+AF20*$I$13/1000)</f>
        <v>66.953057932499988</v>
      </c>
      <c r="HN19" s="39">
        <f t="shared" ref="HN19:HN57" si="38">IF((AE20+AF20+AD20*$G$11)&gt;AE$18*$D$4,AB20*$J$9/1000+AC20*$J$10/1000+AD20*$V$9/1000+AE20*$V$11/1000+AF20*$V$12/1000,AB20*$J$9/1000+AC20*$J$10/1000+AD20*$J$11/1000+AE20*$J$12/1000+AF20*$J$13/1000)</f>
        <v>132.95642709999998</v>
      </c>
      <c r="HO19" s="39">
        <f t="shared" ref="HO19:HO57" si="39">IF((AE20+AF20+AD20*$G$11)&gt;AE$18*$D$4,AB20*$K$9/1000+AC20*$K$10/1000+AD20*$W$9/1000+AE20*$W$11/1000+AF20*$W$12/1000,AB20*$K$9/1000+AC20*$K$10/1000+AD20*$K$11/1000+AE20*$K$12/1000+AF20*$K$13/1000)</f>
        <v>13.295642709999997</v>
      </c>
      <c r="HP19" s="68">
        <f>AG20*$I$9/1000+AH20*$I$10/1000+AI20*$I$11/1000+AJ20*$I$12/1000+AK20*$I$13/1000</f>
        <v>12.014936512499998</v>
      </c>
      <c r="HQ19" s="68">
        <f>AG20*$J$9/1000+AH20*$J$10/1000+AI20*$J$11/1000+AJ20*$J$12/1000+AK20*$J$13/1000</f>
        <v>80.099576749999997</v>
      </c>
      <c r="HR19" s="68">
        <f>AG20*$K$9/1000+AH20*$K$10/1000+AI20*$K$11/1000+AJ20*$K$12/1000+AK20*$K$13/1000</f>
        <v>8.009957674999999</v>
      </c>
      <c r="HS19" s="39">
        <f t="shared" ref="HS19:HS57" si="40">IF((AO20+AP20+AN20*$G$11)&gt;AO$18*$D$4,AL20*$I$9/1000+AM20*$I$10/1000+AN20*$U$9/1000+AO20*$U$11/1000+AP20*$U$12/1000,AL20*$I$9/1000+AM20*$I$10/1000+AN20*$I$11/1000+AO20*$I$12/1000+AP20*$I$13/1000)</f>
        <v>3.1218803723999997</v>
      </c>
      <c r="HT19" s="39">
        <f t="shared" ref="HT19:HT57" si="41">IF((AO20+AP20+AN20*$G$11)&gt;AO$18*$D$4,AL20*$J$9/1000+AM20*$J$10/1000+AN20*$V$9/1000+AO20*$V$11/1000+AP20*$V$12/1000,AL20*$J$9/1000+AM20*$J$10/1000+AN20*$J$11/1000+AO20*$J$12/1000+AP20*$J$13/1000)</f>
        <v>14.765650409999999</v>
      </c>
      <c r="HU19" s="39">
        <f t="shared" ref="HU19:HU57" si="42">IF((AO20+AP20+AN20*$G$11)&gt;AO$18*$D$4,AL20*$K$9/1000+AM20*$K$10/1000+AN20*$W$9/1000+AO20*$W$11/1000+AP20*$W$12/1000,AL20*$K$9/1000+AM20*$K$10/1000+AN20*$K$11/1000+AO20*$K$12/1000+AP20*$K$13/1000)</f>
        <v>1.4765650409999997</v>
      </c>
      <c r="HV19" s="39">
        <f t="shared" ref="HV19:HV57" si="43">IF((AT20+AU20+AS20*$G$11)&gt;AT$18*$D$4,AQ20*$I$9/1000+AR20*$I$10/1000+AS20*$U$9/1000+AT20*$U$11/1000+AU20*$U$12/1000,AQ20*$I$9/1000+AR20*$I$10/1000+AS20*$I$11/1000+AT20*$I$12/1000+AU20*$I$13/1000)</f>
        <v>90.055491390599997</v>
      </c>
      <c r="HW19" s="39">
        <f t="shared" ref="HW19:HW57" si="44">IF((AT20+AU20+AS20*$G$11)&gt;AT$18*$D$4,AQ20*$J$9/1000+AR20*$J$10/1000+AS20*$V$9/1000+AT20*$V$11/1000+AU20*$V$12/1000,AQ20*$J$9/1000+AR20*$J$10/1000+AS20*$J$11/1000+AT20*$J$12/1000+AU20*$J$13/1000)</f>
        <v>179.21490824</v>
      </c>
      <c r="HX19" s="39">
        <f t="shared" ref="HX19:HX57" si="45">IF((AT20+AU20+AS20*$G$11)&gt;AT$18*$D$4,AQ20*$K$9/1000+AR20*$K$10/1000+AS20*$W$9/1000+AT20*$W$11/1000+AU20*$W$12/1000,AQ20*$K$9/1000+AR20*$K$10/1000+AS20*$K$11/1000+AT20*$K$12/1000+AU20*$K$13/1000)</f>
        <v>17.921490823999999</v>
      </c>
      <c r="HY19" s="68">
        <f>AV20*$I$9/1000+AW20*$I$10/1000+AX20*$I$11/1000+AY20*$I$12/1000+AZ20*$I$13/1000</f>
        <v>26.686539749999994</v>
      </c>
      <c r="HZ19" s="68">
        <f>AV20*$J$9/1000+AW20*$J$10/1000+AX20*$J$11/1000+AY20*$J$12/1000+AZ20*$J$13/1000</f>
        <v>164.22485999999998</v>
      </c>
      <c r="IA19" s="68">
        <f>AV20*$K$9/1000+AW20*$K$10/1000+AX20*$K$11/1000+AY20*$K$12/1000+AZ20*$K$13/1000</f>
        <v>16.422485999999996</v>
      </c>
      <c r="IB19" s="68">
        <f>BA20*$I$9/1000+BB20*$I$10/1000+BC20*$I$11/1000+BD20*$I$12/1000+BE20*$I$13/1000</f>
        <v>1.0808849999999999</v>
      </c>
      <c r="IC19" s="68">
        <f>BA20*$J$9/1000+BB20*$J$10/1000+BC20*$J$11/1000+BD20*$J$12/1000+BE20*$J$13/1000</f>
        <v>6.2659999999999991</v>
      </c>
      <c r="ID19" s="68">
        <f>BA20*$K$9/1000+BB20*$K$10/1000+BC20*$K$11/1000+BD20*$K$12/1000+BE20*$K$13/1000</f>
        <v>0.62659999999999993</v>
      </c>
      <c r="IE19" s="68">
        <f>BF20*$I$9/1000+BG20*$I$10/1000+BH20*$I$11/1000+BI20*$I$12/1000+BJ20*$I$13/1000</f>
        <v>20.944586600000001</v>
      </c>
      <c r="IF19" s="68">
        <f>BF20*$J$9/1000+BG20*$J$10/1000+BH20*$J$11/1000+BI20*$J$12/1000+BJ20*$J$13/1000</f>
        <v>130.09059999999999</v>
      </c>
      <c r="IG19" s="68">
        <f>BF20*$K$9/1000+BG20*$K$10/1000+BH20*$K$11/1000+BI20*$K$12/1000+BJ20*$K$13/1000</f>
        <v>13.00906</v>
      </c>
      <c r="IH19" s="39">
        <f t="shared" ref="IH19:IH57" si="46">IF((BN20+BO20+BM20*$G$11)&gt;BN$18*$D$4,BK20*$I$9/1000+BL20*$I$10/1000+BM20*$U$9/1000+BN20*$U$11/1000+BO20*$U$12/1000,BK20*$I$9/1000+BL20*$I$10/1000+BM20*$I$11/1000+BN20*$I$12/1000+BO20*$I$13/1000)</f>
        <v>64.802094825000012</v>
      </c>
      <c r="II19" s="39">
        <f t="shared" ref="II19:II57" si="47">IF((BN20+BO20+BM20*$G$11)&gt;BN$18*$D$4,BK20*$J$9/1000+BL20*$J$10/1000+BM20*$V$9/1000+BN20*$V$11/1000+BO20*$V$12/1000,BK20*$J$9/1000+BL20*$J$10/1000+BM20*$J$11/1000+BN20*$J$12/1000+BO20*$J$13/1000)</f>
        <v>128.68501100000003</v>
      </c>
      <c r="IJ19" s="39">
        <f t="shared" ref="IJ19:IJ57" si="48">IF((BN20+BO20+BM20*$G$11)&gt;BN$18*$D$4,BK20*$K$9/1000+BL20*$K$10/1000+BM20*$W$9/1000+BN20*$W$11/1000+BO20*$W$12/1000,BK20*$K$9/1000+BL20*$K$10/1000+BM20*$K$11/1000+BN20*$K$12/1000+BO20*$K$13/1000)</f>
        <v>12.868501100000001</v>
      </c>
      <c r="IK19" s="68">
        <f>BP20*$I$9/1000+BQ20*$I$10/1000+BR20*$I$11/1000+BS20*$I$12/1000+BT20*$I$13/1000</f>
        <v>25.980536755754777</v>
      </c>
      <c r="IL19" s="68">
        <f>BP20*$J$9/1000+BQ20*$J$10/1000+BR20*$J$11/1000+BS20*$J$12/1000+BT20*$J$13/1000</f>
        <v>173.20357837169848</v>
      </c>
      <c r="IM19" s="68">
        <f>BP20*$K$9/1000+BQ20*$K$10/1000+BR20*$K$11/1000+BS20*$K$12/1000+BT20*$K$13/1000</f>
        <v>17.320357837169851</v>
      </c>
      <c r="IN19" s="39">
        <f t="shared" ref="IN19:IN57" si="49">IF((BX20+BY20+BW20*$G$11)&gt;BX$18*$D$4,BU20*$I$9/1000+BV20*$I$10/1000+BW20*$U$9/1000+BX20*$U$11/1000+BY20*$U$12/1000,BU20*$I$9/1000+BV20*$I$10/1000+BW20*$I$11/1000+BX20*$I$12/1000+BY20*$I$13/1000)</f>
        <v>2.9899225752950107</v>
      </c>
      <c r="IO19" s="39">
        <f t="shared" ref="IO19:IO57" si="50">IF((BX20+BY20+BW20*$G$11)&gt;BX$18*$D$4,BU20*$J$9/1000+BV20*$J$10/1000+BW20*$V$9/1000+BX20*$V$11/1000+BY20*$V$12/1000,BU20*$J$9/1000+BV20*$J$10/1000+BW20*$J$11/1000+BX20*$J$12/1000+BY20*$J$13/1000)</f>
        <v>14.141525693962887</v>
      </c>
      <c r="IP19" s="39">
        <f t="shared" ref="IP19:IP57" si="51">IF((BX20+BY20+BW20*$G$11)&gt;BX$18*$D$4,BU20*$K$9/1000+BV20*$K$10/1000+BW20*$W$9/1000+BX20*$W$11/1000+BY20*$W$12/1000,BU20*$K$9/1000+BV20*$K$10/1000+BW20*$K$11/1000+BX20*$K$12/1000+BY20*$K$13/1000)</f>
        <v>1.4141525693962889</v>
      </c>
      <c r="IQ19" s="39">
        <f t="shared" ref="IQ19:IQ57" si="52">IF((CC20+CD20+CB20*$G$11)&gt;CC$18*$D$4,BZ20*$I$9/1000+CA20*$I$10/1000+CB20*$U$9/1000+CC20*$U$11/1000+CD20*$U$12/1000,BZ20*$I$9/1000+CA20*$I$10/1000+CB20*$I$11/1000+CC20*$I$12/1000+CD20*$I$13/1000)</f>
        <v>145.03906196079953</v>
      </c>
      <c r="IR19" s="39">
        <f t="shared" ref="IR19:IR57" si="53">IF((CC20+CD20+CB20*$G$11)&gt;CC$18*$D$4,BZ20*$J$9/1000+CA20*$J$10/1000+CB20*$V$9/1000+CC20*$V$11/1000+CD20*$V$12/1000,BZ20*$J$9/1000+CA20*$J$10/1000+CB20*$J$11/1000+CC20*$J$12/1000+CD20*$J$13/1000)</f>
        <v>288.63494917572046</v>
      </c>
      <c r="IS19" s="39">
        <f t="shared" ref="IS19:IS57" si="54">IF((CC20+CD20+CB20*$G$11)&gt;CC$18*$D$4,BZ20*$K$9/1000+CA20*$K$10/1000+CB20*$W$9/1000+CC20*$W$11/1000+CD20*$W$12/1000,BZ20*$K$9/1000+CA20*$K$10/1000+CB20*$K$11/1000+CC20*$K$12/1000+CD20*$K$13/1000)</f>
        <v>28.863494917572048</v>
      </c>
      <c r="IT19" s="39">
        <f t="shared" ref="IT19:IT57" si="55">IF((CH20+CI20+CG20*$G$11)&gt;CH$18*$D$4,CE20*$I$9/1000+CF20*$I$10/1000+CG20*$U$9/1000+CH20*$U$11/1000+CI20*$U$12/1000,CE20*$I$9/1000+CF20*$I$10/1000+CG20*$I$11/1000+CH20*$I$12/1000+CI20*$I$13/1000)</f>
        <v>239.7355684192124</v>
      </c>
      <c r="IU19" s="39">
        <f t="shared" ref="IU19:IU57" si="56">IF((CH20+CI20+CG20*$G$11)&gt;CH$18*$D$4,CE20*$J$9/1000+CF20*$J$10/1000+CG20*$V$9/1000+CH20*$V$11/1000+CI20*$V$12/1000,CE20*$J$9/1000+CF20*$J$10/1000+CG20*$J$11/1000+CH20*$J$12/1000+CI20*$J$13/1000)</f>
        <v>476.49305524315508</v>
      </c>
      <c r="IV19" s="39">
        <f t="shared" ref="IV19:IV57" si="57">IF((CH20+CI20+CG20*$G$11)&gt;CH$18*$D$4,CE20*$K$9/1000+CF20*$K$10/1000+CG20*$W$9/1000+CH20*$W$11/1000+CI20*$W$12/1000,CE20*$K$9/1000+CF20*$K$10/1000+CG20*$K$11/1000+CH20*$K$12/1000+CI20*$K$13/1000)</f>
        <v>47.649305524315508</v>
      </c>
      <c r="IW19" s="68">
        <f>CJ20*$I$9/1000+CK20*$I$10/1000+CL20*$I$11/1000+CM20*$I$12/1000+CN20*$I$13/1000</f>
        <v>3.3728134028952619</v>
      </c>
      <c r="IX19" s="68">
        <f>CJ20*$J$9/1000+CK20*$J$10/1000+CL20*$J$11/1000+CM20*$J$12/1000+CN20*$J$13/1000</f>
        <v>19.552541466059491</v>
      </c>
      <c r="IY19" s="68">
        <f>CJ20*$K$9/1000+CK20*$K$10/1000+CL20*$K$11/1000+CM20*$K$12/1000+CN20*$K$13/1000</f>
        <v>1.955254146605949</v>
      </c>
      <c r="IZ19" s="39">
        <f t="shared" ref="IZ19:IZ57" si="58">IF((CR20+CS20+CQ20*$G$11)&gt;CR$18*$D$4,CO20*$I$9/1000+CP20*$I$10/1000+CQ20*$U$9/1000+CR20*$U$11/1000+CS20*$U$12/1000,CO20*$I$9/1000+CP20*$I$10/1000+CQ20*$I$11/1000+CR20*$I$12/1000+CS20*$I$13/1000)</f>
        <v>303.15354652423946</v>
      </c>
      <c r="JA19" s="39">
        <f t="shared" ref="JA19:JA57" si="59">IF((CR20+CS20+CQ20*$G$11)&gt;CR$18*$D$4,CO20*$J$9/1000+CP20*$J$10/1000+CQ20*$V$9/1000+CR20*$V$11/1000+CS20*$V$12/1000,CO20*$J$9/1000+CP20*$J$10/1000+CQ20*$J$11/1000+CR20*$J$12/1000+CS20*$J$13/1000)</f>
        <v>602.99064450370849</v>
      </c>
      <c r="JB19" s="39">
        <f t="shared" ref="JB19:JB57" si="60">IF((CR20+CS20+CQ20*$G$11)&gt;CR$18*$D$4,CO20*$K$9/1000+CP20*$K$10/1000+CQ20*$W$9/1000+CR20*$W$11/1000+CS20*$W$12/1000,CO20*$K$9/1000+CP20*$K$10/1000+CQ20*$K$11/1000+CR20*$K$12/1000+CS20*$K$13/1000)</f>
        <v>60.299064450370849</v>
      </c>
      <c r="JC19" s="39">
        <f t="shared" ref="JC19:JC57" si="61">IF((CW20+CX20+CV20*$G$11)&gt;CW$18*$D$4,CT20*$I$9/1000+CU20*$I$10/1000+CV20*$U$9/1000+CW20*$U$11/1000+CX20*$U$12/1000,CT20*$I$9/1000+CU20*$I$10/1000+CV20*$I$11/1000+CW20*$I$12/1000+CX20*$I$13/1000)</f>
        <v>56.479155526170175</v>
      </c>
      <c r="JD19" s="39">
        <f t="shared" ref="JD19:JD57" si="62">IF((CW20+CX20+CV20*$G$11)&gt;CW$18*$D$4,CT20*$J$9/1000+CU20*$J$10/1000+CV20*$V$9/1000+CW20*$V$11/1000+CX20*$V$12/1000,CT20*$J$9/1000+CU20*$J$10/1000+CV20*$J$11/1000+CW20*$J$12/1000+CX20*$J$13/1000)</f>
        <v>112.15718827891951</v>
      </c>
      <c r="JE19" s="39">
        <f t="shared" ref="JE19:JE57" si="63">IF((CW20+CX20+CV20*$G$11)&gt;CW$18*$D$4,CT20*$K$9/1000+CU20*$K$10/1000+CV20*$W$9/1000+CW20*$W$11/1000+CX20*$W$12/1000,CT20*$K$9/1000+CU20*$K$10/1000+CV20*$K$11/1000+CW20*$K$12/1000+CX20*$K$13/1000)</f>
        <v>11.215718827891951</v>
      </c>
      <c r="JF19" s="39">
        <f t="shared" ref="JF19:JF57" si="64">IF((DB20+DC20+DA20*$G$11)&gt;DB$18*$D$4,CY20*$I$9/1000+CZ20*$I$10/1000+DA20*$U$9/1000+DB20*$U$11/1000+DC20*$U$12/1000,CY20*$I$9/1000+CZ20*$I$10/1000+DA20*$I$11/1000+DB20*$I$12/1000+DC20*$I$13/1000)</f>
        <v>118.23503744224877</v>
      </c>
      <c r="JG19" s="39">
        <f t="shared" ref="JG19:JG57" si="65">IF((DB20+DC20+DA20*$G$11)&gt;DB$18*$D$4,CY20*$J$9/1000+CZ20*$J$10/1000+DA20*$V$9/1000+DB20*$V$11/1000+DC20*$V$12/1000,CY20*$J$9/1000+CZ20*$J$10/1000+DA20*$J$11/1000+DB20*$J$12/1000+DC20*$J$13/1000)</f>
        <v>234.79298215482024</v>
      </c>
      <c r="JH19" s="39">
        <f t="shared" ref="JH19:JH57" si="66">IF((DB20+DC20+DA20*$G$11)&gt;DB$18*$D$4,CY20*$K$9/1000+CZ20*$K$10/1000+DA20*$W$9/1000+DB20*$W$11/1000+DC20*$W$12/1000,CY20*$K$9/1000+CZ20*$K$10/1000+DA20*$K$11/1000+DB20*$K$12/1000+DC20*$K$13/1000)</f>
        <v>23.479298215482025</v>
      </c>
      <c r="JI19" s="39">
        <f t="shared" ref="JI19:JI57" si="67">IF((DG20+DH20+DF20*$G$11)&gt;DG$18*$D$4,DD20*$I$9/1000+DE20*$I$10/1000+DF20*$U$9/1000+DG20*$U$11/1000+DH20*$U$12/1000,DD20*$I$9/1000+DE20*$I$10/1000+DF20*$I$11/1000+DG20*$I$12/1000+DH20*$I$13/1000)</f>
        <v>12.091000106369105</v>
      </c>
      <c r="JJ19" s="39">
        <f t="shared" ref="JJ19:JJ57" si="68">IF((DG20+DH20+DF20*$G$11)&gt;DG$18*$D$4,DD20*$J$9/1000+DE20*$J$10/1000+DF20*$V$9/1000+DG20*$V$11/1000+DH20*$V$12/1000,DD20*$J$9/1000+DE20*$J$10/1000+DF20*$J$11/1000+DG20*$J$12/1000+DH20*$J$13/1000)</f>
        <v>57.187162665259287</v>
      </c>
      <c r="JK19" s="39">
        <f t="shared" ref="JK19:JK57" si="69">IF((DG20+DH20+DF20*$G$11)&gt;DG$18*$D$4,DD20*$K$9/1000+DE20*$K$10/1000+DF20*$W$9/1000+DG20*$W$11/1000+DH20*$W$12/1000,DD20*$K$9/1000+DE20*$K$10/1000+DF20*$K$11/1000+DG20*$K$12/1000+DH20*$K$13/1000)</f>
        <v>5.7187162665259281</v>
      </c>
      <c r="JL19" s="39">
        <f t="shared" ref="JL19:JL57" si="70">IF((DL20+DM20+DK20*$G$11)&gt;DL$18*$D$4,DI20*$I$9/1000+DJ20*$I$10/1000+DK20*$U$9/1000+DL20*$U$11/1000+DM20*$U$12/1000,DI20*$I$9/1000+DJ20*$I$10/1000+DK20*$I$11/1000+DL20*$I$12/1000+DM20*$I$13/1000)</f>
        <v>33.685690254673801</v>
      </c>
      <c r="JM19" s="39">
        <f t="shared" ref="JM19:JM57" si="71">IF((DL20+DM20+DK20*$G$11)&gt;DL$18*$D$4,DI20*$J$9/1000+DJ20*$J$10/1000+DK20*$V$9/1000+DL20*$V$11/1000+DM20*$V$12/1000,DI20*$J$9/1000+DJ20*$J$10/1000+DK20*$J$11/1000+DL20*$J$12/1000+DM20*$J$13/1000)</f>
        <v>67.036199511788652</v>
      </c>
      <c r="JN19" s="39">
        <f t="shared" ref="JN19:JN57" si="72">IF((DL20+DM20+DK20*$G$11)&gt;DL$18*$D$4,DI20*$K$9/1000+DJ20*$K$10/1000+DK20*$W$9/1000+DL20*$W$11/1000+DM20*$W$12/1000,DI20*$K$9/1000+DJ20*$K$10/1000+DK20*$K$11/1000+DL20*$K$12/1000+DM20*$K$13/1000)</f>
        <v>6.7036199511788652</v>
      </c>
      <c r="JO19" s="39">
        <f t="shared" ref="JO19:JO57" si="73">IF((DQ20+DR20+DP20*$G$11)&gt;DQ$18*$D$4,DN20*$I$9/1000+DO20*$I$10/1000+DP20*$U$9/1000+DQ20*$U$11/1000+DR20*$U$12/1000,DN20*$I$9/1000+DO20*$I$10/1000+DP20*$I$11/1000+DQ20*$I$12/1000+DR20*$I$13/1000)</f>
        <v>116.12079826416576</v>
      </c>
      <c r="JP19" s="39">
        <f t="shared" ref="JP19:JP57" si="74">IF((DQ20+DR20+DP20*$G$11)&gt;DQ$18*$D$4,DN20*$J$9/1000+DO20*$J$10/1000+DP20*$V$9/1000+DQ20*$V$11/1000+DR20*$V$12/1000,DN20*$J$9/1000+DO20*$J$10/1000+DP20*$J$11/1000+DQ20*$J$12/1000+DR20*$J$13/1000)</f>
        <v>230.79910213995677</v>
      </c>
      <c r="JQ19" s="39">
        <f t="shared" ref="JQ19:JQ57" si="75">IF((DQ20+DR20+DP20*$G$11)&gt;DQ$18*$D$4,DN20*$K$9/1000+DO20*$K$10/1000+DP20*$W$9/1000+DQ20*$W$11/1000+DR20*$W$12/1000,DN20*$K$9/1000+DO20*$K$10/1000+DP20*$K$11/1000+DQ20*$K$12/1000+DR20*$K$13/1000)</f>
        <v>23.079910213995678</v>
      </c>
      <c r="JR19" s="68">
        <f>DS20*$I$9/1000+DT20*$I$10/1000+DU20*$I$11/1000+DV20*$I$12/1000+DW20*$I$13/1000</f>
        <v>23.064065753772354</v>
      </c>
      <c r="JS19" s="68">
        <f>DS20*$J$9/1000+DT20*$J$10/1000+DU20*$J$11/1000+DV20*$J$12/1000+DW20*$J$13/1000</f>
        <v>133.70472900737596</v>
      </c>
      <c r="JT19" s="68">
        <f>DS20*$K$9/1000+DT20*$K$10/1000+DU20*$K$11/1000+DV20*$K$12/1000+DW20*$K$13/1000</f>
        <v>13.370472900737596</v>
      </c>
      <c r="JU19" s="39">
        <f t="shared" ref="JU19:JU57" si="76">IF((EA20+EB20+DZ20*$G$11)&gt;EA$18*$D$4,DX20*$I$9/1000+DY20*$I$10/1000+DZ20*$U$9/1000+EA20*$U$11/1000+EB20*$U$12/1000,DX20*$I$9/1000+DY20*$I$10/1000+DZ20*$I$11/1000+EA20*$I$12/1000+EB20*$I$13/1000)</f>
        <v>61.52779510917243</v>
      </c>
      <c r="JV19" s="39">
        <f t="shared" ref="JV19:JV57" si="77">IF((EA20+EB20+DZ20*$G$11)&gt;EA$18*$D$4,DX20*$J$9/1000+DY20*$J$10/1000+DZ20*$V$9/1000+EA20*$V$11/1000+EB20*$V$12/1000,DX20*$J$9/1000+DY20*$J$10/1000+DZ20*$J$11/1000+EA20*$J$12/1000+EB20*$J$13/1000)</f>
        <v>122.38248654236186</v>
      </c>
      <c r="JW19" s="39">
        <f t="shared" ref="JW19:JW57" si="78">IF((EA20+EB20+DZ20*$G$11)&gt;EA$18*$D$4,DX20*$K$9/1000+DY20*$K$10/1000+DZ20*$W$9/1000+EA20*$W$11/1000+EB20*$W$12/1000,DX20*$K$9/1000+DY20*$K$10/1000+DZ20*$K$11/1000+EA20*$K$12/1000+EB20*$K$13/1000)</f>
        <v>12.238248654236186</v>
      </c>
      <c r="JX19" s="39">
        <f t="shared" ref="JX19:JX57" si="79">IF((EF20+EG20+EE20*$G$11)&gt;EF$18*$D$4,EC20*$I$9/1000+ED20*$I$10/1000+EE20*$U$9/1000+EF20*$U$11/1000+EG20*$U$12/1000,EC20*$I$9/1000+ED20*$I$10/1000+EE20*$I$11/1000+EF20*$I$12/1000+EG20*$I$13/1000)</f>
        <v>89.957824945770298</v>
      </c>
      <c r="JY19" s="39">
        <f t="shared" ref="JY19:JY57" si="80">IF((EF20+EG20+EE20*$G$11)&gt;EF$18*$D$4,EC20*$J$9/1000+ED20*$J$10/1000+EE20*$V$9/1000+EF20*$V$11/1000+EG20*$V$12/1000,EC20*$J$9/1000+ED20*$J$10/1000+EE20*$J$11/1000+EF20*$J$12/1000+EG20*$J$13/1000)</f>
        <v>178.63965237457933</v>
      </c>
      <c r="JZ19" s="39">
        <f t="shared" ref="JZ19:JZ57" si="81">IF((EF20+EG20+EE20*$G$11)&gt;EF$18*$D$4,EC20*$K$9/1000+ED20*$K$10/1000+EE20*$W$9/1000+EF20*$W$11/1000+EG20*$W$12/1000,EC20*$K$9/1000+ED20*$K$10/1000+EE20*$K$11/1000+EF20*$K$12/1000+EG20*$K$13/1000)</f>
        <v>17.863965237457929</v>
      </c>
      <c r="KA19" s="68">
        <f>EH20*$I$9/1000+EI20*$I$10/1000+EJ20*$I$11/1000+EK20*$I$12/1000+EL20*$I$13/1000</f>
        <v>16.458892045554556</v>
      </c>
      <c r="KB19" s="68">
        <f>EH20*$J$9/1000+EI20*$J$10/1000+EJ20*$J$11/1000+EK20*$J$12/1000+EL20*$J$13/1000</f>
        <v>94.050811688883186</v>
      </c>
      <c r="KC19" s="68">
        <f>EH20*$K$9/1000+EI20*$K$10/1000+EJ20*$K$11/1000+EK20*$K$12/1000+EL20*$K$13/1000</f>
        <v>9.4050811688883194</v>
      </c>
      <c r="KD19" s="39">
        <f t="shared" ref="KD19:KD57" si="82">IF((EP20+EQ20+EO20*$G$11)&gt;EP$18*$D$4,EM20*$I$9/1000+EN20*$I$10/1000+EO20*$U$9/1000+EP20*$U$11/1000+EQ20*$U$12/1000,EM20*$I$9/1000+EN20*$I$10/1000+EO20*$I$11/1000+EP20*$I$12/1000+EQ20*$I$13/1000)</f>
        <v>11.685967278301096</v>
      </c>
      <c r="KE19" s="39">
        <f t="shared" ref="KE19:KE57" si="83">IF((EP20+EQ20+EO20*$G$11)&gt;EP$18*$D$4,EM20*$J$9/1000+EN20*$J$10/1000+EO20*$V$9/1000+EP20*$V$11/1000+EQ20*$V$12/1000,EM20*$J$9/1000+EN20*$J$10/1000+EO20*$J$11/1000+EP20*$J$12/1000+EQ20*$J$13/1000)</f>
        <v>47.284260663646052</v>
      </c>
      <c r="KF19" s="39">
        <f t="shared" ref="KF19:KF57" si="84">IF((EP20+EQ20+EO20*$G$11)&gt;EP$18*$D$4,EM20*$K$9/1000+EN20*$K$10/1000+EO20*$W$9/1000+EP20*$W$11/1000+EQ20*$W$12/1000,EM20*$K$9/1000+EN20*$K$10/1000+EO20*$K$11/1000+EP20*$K$12/1000+EQ20*$K$13/1000)</f>
        <v>4.7284260663646052</v>
      </c>
      <c r="KG19" s="39">
        <f t="shared" ref="KG19:KG57" si="85">IF((EU20+EV20+ET20*$G$11)&gt;EU$18*$D$4,ER20*$I$9/1000+ES20*$I$10/1000+ET20*$U$9/1000+EU20*$U$11/1000+EV20*$U$12/1000,ER20*$I$9/1000+ES20*$I$10/1000+ET20*$I$11/1000+EU20*$I$12/1000+EV20*$I$13/1000)</f>
        <v>316.62516452586539</v>
      </c>
      <c r="KH19" s="39">
        <f t="shared" ref="KH19:KH57" si="86">IF((EU20+EV20+ET20*$G$11)&gt;EU$18*$D$4,ER20*$J$9/1000+ES20*$J$10/1000+ET20*$V$9/1000+EU20*$V$11/1000+EV20*$V$12/1000,ER20*$J$9/1000+ES20*$J$10/1000+ET20*$J$11/1000+EU20*$J$12/1000+EV20*$J$13/1000)</f>
        <v>630.09982990221965</v>
      </c>
      <c r="KI19" s="39">
        <f t="shared" ref="KI19:KI57" si="87">IF((EU20+EV20+ET20*$G$11)&gt;EU$18*$D$4,ER20*$K$9/1000+ES20*$K$10/1000+ET20*$W$9/1000+EU20*$W$11/1000+EV20*$W$12/1000,ER20*$K$9/1000+ES20*$K$10/1000+ET20*$K$11/1000+EU20*$K$12/1000+EV20*$K$13/1000)</f>
        <v>63.009982990221957</v>
      </c>
      <c r="KJ19" s="39">
        <f t="shared" ref="KJ19:KJ57" si="88">IF((EZ20+FA20+EY20*$G$11)&gt;EZ$18*$D$4,EW20*$I$9/1000+EX20*$I$10/1000+EY20*$U$9/1000+EZ20*$U$11/1000+FA20*$U$12/1000,EW20*$I$9/1000+EX20*$I$10/1000+EY20*$I$11/1000+EZ20*$I$12/1000+FA20*$I$13/1000)</f>
        <v>33.36676216398719</v>
      </c>
      <c r="KK19" s="39">
        <f t="shared" ref="KK19:KK57" si="89">IF((EZ20+FA20+EY20*$G$11)&gt;EZ$18*$D$4,EW20*$J$9/1000+EX20*$J$10/1000+EY20*$V$9/1000+EZ20*$V$11/1000+FA20*$V$12/1000,EW20*$J$9/1000+EX20*$J$10/1000+EY20*$J$11/1000+EZ20*$J$12/1000+FA20*$J$13/1000)</f>
        <v>66.166383894592173</v>
      </c>
      <c r="KL19" s="39">
        <f t="shared" ref="KL19:KL57" si="90">IF((EZ20+FA20+EY20*$G$11)&gt;EZ$18*$D$4,EW20*$K$9/1000+EX20*$K$10/1000+EY20*$W$9/1000+EZ20*$W$11/1000+FA20*$W$12/1000,EW20*$K$9/1000+EX20*$K$10/1000+EY20*$K$11/1000+EZ20*$K$12/1000+FA20*$K$13/1000)</f>
        <v>6.6166383894592169</v>
      </c>
      <c r="KM19" s="39">
        <f t="shared" ref="KM19:KM57" si="91">IF((FE20+FF20+FD20*$G$11)&gt;FE$18*$D$4,FB20*$I$9/1000+FC20*$I$10/1000+FD20*$U$9/1000+FE20*$U$11/1000+FF20*$U$12/1000,FB20*$I$9/1000+FC20*$I$10/1000+FD20*$I$11/1000+FE20*$I$12/1000+FF20*$I$13/1000)</f>
        <v>212.7899614460982</v>
      </c>
      <c r="KN19" s="39">
        <f t="shared" ref="KN19:KN57" si="92">IF((FE20+FF20+FD20*$G$11)&gt;FE$18*$D$4,FB20*$J$9/1000+FC20*$J$10/1000+FD20*$V$9/1000+FE20*$V$11/1000+FF20*$V$12/1000,FB20*$J$9/1000+FC20*$J$10/1000+FD20*$J$11/1000+FE20*$J$12/1000+FF20*$J$13/1000)</f>
        <v>423.22865259997434</v>
      </c>
      <c r="KO19" s="39">
        <f t="shared" ref="KO19:KO57" si="93">IF((FE20+FF20+FD20*$G$11)&gt;FE$18*$D$4,FB20*$K$9/1000+FC20*$K$10/1000+FD20*$W$9/1000+FE20*$W$11/1000+FF20*$W$12/1000,FB20*$K$9/1000+FC20*$K$10/1000+FD20*$K$11/1000+FE20*$K$12/1000+FF20*$K$13/1000)</f>
        <v>42.322865259997435</v>
      </c>
      <c r="KP19" s="68">
        <f>FG20*$I$9/1000+FH20*$I$10/1000+FI20*$I$11/1000+FJ20*$I$12/1000+FK20*$I$13/1000</f>
        <v>11.685967278301096</v>
      </c>
      <c r="KQ19" s="68">
        <f>FG20*$J$9/1000+FH20*$J$10/1000+FI20*$J$11/1000+FJ20*$J$12/1000+FK20*$J$13/1000</f>
        <v>47.284260663646052</v>
      </c>
      <c r="KR19" s="68">
        <f>FG20*$K$9/1000+FH20*$K$10/1000+FI20*$K$11/1000+FJ20*$K$12/1000+FK20*$K$13/1000</f>
        <v>4.7284260663646052</v>
      </c>
      <c r="KS19" s="39">
        <f t="shared" ref="KS19:KS57" si="94">IF((FO20+FP20+FN20*$G$11)&gt;FO$18*$D$4,FL20*$I$9/1000+FM20*$I$10/1000+FN20*$U$9/1000+FO20*$U$11/1000+FP20*$U$12/1000,FL20*$I$9/1000+FM20*$I$10/1000+FN20*$I$11/1000+FO20*$I$12/1000+FP20*$I$13/1000)</f>
        <v>108.26193261404485</v>
      </c>
      <c r="KT19" s="39">
        <f t="shared" ref="KT19:KT57" si="95">IF((FO20+FP20+FN20*$G$11)&gt;FO$18*$D$4,FL20*$J$9/1000+FM20*$J$10/1000+FN20*$V$9/1000+FO20*$V$11/1000+FP20*$V$12/1000,FL20*$J$9/1000+FM20*$J$10/1000+FN20*$J$11/1000+FO20*$J$12/1000+FP20*$J$13/1000)</f>
        <v>214.98823497824509</v>
      </c>
      <c r="KU19" s="39">
        <f t="shared" ref="KU19:KU57" si="96">IF((FO20+FP20+FN20*$G$11)&gt;FO$18*$D$4,FL20*$K$9/1000+FM20*$K$10/1000+FN20*$W$9/1000+FO20*$W$11/1000+FP20*$W$12/1000,FL20*$K$9/1000+FM20*$K$10/1000+FN20*$K$11/1000+FO20*$K$12/1000+FP20*$K$13/1000)</f>
        <v>21.49882349782451</v>
      </c>
      <c r="KV19" s="68">
        <f>FQ20*$I$9/1000+FR20*$I$10/1000+FS20*$I$11/1000+FT20*$I$12/1000+FU20*$I$13/1000</f>
        <v>9.2411373475594711</v>
      </c>
      <c r="KW19" s="68">
        <f>FQ20*$J$9/1000+FR20*$J$10/1000+FS20*$J$11/1000+FT20*$J$12/1000+FU20*$J$13/1000</f>
        <v>48.637564987155109</v>
      </c>
      <c r="KX19" s="68">
        <f>FQ20*$K$9/1000+FR20*$K$10/1000+FS20*$K$11/1000+FT20*$K$12/1000+FU20*$K$13/1000</f>
        <v>4.8637564987155111</v>
      </c>
      <c r="KY19" s="39">
        <f t="shared" ref="KY19:KY57" si="97">IF((FY20+FZ20+FX20*$G$11)&gt;FY$18*$D$4,FV20*$I$9/1000+FW20*$I$10/1000+FX20*$U$9/1000+FY20*$U$11/1000+FZ20*$U$12/1000,FV20*$I$9/1000+FW20*$I$10/1000+FX20*$I$11/1000+FY20*$I$12/1000+FZ20*$I$13/1000)</f>
        <v>10.154848499526906</v>
      </c>
      <c r="KZ19" s="39">
        <f t="shared" ref="KZ19:KZ57" si="98">IF((FY20+FZ20+FX20*$G$11)&gt;FY$18*$D$4,FV20*$J$9/1000+FW20*$J$10/1000+FX20*$V$9/1000+FY20*$V$11/1000+FZ20*$V$12/1000,FV20*$J$9/1000+FW20*$J$10/1000+FX20*$J$11/1000+FY20*$J$12/1000+FZ20*$J$13/1000)</f>
        <v>48.029688849113754</v>
      </c>
      <c r="LA19" s="39">
        <f t="shared" ref="LA19:LA57" si="99">IF((FY20+FZ20+FX20*$G$11)&gt;FY$18*$D$4,FV20*$K$9/1000+FW20*$K$10/1000+FX20*$W$9/1000+FY20*$W$11/1000+FZ20*$W$12/1000,FV20*$K$9/1000+FW20*$K$10/1000+FX20*$K$11/1000+FY20*$K$12/1000+FZ20*$K$13/1000)</f>
        <v>4.8029688849113752</v>
      </c>
      <c r="LB19" s="39">
        <f t="shared" ref="LB19:LB57" si="100">IF((GD20+GE20+GC20*$G$11)&gt;GD$18*$D$4,GA20*$I$9/1000+GB20*$I$10/1000+GC20*$U$9/1000+GD20*$U$11/1000+GE20*$U$12/1000,GA20*$I$9/1000+GB20*$I$10/1000+GC20*$I$11/1000+GD20*$I$12/1000+GE20*$I$13/1000)</f>
        <v>347.48161111771759</v>
      </c>
      <c r="LC19" s="39">
        <f t="shared" ref="LC19:LC57" si="101">IF((GD20+GE20+GC20*$G$11)&gt;GD$18*$D$4,GA20*$J$9/1000+GB20*$J$10/1000+GC20*$V$9/1000+GD20*$V$11/1000+GE20*$V$12/1000,GA20*$J$9/1000+GB20*$J$10/1000+GC20*$J$11/1000+GD20*$J$12/1000+GE20*$J$13/1000)</f>
        <v>690.96291064747606</v>
      </c>
      <c r="LD19" s="39">
        <f t="shared" ref="LD19:LD57" si="102">IF((GD20+GE20+GC20*$G$11)&gt;GD$18*$D$4,GA20*$K$9/1000+GB20*$K$10/1000+GC20*$W$9/1000+GD20*$W$11/1000+GE20*$W$12/1000,GA20*$K$9/1000+GB20*$K$10/1000+GC20*$K$11/1000+GD20*$K$12/1000+GE20*$K$13/1000)</f>
        <v>69.096291064747618</v>
      </c>
      <c r="LE19" s="39">
        <f t="shared" ref="LE19:LE57" si="103">IF((GI20+GJ20+GH20*$G$11)&gt;GI$18*$D$4,GF20*$I$9/1000+GG20*$I$10/1000+GH20*$U$9/1000+GI20*$U$11/1000+GJ20*$U$12/1000,GF20*$I$9/1000+GG20*$I$10/1000+GH20*$I$11/1000+GI20*$I$12/1000+GJ20*$I$13/1000)</f>
        <v>213.82263056831701</v>
      </c>
      <c r="LF19" s="39">
        <f t="shared" ref="LF19:LF57" si="104">IF((GI20+GJ20+GH20*$G$11)&gt;GI$18*$D$4,GF20*$J$9/1000+GG20*$J$10/1000+GH20*$V$9/1000+GI20*$V$11/1000+GJ20*$V$12/1000,GF20*$J$9/1000+GG20*$J$10/1000+GH20*$J$11/1000+GI20*$J$12/1000+GJ20*$J$13/1000)</f>
        <v>424.6281662710241</v>
      </c>
      <c r="LG19" s="39">
        <f t="shared" ref="LG19:LG57" si="105">IF((GI20+GJ20+GH20*$G$11)&gt;GI$18*$D$4,GF20*$K$9/1000+GG20*$K$10/1000+GH20*$W$9/1000+GI20*$W$11/1000+GJ20*$W$12/1000,GF20*$K$9/1000+GG20*$K$10/1000+GH20*$K$11/1000+GI20*$K$12/1000+GJ20*$K$13/1000)</f>
        <v>42.462816627102413</v>
      </c>
      <c r="LH19" s="39">
        <f t="shared" ref="LH19:LJ57" si="106">+GX19+HA19+HD19+HG19+HJ19+HP19+HM19+HS19+HV19+HY19+IB19+IE19+IH19+IK19+IQ19+IN19+IT19+IW19+IZ19+JC19+JF19+JI19+JL19+JO19+JR19+JU19+JX19+KA19+KD19+KG19+KJ19+KM19+KP19+KS19+KV19+KY19+LB19+LE19</f>
        <v>2991.1156466068123</v>
      </c>
      <c r="LI19" s="39">
        <f t="shared" si="106"/>
        <v>6831.8045604753415</v>
      </c>
      <c r="LJ19" s="39">
        <f t="shared" si="106"/>
        <v>687.52313004753398</v>
      </c>
      <c r="LL19" s="214"/>
      <c r="LM19" s="211"/>
      <c r="LN19" s="211"/>
      <c r="LO19" s="207"/>
      <c r="LP19" s="207"/>
      <c r="LQ19" s="211"/>
      <c r="LR19" s="211"/>
      <c r="LS19" s="207"/>
      <c r="LT19" s="212"/>
      <c r="LU19" s="211"/>
      <c r="LV19" s="211"/>
      <c r="LW19" s="207"/>
      <c r="LX19" s="212"/>
      <c r="LY19" s="211"/>
      <c r="LZ19" s="211"/>
      <c r="MA19" s="207"/>
      <c r="MB19" s="212"/>
      <c r="MC19" s="211"/>
      <c r="MD19" s="211"/>
      <c r="ME19" s="207"/>
      <c r="MF19" s="212"/>
      <c r="MG19" s="211"/>
      <c r="MH19" s="211"/>
      <c r="MI19" s="207"/>
      <c r="MJ19" s="212"/>
      <c r="MK19" s="211"/>
      <c r="ML19" s="211"/>
      <c r="MM19" s="207"/>
      <c r="MN19" s="212"/>
      <c r="MO19" s="211"/>
      <c r="MP19" s="211"/>
      <c r="MQ19" s="207"/>
      <c r="MR19" s="212"/>
      <c r="MS19" s="211"/>
      <c r="MT19" s="211"/>
      <c r="MU19" s="207"/>
      <c r="MV19" s="212"/>
      <c r="MW19" s="211"/>
      <c r="MX19" s="211"/>
      <c r="MY19" s="207"/>
      <c r="MZ19" s="212"/>
      <c r="NA19" s="211"/>
      <c r="NB19" s="211"/>
      <c r="NC19" s="207"/>
      <c r="ND19" s="212"/>
      <c r="NE19" s="211"/>
      <c r="NF19" s="211"/>
      <c r="NG19" s="207"/>
      <c r="NH19" s="212"/>
      <c r="NI19" s="211"/>
      <c r="NJ19" s="211"/>
      <c r="NK19" s="207"/>
      <c r="NL19" s="212"/>
      <c r="NM19" s="211"/>
      <c r="NN19" s="211"/>
      <c r="NO19" s="207"/>
      <c r="NP19" s="212"/>
      <c r="NQ19" s="211"/>
      <c r="NR19" s="211"/>
      <c r="NS19" s="207"/>
      <c r="NT19" s="212"/>
      <c r="NU19" s="211"/>
      <c r="NV19" s="211"/>
      <c r="NW19" s="207"/>
      <c r="NX19" s="212"/>
      <c r="NY19" s="211"/>
      <c r="NZ19" s="211"/>
      <c r="OA19" s="207"/>
      <c r="OB19" s="212"/>
      <c r="OC19" s="211"/>
      <c r="OD19" s="211"/>
      <c r="OE19" s="207"/>
      <c r="OF19" s="212"/>
      <c r="OG19" s="211"/>
      <c r="OH19" s="211"/>
      <c r="OI19" s="207"/>
      <c r="OJ19" s="212"/>
      <c r="OK19" s="211"/>
      <c r="OL19" s="211"/>
      <c r="OM19" s="207"/>
      <c r="ON19" s="212"/>
      <c r="OO19" s="211"/>
      <c r="OP19" s="211"/>
      <c r="OQ19" s="207"/>
      <c r="OR19" s="212"/>
      <c r="OS19" s="211"/>
      <c r="OT19" s="211"/>
      <c r="OU19" s="207"/>
      <c r="OV19" s="212"/>
      <c r="OW19" s="211"/>
      <c r="OX19" s="211"/>
      <c r="OY19" s="207"/>
      <c r="OZ19" s="212"/>
      <c r="PA19" s="211"/>
      <c r="PB19" s="211"/>
      <c r="PC19" s="207"/>
      <c r="PD19" s="212"/>
      <c r="PE19" s="211"/>
      <c r="PF19" s="211"/>
      <c r="PG19" s="207"/>
      <c r="PH19" s="212"/>
      <c r="PI19" s="211"/>
      <c r="PJ19" s="211"/>
      <c r="PK19" s="207"/>
      <c r="PL19" s="212"/>
      <c r="PM19" s="211"/>
      <c r="PN19" s="211"/>
      <c r="PO19" s="207"/>
      <c r="PP19" s="212"/>
      <c r="PQ19" s="211"/>
      <c r="PR19" s="211"/>
      <c r="PS19" s="207"/>
      <c r="PT19" s="212"/>
      <c r="PU19" s="211"/>
      <c r="PV19" s="211"/>
      <c r="PW19" s="207"/>
      <c r="PX19" s="212"/>
      <c r="PY19" s="211"/>
      <c r="PZ19" s="211"/>
      <c r="QA19" s="207"/>
      <c r="QB19" s="212"/>
      <c r="QC19" s="211"/>
      <c r="QD19" s="211"/>
      <c r="QE19" s="207"/>
      <c r="QF19" s="212"/>
      <c r="QG19" s="211"/>
      <c r="QH19" s="211"/>
      <c r="QI19" s="207"/>
      <c r="QJ19" s="212"/>
      <c r="QK19" s="211"/>
      <c r="QL19" s="211"/>
      <c r="QM19" s="207"/>
      <c r="QN19" s="212"/>
      <c r="QO19" s="211"/>
      <c r="QP19" s="211"/>
      <c r="QQ19" s="207"/>
      <c r="QR19" s="212"/>
      <c r="QS19" s="211"/>
      <c r="QT19" s="211"/>
      <c r="QU19" s="207"/>
      <c r="QV19" s="212"/>
      <c r="QW19" s="211"/>
      <c r="QX19" s="211"/>
      <c r="QY19" s="207"/>
      <c r="QZ19" s="212"/>
      <c r="RA19" s="211"/>
      <c r="RB19" s="211"/>
      <c r="RC19" s="207"/>
      <c r="RD19" s="212"/>
      <c r="RE19" s="211"/>
      <c r="RF19" s="211"/>
      <c r="RG19" s="207"/>
      <c r="RH19" s="212"/>
      <c r="RI19" s="211"/>
      <c r="RJ19" s="211"/>
      <c r="RK19" s="207"/>
      <c r="RL19" s="212"/>
    </row>
    <row r="20" spans="1:480" ht="15" thickBot="1" x14ac:dyDescent="0.35">
      <c r="A20" s="28"/>
      <c r="B20" s="42">
        <v>1</v>
      </c>
      <c r="C20" s="40">
        <f>+Bridges!C5</f>
        <v>949.15480550000007</v>
      </c>
      <c r="D20" s="40">
        <f>+Bridges!D5</f>
        <v>483.20608279999999</v>
      </c>
      <c r="E20" s="40">
        <f>+Bridges!E5</f>
        <v>172.57360100000002</v>
      </c>
      <c r="F20" s="40">
        <f>+Bridges!F5</f>
        <v>120.8015207</v>
      </c>
      <c r="G20" s="40">
        <f>+Bridges!G5</f>
        <v>0</v>
      </c>
      <c r="H20" s="40">
        <f>+Bridges!C6</f>
        <v>128.51935599999999</v>
      </c>
      <c r="I20" s="40">
        <f>+Bridges!D6</f>
        <v>64.259677999999994</v>
      </c>
      <c r="J20" s="40">
        <f>+Bridges!E6</f>
        <v>64.259677999999994</v>
      </c>
      <c r="K20" s="40">
        <f>+Bridges!F6</f>
        <v>64.259677999999994</v>
      </c>
      <c r="L20" s="40">
        <f>+Bridges!G6</f>
        <v>0</v>
      </c>
      <c r="M20" s="40">
        <f>+Bridges!C7</f>
        <v>252.42290499999999</v>
      </c>
      <c r="N20" s="40">
        <f>+Bridges!D7</f>
        <v>180.302075</v>
      </c>
      <c r="O20" s="40">
        <f>+Bridges!E7</f>
        <v>144.24166000000002</v>
      </c>
      <c r="P20" s="40">
        <f>+Bridges!F7</f>
        <v>144.24166000000002</v>
      </c>
      <c r="Q20" s="40">
        <f>+Bridges!G7</f>
        <v>0</v>
      </c>
      <c r="R20" s="40">
        <f>+Bridges!C8</f>
        <v>9.9114259999999987</v>
      </c>
      <c r="S20" s="40">
        <f>+Bridges!D8</f>
        <v>5.6636719999999992</v>
      </c>
      <c r="T20" s="40">
        <f>+Bridges!E8</f>
        <v>7.0795899999999996</v>
      </c>
      <c r="U20" s="40">
        <f>+Bridges!F8</f>
        <v>5.6636719999999992</v>
      </c>
      <c r="V20" s="40">
        <f>+Bridges!G8</f>
        <v>0</v>
      </c>
      <c r="W20" s="40">
        <f>+Bridges!C9</f>
        <v>39.290860000000002</v>
      </c>
      <c r="X20" s="40">
        <f>+Bridges!D9</f>
        <v>22.747339999999998</v>
      </c>
      <c r="Y20" s="40">
        <f>+Bridges!E9</f>
        <v>20.679400000000001</v>
      </c>
      <c r="Z20" s="40">
        <f>+Bridges!F9</f>
        <v>20.679400000000001</v>
      </c>
      <c r="AA20" s="40">
        <f>+Bridges!G9</f>
        <v>0</v>
      </c>
      <c r="AB20" s="40">
        <f>+Bridges!C10</f>
        <v>75.975101199999983</v>
      </c>
      <c r="AC20" s="40">
        <f>+Bridges!D10</f>
        <v>47.484438249999997</v>
      </c>
      <c r="AD20" s="40">
        <f>+Bridges!E10</f>
        <v>37.987550599999992</v>
      </c>
      <c r="AE20" s="40">
        <f>+Bridges!F10</f>
        <v>28.490662949999997</v>
      </c>
      <c r="AF20" s="40">
        <f>+Bridges!G10</f>
        <v>0</v>
      </c>
      <c r="AG20" s="40">
        <f>+Bridges!C11</f>
        <v>96.119492099999988</v>
      </c>
      <c r="AH20" s="40">
        <f>+Bridges!D11</f>
        <v>80.099576749999997</v>
      </c>
      <c r="AI20" s="40">
        <f>+Bridges!E11</f>
        <v>64.079661399999992</v>
      </c>
      <c r="AJ20" s="40">
        <f>+Bridges!F11</f>
        <v>80.099576749999997</v>
      </c>
      <c r="AK20" s="40">
        <f>+Bridges!G11</f>
        <v>0</v>
      </c>
      <c r="AL20" s="40">
        <f>+Bridges!C12</f>
        <v>116.01582465</v>
      </c>
      <c r="AM20" s="40">
        <f>+Bridges!D12</f>
        <v>59.062601639999997</v>
      </c>
      <c r="AN20" s="40">
        <f>+Bridges!E12</f>
        <v>21.093786300000001</v>
      </c>
      <c r="AO20" s="40">
        <f>+Bridges!F12</f>
        <v>14.765650409999999</v>
      </c>
      <c r="AP20" s="40">
        <f>+Bridges!G12</f>
        <v>0</v>
      </c>
      <c r="AQ20" s="40">
        <f>+Bridges!C13</f>
        <v>89.60745412</v>
      </c>
      <c r="AR20" s="40">
        <f>+Bridges!D13</f>
        <v>44.80372706</v>
      </c>
      <c r="AS20" s="40">
        <f>+Bridges!E13</f>
        <v>44.80372706</v>
      </c>
      <c r="AT20" s="40">
        <f>+Bridges!F13</f>
        <v>44.80372706</v>
      </c>
      <c r="AU20" s="40">
        <f>+Bridges!G13</f>
        <v>0</v>
      </c>
      <c r="AV20" s="40">
        <f>+Bridges!C14</f>
        <v>287.39350499999995</v>
      </c>
      <c r="AW20" s="40">
        <f>+Bridges!D14</f>
        <v>205.28107499999999</v>
      </c>
      <c r="AX20" s="40">
        <f>+Bridges!E14</f>
        <v>164.22485999999998</v>
      </c>
      <c r="AY20" s="40">
        <f>+Bridges!F14</f>
        <v>164.22485999999998</v>
      </c>
      <c r="AZ20" s="40">
        <f>+Bridges!G14</f>
        <v>0</v>
      </c>
      <c r="BA20" s="40">
        <f>+Bridges!C15</f>
        <v>10.965499999999999</v>
      </c>
      <c r="BB20" s="40">
        <f>+Bridges!D15</f>
        <v>6.2659999999999991</v>
      </c>
      <c r="BC20" s="40">
        <f>+Bridges!E15</f>
        <v>7.8324999999999996</v>
      </c>
      <c r="BD20" s="40">
        <f>+Bridges!F15</f>
        <v>6.2659999999999991</v>
      </c>
      <c r="BE20" s="40">
        <f>+Bridges!G15</f>
        <v>0</v>
      </c>
      <c r="BF20" s="40">
        <f>+Bridges!C16</f>
        <v>247.17214000000001</v>
      </c>
      <c r="BG20" s="40">
        <f>+Bridges!D16</f>
        <v>143.09966</v>
      </c>
      <c r="BH20" s="40">
        <f>+Bridges!E16</f>
        <v>130.09059999999999</v>
      </c>
      <c r="BI20" s="40">
        <f>+Bridges!F16</f>
        <v>130.09059999999999</v>
      </c>
      <c r="BJ20" s="40">
        <f>+Bridges!G16</f>
        <v>0</v>
      </c>
      <c r="BK20" s="40">
        <f>+Bridges!C17</f>
        <v>73.534292000000008</v>
      </c>
      <c r="BL20" s="40">
        <f>+Bridges!D17</f>
        <v>45.958932500000003</v>
      </c>
      <c r="BM20" s="40">
        <f>+Bridges!E17</f>
        <v>36.767146000000004</v>
      </c>
      <c r="BN20" s="40">
        <f>+Bridges!F17</f>
        <v>27.575359500000005</v>
      </c>
      <c r="BO20" s="40">
        <f>+Bridges!G17</f>
        <v>0</v>
      </c>
      <c r="BP20" s="40">
        <f>+Bridges!C18</f>
        <v>207.84429404603824</v>
      </c>
      <c r="BQ20" s="40">
        <f>+Bridges!D18</f>
        <v>173.20357837169848</v>
      </c>
      <c r="BR20" s="40">
        <f>+Bridges!E18</f>
        <v>138.56286269735881</v>
      </c>
      <c r="BS20" s="40">
        <f>+Bridges!F18</f>
        <v>173.20357837169848</v>
      </c>
      <c r="BT20" s="40">
        <f>+Bridges!G18</f>
        <v>0</v>
      </c>
      <c r="BU20" s="40">
        <f>+Bridges!C19</f>
        <v>111.11198759542269</v>
      </c>
      <c r="BV20" s="40">
        <f>+Bridges!D19</f>
        <v>56.566102775851547</v>
      </c>
      <c r="BW20" s="40">
        <f>+Bridges!E19</f>
        <v>20.202179562804123</v>
      </c>
      <c r="BX20" s="40">
        <f>+Bridges!F19</f>
        <v>14.141525693962887</v>
      </c>
      <c r="BY20" s="40">
        <f>+Bridges!G19</f>
        <v>0</v>
      </c>
      <c r="BZ20" s="40">
        <f>+Bridges!C20</f>
        <v>144.31747458786023</v>
      </c>
      <c r="CA20" s="40">
        <f>+Bridges!D20</f>
        <v>72.158737293930116</v>
      </c>
      <c r="CB20" s="40">
        <f>+Bridges!E20</f>
        <v>72.158737293930116</v>
      </c>
      <c r="CC20" s="40">
        <f>+Bridges!F20</f>
        <v>72.158737293930116</v>
      </c>
      <c r="CD20" s="40">
        <f>+Bridges!G20</f>
        <v>0</v>
      </c>
      <c r="CE20" s="40">
        <f>+Bridges!C21</f>
        <v>208.46571166888035</v>
      </c>
      <c r="CF20" s="40">
        <f>+Bridges!D21</f>
        <v>148.90407976348598</v>
      </c>
      <c r="CG20" s="40">
        <f>+Bridges!E21</f>
        <v>119.12326381078877</v>
      </c>
      <c r="CH20" s="40">
        <f>+Bridges!F21</f>
        <v>119.12326381078877</v>
      </c>
      <c r="CI20" s="40">
        <f>+Bridges!G21</f>
        <v>0</v>
      </c>
      <c r="CJ20" s="40">
        <f>+Bridges!C22</f>
        <v>34.216947565604109</v>
      </c>
      <c r="CK20" s="40">
        <f>+Bridges!D22</f>
        <v>19.552541466059491</v>
      </c>
      <c r="CL20" s="40">
        <f>+Bridges!E22</f>
        <v>24.440676832574365</v>
      </c>
      <c r="CM20" s="40">
        <f>+Bridges!F22</f>
        <v>19.552541466059491</v>
      </c>
      <c r="CN20" s="40">
        <f>+Bridges!G22</f>
        <v>0</v>
      </c>
      <c r="CO20" s="40">
        <f>+Bridges!C23</f>
        <v>286.42055613926152</v>
      </c>
      <c r="CP20" s="40">
        <f>+Bridges!D23</f>
        <v>165.82242723851985</v>
      </c>
      <c r="CQ20" s="40">
        <f>+Bridges!E23</f>
        <v>150.74766112592712</v>
      </c>
      <c r="CR20" s="40">
        <f>+Bridges!F23</f>
        <v>150.74766112592712</v>
      </c>
      <c r="CS20" s="40">
        <f>+Bridges!G23</f>
        <v>0</v>
      </c>
      <c r="CT20" s="40">
        <f>+Bridges!C24</f>
        <v>64.089821873668285</v>
      </c>
      <c r="CU20" s="40">
        <f>+Bridges!D24</f>
        <v>40.056138671042682</v>
      </c>
      <c r="CV20" s="40">
        <f>+Bridges!E24</f>
        <v>32.044910936834142</v>
      </c>
      <c r="CW20" s="40">
        <f>+Bridges!F24</f>
        <v>24.033683202625607</v>
      </c>
      <c r="CX20" s="40">
        <f>+Bridges!G24</f>
        <v>0</v>
      </c>
      <c r="CY20" s="40">
        <f>+Bridges!C25</f>
        <v>100.62556378063724</v>
      </c>
      <c r="CZ20" s="40">
        <f>+Bridges!D25</f>
        <v>83.854636483864354</v>
      </c>
      <c r="DA20" s="40">
        <f>+Bridges!E25</f>
        <v>67.0837091870915</v>
      </c>
      <c r="DB20" s="40">
        <f>+Bridges!F25</f>
        <v>50.312781890318618</v>
      </c>
      <c r="DC20" s="40">
        <f>+Bridges!G25</f>
        <v>0</v>
      </c>
      <c r="DD20" s="40">
        <f>+Bridges!C26</f>
        <v>449.32770665560861</v>
      </c>
      <c r="DE20" s="40">
        <f>+Bridges!D26</f>
        <v>228.74865066103715</v>
      </c>
      <c r="DF20" s="40">
        <f>+Bridges!E26</f>
        <v>81.695946664656105</v>
      </c>
      <c r="DG20" s="40">
        <f>+Bridges!F26</f>
        <v>57.187162665259287</v>
      </c>
      <c r="DH20" s="40">
        <f>+Bridges!G26</f>
        <v>0</v>
      </c>
      <c r="DI20" s="40">
        <f>+Bridges!C27</f>
        <v>33.518099755894326</v>
      </c>
      <c r="DJ20" s="40">
        <f>+Bridges!D27</f>
        <v>16.759049877947163</v>
      </c>
      <c r="DK20" s="40">
        <f>+Bridges!E27</f>
        <v>16.759049877947163</v>
      </c>
      <c r="DL20" s="40">
        <f>+Bridges!F27</f>
        <v>16.759049877947163</v>
      </c>
      <c r="DM20" s="40">
        <f>+Bridges!G27</f>
        <v>0</v>
      </c>
      <c r="DN20" s="40">
        <f>+Bridges!C28</f>
        <v>100.97460718623108</v>
      </c>
      <c r="DO20" s="40">
        <f>+Bridges!D28</f>
        <v>72.12471941873649</v>
      </c>
      <c r="DP20" s="40">
        <f>+Bridges!E28</f>
        <v>57.699775534989193</v>
      </c>
      <c r="DQ20" s="40">
        <f>+Bridges!F28</f>
        <v>57.699775534989193</v>
      </c>
      <c r="DR20" s="40">
        <f>+Bridges!G28</f>
        <v>0</v>
      </c>
      <c r="DS20" s="40">
        <f>+Bridges!C29</f>
        <v>233.98327576290791</v>
      </c>
      <c r="DT20" s="40">
        <f>+Bridges!D29</f>
        <v>133.70472900737596</v>
      </c>
      <c r="DU20" s="40">
        <f>+Bridges!E29</f>
        <v>167.13091125921994</v>
      </c>
      <c r="DV20" s="40">
        <f>+Bridges!F29</f>
        <v>133.70472900737596</v>
      </c>
      <c r="DW20" s="40">
        <f>+Bridges!G29</f>
        <v>0</v>
      </c>
      <c r="DX20" s="40">
        <f>+Bridges!C30</f>
        <v>58.13168110762188</v>
      </c>
      <c r="DY20" s="40">
        <f>+Bridges!D30</f>
        <v>33.655183799149512</v>
      </c>
      <c r="DZ20" s="40">
        <f>+Bridges!E30</f>
        <v>30.595621635590465</v>
      </c>
      <c r="EA20" s="40">
        <f>+Bridges!F30</f>
        <v>30.595621635590465</v>
      </c>
      <c r="EB20" s="40">
        <f>+Bridges!G30</f>
        <v>0</v>
      </c>
      <c r="EC20" s="40">
        <f>+Bridges!C31</f>
        <v>102.07980135690246</v>
      </c>
      <c r="ED20" s="40">
        <f>+Bridges!D31</f>
        <v>63.79987584806404</v>
      </c>
      <c r="EE20" s="40">
        <f>+Bridges!E31</f>
        <v>51.039900678451232</v>
      </c>
      <c r="EF20" s="40">
        <f>+Bridges!F31</f>
        <v>38.279925508838424</v>
      </c>
      <c r="EG20" s="40">
        <f>+Bridges!G31</f>
        <v>0</v>
      </c>
      <c r="EH20" s="40">
        <f>+Bridges!C32</f>
        <v>141.07621753332478</v>
      </c>
      <c r="EI20" s="40">
        <f>+Bridges!D32</f>
        <v>117.56351461110398</v>
      </c>
      <c r="EJ20" s="40">
        <f>+Bridges!E32</f>
        <v>117.56351461110398</v>
      </c>
      <c r="EK20" s="40">
        <f>+Bridges!F32</f>
        <v>94.050811688883186</v>
      </c>
      <c r="EL20" s="40">
        <f>+Bridges!G32</f>
        <v>0</v>
      </c>
      <c r="EM20" s="40">
        <f>+Bridges!C33</f>
        <v>371.51919092864756</v>
      </c>
      <c r="EN20" s="40">
        <f>+Bridges!D33</f>
        <v>189.13704265458421</v>
      </c>
      <c r="EO20" s="40">
        <f>+Bridges!E33</f>
        <v>101.32341570781297</v>
      </c>
      <c r="EP20" s="40">
        <f>+Bridges!F33</f>
        <v>47.284260663646052</v>
      </c>
      <c r="EQ20" s="40">
        <f>+Bridges!G33</f>
        <v>0</v>
      </c>
      <c r="ER20" s="40">
        <f>+Bridges!C34</f>
        <v>315.04991495110983</v>
      </c>
      <c r="ES20" s="40">
        <f>+Bridges!D34</f>
        <v>157.52495747555491</v>
      </c>
      <c r="ET20" s="40">
        <f>+Bridges!E34</f>
        <v>196.90619684444363</v>
      </c>
      <c r="EU20" s="40">
        <f>+Bridges!F34</f>
        <v>118.14371810666619</v>
      </c>
      <c r="EV20" s="40">
        <f>+Bridges!G34</f>
        <v>0</v>
      </c>
      <c r="EW20" s="40">
        <f>+Bridges!C35</f>
        <v>33.083191947296079</v>
      </c>
      <c r="EX20" s="40">
        <f>+Bridges!D35</f>
        <v>28.357021669110928</v>
      </c>
      <c r="EY20" s="40">
        <f>+Bridges!E35</f>
        <v>23.630851390925773</v>
      </c>
      <c r="EZ20" s="40">
        <f>+Bridges!F35</f>
        <v>9.4523405563703093</v>
      </c>
      <c r="FA20" s="40">
        <f>+Bridges!G35</f>
        <v>0</v>
      </c>
      <c r="FB20" s="40">
        <f>+Bridges!C32</f>
        <v>141.07621753332478</v>
      </c>
      <c r="FC20" s="40">
        <f>+Bridges!D32</f>
        <v>117.56351461110398</v>
      </c>
      <c r="FD20" s="40">
        <f>+Bridges!E32</f>
        <v>117.56351461110398</v>
      </c>
      <c r="FE20" s="40">
        <f>+Bridges!F32</f>
        <v>94.050811688883186</v>
      </c>
      <c r="FF20" s="40">
        <f>+Bridges!G32</f>
        <v>0</v>
      </c>
      <c r="FG20" s="40">
        <f>+Bridges!C33</f>
        <v>371.51919092864756</v>
      </c>
      <c r="FH20" s="40">
        <f>+Bridges!D33</f>
        <v>189.13704265458421</v>
      </c>
      <c r="FI20" s="40">
        <f>+Bridges!E33</f>
        <v>101.32341570781297</v>
      </c>
      <c r="FJ20" s="40">
        <f>+Bridges!F33</f>
        <v>47.284260663646052</v>
      </c>
      <c r="FK20" s="40">
        <f>+Bridges!G33</f>
        <v>0</v>
      </c>
      <c r="FL20" s="40">
        <f>+Bridges!C38</f>
        <v>122.85041998756861</v>
      </c>
      <c r="FM20" s="40">
        <f>+Bridges!D38</f>
        <v>76.781512492230391</v>
      </c>
      <c r="FN20" s="40">
        <f>+Bridges!E38</f>
        <v>76.781512492230391</v>
      </c>
      <c r="FO20" s="40">
        <f>+Bridges!F38</f>
        <v>30.712604996892154</v>
      </c>
      <c r="FP20" s="40">
        <f>+Bridges!G38</f>
        <v>0</v>
      </c>
      <c r="FQ20" s="40">
        <f>+Bridges!C39</f>
        <v>85.830997036156077</v>
      </c>
      <c r="FR20" s="40">
        <f>+Bridges!D39</f>
        <v>80.108930567079</v>
      </c>
      <c r="FS20" s="40">
        <f>+Bridges!E39</f>
        <v>71.525830863463398</v>
      </c>
      <c r="FT20" s="40">
        <f>+Bridges!F39</f>
        <v>48.637564987155109</v>
      </c>
      <c r="FU20" s="40">
        <f>+Bridges!G39</f>
        <v>0</v>
      </c>
      <c r="FV20" s="40">
        <f>+Bridges!C40</f>
        <v>377.37612667160806</v>
      </c>
      <c r="FW20" s="40">
        <f>+Bridges!D40</f>
        <v>192.11875539645501</v>
      </c>
      <c r="FX20" s="40">
        <f>+Bridges!E40</f>
        <v>68.61384121301964</v>
      </c>
      <c r="FY20" s="40">
        <f>+Bridges!F40</f>
        <v>48.029688849113754</v>
      </c>
      <c r="FZ20" s="40">
        <f>+Bridges!G40</f>
        <v>0</v>
      </c>
      <c r="GA20" s="40">
        <f>+Bridges!C41</f>
        <v>363.66468981446116</v>
      </c>
      <c r="GB20" s="40">
        <f>+Bridges!D41</f>
        <v>200.01557939795362</v>
      </c>
      <c r="GC20" s="40">
        <f>+Bridges!E41</f>
        <v>200.01557939795362</v>
      </c>
      <c r="GD20" s="40">
        <f>+Bridges!F41</f>
        <v>145.46587592578445</v>
      </c>
      <c r="GE20" s="40">
        <f>+Bridges!G41</f>
        <v>0</v>
      </c>
      <c r="GF20" s="40">
        <f>+Bridges!C42</f>
        <v>195.55244499323479</v>
      </c>
      <c r="GG20" s="40">
        <f>+Bridges!D42</f>
        <v>150.8547432804954</v>
      </c>
      <c r="GH20" s="40">
        <f>+Bridges!E42</f>
        <v>134.09310513821814</v>
      </c>
      <c r="GI20" s="40">
        <f>+Bridges!F42</f>
        <v>78.220977997293915</v>
      </c>
      <c r="GJ20" s="40">
        <f>+Bridges!G42</f>
        <v>0</v>
      </c>
      <c r="GK20" s="43">
        <f>SUM(GF20+GA20+FV20+FQ20+FL20+FG20+FB20+EW20+ER20+EM20+EH20+EC20+DX20+DS20+DN20+DI20+DD20+CY20+CT20+CO20+CJ20+CE20+BZ20+BU20+BP20+BK20+BF20+BA20+AV20+AQ20+AL20+AG20+AB20+W20+R20+M20+H20+C20)</f>
        <v>7029.7887929779172</v>
      </c>
      <c r="GL20" s="43">
        <f>SUM(GG20+GB20+FW20+FR20+FM20+FH20+FC20+EX20+ES20+EN20+EI20+ED20+DY20+DT20+DO20+DJ20+DE20+CZ20+CU20+CP20+CK20+CF20+CA20+BV20+BQ20+BL20+BG20+BB20+AW20+AR20+AM20+AH20+AC20+X20+S20+N20+I20+D20)</f>
        <v>4196.3079244870187</v>
      </c>
      <c r="GM20" s="43">
        <f t="shared" ref="GM20:GO35" si="107">SUM(GH20+GC20+FX20+FS20+FN20+FI20+FD20+EY20+ET20+EO20+EJ20+EE20+DZ20+DU20+DP20+DK20+DF20+DA20+CV20+CQ20+CL20+CG20+CB20+BW20+BR20+BM20+BH20+BC20+AX20+AS20+AN20+AI20+AD20+Y20+T20+O20+J20+E20)</f>
        <v>3154.3397454362512</v>
      </c>
      <c r="GN20" s="43">
        <f t="shared" si="107"/>
        <v>2570.7953205796457</v>
      </c>
      <c r="GO20" s="43">
        <f t="shared" si="107"/>
        <v>0</v>
      </c>
      <c r="GP20" s="40">
        <f>(GK20*100)/$GN$18</f>
        <v>41.893854546948255</v>
      </c>
      <c r="GQ20" s="40">
        <f t="shared" ref="GQ20:GT35" si="108">(GL20*100)/$GN$18</f>
        <v>25.007794544022758</v>
      </c>
      <c r="GR20" s="40">
        <f t="shared" si="108"/>
        <v>18.798210640263715</v>
      </c>
      <c r="GS20" s="40">
        <f t="shared" si="108"/>
        <v>15.320591898567613</v>
      </c>
      <c r="GT20" s="40">
        <f t="shared" si="108"/>
        <v>0</v>
      </c>
      <c r="GW20" s="38">
        <f>+GW19+1</f>
        <v>2</v>
      </c>
      <c r="GX20" s="39">
        <f t="shared" ref="GX20:GX57" si="109">IF((F21+G21+E21*$G$11)&gt;F$18*$D$4,C21*$I$9/1000+D21*$I$10/1000+E21*$U$9/1000+F21*$U$11/1000+G21*$U$12/1000,C21*$I$9/1000+D21*$I$10/1000+E21*$I$11/1000+F21*$I$12/1000+G21*$I$13/1000)</f>
        <v>27.633175286524001</v>
      </c>
      <c r="GY20" s="39">
        <f t="shared" ref="GY20:GY57" si="110">IF((F21+G21+E21*$G$11)&gt;F$18*$D$4,C21*$J$9/1000+D21*$J$10/1000+E21*$V$9/1000+F21*$V$11/1000+G21*$V$12/1000,C21*$J$9/1000+D21*$J$10/1000+E21*$J$11/1000+F21*$J$12/1000+G21*$J$13/1000)</f>
        <v>135.1596443032</v>
      </c>
      <c r="GZ20" s="39">
        <f t="shared" ref="GZ20:GZ57" si="111">IF((F21+G21+E21*$G$11)&gt;F$18*$D$4,C21*$K$9/1000+D21*$K$10/1000+E21*$W$9/1000+F21*$W$11/1000+G21*$W$12/1000,C21*$K$9/1000+D21*$K$10/1000+E21*$K$11/1000+F21*$K$12/1000+G21*$K$13/1000)</f>
        <v>13.515964430319999</v>
      </c>
      <c r="HA20" s="39">
        <f t="shared" si="34"/>
        <v>1.0384363964799999</v>
      </c>
      <c r="HB20" s="39">
        <f t="shared" si="35"/>
        <v>0</v>
      </c>
      <c r="HC20" s="39">
        <f t="shared" si="36"/>
        <v>0</v>
      </c>
      <c r="HD20" s="39">
        <f t="shared" ref="HD20:HD57" si="112">IF((P21+Q21+O21*$G$11)&gt;P$18*$D$4,M21*$I$9/1000+N21*$I$10/1000+O21*$U$9/1000+P21*$U$11/1000+Q21*$U$12/1000,M21*$I$9/1000+N21*$I$10/1000+O21*$I$11/1000+P21*$I$12/1000+Q21*$I$13/1000)</f>
        <v>316.30320896420005</v>
      </c>
      <c r="HE20" s="39">
        <f t="shared" ref="HE20:HE57" si="113">IF((P21+Q21+O21*$G$11)&gt;P$18*$D$4,M21*$J$9/1000+N21*$J$10/1000+O21*$V$9/1000+P21*$V$11/1000+Q21*$V$12/1000,M21*$J$9/1000+N21*$J$10/1000+O21*$J$11/1000+P21*$J$12/1000+Q21*$J$13/1000)</f>
        <v>612.73857168000018</v>
      </c>
      <c r="HF20" s="39">
        <f t="shared" ref="HF20:HF57" si="114">IF((P21+Q21+O21*$G$11)&gt;P$18*$D$4,M21*$K$9/1000+N21*$K$10/1000+O21*$W$9/1000+P21*$W$11/1000+Q21*$W$12/1000,M21*$K$9/1000+N21*$K$10/1000+O21*$K$11/1000+P21*$K$12/1000+Q21*$K$13/1000)</f>
        <v>61.273857168000013</v>
      </c>
      <c r="HG20" s="39">
        <f t="shared" ref="HG20:HG57" si="115">IF((U21+V21+T21*$G$11)&gt;U$18*$D$4,R21*$I$9/1000+S21*$I$10/1000+T21*$U$9/1000+U21*$U$11/1000+V21*$U$12/1000,R21*$I$9/1000+S21*$I$10/1000+T21*$I$11/1000+U21*$I$12/1000+V21*$I$13/1000)</f>
        <v>13.776598956399999</v>
      </c>
      <c r="HH20" s="39">
        <f t="shared" ref="HH20:HH57" si="116">IF((U21+V21+T21*$G$11)&gt;U$18*$D$4,R21*$J$9/1000+S21*$J$10/1000+T21*$V$9/1000+U21*$V$11/1000+V21*$V$12/1000,R21*$J$9/1000+S21*$J$10/1000+T21*$J$11/1000+U21*$J$12/1000+V21*$J$13/1000)</f>
        <v>26.800495903999995</v>
      </c>
      <c r="HI20" s="39">
        <f t="shared" ref="HI20:HI57" si="117">IF((U21+V21+T21*$G$11)&gt;U$18*$D$4,R21*$K$9/1000+S21*$K$10/1000+T21*$W$9/1000+U21*$W$11/1000+V21*$W$12/1000,R21*$K$9/1000+S21*$K$10/1000+T21*$K$11/1000+U21*$K$12/1000+V21*$K$13/1000)</f>
        <v>2.6800495903999999</v>
      </c>
      <c r="HJ20" s="39">
        <f>IF((Z21+AA21+Y21*$G$11)&gt;Z$18*$D$4,W21*$I$9/1000+X21*$I$10/1000+Y21*$U$9/1000+Z21*$U$11/1000+AA21*$U$12/1000,W21*$I$9/1000+X21*$I$10/1000+Y21*$I$11/1000+Z21*$I$12/1000+AA21*$I$13/1000)</f>
        <v>45.219313109600002</v>
      </c>
      <c r="HK20" s="39">
        <f>IF((Z21+AA21+Y21*$G$11)&gt;Z$18*$D$4,W21*$J$9/1000+X21*$J$10/1000+Y21*$V$9/1000+Z21*$V$11/1000+AA21*$V$12/1000,W21*$J$9/1000+X21*$J$10/1000+Y21*$J$11/1000+Z21*$J$12/1000+AA21*$J$13/1000)</f>
        <v>87.647568960000001</v>
      </c>
      <c r="HL20" s="39">
        <f>IF((Z21+AA21+Y21*$G$11)&gt;Z$18*$D$4,W21*$K$9/1000+X21*$K$10/1000+Y21*$W$9/1000+Z21*$W$11/1000+AA21*$W$12/1000,W21*$K$9/1000+X21*$K$10/1000+Y21*$K$11/1000+Z21*$K$12/1000+AA21*$K$13/1000)</f>
        <v>8.7647568959999997</v>
      </c>
      <c r="HM20" s="39">
        <f t="shared" si="37"/>
        <v>0.69726149126299986</v>
      </c>
      <c r="HN20" s="39">
        <f t="shared" si="38"/>
        <v>0</v>
      </c>
      <c r="HO20" s="39">
        <f t="shared" si="39"/>
        <v>0</v>
      </c>
      <c r="HP20" s="39">
        <f t="shared" ref="HP20:HP57" si="118">IF((AJ21+AK21+AI21*$G$11)&gt;AJ$18*$D$4,AG21*$I$9/1000+AH21*$I$10/1000+AI21*$U$9/1000+AJ21*$U$11/1000+AK21*$U$12/1000,AG21*$I$9/1000+AH21*$I$10/1000+AI21*$I$11/1000+AJ21*$I$12/1000+AK21*$I$13/1000)</f>
        <v>158.77402183046399</v>
      </c>
      <c r="HQ20" s="39">
        <f t="shared" ref="HQ20:HQ57" si="119">IF((AJ21+AK21+AI21*$G$11)&gt;AJ$18*$D$4,AG21*$J$9/1000+AH21*$J$10/1000+AI21*$V$9/1000+AJ21*$V$11/1000+AK21*$V$12/1000,AG21*$J$9/1000+AH21*$J$10/1000+AI21*$J$11/1000+AJ21*$J$12/1000+AK21*$J$13/1000)</f>
        <v>306.94157810599995</v>
      </c>
      <c r="HR20" s="39">
        <f t="shared" ref="HR20:HR57" si="120">IF((AJ21+AK21+AI21*$G$11)&gt;AJ$18*$D$4,AG21*$K$9/1000+AH21*$K$10/1000+AI21*$W$9/1000+AJ21*$W$11/1000+AK21*$W$12/1000,AG21*$K$9/1000+AH21*$K$10/1000+AI21*$K$11/1000+AJ21*$K$12/1000+AK21*$K$13/1000)</f>
        <v>30.694157810599997</v>
      </c>
      <c r="HS20" s="39">
        <f t="shared" si="40"/>
        <v>3.3776214375011993</v>
      </c>
      <c r="HT20" s="39">
        <f t="shared" si="41"/>
        <v>16.520653430159999</v>
      </c>
      <c r="HU20" s="39">
        <f t="shared" si="42"/>
        <v>1.6520653430159999</v>
      </c>
      <c r="HV20" s="39">
        <f t="shared" si="43"/>
        <v>0.72402822928959998</v>
      </c>
      <c r="HW20" s="39">
        <f t="shared" si="44"/>
        <v>0</v>
      </c>
      <c r="HX20" s="39">
        <f t="shared" si="45"/>
        <v>0</v>
      </c>
      <c r="HY20" s="39">
        <f t="shared" ref="HY20:HY57" si="121">IF((AY21+AZ21+AX21*$G$11)&gt;AY$18*$D$4,AV21*$I$9/1000+AW21*$I$10/1000+AX21*$U$9/1000+AY21*$U$11/1000+AZ21*$U$12/1000,AV21*$I$9/1000+AW21*$I$10/1000+AX21*$I$11/1000+AY21*$I$12/1000+AZ21*$I$13/1000)</f>
        <v>360.12376874820001</v>
      </c>
      <c r="HZ20" s="39">
        <f t="shared" ref="HZ20:HZ57" si="122">IF((AY21+AZ21+AX21*$G$11)&gt;AY$18*$D$4,AV21*$J$9/1000+AW21*$J$10/1000+AX21*$V$9/1000+AY21*$V$11/1000+AZ21*$V$12/1000,AV21*$J$9/1000+AW21*$J$10/1000+AX21*$J$11/1000+AY21*$J$12/1000+AZ21*$J$13/1000)</f>
        <v>697.62720528</v>
      </c>
      <c r="IA20" s="39">
        <f t="shared" ref="IA20:IA57" si="123">IF((AY21+AZ21+AX21*$G$11)&gt;AY$18*$D$4,AV21*$K$9/1000+AW21*$K$10/1000+AX21*$W$9/1000+AY21*$W$11/1000+AZ21*$W$12/1000,AV21*$K$9/1000+AW21*$K$10/1000+AX21*$K$11/1000+AY21*$K$12/1000+AZ21*$K$13/1000)</f>
        <v>69.762720528000003</v>
      </c>
      <c r="IB20" s="39">
        <f t="shared" ref="IB20:IB57" si="124">IF((BD21+BE21+BC21*$G$11)&gt;BD$18*$D$4,BA21*$I$9/1000+BB21*$I$10/1000+BC21*$U$9/1000+BD21*$U$11/1000+BE21*$U$12/1000,BA21*$I$9/1000+BB21*$I$10/1000+BC21*$I$11/1000+BD21*$I$12/1000+BE21*$I$13/1000)</f>
        <v>15.241731699999995</v>
      </c>
      <c r="IC20" s="39">
        <f t="shared" ref="IC20:IC57" si="125">IF((BD21+BE21+BC21*$G$11)&gt;BD$18*$D$4,BA21*$J$9/1000+BB21*$J$10/1000+BC21*$V$9/1000+BD21*$V$11/1000+BE21*$V$12/1000,BA21*$J$9/1000+BB21*$J$10/1000+BC21*$J$11/1000+BD21*$J$12/1000+BE21*$J$13/1000)</f>
        <v>29.650711999999995</v>
      </c>
      <c r="ID20" s="39">
        <f t="shared" ref="ID20:ID57" si="126">IF((BD21+BE21+BC21*$G$11)&gt;BD$18*$D$4,BA21*$K$9/1000+BB21*$K$10/1000+BC21*$W$9/1000+BD21*$W$11/1000+BE21*$W$12/1000,BA21*$K$9/1000+BB21*$K$10/1000+BC21*$K$11/1000+BD21*$K$12/1000+BE21*$K$13/1000)</f>
        <v>2.9650711999999992</v>
      </c>
      <c r="IE20" s="39">
        <f t="shared" ref="IE20:IE57" si="127">IF((BI21+BJ21+BH21*$G$11)&gt;BI$18*$D$4,BF21*$I$9/1000+BG21*$I$10/1000+BH21*$U$9/1000+BI21*$U$11/1000+BJ21*$U$12/1000,BF21*$I$9/1000+BG21*$I$10/1000+BH21*$I$11/1000+BI21*$I$12/1000+BJ21*$I$13/1000)</f>
        <v>284.46703357039996</v>
      </c>
      <c r="IF20" s="39">
        <f t="shared" ref="IF20:IF57" si="128">IF((BI21+BJ21+BH21*$G$11)&gt;BI$18*$D$4,BF21*$J$9/1000+BG21*$J$10/1000+BH21*$V$9/1000+BI21*$V$11/1000+BJ21*$V$12/1000,BF21*$J$9/1000+BG21*$J$10/1000+BH21*$J$11/1000+BI21*$J$12/1000+BJ21*$J$13/1000)</f>
        <v>551.3759990399999</v>
      </c>
      <c r="IG20" s="39">
        <f t="shared" ref="IG20:IG57" si="129">IF((BI21+BJ21+BH21*$G$11)&gt;BI$18*$D$4,BF21*$K$9/1000+BG21*$K$10/1000+BH21*$W$9/1000+BI21*$W$11/1000+BJ21*$W$12/1000,BF21*$K$9/1000+BG21*$K$10/1000+BH21*$K$11/1000+BI21*$K$12/1000+BJ21*$K$13/1000)</f>
        <v>55.137599903999998</v>
      </c>
      <c r="IH20" s="39">
        <f t="shared" si="46"/>
        <v>0.67486096482999991</v>
      </c>
      <c r="II20" s="39">
        <f t="shared" si="47"/>
        <v>0</v>
      </c>
      <c r="IJ20" s="39">
        <f t="shared" si="48"/>
        <v>0</v>
      </c>
      <c r="IK20" s="39">
        <f t="shared" ref="IK20:IK57" si="130">IF((BS21+BT21+BR21*$G$11)&gt;BS$18*$D$4,BP21*$I$9/1000+BQ21*$I$10/1000+BR21*$U$9/1000+BS21*$U$11/1000+BT21*$U$12/1000,BP21*$I$9/1000+BQ21*$I$10/1000+BR21*$I$11/1000+BS21*$I$12/1000+BT21*$I$13/1000)</f>
        <v>343.32551867700772</v>
      </c>
      <c r="IL20" s="39">
        <f t="shared" ref="IL20:IL57" si="131">IF((BS21+BT21+BR21*$G$11)&gt;BS$18*$D$4,BP21*$J$9/1000+BQ21*$J$10/1000+BR21*$V$9/1000+BS21*$V$11/1000+BT21*$V$12/1000,BP21*$J$9/1000+BQ21*$J$10/1000+BR21*$J$11/1000+BS21*$J$12/1000+BT21*$J$13/1000)</f>
        <v>663.71611232034866</v>
      </c>
      <c r="IM20" s="39">
        <f t="shared" ref="IM20:IM57" si="132">IF((BS21+BT21+BR21*$G$11)&gt;BS$18*$D$4,BP21*$K$9/1000+BQ21*$K$10/1000+BR21*$W$9/1000+BS21*$W$11/1000+BT21*$W$12/1000,BP21*$K$9/1000+BQ21*$K$10/1000+BR21*$K$11/1000+BS21*$K$12/1000+BT21*$K$13/1000)</f>
        <v>66.371611232034866</v>
      </c>
      <c r="IN20" s="39">
        <f t="shared" si="49"/>
        <v>3.2348538003144474</v>
      </c>
      <c r="IO20" s="39">
        <f t="shared" si="50"/>
        <v>15.822347033588191</v>
      </c>
      <c r="IP20" s="39">
        <f t="shared" si="51"/>
        <v>1.5822347033588191</v>
      </c>
      <c r="IQ20" s="39">
        <f t="shared" si="52"/>
        <v>1.1660851946699107</v>
      </c>
      <c r="IR20" s="39">
        <f t="shared" si="53"/>
        <v>0</v>
      </c>
      <c r="IS20" s="39">
        <f t="shared" si="54"/>
        <v>0</v>
      </c>
      <c r="IT20" s="39">
        <f t="shared" si="55"/>
        <v>2.2478559881095843</v>
      </c>
      <c r="IU20" s="39">
        <f t="shared" si="56"/>
        <v>0</v>
      </c>
      <c r="IV20" s="39">
        <f t="shared" si="57"/>
        <v>0</v>
      </c>
      <c r="IW20" s="39">
        <f t="shared" ref="IW20:IW57" si="133">IF((CM21+CN21+CL21*$G$11)&gt;CM$18*$D$4,CJ21*$I$9/1000+CK21*$I$10/1000+CL21*$U$9/1000+CM21*$U$11/1000+CN21*$U$12/1000,CJ21*$I$9/1000+CK21*$I$10/1000+CL21*$I$11/1000+CM21*$I$12/1000+CN21*$I$13/1000)</f>
        <v>47.560579489116414</v>
      </c>
      <c r="IX20" s="39">
        <f t="shared" ref="IX20:IX57" si="134">IF((CM21+CN21+CL21*$G$11)&gt;CM$18*$D$4,CJ21*$J$9/1000+CK21*$J$10/1000+CL21*$V$9/1000+CM21*$V$11/1000+CN21*$V$12/1000,CJ21*$J$9/1000+CK21*$J$10/1000+CL21*$J$11/1000+CM21*$J$12/1000+CN21*$J$13/1000)</f>
        <v>92.522626217393508</v>
      </c>
      <c r="IY20" s="39">
        <f t="shared" ref="IY20:IY57" si="135">IF((CM21+CN21+CL21*$G$11)&gt;CM$18*$D$4,CJ21*$K$9/1000+CK21*$K$10/1000+CL21*$W$9/1000+CM21*$W$11/1000+CN21*$W$12/1000,CJ21*$K$9/1000+CK21*$K$10/1000+CL21*$K$11/1000+CM21*$K$12/1000+CN21*$K$13/1000)</f>
        <v>9.2522626217393515</v>
      </c>
      <c r="IZ20" s="39">
        <f t="shared" si="58"/>
        <v>2.5994926684554875</v>
      </c>
      <c r="JA20" s="39">
        <f t="shared" si="59"/>
        <v>0</v>
      </c>
      <c r="JB20" s="39">
        <f t="shared" si="60"/>
        <v>0</v>
      </c>
      <c r="JC20" s="39">
        <f t="shared" si="61"/>
        <v>0.58818434024559063</v>
      </c>
      <c r="JD20" s="39">
        <f t="shared" si="62"/>
        <v>0</v>
      </c>
      <c r="JE20" s="39">
        <f t="shared" si="63"/>
        <v>0</v>
      </c>
      <c r="JF20" s="39">
        <f t="shared" si="64"/>
        <v>1.2165630661079041</v>
      </c>
      <c r="JG20" s="39">
        <f t="shared" si="65"/>
        <v>0</v>
      </c>
      <c r="JH20" s="39">
        <f t="shared" si="66"/>
        <v>0</v>
      </c>
      <c r="JI20" s="39">
        <f t="shared" si="67"/>
        <v>13.081481763731395</v>
      </c>
      <c r="JJ20" s="39">
        <f t="shared" si="68"/>
        <v>63.984265427758679</v>
      </c>
      <c r="JK20" s="39">
        <f t="shared" si="69"/>
        <v>6.3984265427758675</v>
      </c>
      <c r="JL20" s="39">
        <f t="shared" si="70"/>
        <v>0.27082624602762617</v>
      </c>
      <c r="JM20" s="39">
        <f t="shared" si="71"/>
        <v>0</v>
      </c>
      <c r="JN20" s="39">
        <f t="shared" si="72"/>
        <v>0</v>
      </c>
      <c r="JO20" s="39">
        <f t="shared" si="73"/>
        <v>1.088794764345246</v>
      </c>
      <c r="JP20" s="39">
        <f t="shared" si="74"/>
        <v>0</v>
      </c>
      <c r="JQ20" s="39">
        <f t="shared" si="75"/>
        <v>0</v>
      </c>
      <c r="JR20" s="39">
        <f t="shared" ref="JR20:JR57" si="136">IF((DV21+DW21+DU21*$G$11)&gt;DV$18*$D$4,DS21*$I$9/1000+DT21*$I$10/1000+DU21*$U$9/1000+DV21*$U$11/1000+DW21*$U$12/1000,DS21*$I$9/1000+DT21*$I$10/1000+DU21*$I$11/1000+DV21*$I$12/1000+DW21*$I$13/1000)</f>
        <v>325.23006807399173</v>
      </c>
      <c r="JS20" s="39">
        <f t="shared" ref="JS20:JS57" si="137">IF((DV21+DW21+DU21*$G$11)&gt;DV$18*$D$4,DS21*$J$9/1000+DT21*$J$10/1000+DU21*$V$9/1000+DV21*$V$11/1000+DW21*$V$12/1000,DS21*$J$9/1000+DT21*$J$10/1000+DU21*$J$11/1000+DV21*$J$12/1000+DW21*$J$13/1000)</f>
        <v>632.6907776629032</v>
      </c>
      <c r="JT20" s="39">
        <f t="shared" ref="JT20:JT57" si="138">IF((DV21+DW21+DU21*$G$11)&gt;DV$18*$D$4,DS21*$K$9/1000+DT21*$K$10/1000+DU21*$W$9/1000+DV21*$W$11/1000+DW21*$W$12/1000,DS21*$K$9/1000+DT21*$K$10/1000+DU21*$K$11/1000+DV21*$K$12/1000+DW21*$K$13/1000)</f>
        <v>63.269077766290309</v>
      </c>
      <c r="JU20" s="39">
        <f t="shared" si="76"/>
        <v>0.52759089948412208</v>
      </c>
      <c r="JV20" s="39">
        <f t="shared" si="77"/>
        <v>0</v>
      </c>
      <c r="JW20" s="39">
        <f t="shared" si="78"/>
        <v>0</v>
      </c>
      <c r="JX20" s="39">
        <f t="shared" si="79"/>
        <v>0.93683737695297242</v>
      </c>
      <c r="JY20" s="39">
        <f t="shared" si="80"/>
        <v>0</v>
      </c>
      <c r="JZ20" s="39">
        <f t="shared" si="81"/>
        <v>0</v>
      </c>
      <c r="KA20" s="39">
        <f t="shared" ref="KA20:KA57" si="139">IF((EK21+EL21+EJ21*$G$11)&gt;EK$18*$D$4,EH21*$I$9/1000+EI21*$I$10/1000+EJ21*$U$9/1000+EK21*$U$11/1000+EL21*$U$12/1000,EH21*$I$9/1000+EI21*$I$10/1000+EJ21*$I$11/1000+EK21*$I$12/1000+EL21*$I$13/1000)</f>
        <v>229.74356076113628</v>
      </c>
      <c r="KB20" s="39">
        <f t="shared" ref="KB20:KB57" si="140">IF((EK21+EL21+EJ21*$G$11)&gt;EK$18*$D$4,EH21*$J$9/1000+EI21*$J$10/1000+EJ21*$V$9/1000+EK21*$V$11/1000+EL21*$V$12/1000,EH21*$J$9/1000+EI21*$J$10/1000+EJ21*$J$11/1000+EK21*$J$12/1000+EL21*$J$13/1000)</f>
        <v>446.55325389881733</v>
      </c>
      <c r="KC20" s="39">
        <f t="shared" ref="KC20:KC57" si="141">IF((EK21+EL21+EJ21*$G$11)&gt;EK$18*$D$4,EH21*$K$9/1000+EI21*$K$10/1000+EJ21*$W$9/1000+EK21*$W$11/1000+EL21*$W$12/1000,EH21*$K$9/1000+EI21*$K$10/1000+EJ21*$K$11/1000+EK21*$K$12/1000+EL21*$K$13/1000)</f>
        <v>44.655325389881739</v>
      </c>
      <c r="KD20" s="39">
        <f t="shared" si="82"/>
        <v>12.579234511181173</v>
      </c>
      <c r="KE20" s="39">
        <f t="shared" si="83"/>
        <v>54.390409551954001</v>
      </c>
      <c r="KF20" s="39">
        <f t="shared" si="84"/>
        <v>5.4390409551954004</v>
      </c>
      <c r="KG20" s="39">
        <f t="shared" si="85"/>
        <v>2.5062220734360783</v>
      </c>
      <c r="KH20" s="39">
        <f t="shared" si="86"/>
        <v>0</v>
      </c>
      <c r="KI20" s="39">
        <f t="shared" si="87"/>
        <v>0</v>
      </c>
      <c r="KJ20" s="39">
        <f t="shared" si="88"/>
        <v>0.39350093736169595</v>
      </c>
      <c r="KK20" s="39">
        <f t="shared" si="89"/>
        <v>0</v>
      </c>
      <c r="KL20" s="39">
        <f t="shared" si="90"/>
        <v>0</v>
      </c>
      <c r="KM20" s="39">
        <f t="shared" si="91"/>
        <v>1.7996622816667796</v>
      </c>
      <c r="KN20" s="39">
        <f t="shared" si="92"/>
        <v>0</v>
      </c>
      <c r="KO20" s="39">
        <f t="shared" si="93"/>
        <v>0</v>
      </c>
      <c r="KP20" s="39">
        <f t="shared" ref="KP20:KP57" si="142">IF((FJ21+FK21+FI21*$G$11)&gt;FJ$18*$D$4,FG21*$I$9/1000+FH21*$I$10/1000+FI21*$U$9/1000+FJ21*$U$11/1000+FK21*$U$12/1000,FG21*$I$9/1000+FH21*$I$10/1000+FI21*$I$11/1000+FJ21*$I$12/1000+FK21*$I$13/1000)</f>
        <v>163.27417324622115</v>
      </c>
      <c r="KQ20" s="39">
        <f t="shared" ref="KQ20:KQ57" si="143">IF((FJ21+FK21+FI21*$G$11)&gt;FJ$18*$D$4,FG21*$J$9/1000+FH21*$J$10/1000+FI21*$V$9/1000+FJ21*$V$11/1000+FK21*$V$12/1000,FG21*$J$9/1000+FH21*$J$10/1000+FI21*$J$11/1000+FJ21*$J$12/1000+FK21*$J$13/1000)</f>
        <v>317.26387926430397</v>
      </c>
      <c r="KR20" s="39">
        <f t="shared" ref="KR20:KR57" si="144">IF((FJ21+FK21+FI21*$G$11)&gt;FJ$18*$D$4,FG21*$K$9/1000+FH21*$K$10/1000+FI21*$W$9/1000+FJ21*$W$11/1000+FK21*$W$12/1000,FG21*$K$9/1000+FH21*$K$10/1000+FI21*$K$11/1000+FJ21*$K$12/1000+FK21*$K$13/1000)</f>
        <v>31.726387926430395</v>
      </c>
      <c r="KS20" s="39">
        <f t="shared" si="94"/>
        <v>1.1121034269374648</v>
      </c>
      <c r="KT20" s="39">
        <f t="shared" si="95"/>
        <v>0</v>
      </c>
      <c r="KU20" s="39">
        <f t="shared" si="96"/>
        <v>0</v>
      </c>
      <c r="KV20" s="39">
        <f t="shared" ref="KV20:KV57" si="145">IF((FT21+FU21+FS21*$G$11)&gt;FT$18*$D$4,FQ21*$I$9/1000+FR21*$I$10/1000+FS21*$U$9/1000+FT21*$U$11/1000+FU21*$U$12/1000,FQ21*$I$9/1000+FR21*$I$10/1000+FS21*$I$11/1000+FT21*$I$12/1000+FU21*$I$13/1000)</f>
        <v>130.34936081355198</v>
      </c>
      <c r="KW20" s="39">
        <f t="shared" ref="KW20:KW57" si="146">IF((FT21+FU21+FS21*$G$11)&gt;FT$18*$D$4,FQ21*$J$9/1000+FR21*$J$10/1000+FS21*$V$9/1000+FT21*$V$11/1000+FU21*$V$12/1000,FQ21*$J$9/1000+FR21*$J$10/1000+FS21*$J$11/1000+FT21*$J$12/1000+FU21*$J$13/1000)</f>
        <v>253.62487417537213</v>
      </c>
      <c r="KX20" s="39">
        <f t="shared" ref="KX20:KX57" si="147">IF((FT21+FU21+FS21*$G$11)&gt;FT$18*$D$4,FQ21*$K$9/1000+FR21*$K$10/1000+FS21*$W$9/1000+FT21*$W$11/1000+FU21*$W$12/1000,FQ21*$K$9/1000+FR21*$K$10/1000+FS21*$K$11/1000+FT21*$K$12/1000+FU21*$K$13/1000)</f>
        <v>25.36248741753721</v>
      </c>
      <c r="KY20" s="39">
        <f t="shared" si="97"/>
        <v>10.986722710393556</v>
      </c>
      <c r="KZ20" s="39">
        <f t="shared" si="98"/>
        <v>53.738360438036992</v>
      </c>
      <c r="LA20" s="39">
        <f t="shared" si="99"/>
        <v>5.3738360438036992</v>
      </c>
      <c r="LB20" s="39">
        <f t="shared" si="100"/>
        <v>3.0798762580386709</v>
      </c>
      <c r="LC20" s="39">
        <f t="shared" si="101"/>
        <v>0</v>
      </c>
      <c r="LD20" s="39">
        <f t="shared" si="102"/>
        <v>0</v>
      </c>
      <c r="LE20" s="39">
        <f t="shared" si="103"/>
        <v>2.1843766827015734</v>
      </c>
      <c r="LF20" s="39">
        <f t="shared" si="104"/>
        <v>0</v>
      </c>
      <c r="LG20" s="39">
        <f t="shared" si="105"/>
        <v>0</v>
      </c>
      <c r="LH20" s="39">
        <f t="shared" si="106"/>
        <v>2529.1345867363384</v>
      </c>
      <c r="LI20" s="39">
        <f t="shared" si="106"/>
        <v>5058.7693346938368</v>
      </c>
      <c r="LJ20" s="39">
        <f t="shared" si="106"/>
        <v>505.8769334693838</v>
      </c>
      <c r="LL20" s="60">
        <f>+B20</f>
        <v>1</v>
      </c>
      <c r="LM20" s="61">
        <f>+LH19</f>
        <v>2991.1156466068123</v>
      </c>
      <c r="LN20" s="62">
        <v>3000</v>
      </c>
      <c r="LO20" s="61">
        <f>+IF(LM20-LN20&lt;0,0,LM20-LN20)</f>
        <v>0</v>
      </c>
      <c r="LP20" s="61">
        <f>+LQ20*LS20+LU20*LW20+LY20*MA20+MC20*ME20+MG20*MI20+MK20*MM20+MO20*MQ20+MS20*MU20+MW20*MY20+NA20*NC20+NE20*NG20+NI20*NK20+NM20*NO20+NQ20*NS20+NU20*NW20+NY20*OA20+OC20*OE20+OG20*OI20+OK20*OM20+OO20*OQ20+OS20*OU20+OW20*OY20+PA20*PC20+PE20*PG20+PI20*PK20+PM20*PO20+PQ20*PS20+PU20*PW20+PY20*QA20+QC20*QE20+QG20*QI20+QK20*QM20+QO20*QQ20+QS20*QU20+QW20*QY20+RA20*RC20+RE20*RG20+RI20*RK20</f>
        <v>2747.2551378105823</v>
      </c>
      <c r="LQ20" s="62">
        <f>+IF(C21&gt;C20,1,0)</f>
        <v>0</v>
      </c>
      <c r="LR20" s="61">
        <f>+IF(LQ20&gt;0,($LQ$11-$LQ$12)+GX19,0)</f>
        <v>0</v>
      </c>
      <c r="LS20" s="61">
        <f>+GX19</f>
        <v>25.540892948</v>
      </c>
      <c r="LT20" s="63">
        <f>+LR20/GX19</f>
        <v>0</v>
      </c>
      <c r="LU20" s="62">
        <f>+IF(H21&gt;H20,1,0)</f>
        <v>1</v>
      </c>
      <c r="LV20" s="61">
        <f>+IF(LU20&gt;0,($LU$11-$LU$12)+HA19,0)</f>
        <v>11836.788170979897</v>
      </c>
      <c r="LW20" s="61">
        <f>+HA19</f>
        <v>129.16195277999998</v>
      </c>
      <c r="LX20" s="63">
        <f>+LV20/HA19</f>
        <v>91.642994831003818</v>
      </c>
      <c r="LY20" s="64">
        <v>0</v>
      </c>
      <c r="LZ20" s="65">
        <f>+IF(LY20&gt;0,(LY$11-LY$12)+HD19,0)</f>
        <v>0</v>
      </c>
      <c r="MA20" s="65">
        <f>+HD19</f>
        <v>23.439269750000005</v>
      </c>
      <c r="MB20" s="66">
        <f>+LZ20/HD19</f>
        <v>0</v>
      </c>
      <c r="MC20" s="64">
        <v>0</v>
      </c>
      <c r="MD20" s="65">
        <f>+IF(MC20&gt;0,(MC$11-MC$12)+HG19,0)</f>
        <v>0</v>
      </c>
      <c r="ME20" s="65">
        <f>+HG19</f>
        <v>0.97698341999999982</v>
      </c>
      <c r="MF20" s="66">
        <f>+MD20/HG19</f>
        <v>0</v>
      </c>
      <c r="MG20" s="64">
        <v>0</v>
      </c>
      <c r="MH20" s="65">
        <f>+IF(MG20&gt;0,(MG$11-MG$12)+HJ19,0)</f>
        <v>0</v>
      </c>
      <c r="MI20" s="65">
        <f>+HJ19</f>
        <v>3.3293834000000002</v>
      </c>
      <c r="MJ20" s="66">
        <f>+MH20/HJ19</f>
        <v>0</v>
      </c>
      <c r="MK20" s="62">
        <f>+IF(AB21&gt;AB20,1,0)</f>
        <v>1</v>
      </c>
      <c r="ML20" s="61">
        <f>+IF(MK20&gt;0,(MK$11-MK$12)+HM19,0)</f>
        <v>6996.7006637206005</v>
      </c>
      <c r="MM20" s="61">
        <f>+HM19</f>
        <v>66.953057932499988</v>
      </c>
      <c r="MN20" s="63">
        <f>+ML20/HM19</f>
        <v>104.50158483835733</v>
      </c>
      <c r="MO20" s="64">
        <v>0</v>
      </c>
      <c r="MP20" s="65">
        <f>+IF(MO20&gt;0,(MO$11-MO$12)+HP19,0)</f>
        <v>0</v>
      </c>
      <c r="MQ20" s="65">
        <f>+HP19</f>
        <v>12.014936512499998</v>
      </c>
      <c r="MR20" s="66">
        <f>+MP20/HP19</f>
        <v>0</v>
      </c>
      <c r="MS20" s="62">
        <f>+IF(AL21&gt;AL20,1,0)</f>
        <v>0</v>
      </c>
      <c r="MT20" s="61">
        <f>+IF(MS20&gt;0,(MS$11-MS$12)+HS19,0)</f>
        <v>0</v>
      </c>
      <c r="MU20" s="61">
        <f>+HS19</f>
        <v>3.1218803723999997</v>
      </c>
      <c r="MV20" s="63">
        <f>+MT20/HS19</f>
        <v>0</v>
      </c>
      <c r="MW20" s="62">
        <f>+IF(AQ21&gt;AQ20,1,0)</f>
        <v>1</v>
      </c>
      <c r="MX20" s="61">
        <f>+IF(MW20&gt;0,(MW$11-MW$12)+HV19,0)</f>
        <v>8259.8631950565705</v>
      </c>
      <c r="MY20" s="61">
        <f>+HV19</f>
        <v>90.055491390599997</v>
      </c>
      <c r="MZ20" s="63">
        <f>+MX20/HV19</f>
        <v>91.719706011384176</v>
      </c>
      <c r="NA20" s="64">
        <v>0</v>
      </c>
      <c r="NB20" s="65">
        <f>+IF(NA20&gt;0,(NA$11-NA$12)+HY19,0)</f>
        <v>0</v>
      </c>
      <c r="NC20" s="65">
        <f>+HY19</f>
        <v>26.686539749999994</v>
      </c>
      <c r="ND20" s="66">
        <f>+NB20/HY19</f>
        <v>0</v>
      </c>
      <c r="NE20" s="64">
        <v>0</v>
      </c>
      <c r="NF20" s="65">
        <f>+IF(NE20&gt;0,(NE$11-NE$12)+IB19,0)</f>
        <v>0</v>
      </c>
      <c r="NG20" s="65">
        <f>+IB19</f>
        <v>1.0808849999999999</v>
      </c>
      <c r="NH20" s="66">
        <f>+NF20/IB19</f>
        <v>0</v>
      </c>
      <c r="NI20" s="64">
        <v>0</v>
      </c>
      <c r="NJ20" s="65">
        <f>+IF(NI20&gt;0,(NI$11-NI$12)+IE19,0)</f>
        <v>0</v>
      </c>
      <c r="NK20" s="65">
        <f>+IE19</f>
        <v>20.944586600000001</v>
      </c>
      <c r="NL20" s="66">
        <f>+NJ20/IE19</f>
        <v>0</v>
      </c>
      <c r="NM20" s="62">
        <f>+IF(BK21&gt;BK20,1,0)</f>
        <v>1</v>
      </c>
      <c r="NN20" s="61">
        <f>+IF(NM20&gt;0,(NM$11-NM$12)+IH19,0)</f>
        <v>6775.7155656934765</v>
      </c>
      <c r="NO20" s="61">
        <f>+IH19</f>
        <v>64.802094825000012</v>
      </c>
      <c r="NP20" s="63">
        <f>+NN20/IH19</f>
        <v>104.56013164376087</v>
      </c>
      <c r="NQ20" s="64">
        <v>0</v>
      </c>
      <c r="NR20" s="65">
        <f>+IF(NQ20&gt;0,(NQ$11-NQ$12)+IK19,0)</f>
        <v>0</v>
      </c>
      <c r="NS20" s="65">
        <f>+IK19</f>
        <v>25.980536755754777</v>
      </c>
      <c r="NT20" s="66">
        <f>+NR20/IK19</f>
        <v>0</v>
      </c>
      <c r="NU20" s="62">
        <f>+IF(BU21&gt;BU20,1,0)</f>
        <v>0</v>
      </c>
      <c r="NV20" s="61">
        <f>+IF(NU20&gt;0,(NU$11-NU$12)+IN19,0)</f>
        <v>0</v>
      </c>
      <c r="NW20" s="61">
        <f>+IN19</f>
        <v>2.9899225752950107</v>
      </c>
      <c r="NX20" s="63">
        <f>+NV20/IN19</f>
        <v>0</v>
      </c>
      <c r="NY20" s="62">
        <f>+IF(BZ21&gt;BZ20,1,0)</f>
        <v>1</v>
      </c>
      <c r="NZ20" s="61">
        <f>+IF(NY20&gt;0,(NY$11-NY$12)+IQ19,0)</f>
        <v>13311.559512958189</v>
      </c>
      <c r="OA20" s="61">
        <f>+IQ19</f>
        <v>145.03906196079953</v>
      </c>
      <c r="OB20" s="63">
        <f>+NZ20/IQ19</f>
        <v>91.779134069110114</v>
      </c>
      <c r="OC20" s="62">
        <f>+IF(CE21&gt;CE20,1,0)</f>
        <v>1</v>
      </c>
      <c r="OD20" s="61">
        <f>+IF(OC20&gt;0,(OC$11-OC$12)+IT19,0)</f>
        <v>21977.259637101884</v>
      </c>
      <c r="OE20" s="61">
        <f>+IT19</f>
        <v>239.7355684192124</v>
      </c>
      <c r="OF20" s="63">
        <f>+OD20/IT19</f>
        <v>91.672920217960566</v>
      </c>
      <c r="OG20" s="64">
        <v>0</v>
      </c>
      <c r="OH20" s="65">
        <f>+IF(OG20&gt;0,(OG$11-OG$12)+IW19,0)</f>
        <v>0</v>
      </c>
      <c r="OI20" s="65">
        <f>+IW19</f>
        <v>3.3728134028952619</v>
      </c>
      <c r="OJ20" s="66">
        <f>+OH20/IW19</f>
        <v>0</v>
      </c>
      <c r="OK20" s="62">
        <f>+IF(CO21&gt;CO20,1,0)</f>
        <v>1</v>
      </c>
      <c r="OL20" s="61">
        <f>+IF(OK20&gt;0,(OK$11-OK$12)+IZ19,0)</f>
        <v>27803.309834757019</v>
      </c>
      <c r="OM20" s="61">
        <f>+IZ19</f>
        <v>303.15354652423946</v>
      </c>
      <c r="ON20" s="63">
        <f>+OL20/IZ19</f>
        <v>91.713622200800913</v>
      </c>
      <c r="OO20" s="62">
        <f>+IF(CT21&gt;CT20,1,0)</f>
        <v>1</v>
      </c>
      <c r="OP20" s="61">
        <f>+IF(OO20&gt;0,(OO$11-OO$12)+JC19,0)</f>
        <v>5892.0560867161494</v>
      </c>
      <c r="OQ20" s="61">
        <f>+JC19</f>
        <v>56.479155526170175</v>
      </c>
      <c r="OR20" s="63">
        <f>+OP20/JC19</f>
        <v>104.32266615576444</v>
      </c>
      <c r="OS20" s="62">
        <f>+IF(CY21&gt;CY20,1,0)</f>
        <v>1</v>
      </c>
      <c r="OT20" s="61">
        <f>+IF(OS20&gt;0,(OS$11-OS$12)+JF19,0)</f>
        <v>12336.474237121269</v>
      </c>
      <c r="OU20" s="61">
        <f>+JF19</f>
        <v>118.23503744224877</v>
      </c>
      <c r="OV20" s="63">
        <f>+OT20/JF19</f>
        <v>104.3385658261152</v>
      </c>
      <c r="OW20" s="62">
        <f>+IF(DD21&gt;DD20,1,0)</f>
        <v>0</v>
      </c>
      <c r="OX20" s="61">
        <f>+IF(OW20&gt;0,(OW$11-OW$12)+JI19,0)</f>
        <v>0</v>
      </c>
      <c r="OY20" s="61">
        <f>+JI19</f>
        <v>12.091000106369105</v>
      </c>
      <c r="OZ20" s="63">
        <f>+OX20/JI19</f>
        <v>0</v>
      </c>
      <c r="PA20" s="62">
        <f>+IF(DI21&gt;DI20,1,0)</f>
        <v>1</v>
      </c>
      <c r="PB20" s="61">
        <f>+IF(PA20&gt;0,(PA$11-PA$12)+JL19,0)</f>
        <v>3097.3635791294123</v>
      </c>
      <c r="PC20" s="61">
        <f>+JL19</f>
        <v>33.685690254673801</v>
      </c>
      <c r="PD20" s="63">
        <f>+PB20/JL19</f>
        <v>91.948941990276154</v>
      </c>
      <c r="PE20" s="62">
        <f>+IF(DN21&gt;DN20,1,0)</f>
        <v>1</v>
      </c>
      <c r="PF20" s="61">
        <f>+IF(PE20&gt;0,(PE$11-PE$12)+JO19,0)</f>
        <v>10620.159274406129</v>
      </c>
      <c r="PG20" s="61">
        <f>+JO19</f>
        <v>116.12079826416576</v>
      </c>
      <c r="PH20" s="63">
        <f>+PF20/JO19</f>
        <v>91.457856242480318</v>
      </c>
      <c r="PI20" s="64">
        <v>0</v>
      </c>
      <c r="PJ20" s="65">
        <f>+IF(PI20&gt;0,(PI$11-PI$12)+JR19,0)</f>
        <v>0</v>
      </c>
      <c r="PK20" s="65">
        <f>+JR19</f>
        <v>23.064065753772354</v>
      </c>
      <c r="PL20" s="66">
        <f>+PJ20/JR19</f>
        <v>0</v>
      </c>
      <c r="PM20" s="62">
        <f>+IF(DX21&gt;DX20,1,0)</f>
        <v>1</v>
      </c>
      <c r="PN20" s="61">
        <f>+IF(PM20&gt;0,(PM$11-PM$12)+JU19,0)</f>
        <v>5641.7982355595896</v>
      </c>
      <c r="PO20" s="61">
        <f>+JU19</f>
        <v>61.52779510917243</v>
      </c>
      <c r="PP20" s="63">
        <f>+PN20/JU19</f>
        <v>91.695114794037579</v>
      </c>
      <c r="PQ20" s="62">
        <f>+IF(EC21&gt;EC20,1,0)</f>
        <v>1</v>
      </c>
      <c r="PR20" s="61">
        <f>+IF(PQ20&gt;0,(PQ$11-PQ$12)+JX19,0)</f>
        <v>9390.4085590297982</v>
      </c>
      <c r="PS20" s="61">
        <f>+JX19</f>
        <v>89.957824945770298</v>
      </c>
      <c r="PT20" s="63">
        <f>+PR20/JX19</f>
        <v>104.38678975053769</v>
      </c>
      <c r="PU20" s="64">
        <v>0</v>
      </c>
      <c r="PV20" s="65">
        <f>+IF(PU20&gt;0,(PU$11-PU$12)+KA19,0)</f>
        <v>0</v>
      </c>
      <c r="PW20" s="65">
        <f>+KA19</f>
        <v>16.458892045554556</v>
      </c>
      <c r="PX20" s="66">
        <f>+PV20/KA19</f>
        <v>0</v>
      </c>
      <c r="PY20" s="62">
        <f>+IF(EM21&gt;EM20,1,0)</f>
        <v>0</v>
      </c>
      <c r="PZ20" s="61">
        <f>+IF(PY20&gt;0,(PY$11-PY$12)+KD19,0)</f>
        <v>0</v>
      </c>
      <c r="QA20" s="61">
        <f>+KD19</f>
        <v>11.685967278301096</v>
      </c>
      <c r="QB20" s="63">
        <f>+PZ20/KD19</f>
        <v>0</v>
      </c>
      <c r="QC20" s="62">
        <f>+IF(ER21&gt;ER20,1,0)</f>
        <v>1</v>
      </c>
      <c r="QD20" s="61">
        <f>+IF(QC20&gt;0,(QC$11-QC$12)+KG19,0)</f>
        <v>29056.841550636516</v>
      </c>
      <c r="QE20" s="61">
        <f>+KG19</f>
        <v>316.62516452586539</v>
      </c>
      <c r="QF20" s="63">
        <f>+QD20/KG19</f>
        <v>91.770474384586819</v>
      </c>
      <c r="QG20" s="62">
        <f>+IF(EW21&gt;EW20,1,0)</f>
        <v>1</v>
      </c>
      <c r="QH20" s="61">
        <f>+IF(QG20&gt;0,(QG$11-QG$12)+KJ19,0)</f>
        <v>3498.2405650580372</v>
      </c>
      <c r="QI20" s="61">
        <f>+KJ19</f>
        <v>33.36676216398719</v>
      </c>
      <c r="QJ20" s="63">
        <f>+QH20/KJ19</f>
        <v>104.84207451311218</v>
      </c>
      <c r="QK20" s="62">
        <f>+IF(FB21&gt;FB20,1,0)</f>
        <v>1</v>
      </c>
      <c r="QL20" s="61">
        <f>+IF(QK20&gt;0,(QK$11-QK$12)+KM19,0)</f>
        <v>28807.116924276994</v>
      </c>
      <c r="QM20" s="61">
        <f>+KM19</f>
        <v>212.7899614460982</v>
      </c>
      <c r="QN20" s="63">
        <f>+QL20/KM19</f>
        <v>135.37817634115282</v>
      </c>
      <c r="QO20" s="64">
        <v>0</v>
      </c>
      <c r="QP20" s="65">
        <f>+IF(QO20&gt;0,(QO$11-QO$12)+KP19,0)</f>
        <v>0</v>
      </c>
      <c r="QQ20" s="65">
        <f>+KP19</f>
        <v>11.685967278301096</v>
      </c>
      <c r="QR20" s="66">
        <f>+QP20/KP19</f>
        <v>0</v>
      </c>
      <c r="QS20" s="62">
        <f>+IF(FL21&gt;FL20,1,0)</f>
        <v>1</v>
      </c>
      <c r="QT20" s="61">
        <f>+IF(QS20&gt;0,(QS$11-QS$12)+KS19,0)</f>
        <v>11305.275169334818</v>
      </c>
      <c r="QU20" s="61">
        <f>+KS19</f>
        <v>108.26193261404485</v>
      </c>
      <c r="QV20" s="63">
        <f>+QT20/KS19</f>
        <v>104.42521111865115</v>
      </c>
      <c r="QW20" s="64">
        <v>0</v>
      </c>
      <c r="QX20" s="65">
        <f>+IF(QW20&gt;0,(QW$11-QW$12)+KV19,0)</f>
        <v>0</v>
      </c>
      <c r="QY20" s="65">
        <f>+KV19</f>
        <v>9.2411373475594711</v>
      </c>
      <c r="QZ20" s="66">
        <f>+QX20/KV19</f>
        <v>0</v>
      </c>
      <c r="RA20" s="62">
        <f>+IF(FV21&gt;FV20,1,0)</f>
        <v>0</v>
      </c>
      <c r="RB20" s="61">
        <f>+IF(RA20&gt;0,(RA$11-RA$12)+KY19,0)</f>
        <v>0</v>
      </c>
      <c r="RC20" s="61">
        <f>+KY19</f>
        <v>10.154848499526906</v>
      </c>
      <c r="RD20" s="63">
        <f>+RB20/KY19</f>
        <v>0</v>
      </c>
      <c r="RE20" s="62">
        <f>+IF(GA21&gt;GA20,1,0)</f>
        <v>1</v>
      </c>
      <c r="RF20" s="61">
        <f>+IF(RE20&gt;0,(RE$11-RE$12)+LB19,0)</f>
        <v>33500.85305144079</v>
      </c>
      <c r="RG20" s="61">
        <f>+LB19</f>
        <v>347.48161111771759</v>
      </c>
      <c r="RH20" s="63">
        <f>+RF20/LB19</f>
        <v>96.410434335449153</v>
      </c>
      <c r="RI20" s="62">
        <f>+IF(GF21&gt;GF20,1,0)</f>
        <v>1</v>
      </c>
      <c r="RJ20" s="61">
        <f>+IF(RI20&gt;0,(RI$11-RI$12)+LE19,0)</f>
        <v>20601.869533913308</v>
      </c>
      <c r="RK20" s="61">
        <f>+LE19</f>
        <v>213.82263056831701</v>
      </c>
      <c r="RL20" s="63">
        <f>+RJ20/LE19</f>
        <v>96.350276297489216</v>
      </c>
    </row>
    <row r="21" spans="1:480" ht="15" thickBot="1" x14ac:dyDescent="0.35">
      <c r="A21" s="28"/>
      <c r="B21" s="42">
        <v>2</v>
      </c>
      <c r="C21" s="44">
        <f>+(C20*$D$9)+(IF(F20+G20+C20*(SUM($G$9:$H$9))+D20*(SUM($G$10:$H$10))+E20*(SUM($G$11:$H$11))&gt;(F$18*$D$4),(E20*$P$9+F20*$P$11+G20*$P$12),0))</f>
        <v>907.39199405800002</v>
      </c>
      <c r="D21" s="44">
        <f>C20*$E$9+D20*$E$10+(IF((F20+G20+C20*SUM($G$9:$H$9)+D20*SUM($G$10:$H$10)+E20*SUM($G$11:$H$11))&gt;(F$18*$D$4),(E20*$Q$9+F20*$Q$11+G20*$Q$12),0))</f>
        <v>509.50629959239996</v>
      </c>
      <c r="E21" s="44">
        <f>IF(F20+G20+(E20*$G$11)&gt;(F$18*$D$4),C20*$F$9+D20*$F$10,C20*$F$9+D20*$F$10+E20*$F$11)</f>
        <v>180.44295720560001</v>
      </c>
      <c r="F21" s="45">
        <f>IF(F20+G20+(E20*$G$11)&gt;(F$18*$D$4),0,((C20*$G$9+D20*$G$10+F20*$G$12)+(E20*$G$11)))</f>
        <v>121.62987398479999</v>
      </c>
      <c r="G21" s="45">
        <f>IF(F20+G20+(E20*$G$11)&gt;(F$18*$D$4),C20*$H$9+D20*$H$10+E20*$H$11,C20*$H$9+D20*$H$10+E20*$H$11+F20*$H$12+G20)</f>
        <v>6.7648851592000003</v>
      </c>
      <c r="H21" s="44">
        <f>+(H20*$D$9)+(IF(K20+L20+H20*(SUM($G$9:$H$9))+I20*(SUM($G$10:$H$10))+J20*(SUM($G$11:$H$11))&gt;(K$18*$D$4),(J20*$P$9+K20*$P$11+L20*$P$12),0))</f>
        <v>225.67998913599996</v>
      </c>
      <c r="I21" s="44">
        <f>H20*$E$9+I20*$E$10+(IF((K20+L20+H20*SUM($G$9:$H$9)+I20*SUM($G$10:$H$10)+J20*SUM($G$11:$H$11))&gt;(K$18*$D$4),(J20*$Q$9+K20*$Q$11+L20*$Q$12),0))</f>
        <v>93.562091167999981</v>
      </c>
      <c r="J21" s="44">
        <f>IF(K20+L20+(J20*$G$11)&gt;(K$18*$D$4),H20*$F$9+I20*$F$10,H20*$F$9+I20*$F$10+J20*$F$11)</f>
        <v>2.056309696</v>
      </c>
      <c r="K21" s="45">
        <f>IF(K20+L20+(J20*$G$11)&gt;(K$18*$D$4),0,((H20*$G$9+I20*$G$10+K20*$G$12)+(J20*$G$11)))</f>
        <v>0</v>
      </c>
      <c r="L21" s="45">
        <f>IF(K20+L20+(J20*$G$11)&gt;(K$18*$D$4),H20*$H$9+I20*$H$10+J20*$H$11,H20*$H$9+I20*$H$10+J20*$H$11+K20*$H$12+L20)</f>
        <v>0</v>
      </c>
      <c r="M21" s="67">
        <f>+(M20*$D$9)+0</f>
        <v>241.31629717999996</v>
      </c>
      <c r="N21" s="67">
        <f>M20*$E$9+N20*$E$10+0</f>
        <v>185.63901641999999</v>
      </c>
      <c r="O21" s="67">
        <f>M20*$F$9+N20*$F$10+O20*$F$11</f>
        <v>143.66469336000003</v>
      </c>
      <c r="P21" s="67">
        <f>(M20*$G$9+N20*$G$10+P20*$G$12)+(O20*$G$11)</f>
        <v>142.51076008000001</v>
      </c>
      <c r="Q21" s="67">
        <f>M20*$H$9+N20*$H$10+O20*$H$11+P20*$H$12+Q20</f>
        <v>8.077532960000001</v>
      </c>
      <c r="R21" s="67">
        <f>+(R20*$D$9)+0</f>
        <v>9.4753232559999976</v>
      </c>
      <c r="S21" s="67">
        <f>R20*$E$9+S20*$E$10+0</f>
        <v>5.9185372399999991</v>
      </c>
      <c r="T21" s="67">
        <f>R20*$F$9+S20*$F$10+T20*$F$11</f>
        <v>6.9493255439999997</v>
      </c>
      <c r="U21" s="67">
        <f>(R20*$G$9+S20*$G$10+U20*$G$12)+(T20*$G$11)</f>
        <v>5.6580083279999993</v>
      </c>
      <c r="V21" s="67">
        <f>R20*$H$9+S20*$H$10+T20*$H$11+U20*$H$12+V20</f>
        <v>0.31716563199999998</v>
      </c>
      <c r="W21" s="67">
        <f>+(W20*$D$9)+0</f>
        <v>37.562062160000004</v>
      </c>
      <c r="X21" s="67">
        <f>W20*$E$9+X20*$E$10+0</f>
        <v>23.748222959999996</v>
      </c>
      <c r="Y21" s="67">
        <f>W20*$F$9+X20*$F$10+Y20*$F$11</f>
        <v>20.497421280000001</v>
      </c>
      <c r="Z21" s="67">
        <f>(W20*$G$9+X20*$G$10+Z20*$G$12)+(Y20*$G$11)</f>
        <v>20.431247200000001</v>
      </c>
      <c r="AA21" s="67">
        <f>W20*$H$9+X20*$H$10+Y20*$H$11+Z20*$H$12+AA20</f>
        <v>1.1580464000000001</v>
      </c>
      <c r="AB21" s="44">
        <f>+(AB20*$D$9)+(IF(AE20+AF20+AB20*(SUM($G$9:$H$9))+AC20*(SUM($G$10:$H$10))+AD20*(SUM($G$11:$H$11))&gt;(AE$18*$D$4),(AD20*$P$9+AE20*$P$11+AF20*$P$12),0))</f>
        <v>126.28961196969998</v>
      </c>
      <c r="AC21" s="44">
        <f>AB20*$E$9+AC20*$E$10+(IF((AE20+AF20+AB20*SUM($G$9:$H$9)+AC20*SUM($G$10:$H$10)+AD20*SUM($G$11:$H$11))&gt;(AE$18*$D$4),(AD20*$Q$9+AE20*$Q$11+AF20*$Q$12),0))</f>
        <v>62.128639006299991</v>
      </c>
      <c r="AD21" s="44">
        <f>IF(AE20+AF20+(AD20*$G$11)&gt;(AE$18*$D$4),AB20*$F$9+AC20*$F$10,AB20*$F$9+AC20*$F$10+AD20*$F$11)</f>
        <v>1.5195020239999999</v>
      </c>
      <c r="AE21" s="45">
        <f>IF(AE20+AF20+(AD20*$G$11)&gt;(AE$18*$D$4),0,((AB20*$G$9+AC20*$G$10+AE20*$G$12)+(AD20*$G$11)))</f>
        <v>0</v>
      </c>
      <c r="AF21" s="45">
        <f>IF(AE20+AF20+(AD20*$G$11)&gt;(AE$18*$D$4),AB20*$H$9+AC20*$H$10+AD20*$H$11,AB20*$H$9+AC20*$H$10+AD20*$H$11+AE20*$H$12+AF20)</f>
        <v>0</v>
      </c>
      <c r="AG21" s="67">
        <f>+(AG20*$D$9)+0</f>
        <v>91.89023444759998</v>
      </c>
      <c r="AH21" s="67">
        <f>AG20*$E$9+AH20*$E$10+0</f>
        <v>81.765647946399994</v>
      </c>
      <c r="AI21" s="67">
        <f>AG20*$F$9+AH20*$F$10+AI20*$F$11</f>
        <v>63.823342754399988</v>
      </c>
      <c r="AJ21" s="67">
        <f>(AG20*$G$9+AH20*$G$10+AJ20*$G$12)+(AI20*$G$11)</f>
        <v>78.4335055536</v>
      </c>
      <c r="AK21" s="67">
        <f>AG20*$H$9+AH20*$H$10+AI20*$H$11+AJ20*$H$12+AK20</f>
        <v>4.4855762979999998</v>
      </c>
      <c r="AL21" s="44">
        <f>+(AL20*$D$9)+(IF(AO20+AP20+AL20*(SUM($G$9:$H$9))+AM20*(SUM($G$10:$H$10))+AN20*(SUM($G$11:$H$11))&gt;(AO$18*$D$4),(AN20*$P$9+AO20*$P$11+AP20*$P$12),0))</f>
        <v>110.91112836539999</v>
      </c>
      <c r="AM21" s="44">
        <f>AL20*$E$9+AM20*$E$10+(IF((AO20+AP20+AL20*SUM($G$9:$H$9)+AM20*SUM($G$10:$H$10)+AN20*SUM($G$11:$H$11))&gt;(AO$18*$D$4),(AN20*$Q$9+AO20*$Q$11+AP20*$Q$12),0))</f>
        <v>62.277294672119993</v>
      </c>
      <c r="AN21" s="44">
        <f>IF(AO20+AP20+(AN20*$G$11)&gt;(AO$18*$D$4),AL20*$F$9+AM20*$F$10,AL20*$F$9+AM20*$F$10+AN20*$F$11)</f>
        <v>22.055662955279999</v>
      </c>
      <c r="AO21" s="45">
        <f>IF(AO20+AP20+(AN20*$G$11)&gt;(AO$18*$D$4),0,((AL20*$G$9+AM20*$G$10+AO20*$G$12)+(AN20*$G$11)))</f>
        <v>14.86690058424</v>
      </c>
      <c r="AP21" s="45">
        <f>IF(AO20+AP20+(AN20*$G$11)&gt;(AO$18*$D$4),AL20*$H$9+AM20*$H$10+AN20*$H$11,AL20*$H$9+AM20*$H$10+AN20*$H$11+AO20*$H$12+AP20)</f>
        <v>0.82687642295999997</v>
      </c>
      <c r="AQ21" s="44">
        <f>+(AQ20*$D$9)+(IF(AT20+AU20+AQ20*(SUM($G$9:$H$9))+AR20*(SUM($G$10:$H$10))+AS20*(SUM($G$11:$H$11))&gt;(AT$18*$D$4),(AS20*$P$9+AT20*$P$11+AU20*$P$12),0))</f>
        <v>157.35068943471998</v>
      </c>
      <c r="AR21" s="44">
        <f>AQ20*$E$9+AR20*$E$10+(IF((AT20+AU20+AQ20*SUM($G$9:$H$9)+AR20*SUM($G$10:$H$10)+AS20*SUM($G$11:$H$11))&gt;(AT$18*$D$4),(AS20*$Q$9+AT20*$Q$11+AU20*$Q$12),0))</f>
        <v>65.234226599359999</v>
      </c>
      <c r="AS21" s="44">
        <f>IF(AT20+AU20+(AS20*$G$11)&gt;(AT$18*$D$4),AQ20*$F$9+AR20*$F$10,AQ20*$F$9+AR20*$F$10+AS20*$F$11)</f>
        <v>1.43371926592</v>
      </c>
      <c r="AT21" s="45">
        <f>IF(AT20+AU20+(AS20*$G$11)&gt;(AT$18*$D$4),0,((AQ20*$G$9+AR20*$G$10+AT20*$G$12)+(AS20*$G$11)))</f>
        <v>0</v>
      </c>
      <c r="AU21" s="45">
        <f>IF(AT20+AU20+(AS20*$G$11)&gt;(AT$18*$D$4),AQ20*$H$9+AR20*$H$10+AS20*$H$11,AQ20*$H$9+AR20*$H$10+AS20*$H$11+AT20*$H$12+AU20)</f>
        <v>0</v>
      </c>
      <c r="AV21" s="67">
        <f>+(AV20*$D$9)+0</f>
        <v>274.74819077999996</v>
      </c>
      <c r="AW21" s="67">
        <f>AV20*$E$9+AW20*$E$10+0</f>
        <v>211.35739481999997</v>
      </c>
      <c r="AX21" s="67">
        <f>AV20*$F$9+AW20*$F$10+AX20*$F$11</f>
        <v>163.56796055999999</v>
      </c>
      <c r="AY21" s="67">
        <f>(AV20*$G$9+AW20*$G$10+AY20*$G$12)+(AX20*$G$11)</f>
        <v>162.25416167999998</v>
      </c>
      <c r="AZ21" s="67">
        <f>AV20*$H$9+AW20*$H$10+AX20*$H$11+AY20*$H$12+AZ20</f>
        <v>9.1965921599999998</v>
      </c>
      <c r="BA21" s="67">
        <f>+(BA20*$D$9)+0</f>
        <v>10.483017999999998</v>
      </c>
      <c r="BB21" s="67">
        <f>BA20*$E$9+BB20*$E$10+0</f>
        <v>6.5479699999999994</v>
      </c>
      <c r="BC21" s="67">
        <f>BA20*$F$9+BB20*$F$10+BC20*$F$11</f>
        <v>7.6883819999999989</v>
      </c>
      <c r="BD21" s="67">
        <f>(BA20*$G$9+BB20*$G$10+BD20*$G$12)+(BC20*$G$11)</f>
        <v>6.2597339999999981</v>
      </c>
      <c r="BE21" s="67">
        <f>BA20*$H$9+BB20*$H$10+BC20*$H$11+BD20*$H$12+BE20</f>
        <v>0.35089599999999999</v>
      </c>
      <c r="BF21" s="67">
        <f>+(BF20*$D$9)+0</f>
        <v>236.29656584</v>
      </c>
      <c r="BG21" s="67">
        <f>BF20*$E$9+BG20*$E$10+0</f>
        <v>149.39604503999999</v>
      </c>
      <c r="BH21" s="67">
        <f>BF20*$F$9+BG20*$F$10+BH20*$F$11</f>
        <v>128.94580271999999</v>
      </c>
      <c r="BI21" s="67">
        <f>(BF20*$G$9+BG20*$G$10+BI20*$G$12)+(BH20*$G$11)</f>
        <v>128.52951279999999</v>
      </c>
      <c r="BJ21" s="67">
        <f>BF20*$H$9+BG20*$H$10+BH20*$H$11+BI20*$H$12+BJ20</f>
        <v>7.2850735999999996</v>
      </c>
      <c r="BK21" s="44">
        <f>+(BK20*$D$9)+(IF(BN20+BO20+BK20*(SUM($G$9:$H$9))+BL20*(SUM($G$10:$H$10))+BM20*(SUM($G$11:$H$11))&gt;(BN$18*$D$4),(BM20*$P$9+BN20*$P$11+BO20*$P$12),0))</f>
        <v>122.23237687700001</v>
      </c>
      <c r="BL21" s="44">
        <f>BK20*$E$9+BL20*$E$10+(IF((BN20+BO20+BK20*SUM($G$9:$H$9)+BL20*SUM($G$10:$H$10)+BM20*SUM($G$11:$H$11))&gt;(BN$18*$D$4),(BM20*$Q$9+BN20*$Q$11+BO20*$Q$12),0))</f>
        <v>60.132667283000004</v>
      </c>
      <c r="BM21" s="44">
        <f>IF(BN20+BO20+(BM20*$G$11)&gt;(BN$18*$D$4),BK20*$F$9+BL20*$F$10,BK20*$F$9+BL20*$F$10+BM20*$F$11)</f>
        <v>1.47068584</v>
      </c>
      <c r="BN21" s="45">
        <f>IF(BN20+BO20+(BM20*$G$11)&gt;(BN$18*$D$4),0,((BK20*$G$9+BL20*$G$10+BN20*$G$12)+(BM20*$G$11)))</f>
        <v>0</v>
      </c>
      <c r="BO21" s="45">
        <f>IF(BN20+BO20+(BM20*$G$11)&gt;(BN$18*$D$4),BK20*$H$9+BL20*$H$10+BM20*$H$11,BK20*$H$9+BL20*$H$10+BM20*$H$11+BN20*$H$12+BO20)</f>
        <v>0</v>
      </c>
      <c r="BP21" s="67">
        <f>+(BP20*$D$9)+0</f>
        <v>198.69914510801254</v>
      </c>
      <c r="BQ21" s="67">
        <f>BP20*$E$9+BQ20*$E$10+0</f>
        <v>176.80621280182979</v>
      </c>
      <c r="BR21" s="67">
        <f>BP20*$F$9+BQ20*$F$10+BR20*$F$11</f>
        <v>138.00861124656936</v>
      </c>
      <c r="BS21" s="67">
        <f>(BP20*$G$9+BQ20*$G$10+BS20*$G$12)+(BR20*$G$11)</f>
        <v>169.60094394156715</v>
      </c>
      <c r="BT21" s="67">
        <f>BP20*$H$9+BQ20*$H$10+BR20*$H$11+BS20*$H$12+BT20</f>
        <v>9.6994003888151159</v>
      </c>
      <c r="BU21" s="44">
        <f>+(BU20*$D$9)+(IF(BX20+BY20+BU20*(SUM($G$9:$H$9))+BV20*(SUM($G$10:$H$10))+BW20*(SUM($G$11:$H$11))&gt;(BX$18*$D$4),(BW20*$P$9+BX20*$P$11+BY20*$P$12),0))</f>
        <v>106.22306014122408</v>
      </c>
      <c r="BV21" s="44">
        <f>BU20*$E$9+BV20*$E$10+(IF((BX20+BY20+BU20*SUM($G$9:$H$9)+BV20*SUM($G$10:$H$10)+BW20*SUM($G$11:$H$11))&gt;(BX$18*$D$4),(BW20*$Q$9+BX20*$Q$11+BY20*$Q$12),0))</f>
        <v>59.644914941222893</v>
      </c>
      <c r="BW21" s="44">
        <f>IF(BX20+BY20+(BW20*$G$11)&gt;(BX$18*$D$4),BU20*$F$9+BV20*$F$10,BU20*$F$9+BV20*$F$10+BW20*$F$11)</f>
        <v>21.123398950867987</v>
      </c>
      <c r="BX21" s="45">
        <f>IF(BX20+BY20+(BW20*$G$11)&gt;(BX$18*$D$4),0,((BU20*$G$9+BV20*$G$10+BX20*$G$12)+(BW20*$G$11)))</f>
        <v>14.238496155864347</v>
      </c>
      <c r="BY21" s="45">
        <f>IF(BX20+BY20+(BW20*$G$11)&gt;(BX$18*$D$4),BU20*$H$9+BV20*$H$10+BW20*$H$11,BU20*$H$9+BV20*$H$10+BW20*$H$11+BX20*$H$12+BY20)</f>
        <v>0.79192543886192168</v>
      </c>
      <c r="BZ21" s="44">
        <f>+(BZ20*$D$9)+(IF(CC20+CD20+BZ20*(SUM($G$9:$H$9))+CA20*(SUM($G$10:$H$10))+CB20*(SUM($G$11:$H$11))&gt;(CC$18*$D$4),(CB20*$P$9+CC20*$P$11+CD20*$P$12),0))</f>
        <v>253.42148537628253</v>
      </c>
      <c r="CA21" s="44">
        <f>BZ20*$E$9+CA20*$E$10+(IF((CC20+CD20+BZ20*SUM($G$9:$H$9)+CA20*SUM($G$10:$H$10)+CB20*SUM($G$11:$H$11))&gt;(CC$18*$D$4),(CB20*$Q$9+CC20*$Q$11+CD20*$Q$12),0))</f>
        <v>105.06312149996225</v>
      </c>
      <c r="CB21" s="44">
        <f>IF(CC20+CD20+(CB20*$G$11)&gt;(CC$18*$D$4),BZ20*$F$9+CA20*$F$10,BZ20*$F$9+CA20*$F$10+CB20*$F$11)</f>
        <v>2.3090795934057637</v>
      </c>
      <c r="CC21" s="45">
        <f>IF(CC20+CD20+(CB20*$G$11)&gt;(CC$18*$D$4),0,((BZ20*$G$9+CA20*$G$10+CC20*$G$12)+(CB20*$G$11)))</f>
        <v>0</v>
      </c>
      <c r="CD21" s="45">
        <f>IF(CC20+CD20+(CB20*$G$11)&gt;(CC$18*$D$4),BZ20*$H$9+CA20*$H$10+CB20*$H$11,BZ20*$H$9+CA20*$H$10+CB20*$H$11+CC20*$H$12+CD20)</f>
        <v>0</v>
      </c>
      <c r="CE21" s="44">
        <f>+(CE20*$D$9)+(IF(CH20+CI20+CE20*(SUM($G$9:$H$9))+CF20*(SUM($G$10:$H$10))+CG20*(SUM($G$11:$H$11))&gt;(CH$18*$D$4),(CG20*$P$9+CH20*$P$11+CI20*$P$12),0))</f>
        <v>389.89044245271162</v>
      </c>
      <c r="CF21" s="44">
        <f>CE20*$E$9+CF20*$E$10+(IF((CH20+CI20+CE20*SUM($G$9:$H$9)+CF20*SUM($G$10:$H$10)+CG20*SUM($G$11:$H$11))&gt;(CH$18*$D$4),(CG20*$Q$9+CH20*$Q$11+CI20*$Q$12),0))</f>
        <v>200.96094604880065</v>
      </c>
      <c r="CG21" s="44">
        <f>IF(CH20+CI20+(CG20*$G$11)&gt;(CH$18*$D$4),CE20*$F$9+CF20*$F$10,CE20*$F$9+CF20*$F$10+CG20*$F$11)</f>
        <v>4.7649305524315517</v>
      </c>
      <c r="CH21" s="45">
        <f>IF(CH20+CI20+(CG20*$G$11)&gt;(CH$18*$D$4),0,((CE20*$G$9+CF20*$G$10+CH20*$G$12)+(CG20*$G$11)))</f>
        <v>0</v>
      </c>
      <c r="CI21" s="45">
        <f>IF(CH20+CI20+(CG20*$G$11)&gt;(CH$18*$D$4),CE20*$H$9+CF20*$H$10+CG20*$H$11,CE20*$H$9+CF20*$H$10+CG20*$H$11+CH20*$H$12+CI20)</f>
        <v>0</v>
      </c>
      <c r="CJ21" s="67">
        <f>+(CJ20*$D$9)+0</f>
        <v>32.711401872717524</v>
      </c>
      <c r="CK21" s="67">
        <f>CJ20*$E$9+CK20*$E$10+0</f>
        <v>20.432405832032167</v>
      </c>
      <c r="CL21" s="67">
        <f>CJ20*$F$9+CK20*$F$10+CL20*$F$11</f>
        <v>23.990968378854994</v>
      </c>
      <c r="CM21" s="67">
        <f>(CJ20*$G$9+CK20*$G$10+CM20*$G$12)+(CL20*$G$11)</f>
        <v>19.532988924593433</v>
      </c>
      <c r="CN21" s="67">
        <f>CJ20*$H$9+CK20*$H$10+CL20*$H$11+CM20*$H$12+CN20</f>
        <v>1.0949423220993315</v>
      </c>
      <c r="CO21" s="44">
        <f>+(CO20*$D$9)+(IF(CR20+CS20+CO20*(SUM($G$9:$H$9))+CP20*(SUM($G$10:$H$10))+CQ20*(SUM($G$11:$H$11))&gt;(CR$18*$D$4),(CQ20*$P$9+CR20*$P$11+CS20*$P$12),0))</f>
        <v>515.01430947061738</v>
      </c>
      <c r="CP21" s="44">
        <f>CO20*$E$9+CP20*$E$10+(IF((CR20+CS20+CO20*SUM($G$9:$H$9)+CP20*SUM($G$10:$H$10)+CQ20*SUM($G$11:$H$11))&gt;(CR$18*$D$4),(CQ20*$Q$9+CR20*$Q$11+CS20*$Q$12),0))</f>
        <v>233.41767848738559</v>
      </c>
      <c r="CQ21" s="44">
        <f>IF(CR20+CS20+(CQ20*$G$11)&gt;(CR$18*$D$4),CO20*$F$9+CP20*$F$10,CO20*$F$9+CP20*$F$10+CQ20*$F$11)</f>
        <v>5.3063176716326357</v>
      </c>
      <c r="CR21" s="45">
        <f>IF(CR20+CS20+(CQ20*$G$11)&gt;(CR$18*$D$4),0,((CO20*$G$9+CP20*$G$10+CR20*$G$12)+(CQ20*$G$11)))</f>
        <v>0</v>
      </c>
      <c r="CS21" s="45">
        <f>IF(CR20+CS20+(CQ20*$G$11)&gt;(CR$18*$D$4),CO20*$H$9+CP20*$H$10+CQ20*$H$11,CO20*$H$9+CP20*$H$10+CQ20*$H$11+CR20*$H$12+CS20)</f>
        <v>0</v>
      </c>
      <c r="CT21" s="44">
        <f>+(CT20*$D$9)+(IF(CW20+CX20+CT20*(SUM($G$9:$H$9))+CU20*(SUM($G$10:$H$10))+CV20*(SUM($G$11:$H$11))&gt;(CW$18*$D$4),(CV20*$P$9+CW20*$P$11+CX20*$P$12),0))</f>
        <v>106.5333064095051</v>
      </c>
      <c r="CU21" s="44">
        <f>CT20*$E$9+CU20*$E$10+(IF((CW20+CX20+CT20*SUM($G$9:$H$9)+CU20*SUM($G$10:$H$10)+CV20*SUM($G$11:$H$11))&gt;(CW$18*$D$4),(CV20*$Q$9+CW20*$Q$11+CX20*$Q$12),0))</f>
        <v>52.409451837192236</v>
      </c>
      <c r="CV21" s="44">
        <f>IF(CW20+CX20+(CV20*$G$11)&gt;(CW$18*$D$4),CT20*$F$9+CU20*$F$10,CT20*$F$9+CU20*$F$10+CV20*$F$11)</f>
        <v>1.2817964374733659</v>
      </c>
      <c r="CW21" s="45">
        <f>IF(CW20+CX20+(CV20*$G$11)&gt;(CW$18*$D$4),0,((CT20*$G$9+CU20*$G$10+CW20*$G$12)+(CV20*$G$11)))</f>
        <v>0</v>
      </c>
      <c r="CX21" s="45">
        <f>IF(CW20+CX20+(CV20*$G$11)&gt;(CW$18*$D$4),CT20*$H$9+CU20*$H$10+CV20*$H$11,CT20*$H$9+CU20*$H$10+CV20*$H$11+CW20*$H$12+CX20)</f>
        <v>0</v>
      </c>
      <c r="CY21" s="44">
        <f>+(CY20*$D$9)+(IF(DB20+DC20+CY20*(SUM($G$9:$H$9))+CZ20*(SUM($G$10:$H$10))+DA20*(SUM($G$11:$H$11))&gt;(DB$18*$D$4),(DA20*$P$9+DB20*$P$11+DC20*$P$12),0))</f>
        <v>190.95377820105591</v>
      </c>
      <c r="CZ21" s="44">
        <f>CY20*$E$9+CZ20*$E$10+(IF((DB20+DC20+CY20*SUM($G$9:$H$9)+CZ20*SUM($G$10:$H$10)+DA20*SUM($G$11:$H$11))&gt;(DB$18*$D$4),(DA20*$Q$9+DB20*$Q$11+DC20*$Q$12),0))</f>
        <v>108.23956477337211</v>
      </c>
      <c r="DA21" s="44">
        <f>IF(DB20+DC20+(DA20*$G$11)&gt;(DB$18*$D$4),CY20*$F$9+CZ20*$F$10,CY20*$F$9+CZ20*$F$10+DA20*$F$11)</f>
        <v>2.6833483674836596</v>
      </c>
      <c r="DB21" s="45">
        <f>IF(DB20+DC20+(DA20*$G$11)&gt;(DB$18*$D$4),0,((CY20*$G$9+CZ20*$G$10+DB20*$G$12)+(DA20*$G$11)))</f>
        <v>0</v>
      </c>
      <c r="DC21" s="45">
        <f>IF(DB20+DC20+(DA20*$G$11)&gt;(DB$18*$D$4),CY20*$H$9+CZ20*$H$10+DA20*$H$11,CY20*$H$9+CZ20*$H$10+DA20*$H$11+DB20*$H$12+DC20)</f>
        <v>0</v>
      </c>
      <c r="DD21" s="44">
        <f>+(DD20*$D$9)+(IF(DG20+DH20+DD20*(SUM($G$9:$H$9))+DE20*(SUM($G$10:$H$10))+DF20*(SUM($G$11:$H$11))&gt;(DG$18*$D$4),(DF20*$P$9+DG20*$P$11+DH20*$P$12),0))</f>
        <v>429.55728756276181</v>
      </c>
      <c r="DE21" s="44">
        <f>DD20*$E$9+DE20*$E$10+(IF((DG20+DH20+DD20*SUM($G$9:$H$9)+DE20*SUM($G$10:$H$10)+DF20*SUM($G$11:$H$11))&gt;(DG$18*$D$4),(DF20*$Q$9+DG20*$Q$11+DH20*$Q$12),0))</f>
        <v>241.19911293273071</v>
      </c>
      <c r="DF21" s="44">
        <f>IF(DG20+DH20+(DF20*$G$11)&gt;(DG$18*$D$4),DD20*$F$9+DE20*$F$10,DD20*$F$9+DE20*$F$10+DF20*$F$11)</f>
        <v>85.421281832564418</v>
      </c>
      <c r="DG21" s="45">
        <f>IF(DG20+DH20+(DF20*$G$11)&gt;(DG$18*$D$4),0,((DD20*$G$9+DE20*$G$10+DG20*$G$12)+(DF20*$G$11)))</f>
        <v>57.579303209249638</v>
      </c>
      <c r="DH21" s="45">
        <f>IF(DG20+DH20+(DF20*$G$11)&gt;(DG$18*$D$4),DD20*$H$9+DE20*$H$10+DF20*$H$11,DD20*$H$9+DE20*$H$10+DF20*$H$11+DG20*$H$12+DH20)</f>
        <v>3.2024811092545202</v>
      </c>
      <c r="DI21" s="44">
        <f>+(DI20*$D$9)+(IF(DL20+DM20+DI20*(SUM($G$9:$H$9))+DJ20*(SUM($G$10:$H$10))+DK20*(SUM($G$11:$H$11))&gt;(DL$18*$D$4),(DK20*$P$9+DL20*$P$11+DM20*$P$12),0))</f>
        <v>58.857783171350434</v>
      </c>
      <c r="DJ21" s="44">
        <f>DI20*$E$9+DJ20*$E$10+(IF((DL20+DM20+DI20*SUM($G$9:$H$9)+DJ20*SUM($G$10:$H$10)+DK20*SUM($G$11:$H$11))&gt;(DL$18*$D$4),(DK20*$Q$9+DL20*$Q$11+DM20*$Q$12),0))</f>
        <v>24.401176622291068</v>
      </c>
      <c r="DK21" s="44">
        <f>IF(DL20+DM20+(DK20*$G$11)&gt;(DL$18*$D$4),DI20*$F$9+DJ20*$F$10,DI20*$F$9+DJ20*$F$10+DK20*$F$11)</f>
        <v>0.53628959609430926</v>
      </c>
      <c r="DL21" s="45">
        <f>IF(DL20+DM20+(DK20*$G$11)&gt;(DL$18*$D$4),0,((DI20*$G$9+DJ20*$G$10+DL20*$G$12)+(DK20*$G$11)))</f>
        <v>0</v>
      </c>
      <c r="DM21" s="45">
        <f>IF(DL20+DM20+(DK20*$G$11)&gt;(DL$18*$D$4),DI20*$H$9+DJ20*$H$10+DK20*$H$11,DI20*$H$9+DJ20*$H$10+DK20*$H$11+DL20*$H$12+DM20)</f>
        <v>0</v>
      </c>
      <c r="DN21" s="44">
        <f>+(DN20*$D$9)+(IF(DQ20+DR20+DN20*(SUM($G$9:$H$9))+DO20*(SUM($G$10:$H$10))+DP20*(SUM($G$11:$H$11))&gt;(DQ$18*$D$4),(DP20*$P$9+DQ20*$P$11+DR20*$P$12),0))</f>
        <v>188.85136532601962</v>
      </c>
      <c r="DO21" s="44">
        <f>DN20*$E$9+DO20*$E$10+(IF((DQ20+DR20+DN20*SUM($G$9:$H$9)+DO20*SUM($G$10:$H$10)+DP20*SUM($G$11:$H$11))&gt;(DQ$18*$D$4),(DP20*$Q$9+DQ20*$Q$11+DR20*$Q$12),0))</f>
        <v>97.339521327526754</v>
      </c>
      <c r="DP21" s="44">
        <f>IF(DQ20+DR20+(DP20*$G$11)&gt;(DQ$18*$D$4),DN20*$F$9+DO20*$F$10,DN20*$F$9+DO20*$F$10+DP20*$F$11)</f>
        <v>2.3079910213995678</v>
      </c>
      <c r="DQ21" s="45">
        <f>IF(DQ20+DR20+(DP20*$G$11)&gt;(DQ$18*$D$4),0,((DN20*$G$9+DO20*$G$10+DQ20*$G$12)+(DP20*$G$11)))</f>
        <v>0</v>
      </c>
      <c r="DR21" s="45">
        <f>IF(DQ20+DR20+(DP20*$G$11)&gt;(DQ$18*$D$4),DN20*$H$9+DO20*$H$10+DP20*$H$11,DN20*$H$9+DO20*$H$10+DP20*$H$11+DQ20*$H$12+DR20)</f>
        <v>0</v>
      </c>
      <c r="DS21" s="67">
        <f>+(DS20*$D$9)+0</f>
        <v>223.68801162933994</v>
      </c>
      <c r="DT21" s="67">
        <f>DS20*$E$9+DT20*$E$10+0</f>
        <v>139.72144181270787</v>
      </c>
      <c r="DU21" s="67">
        <f>DS20*$F$9+DT20*$F$10+DU20*$F$11</f>
        <v>164.0557024920503</v>
      </c>
      <c r="DV21" s="67">
        <f>(DS20*$G$9+DT20*$G$10+DV20*$G$12)+(DU20*$G$11)</f>
        <v>133.57102427836858</v>
      </c>
      <c r="DW21" s="67">
        <f>DS20*$H$9+DT20*$H$10+DU20*$H$11+DV20*$H$12+DW20</f>
        <v>7.4874648244130535</v>
      </c>
      <c r="DX21" s="44">
        <f>+(DX20*$D$9)+(IF(EA20+EB20+DX20*(SUM($G$9:$H$9))+DY20*(SUM($G$10:$H$10))+DZ20*(SUM($G$11:$H$11))&gt;(EA$18*$D$4),(DZ20*$P$9+EA20*$P$11+EB20*$P$12),0))</f>
        <v>104.52688175583125</v>
      </c>
      <c r="DY21" s="44">
        <f>DX20*$E$9+DY20*$E$10+(IF((EA20+EB20+DX20*SUM($G$9:$H$9)+DY20*SUM($G$10:$H$10)+DZ20*SUM($G$11:$H$11))&gt;(EA$18*$D$4),(DZ20*$Q$9+EA20*$Q$11+EB20*$Q$12),0))</f>
        <v>47.374260540548278</v>
      </c>
      <c r="DZ21" s="44">
        <f>IF(EA20+EB20+(DZ20*$G$11)&gt;(EA$18*$D$4),DX20*$F$9+DY20*$F$10,DX20*$F$9+DY20*$F$10+DZ20*$F$11)</f>
        <v>1.0769658815727845</v>
      </c>
      <c r="EA21" s="45">
        <f>IF(EA20+EB20+(DZ20*$G$11)&gt;(EA$18*$D$4),0,((DX20*$G$9+DY20*$G$10+EA20*$G$12)+(DZ20*$G$11)))</f>
        <v>0</v>
      </c>
      <c r="EB21" s="45">
        <f>IF(EA20+EB20+(DZ20*$G$11)&gt;(EA$18*$D$4),DX20*$H$9+DY20*$H$10+DZ20*$H$11,DX20*$H$9+DY20*$H$10+DZ20*$H$11+EA20*$H$12+EB20)</f>
        <v>0</v>
      </c>
      <c r="EC21" s="44">
        <f>+(EC20*$D$9)+(IF(EF20+EG20+EC20*(SUM($G$9:$H$9))+ED20*(SUM($G$10:$H$10))+EE20*(SUM($G$11:$H$11))&gt;(EF$18*$D$4),(EE20*$P$9+EF20*$P$11+EG20*$P$12),0))</f>
        <v>169.68214980551113</v>
      </c>
      <c r="ED21" s="44">
        <f>EC20*$E$9+ED20*$E$10+(IF((EF20+EG20+EC20*SUM($G$9:$H$9)+ED20*SUM($G$10:$H$10)+EE20*SUM($G$11:$H$11))&gt;(EF$18*$D$4),(EE20*$Q$9+EF20*$Q$11+EG20*$Q$12),0))</f>
        <v>83.47575755960699</v>
      </c>
      <c r="EE21" s="44">
        <f>IF(EF20+EG20+(EE20*$G$11)&gt;(EF$18*$D$4),EC20*$F$9+ED20*$F$10,EC20*$F$9+ED20*$F$10+EE20*$F$11)</f>
        <v>2.0415960271380493</v>
      </c>
      <c r="EF21" s="45">
        <f>IF(EF20+EG20+(EE20*$G$11)&gt;(EF$18*$D$4),0,((EC20*$G$9+ED20*$G$10+EF20*$G$12)+(EE20*$G$11)))</f>
        <v>0</v>
      </c>
      <c r="EG21" s="45">
        <f>IF(EF20+EG20+(EE20*$G$11)&gt;(EF$18*$D$4),EC20*$H$9+ED20*$H$10+EE20*$H$11,EC20*$H$9+ED20*$H$10+EE20*$H$11+EF20*$H$12+EG20)</f>
        <v>0</v>
      </c>
      <c r="EH21" s="67">
        <f>+(EH20*$D$9)+0</f>
        <v>134.86886396185849</v>
      </c>
      <c r="EI21" s="67">
        <f>EH20*$E$9+EI20*$E$10+0</f>
        <v>120.00883571501494</v>
      </c>
      <c r="EJ21" s="67">
        <f>EH20*$F$9+EI20*$F$10+EJ20*$F$11</f>
        <v>116.15275243577074</v>
      </c>
      <c r="EK21" s="67">
        <f>(EH20*$G$9+EI20*$G$10+EK20*$G$12)+(EJ20*$G$11)</f>
        <v>93.956760877194299</v>
      </c>
      <c r="EL21" s="67">
        <f>EH20*$H$9+EI20*$H$10+EJ20*$H$11+EK20*$H$12+EL20</f>
        <v>5.2668454545774583</v>
      </c>
      <c r="EM21" s="44">
        <f>+(EM20*$D$9)+(IF(EP20+EQ20+EM20*(SUM($G$9:$H$9))+EN20*(SUM($G$10:$H$10))+EO20*(SUM($G$11:$H$11))&gt;(EP$18*$D$4),(EO20*$P$9+EP20*$P$11+EQ20*$P$12),0))</f>
        <v>355.17234652778706</v>
      </c>
      <c r="EN21" s="44">
        <f>EM20*$E$9+EN20*$E$10+(IF((EP20+EQ20+EM20*SUM($G$9:$H$9)+EN20*SUM($G$10:$H$10)+EO20*SUM($G$11:$H$11))&gt;(EP$18*$D$4),(EO20*$Q$9+EP20*$Q$11+EQ20*$Q$12),0))</f>
        <v>199.43150169049801</v>
      </c>
      <c r="EO21" s="44">
        <f>IF(EP20+EQ20+(EO20*$G$11)&gt;(EP$18*$D$4),EM20*$F$9+EN20*$F$10,EM20*$F$9+EN20*$F$10+EO20*$F$11)</f>
        <v>102.91757078161589</v>
      </c>
      <c r="EP21" s="45">
        <f>IF(EP20+EQ20+(EO20*$G$11)&gt;(EP$18*$D$4),0,((EM20*$G$9+EN20*$G$10+EP20*$G$12)+(EO20*$G$11)))</f>
        <v>49.094572357625644</v>
      </c>
      <c r="EQ21" s="45">
        <f>IF(EP20+EQ20+(EO20*$G$11)&gt;(EP$18*$D$4),EM20*$H$9+EN20*$H$10+EO20*$H$11,EM20*$H$9+EN20*$H$10+EO20*$H$11+EP20*$H$12+EQ20)</f>
        <v>2.6479185971641788</v>
      </c>
      <c r="ER21" s="44">
        <f>+(ER20*$D$9)+(IF(EU20+EV20+ER20*(SUM($G$9:$H$9))+ES20*(SUM($G$10:$H$10))+ET20*(SUM($G$11:$H$11))&gt;(EU$18*$D$4),(ET20*$P$9+EU20*$P$11+EV20*$P$12),0))</f>
        <v>557.16577459103769</v>
      </c>
      <c r="ES21" s="44">
        <f>ER20*$E$9+ES20*$E$10+(IF((EU20+EV20+ER20*SUM($G$9:$H$9)+ES20*SUM($G$10:$H$10)+ET20*SUM($G$11:$H$11))&gt;(EU$18*$D$4),(ET20*$Q$9+EU20*$Q$11+EV20*$Q$12),0))</f>
        <v>225.41821414751905</v>
      </c>
      <c r="ET21" s="44">
        <f>IF(EU20+EV20+(ET20*$G$11)&gt;(EU$18*$D$4),ER20*$F$9+ES20*$F$10,ER20*$F$9+ES20*$F$10+ET20*$F$11)</f>
        <v>5.0407986392177575</v>
      </c>
      <c r="EU21" s="45">
        <f>IF(EU20+EV20+(ET20*$G$11)&gt;(EU$18*$D$4),0,((ER20*$G$9+ES20*$G$10+EU20*$G$12)+(ET20*$G$11)))</f>
        <v>0</v>
      </c>
      <c r="EV21" s="45">
        <f>IF(EU20+EV20+(ET20*$G$11)&gt;(EU$18*$D$4),ER20*$H$9+ES20*$H$10+ET20*$H$11,ER20*$H$9+ES20*$H$10+ET20*$H$11+EU20*$H$12+EV20)</f>
        <v>0</v>
      </c>
      <c r="EW21" s="44">
        <f>+(EW20*$D$9)+(IF(EZ20+FA20+EW20*(SUM($G$9:$H$9))+EX20*(SUM($G$10:$H$10))+EY20*(SUM($G$11:$H$11))&gt;(EZ$18*$D$4),(EY20*$P$9+EZ20*$P$11+FA20*$P$12),0))</f>
        <v>58.803010601179693</v>
      </c>
      <c r="EX21" s="44">
        <f>EW20*$E$9+EX20*$E$10+(IF((EZ20+FA20+EW20*SUM($G$9:$H$9)+EX20*SUM($G$10:$H$10)+EY20*SUM($G$11:$H$11))&gt;(EZ$18*$D$4),(EY20*$Q$9+EZ20*$Q$11+FA20*$Q$12),0))</f>
        <v>34.812970269111851</v>
      </c>
      <c r="EY21" s="44">
        <f>IF(EZ20+FA20+(EY20*$G$11)&gt;(EZ$18*$D$4),EW20*$F$9+EX20*$F$10,EW20*$F$9+EX20*$F$10+EY20*$F$11)</f>
        <v>0.90742469341154974</v>
      </c>
      <c r="EZ21" s="45">
        <f>IF(EZ20+FA20+(EY20*$G$11)&gt;(EZ$18*$D$4),0,((EW20*$G$9+EX20*$G$10+EZ20*$G$12)+(EY20*$G$11)))</f>
        <v>0</v>
      </c>
      <c r="FA21" s="45">
        <f>IF(EZ20+FA20+(EY20*$G$11)&gt;(EZ$18*$D$4),EW20*$H$9+EX20*$H$10+EY20*$H$11,EW20*$H$9+EX20*$H$10+EY20*$H$11+EZ20*$H$12+FA20)</f>
        <v>0</v>
      </c>
      <c r="FB21" s="44">
        <f>+(FB20*$D$9)+(IF(FE20+FF20+FB20*(SUM($G$9:$H$9))+FC20*(SUM($G$10:$H$10))+FD20*(SUM($G$11:$H$11))&gt;(FE$18*$D$4),(FD20*$P$9+FE20*$P$11+FF20*$P$12),0))</f>
        <v>305.33596014795927</v>
      </c>
      <c r="FC21" s="44">
        <f>FB20*$E$9+FC20*$E$10+(IF((FE20+FF20+FB20*SUM($G$9:$H$9)+FC20*SUM($G$10:$H$10)+FD20*SUM($G$11:$H$11))&gt;(FE$18*$D$4),(FD20*$Q$9+FE20*$Q$11+FF20*$Q$12),0))</f>
        <v>161.15606582890132</v>
      </c>
      <c r="FD21" s="44">
        <f>IF(FE20+FF20+(FD20*$G$11)&gt;(FE$18*$D$4),FB20*$F$9+FC20*$F$10,FB20*$F$9+FC20*$F$10+FD20*$F$11)</f>
        <v>3.7620324675553274</v>
      </c>
      <c r="FE21" s="45">
        <f>IF(FE20+FF20+(FD20*$G$11)&gt;(FE$18*$D$4),0,((FB20*$G$9+FC20*$G$10+FE20*$G$12)+(FD20*$G$11)))</f>
        <v>0</v>
      </c>
      <c r="FF21" s="45">
        <f>IF(FE20+FF20+(FD20*$G$11)&gt;(FE$18*$D$4),FB20*$H$9+FC20*$H$10+FD20*$H$11,FB20*$H$9+FC20*$H$10+FD20*$H$11+FE20*$H$12+FF20)</f>
        <v>0</v>
      </c>
      <c r="FG21" s="67">
        <f>+(FG20*$D$9)+0</f>
        <v>355.17234652778706</v>
      </c>
      <c r="FH21" s="67">
        <f>FG20*$E$9+FH20*$E$10+0</f>
        <v>199.43150169049801</v>
      </c>
      <c r="FI21" s="67">
        <f>FG20*$F$9+FH20*$F$10+FI20*$F$11</f>
        <v>102.91757078161589</v>
      </c>
      <c r="FJ21" s="67">
        <f>(FG20*$G$9+FH20*$G$10+FJ20*$G$12)+(FI20*$G$11)</f>
        <v>49.094572357625644</v>
      </c>
      <c r="FK21" s="67">
        <f>FG20*$H$9+FH20*$H$10+FI20*$H$11+FJ20*$H$12+FK20</f>
        <v>2.6479185971641788</v>
      </c>
      <c r="FL21" s="44">
        <f>+(FL20*$D$9)+(IF(FO20+FP20+FL20*(SUM($G$9:$H$9))+FM20*(SUM($G$10:$H$10))+FN20*(SUM($G$11:$H$11))&gt;(FO$18*$D$4),(FN20*$P$9+FO20*$P$11+FP20*$P$12),0))</f>
        <v>205.74374087418056</v>
      </c>
      <c r="FM21" s="44">
        <f>FL20*$E$9+FM20*$E$10+(IF((FO20+FP20+FL20*SUM($G$9:$H$9)+FM20*SUM($G$10:$H$10)+FN20*SUM($G$11:$H$11))&gt;(FO$18*$D$4),(FN20*$Q$9+FO20*$Q$11+FP20*$Q$12),0))</f>
        <v>98.92530069498963</v>
      </c>
      <c r="FN21" s="44">
        <f>IF(FO20+FP20+(FN20*$G$11)&gt;(FO$18*$D$4),FL20*$F$9+FM20*$F$10,FL20*$F$9+FM20*$F$10+FN20*$F$11)</f>
        <v>2.4570083997513725</v>
      </c>
      <c r="FO21" s="45">
        <f>IF(FO20+FP20+(FN20*$G$11)&gt;(FO$18*$D$4),0,((FL20*$G$9+FM20*$G$10+FO20*$G$12)+(FN20*$G$11)))</f>
        <v>0</v>
      </c>
      <c r="FP21" s="45">
        <f>IF(FO20+FP20+(FN20*$G$11)&gt;(FO$18*$D$4),FL20*$H$9+FM20*$H$10+FN20*$H$11,FL20*$H$9+FM20*$H$10+FN20*$H$11+FO20*$H$12+FP20)</f>
        <v>0</v>
      </c>
      <c r="FQ21" s="67">
        <f>+(FQ20*$D$9)+0</f>
        <v>82.054433166565204</v>
      </c>
      <c r="FR21" s="67">
        <f>FQ20*$E$9+FR20*$E$10+0</f>
        <v>81.322008658523345</v>
      </c>
      <c r="FS21" s="67">
        <f>FQ20*$F$9+FR20*$F$10+FS20*$F$11</f>
        <v>70.942180083617529</v>
      </c>
      <c r="FT21" s="67">
        <f>(FQ20*$G$9+FR20*$G$10+FT20*$G$12)+(FS20*$G$11)</f>
        <v>49.060997905866813</v>
      </c>
      <c r="FU21" s="67">
        <f>FQ20*$H$9+FR20*$H$10+FS20*$H$11+FT20*$H$12+FU20</f>
        <v>2.7237036392806862</v>
      </c>
      <c r="FV21" s="44">
        <f>+(FV20*$D$9)+(IF(FY20+FZ20+FV20*(SUM($G$9:$H$9))+FW20*(SUM($G$10:$H$10))+FX20*(SUM($G$11:$H$11))&gt;(FY$18*$D$4),(FX20*$P$9+FY20*$P$11+FZ20*$P$12),0))</f>
        <v>360.77157709805732</v>
      </c>
      <c r="FW21" s="44">
        <f>FV20*$E$9+FW20*$E$10+(IF((FY20+FZ20+FV20*SUM($G$9:$H$9)+FW20*SUM($G$10:$H$10)+FX20*SUM($G$11:$H$11))&gt;(FY$18*$D$4),(FX20*$Q$9+FY20*$Q$11+FZ20*$Q$12),0))</f>
        <v>202.57550479731918</v>
      </c>
      <c r="FX21" s="44">
        <f>IF(FY20+FZ20+(FX20*$G$11)&gt;(FY$18*$D$4),FV20*$F$9+FW20*$F$10,FV20*$F$9+FW20*$F$10+FX20*$F$11)</f>
        <v>71.742632372333333</v>
      </c>
      <c r="FY21" s="45">
        <f>IF(FY20+FZ20+(FX20*$G$11)&gt;(FY$18*$D$4),0,((FV20*$G$9+FW20*$G$10+FY20*$G$12)+(FX20*$G$11)))</f>
        <v>48.359035286936248</v>
      </c>
      <c r="FZ21" s="45">
        <f>IF(FY20+FZ20+(FX20*$G$11)&gt;(FY$18*$D$4),FV20*$H$9+FW20*$H$10+FX20*$H$11,FV20*$H$9+FW20*$H$10+FX20*$H$11+FY20*$H$12+FZ20)</f>
        <v>2.6896625755503702</v>
      </c>
      <c r="GA21" s="44">
        <f>+(GA20*$D$9)+(IF(GD20+GE20+GA20*(SUM($G$9:$H$9))+GB20*(SUM($G$10:$H$10))+GC20*(SUM($G$11:$H$11))&gt;(GD$18*$D$4),(GC20*$P$9+GD20*$P$11+GE20*$P$12),0))</f>
        <v>626.77609289522377</v>
      </c>
      <c r="GB21" s="44">
        <f>GA20*$E$9+GB20*$E$10+(IF((GD20+GE20+GA20*SUM($G$9:$H$9)+GB20*SUM($G$10:$H$10)+GC20*SUM($G$11:$H$11))&gt;(GD$18*$D$4),(GC20*$Q$9+GD20*$Q$11+GE20*$Q$12),0))</f>
        <v>275.9851331001945</v>
      </c>
      <c r="GC21" s="44">
        <f>IF(GD20+GE20+(GC20*$G$11)&gt;(GD$18*$D$4),GA20*$F$9+GB20*$F$10,GA20*$F$9+GB20*$F$10+GC20*$F$11)</f>
        <v>6.4004985407345156</v>
      </c>
      <c r="GD21" s="45">
        <f>IF(GD20+GE20+(GC20*$G$11)&gt;(GD$18*$D$4),0,((GA20*$G$9+GB20*$G$10+GD20*$G$12)+(GC20*$G$11)))</f>
        <v>0</v>
      </c>
      <c r="GE21" s="45">
        <f>IF(GD20+GE20+(GC20*$G$11)&gt;(GD$18*$D$4),GA20*$H$9+GB20*$H$10+GC20*$H$11,GA20*$H$9+GB20*$H$10+GC20*$H$11+GD20*$H$12+GE20)</f>
        <v>0</v>
      </c>
      <c r="GF21" s="44">
        <f>+(GF20*$D$9)+(IF(GI20+GJ20+GF20*(SUM($G$9:$H$9))+GG20*(SUM($G$10:$H$10))+GH20*(SUM($G$11:$H$11))&gt;(GI$18*$D$4),(GH20*$P$9+GI20*$P$11+GJ20*$P$12),0))</f>
        <v>359.59301027898829</v>
      </c>
      <c r="GG21" s="44">
        <f>GF20*$E$9+GG20*$E$10+(IF((GI20+GJ20+GF20*SUM($G$9:$H$9)+GG20*SUM($G$10:$H$10)+GH20*SUM($G$11:$H$11))&gt;(GI$18*$D$4),(GH20*$Q$9+GI20*$Q$11+GJ20*$Q$12),0))</f>
        <v>194.30090934527806</v>
      </c>
      <c r="GH21" s="44">
        <f>IF(GI20+GJ20+(GH20*$G$11)&gt;(GI$18*$D$4),GF20*$F$9+GG20*$F$10,GF20*$F$9+GG20*$F$10+GH20*$F$11)</f>
        <v>4.8273517849758525</v>
      </c>
      <c r="GI21" s="45">
        <f>IF(GI20+GJ20+(GH20*$G$11)&gt;(GI$18*$D$4),0,((GF20*$G$9+GG20*$G$10+GI20*$G$12)+(GH20*$G$11)))</f>
        <v>0</v>
      </c>
      <c r="GJ21" s="45">
        <f>IF(GI20+GJ20+(GH20*$G$11)&gt;(GI$18*$D$4),GF20*$H$9+GG20*$H$10+GH20*$H$11,GF20*$H$9+GG20*$H$10+GH20*$H$11+GI20*$H$12+GJ20)</f>
        <v>0</v>
      </c>
      <c r="GK21" s="43">
        <f t="shared" ref="GK21:GO59" si="148">SUM(GF21+GA21+FV21+FQ21+FL21+FG21+FB21+EW21+ER21+EM21+EH21+EC21+DX21+DS21+DN21+DI21+DD21+CY21+CT21+CO21+CJ21+CE21+BZ21+BU21+BP21+BK21+BF21+BA21+AV21+AQ21+AL21+AG21+AB21+W21+R21+M21+H21+C21)</f>
        <v>8921.6950464579841</v>
      </c>
      <c r="GL21" s="43">
        <f t="shared" si="148"/>
        <v>4901.0675657026359</v>
      </c>
      <c r="GM21" s="43">
        <f t="shared" si="107"/>
        <v>1687.0918642353386</v>
      </c>
      <c r="GN21" s="43">
        <f t="shared" si="107"/>
        <v>1364.662399505532</v>
      </c>
      <c r="GO21" s="43">
        <f t="shared" si="107"/>
        <v>76.714907579340817</v>
      </c>
      <c r="GP21" s="40">
        <f t="shared" ref="GP21:GT59" si="149">(GK21*100)/$GN$18</f>
        <v>53.168623638009436</v>
      </c>
      <c r="GQ21" s="40">
        <f t="shared" si="108"/>
        <v>29.207792405855994</v>
      </c>
      <c r="GR21" s="40">
        <f t="shared" si="108"/>
        <v>10.054182742761254</v>
      </c>
      <c r="GS21" s="40">
        <f t="shared" si="108"/>
        <v>8.1326722258970907</v>
      </c>
      <c r="GT21" s="40">
        <f t="shared" si="108"/>
        <v>0.45718061727855075</v>
      </c>
      <c r="GW21" s="38">
        <f t="shared" ref="GW21:GW57" si="150">+GW20+1</f>
        <v>3</v>
      </c>
      <c r="GX21" s="39">
        <f t="shared" si="109"/>
        <v>29.762697627554989</v>
      </c>
      <c r="GY21" s="39">
        <f t="shared" si="110"/>
        <v>149.91040736339517</v>
      </c>
      <c r="GZ21" s="39">
        <f t="shared" si="111"/>
        <v>14.991040736339519</v>
      </c>
      <c r="HA21" s="39">
        <f t="shared" si="34"/>
        <v>1.2620189497260799</v>
      </c>
      <c r="HB21" s="39">
        <f t="shared" si="35"/>
        <v>9.0477626623999996E-2</v>
      </c>
      <c r="HC21" s="39">
        <f t="shared" si="36"/>
        <v>9.0477626624000003E-3</v>
      </c>
      <c r="HD21" s="39">
        <f t="shared" si="112"/>
        <v>2.7719612162167997</v>
      </c>
      <c r="HE21" s="39">
        <f t="shared" si="113"/>
        <v>0</v>
      </c>
      <c r="HF21" s="39">
        <f t="shared" si="114"/>
        <v>0</v>
      </c>
      <c r="HG21" s="39">
        <f t="shared" si="115"/>
        <v>9.5499251435839982E-2</v>
      </c>
      <c r="HH21" s="39">
        <f t="shared" si="116"/>
        <v>0</v>
      </c>
      <c r="HI21" s="39">
        <f t="shared" si="117"/>
        <v>0</v>
      </c>
      <c r="HJ21" s="39">
        <f t="shared" ref="HJ21:HJ57" si="151">IF((Z22+AA22+Y22*$G$11)&gt;Z$18*$D$4,W22*$I$9/1000+X22*$I$10/1000+Y22*$U$9/1000+Z22*$U$11/1000+AA22*$U$12/1000,W22*$I$9/1000+X22*$I$10/1000+Y22*$I$11/1000+Z22*$I$12/1000+AA22*$I$13/1000)</f>
        <v>0.36623151225919998</v>
      </c>
      <c r="HK21" s="39">
        <f t="shared" ref="HK21:HK57" si="152">IF((Z22+AA22+Y22*$G$11)&gt;Z$18*$D$4,W22*$J$9/1000+X22*$J$10/1000+Y22*$V$9/1000+Z22*$V$11/1000+AA22*$V$12/1000,W22*$J$9/1000+X22*$J$10/1000+Y22*$J$11/1000+Z22*$J$12/1000+AA22*$J$13/1000)</f>
        <v>0</v>
      </c>
      <c r="HL21" s="39">
        <f t="shared" ref="HL21:HL57" si="153">IF((Z22+AA22+Y22*$G$11)&gt;Z$18*$D$4,W22*$K$9/1000+X22*$K$10/1000+Y22*$W$9/1000+Z22*$W$11/1000+AA22*$W$12/1000,W22*$K$9/1000+X22*$K$10/1000+Y22*$K$11/1000+Z22*$K$12/1000+AA22*$K$13/1000)</f>
        <v>0</v>
      </c>
      <c r="HM21" s="39">
        <f t="shared" si="37"/>
        <v>0.83569648291053178</v>
      </c>
      <c r="HN21" s="39">
        <f t="shared" si="38"/>
        <v>6.6858089055999992E-2</v>
      </c>
      <c r="HO21" s="39">
        <f t="shared" si="39"/>
        <v>6.6858089055999992E-3</v>
      </c>
      <c r="HP21" s="39">
        <f t="shared" si="118"/>
        <v>1.2545669900079361</v>
      </c>
      <c r="HQ21" s="39">
        <f t="shared" si="119"/>
        <v>0</v>
      </c>
      <c r="HR21" s="39">
        <f t="shared" si="120"/>
        <v>0</v>
      </c>
      <c r="HS21" s="39">
        <f t="shared" si="40"/>
        <v>3.6379143729356489</v>
      </c>
      <c r="HT21" s="39">
        <f t="shared" si="41"/>
        <v>18.323649032909756</v>
      </c>
      <c r="HU21" s="39">
        <f t="shared" si="42"/>
        <v>1.8323649032909759</v>
      </c>
      <c r="HV21" s="39">
        <f t="shared" si="43"/>
        <v>0.87991652507308149</v>
      </c>
      <c r="HW21" s="39">
        <f t="shared" si="44"/>
        <v>6.308364770048E-2</v>
      </c>
      <c r="HX21" s="39">
        <f t="shared" si="45"/>
        <v>6.3083647700479997E-3</v>
      </c>
      <c r="HY21" s="39">
        <f t="shared" si="121"/>
        <v>3.1559879625527989</v>
      </c>
      <c r="HZ21" s="39">
        <f t="shared" si="122"/>
        <v>0</v>
      </c>
      <c r="IA21" s="39">
        <f t="shared" si="123"/>
        <v>0</v>
      </c>
      <c r="IB21" s="39">
        <f t="shared" si="124"/>
        <v>0.10565553751999998</v>
      </c>
      <c r="IC21" s="39">
        <f t="shared" si="125"/>
        <v>0</v>
      </c>
      <c r="ID21" s="39">
        <f t="shared" si="126"/>
        <v>0</v>
      </c>
      <c r="IE21" s="39">
        <f t="shared" si="127"/>
        <v>2.3039003631007997</v>
      </c>
      <c r="IF21" s="39">
        <f t="shared" si="128"/>
        <v>0</v>
      </c>
      <c r="IG21" s="39">
        <f t="shared" si="129"/>
        <v>0</v>
      </c>
      <c r="IH21" s="39">
        <f t="shared" si="46"/>
        <v>0.80884853362611997</v>
      </c>
      <c r="II21" s="39">
        <f t="shared" si="47"/>
        <v>6.471017695999999E-2</v>
      </c>
      <c r="IJ21" s="39">
        <f t="shared" si="48"/>
        <v>6.4710176959999989E-3</v>
      </c>
      <c r="IK21" s="39">
        <f t="shared" si="130"/>
        <v>2.7128169809759375</v>
      </c>
      <c r="IL21" s="39">
        <f t="shared" si="131"/>
        <v>0</v>
      </c>
      <c r="IM21" s="39">
        <f t="shared" si="132"/>
        <v>0</v>
      </c>
      <c r="IN21" s="39">
        <f t="shared" si="49"/>
        <v>3.484144494066101</v>
      </c>
      <c r="IO21" s="39">
        <f t="shared" si="50"/>
        <v>17.549132372154784</v>
      </c>
      <c r="IP21" s="39">
        <f t="shared" si="51"/>
        <v>1.7549132372154785</v>
      </c>
      <c r="IQ21" s="39">
        <f t="shared" si="52"/>
        <v>1.4171514188609191</v>
      </c>
      <c r="IR21" s="39">
        <f t="shared" si="53"/>
        <v>0.10159950210985359</v>
      </c>
      <c r="IS21" s="39">
        <f t="shared" si="54"/>
        <v>1.0159950210985359E-2</v>
      </c>
      <c r="IT21" s="39">
        <f t="shared" si="55"/>
        <v>2.6871206409465915</v>
      </c>
      <c r="IU21" s="39">
        <f t="shared" si="56"/>
        <v>0.20965694430698825</v>
      </c>
      <c r="IV21" s="39">
        <f t="shared" si="57"/>
        <v>2.0965694430698824E-2</v>
      </c>
      <c r="IW21" s="39">
        <f t="shared" si="133"/>
        <v>0.32968947948908456</v>
      </c>
      <c r="IX21" s="39">
        <f t="shared" si="134"/>
        <v>0</v>
      </c>
      <c r="IY21" s="39">
        <f t="shared" si="135"/>
        <v>0</v>
      </c>
      <c r="IZ21" s="39">
        <f t="shared" si="58"/>
        <v>3.1365474919640044</v>
      </c>
      <c r="JA21" s="39">
        <f t="shared" si="59"/>
        <v>0.23347797755183597</v>
      </c>
      <c r="JB21" s="39">
        <f t="shared" si="60"/>
        <v>2.3347797755183596E-2</v>
      </c>
      <c r="JC21" s="39">
        <f t="shared" si="61"/>
        <v>0.70496304557982048</v>
      </c>
      <c r="JD21" s="39">
        <f t="shared" si="62"/>
        <v>5.63990432488281E-2</v>
      </c>
      <c r="JE21" s="39">
        <f t="shared" si="63"/>
        <v>5.6399043248828102E-3</v>
      </c>
      <c r="JF21" s="39">
        <f t="shared" si="64"/>
        <v>1.4450327378347489</v>
      </c>
      <c r="JG21" s="39">
        <f t="shared" si="65"/>
        <v>0.11806732816928102</v>
      </c>
      <c r="JH21" s="39">
        <f t="shared" si="66"/>
        <v>1.1806732816928102E-2</v>
      </c>
      <c r="JI21" s="39">
        <f t="shared" si="67"/>
        <v>14.089592752816346</v>
      </c>
      <c r="JJ21" s="39">
        <f t="shared" si="68"/>
        <v>70.967242808109489</v>
      </c>
      <c r="JK21" s="39">
        <f t="shared" si="69"/>
        <v>7.0967242808109496</v>
      </c>
      <c r="JL21" s="39">
        <f t="shared" si="70"/>
        <v>0.32913701381096033</v>
      </c>
      <c r="JM21" s="39">
        <f t="shared" si="71"/>
        <v>2.3596742228149607E-2</v>
      </c>
      <c r="JN21" s="39">
        <f t="shared" si="72"/>
        <v>2.3596742228149609E-3</v>
      </c>
      <c r="JO21" s="39">
        <f t="shared" si="73"/>
        <v>1.3015615326350078</v>
      </c>
      <c r="JP21" s="39">
        <f t="shared" si="74"/>
        <v>0.10155160494158098</v>
      </c>
      <c r="JQ21" s="39">
        <f t="shared" si="75"/>
        <v>1.0155160494158098E-2</v>
      </c>
      <c r="JR21" s="39">
        <f t="shared" si="136"/>
        <v>2.254491703198251</v>
      </c>
      <c r="JS21" s="39">
        <f t="shared" si="137"/>
        <v>0</v>
      </c>
      <c r="JT21" s="39">
        <f t="shared" si="138"/>
        <v>0</v>
      </c>
      <c r="JU21" s="39">
        <f t="shared" si="76"/>
        <v>0.63659110588804968</v>
      </c>
      <c r="JV21" s="39">
        <f t="shared" si="77"/>
        <v>4.7386498789202515E-2</v>
      </c>
      <c r="JW21" s="39">
        <f t="shared" si="78"/>
        <v>4.7386498789202518E-3</v>
      </c>
      <c r="JX21" s="39">
        <f t="shared" si="79"/>
        <v>1.122838003803398</v>
      </c>
      <c r="JY21" s="39">
        <f t="shared" si="80"/>
        <v>8.9830225194074159E-2</v>
      </c>
      <c r="JZ21" s="39">
        <f t="shared" si="81"/>
        <v>8.9830225194074166E-3</v>
      </c>
      <c r="KA21" s="39">
        <f t="shared" si="139"/>
        <v>1.8221629978552283</v>
      </c>
      <c r="KB21" s="39">
        <f t="shared" si="140"/>
        <v>0</v>
      </c>
      <c r="KC21" s="39">
        <f t="shared" si="141"/>
        <v>0</v>
      </c>
      <c r="KD21" s="39">
        <f t="shared" si="82"/>
        <v>13.492130926739495</v>
      </c>
      <c r="KE21" s="39">
        <f t="shared" si="83"/>
        <v>61.668078718372129</v>
      </c>
      <c r="KF21" s="39">
        <f t="shared" si="84"/>
        <v>6.1668078718372135</v>
      </c>
      <c r="KG21" s="39">
        <f t="shared" si="85"/>
        <v>3.0510000853712382</v>
      </c>
      <c r="KH21" s="39">
        <f t="shared" si="86"/>
        <v>0.22179514012558132</v>
      </c>
      <c r="KI21" s="39">
        <f t="shared" si="87"/>
        <v>2.2179514012558132E-2</v>
      </c>
      <c r="KJ21" s="39">
        <f t="shared" si="88"/>
        <v>0.46593119829618362</v>
      </c>
      <c r="KK21" s="39">
        <f t="shared" si="89"/>
        <v>3.9926686510108188E-2</v>
      </c>
      <c r="KL21" s="39">
        <f t="shared" si="90"/>
        <v>3.9926686510108186E-3</v>
      </c>
      <c r="KM21" s="39">
        <f t="shared" si="91"/>
        <v>2.1485663398214965</v>
      </c>
      <c r="KN21" s="39">
        <f t="shared" si="92"/>
        <v>0.16552942857243441</v>
      </c>
      <c r="KO21" s="39">
        <f t="shared" si="93"/>
        <v>1.6552942857243437E-2</v>
      </c>
      <c r="KP21" s="39">
        <f t="shared" si="142"/>
        <v>2.6829759586075315</v>
      </c>
      <c r="KQ21" s="39">
        <f t="shared" si="143"/>
        <v>0</v>
      </c>
      <c r="KR21" s="39">
        <f t="shared" si="144"/>
        <v>0</v>
      </c>
      <c r="KS21" s="39">
        <f t="shared" si="94"/>
        <v>1.3346604762911438</v>
      </c>
      <c r="KT21" s="39">
        <f t="shared" si="95"/>
        <v>0.10810836958906038</v>
      </c>
      <c r="KU21" s="39">
        <f t="shared" si="96"/>
        <v>1.0810836958906037E-2</v>
      </c>
      <c r="KV21" s="39">
        <f t="shared" si="145"/>
        <v>1.1824819731515255</v>
      </c>
      <c r="KW21" s="39">
        <f t="shared" si="146"/>
        <v>0</v>
      </c>
      <c r="KX21" s="39">
        <f t="shared" si="147"/>
        <v>0</v>
      </c>
      <c r="KY21" s="39">
        <f t="shared" si="97"/>
        <v>11.833403239283246</v>
      </c>
      <c r="KZ21" s="39">
        <f t="shared" si="98"/>
        <v>59.603142238488083</v>
      </c>
      <c r="LA21" s="39">
        <f t="shared" si="99"/>
        <v>5.9603142238488083</v>
      </c>
      <c r="LB21" s="39">
        <f t="shared" si="100"/>
        <v>3.7229998060704341</v>
      </c>
      <c r="LC21" s="39">
        <f t="shared" si="101"/>
        <v>0.28162193579231865</v>
      </c>
      <c r="LD21" s="39">
        <f t="shared" si="102"/>
        <v>2.8162193579231866E-2</v>
      </c>
      <c r="LE21" s="39">
        <f t="shared" si="103"/>
        <v>2.6019229451132309</v>
      </c>
      <c r="LF21" s="39">
        <f t="shared" si="104"/>
        <v>0.21240347853893748</v>
      </c>
      <c r="LG21" s="39">
        <f t="shared" si="105"/>
        <v>2.1240347853893747E-2</v>
      </c>
      <c r="LH21" s="39">
        <f t="shared" si="106"/>
        <v>127.2308096733898</v>
      </c>
      <c r="LI21" s="39">
        <f t="shared" si="106"/>
        <v>380.31773297943812</v>
      </c>
      <c r="LJ21" s="39">
        <f t="shared" si="106"/>
        <v>38.031773297943815</v>
      </c>
      <c r="LL21" s="60">
        <f>+B21</f>
        <v>2</v>
      </c>
      <c r="LM21" s="61">
        <f t="shared" ref="LM21:LM57" si="154">+LH20</f>
        <v>2529.1345867363384</v>
      </c>
      <c r="LN21" s="62">
        <v>3000</v>
      </c>
      <c r="LO21" s="61">
        <f t="shared" ref="LO21:LO57" si="155">+IF(LM21-LN21&lt;0,0,LM21-LN21)</f>
        <v>0</v>
      </c>
      <c r="LP21" s="61">
        <f>+LQ21*LS21+LU21*LW21+LY21*MA21+MC21*ME21+MG21*MI21+MK21*MM21+MO21*MQ21+MS21*MU21+MW21*MY21+NA21*NC21+NE21*NG21+NI21*NK21+NM21*NO21+NQ21*NS21+NU21*NW21+NY21*OA21+OC21*OE21+OG21*OI21+OK21*OM21+OO21*OQ21+OS21*OU21+OW21*OY21+PA21*PC21+PE21*PG21+PI21*PK21+PM21*PO21+PQ21*PS21+PU21*PW21+PY21*QA21+QC21*QE21+QG21*QI21+QK21*QM21+QO21*QQ21+QS21*QU21+QW21*QY21+RA21*RC21+RE21*RG21+RI21*RK21</f>
        <v>2433.3889379402895</v>
      </c>
      <c r="LQ21" s="62">
        <f t="shared" ref="LQ21:LQ58" si="156">+IF(C22&gt;C21,1,0)</f>
        <v>0</v>
      </c>
      <c r="LR21" s="61">
        <f t="shared" ref="LR21:LR58" si="157">+IF(LQ21&gt;0,($LQ$11-$LQ$12)+GX20,0)</f>
        <v>0</v>
      </c>
      <c r="LS21" s="61">
        <f t="shared" ref="LS21:LS58" si="158">+GX20</f>
        <v>27.633175286524001</v>
      </c>
      <c r="LT21" s="63">
        <f t="shared" ref="LT21:LT58" si="159">+LR21/GX20</f>
        <v>0</v>
      </c>
      <c r="LU21" s="62">
        <f t="shared" ref="LU21:LU58" si="160">+IF(H22&gt;H21,1,0)</f>
        <v>0</v>
      </c>
      <c r="LV21" s="61">
        <f t="shared" ref="LV21:LV58" si="161">+IF(LU21&gt;0,($LU$11-$LU$12)+HA20,0)</f>
        <v>0</v>
      </c>
      <c r="LW21" s="61">
        <f t="shared" ref="LW21:LW58" si="162">+HA20</f>
        <v>1.0384363964799999</v>
      </c>
      <c r="LX21" s="63">
        <f t="shared" ref="LX21:LX58" si="163">+LV21/HA20</f>
        <v>0</v>
      </c>
      <c r="LY21" s="62">
        <f t="shared" ref="LY21:LY58" si="164">+IF(M22&gt;M21,1,0)</f>
        <v>1</v>
      </c>
      <c r="LZ21" s="61">
        <f t="shared" ref="LZ21:LZ58" si="165">+IF(LY21&gt;0,(LY$11-LY$12)+HD20,0)</f>
        <v>26612.871755139044</v>
      </c>
      <c r="MA21" s="61">
        <f t="shared" ref="MA21:MA58" si="166">+HD20</f>
        <v>316.30320896420005</v>
      </c>
      <c r="MB21" s="63">
        <f t="shared" ref="MB21:MB58" si="167">+LZ21/HD20</f>
        <v>84.137217078158542</v>
      </c>
      <c r="MC21" s="62">
        <f t="shared" ref="MC21:MC58" si="168">+IF(R22&gt;R21,1,0)</f>
        <v>1</v>
      </c>
      <c r="MD21" s="61">
        <f t="shared" ref="MD21:MD58" si="169">+IF(MC21&gt;0,(MC$11-MC$12)+HG20,0)</f>
        <v>1035.0025619146463</v>
      </c>
      <c r="ME21" s="61">
        <f t="shared" ref="ME21:ME58" si="170">+HG20</f>
        <v>13.776598956399999</v>
      </c>
      <c r="MF21" s="63">
        <f t="shared" ref="MF21:MF58" si="171">+MD21/HG20</f>
        <v>75.127581574393574</v>
      </c>
      <c r="MG21" s="62">
        <f t="shared" ref="MG21:MG58" si="172">+IF(W22&gt;W21,1,0)</f>
        <v>1</v>
      </c>
      <c r="MH21" s="61">
        <f t="shared" ref="MH21:MH58" si="173">+IF(MG21&gt;0,(MG$11-MG$12)+HJ20,0)</f>
        <v>3801.8719625631493</v>
      </c>
      <c r="MI21" s="61">
        <f t="shared" ref="MI21:MI58" si="174">+HJ20</f>
        <v>45.219313109600002</v>
      </c>
      <c r="MJ21" s="63">
        <f t="shared" ref="MJ21:MJ58" si="175">+MH21/HJ20</f>
        <v>84.076287345373601</v>
      </c>
      <c r="MK21" s="62">
        <f t="shared" ref="MK21:MK58" si="176">+IF(AB22&gt;AB21,1,0)</f>
        <v>0</v>
      </c>
      <c r="ML21" s="61">
        <f t="shared" ref="ML21:ML58" si="177">+IF(MK21&gt;0,(MK$11-MK$12)+HM20,0)</f>
        <v>0</v>
      </c>
      <c r="MM21" s="61">
        <f t="shared" ref="MM21:MM58" si="178">+HM20</f>
        <v>0.69726149126299986</v>
      </c>
      <c r="MN21" s="63">
        <f t="shared" ref="MN21:MN58" si="179">+ML21/HM20</f>
        <v>0</v>
      </c>
      <c r="MO21" s="62">
        <f t="shared" ref="MO21:MO58" si="180">+IF(AG22&gt;AG21,1,0)</f>
        <v>1</v>
      </c>
      <c r="MP21" s="61">
        <f t="shared" ref="MP21:MP58" si="181">+IF(MO21&gt;0,(MO$11-MO$12)+HP20,0)</f>
        <v>11829.927884210423</v>
      </c>
      <c r="MQ21" s="61">
        <f t="shared" ref="MQ21:MQ58" si="182">+HP20</f>
        <v>158.77402183046399</v>
      </c>
      <c r="MR21" s="63">
        <f t="shared" ref="MR21:MR58" si="183">+MP21/HP20</f>
        <v>74.50795632576596</v>
      </c>
      <c r="MS21" s="62">
        <f t="shared" ref="MS21:MS58" si="184">+IF(AL22&gt;AL21,1,0)</f>
        <v>0</v>
      </c>
      <c r="MT21" s="61">
        <f t="shared" ref="MT21:MT58" si="185">+IF(MS21&gt;0,(MS$11-MS$12)+HS20,0)</f>
        <v>0</v>
      </c>
      <c r="MU21" s="61">
        <f t="shared" ref="MU21:MU58" si="186">+HS20</f>
        <v>3.3776214375011993</v>
      </c>
      <c r="MV21" s="63">
        <f t="shared" ref="MV21:MV58" si="187">+MT21/HS20</f>
        <v>0</v>
      </c>
      <c r="MW21" s="62">
        <f t="shared" ref="MW21:MW58" si="188">+IF(AQ22&gt;AQ21,1,0)</f>
        <v>0</v>
      </c>
      <c r="MX21" s="61">
        <f t="shared" ref="MX21:MX58" si="189">+IF(MW21&gt;0,(MW$11-MW$12)+HV20,0)</f>
        <v>0</v>
      </c>
      <c r="MY21" s="61">
        <f t="shared" ref="MY21:MY58" si="190">+HV20</f>
        <v>0.72402822928959998</v>
      </c>
      <c r="MZ21" s="63">
        <f t="shared" ref="MZ21:MZ58" si="191">+MX21/HV20</f>
        <v>0</v>
      </c>
      <c r="NA21" s="62">
        <f t="shared" ref="NA21:NA58" si="192">+IF(AV22&gt;AV21,1,0)</f>
        <v>1</v>
      </c>
      <c r="NB21" s="61">
        <f t="shared" ref="NB21:NB58" si="193">+IF(NA21&gt;0,(NA$11-NA$12)+HY20,0)</f>
        <v>30303.927896916779</v>
      </c>
      <c r="NC21" s="61">
        <f t="shared" ref="NC21:NC58" si="194">+HY20</f>
        <v>360.12376874820001</v>
      </c>
      <c r="ND21" s="63">
        <f t="shared" ref="ND21:ND58" si="195">+NB21/HY20</f>
        <v>84.148647011703929</v>
      </c>
      <c r="NE21" s="62">
        <f t="shared" ref="NE21:NE58" si="196">+IF(BA22&gt;BA21,1,0)</f>
        <v>1</v>
      </c>
      <c r="NF21" s="61">
        <f t="shared" ref="NF21:NF58" si="197">+IF(NE21&gt;0,(NE$11-NE$12)+IB20,0)</f>
        <v>1145.8847621180585</v>
      </c>
      <c r="NG21" s="61">
        <f t="shared" ref="NG21:NG58" si="198">+IB20</f>
        <v>15.241731699999995</v>
      </c>
      <c r="NH21" s="63">
        <f t="shared" ref="NH21:NH58" si="199">+NF21/IB20</f>
        <v>75.180746169285925</v>
      </c>
      <c r="NI21" s="62">
        <f t="shared" ref="NI21:NI58" si="200">+IF(BF22&gt;BF21,1,0)</f>
        <v>1</v>
      </c>
      <c r="NJ21" s="61">
        <f t="shared" ref="NJ21:NJ58" si="201">+IF(NI21&gt;0,(NI$11-NI$12)+IE20,0)</f>
        <v>23991.498316529691</v>
      </c>
      <c r="NK21" s="61">
        <f t="shared" ref="NK21:NK58" si="202">+IE20</f>
        <v>284.46703357039996</v>
      </c>
      <c r="NL21" s="63">
        <f t="shared" ref="NL21:NL58" si="203">+NJ21/IE20</f>
        <v>84.338413542714676</v>
      </c>
      <c r="NM21" s="62">
        <f t="shared" ref="NM21:NM58" si="204">+IF(BK22&gt;BK21,1,0)</f>
        <v>0</v>
      </c>
      <c r="NN21" s="61">
        <f t="shared" ref="NN21:NN58" si="205">+IF(NM21&gt;0,(NM$11-NM$12)+IH20,0)</f>
        <v>0</v>
      </c>
      <c r="NO21" s="61">
        <f t="shared" ref="NO21:NO58" si="206">+IH20</f>
        <v>0.67486096482999991</v>
      </c>
      <c r="NP21" s="63">
        <f t="shared" ref="NP21:NP58" si="207">+NN21/IH20</f>
        <v>0</v>
      </c>
      <c r="NQ21" s="62">
        <f t="shared" ref="NQ21:NQ58" si="208">+IF(BP22&gt;BP21,1,0)</f>
        <v>1</v>
      </c>
      <c r="NR21" s="61">
        <f t="shared" ref="NR21:NR58" si="209">+IF(NQ21&gt;0,(NQ$11-NQ$12)+IK20,0)</f>
        <v>25618.668101893603</v>
      </c>
      <c r="NS21" s="61">
        <f t="shared" ref="NS21:NS58" si="210">+IK20</f>
        <v>343.32551867700772</v>
      </c>
      <c r="NT21" s="63">
        <f t="shared" ref="NT21:NT58" si="211">+NR21/IK20</f>
        <v>74.619178325614129</v>
      </c>
      <c r="NU21" s="62">
        <f t="shared" ref="NU21:NU58" si="212">+IF(BU22&gt;BU21,1,0)</f>
        <v>0</v>
      </c>
      <c r="NV21" s="61">
        <f t="shared" ref="NV21:NV58" si="213">+IF(NU21&gt;0,(NU$11-NU$12)+IN20,0)</f>
        <v>0</v>
      </c>
      <c r="NW21" s="61">
        <f t="shared" ref="NW21:NW58" si="214">+IN20</f>
        <v>3.2348538003144474</v>
      </c>
      <c r="NX21" s="63">
        <f t="shared" ref="NX21:NX58" si="215">+NV21/IN20</f>
        <v>0</v>
      </c>
      <c r="NY21" s="62">
        <f t="shared" ref="NY21:NY58" si="216">+IF(BZ22&gt;BZ21,1,0)</f>
        <v>0</v>
      </c>
      <c r="NZ21" s="61">
        <f t="shared" ref="NZ21:NZ58" si="217">+IF(NY21&gt;0,(NY$11-NY$12)+IQ20,0)</f>
        <v>0</v>
      </c>
      <c r="OA21" s="61">
        <f t="shared" ref="OA21:OA58" si="218">+IQ20</f>
        <v>1.1660851946699107</v>
      </c>
      <c r="OB21" s="63">
        <f t="shared" ref="OB21:OB58" si="219">+NZ21/IQ20</f>
        <v>0</v>
      </c>
      <c r="OC21" s="62">
        <f t="shared" ref="OC21:OC58" si="220">+IF(CE22&gt;CE21,1,0)</f>
        <v>0</v>
      </c>
      <c r="OD21" s="61">
        <f t="shared" ref="OD21:OD58" si="221">+IF(OC21&gt;0,(OC$11-OC$12)+IT20,0)</f>
        <v>0</v>
      </c>
      <c r="OE21" s="61">
        <f t="shared" ref="OE21:OE58" si="222">+IT20</f>
        <v>2.2478559881095843</v>
      </c>
      <c r="OF21" s="63">
        <f t="shared" ref="OF21:OF58" si="223">+OD21/IT20</f>
        <v>0</v>
      </c>
      <c r="OG21" s="62">
        <f t="shared" ref="OG21:OG58" si="224">+IF(CJ22&gt;CJ21,1,0)</f>
        <v>1</v>
      </c>
      <c r="OH21" s="61">
        <f t="shared" ref="OH21:OH58" si="225">+IF(OG21&gt;0,(OG$11-OG$12)+IW20,0)</f>
        <v>3621.8514498429781</v>
      </c>
      <c r="OI21" s="61">
        <f t="shared" ref="OI21:OI58" si="226">+IW20</f>
        <v>47.560579489116414</v>
      </c>
      <c r="OJ21" s="63">
        <f t="shared" ref="OJ21:OJ58" si="227">+OH21/IW20</f>
        <v>76.152382682212462</v>
      </c>
      <c r="OK21" s="62">
        <f t="shared" ref="OK21:OK58" si="228">+IF(CO22&gt;CO21,1,0)</f>
        <v>0</v>
      </c>
      <c r="OL21" s="61">
        <f t="shared" ref="OL21:OL58" si="229">+IF(OK21&gt;0,(OK$11-OK$12)+IZ20,0)</f>
        <v>0</v>
      </c>
      <c r="OM21" s="61">
        <f t="shared" ref="OM21:OM58" si="230">+IZ20</f>
        <v>2.5994926684554875</v>
      </c>
      <c r="ON21" s="63">
        <f t="shared" ref="ON21:ON58" si="231">+OL21/IZ20</f>
        <v>0</v>
      </c>
      <c r="OO21" s="62">
        <f t="shared" ref="OO21:OO58" si="232">+IF(CT22&gt;CT21,1,0)</f>
        <v>0</v>
      </c>
      <c r="OP21" s="61">
        <f t="shared" ref="OP21:OP58" si="233">+IF(OO21&gt;0,(OO$11-OO$12)+JC20,0)</f>
        <v>0</v>
      </c>
      <c r="OQ21" s="61">
        <f t="shared" ref="OQ21:OQ58" si="234">+JC20</f>
        <v>0.58818434024559063</v>
      </c>
      <c r="OR21" s="63">
        <f t="shared" ref="OR21:OR58" si="235">+OP21/JC20</f>
        <v>0</v>
      </c>
      <c r="OS21" s="62">
        <f t="shared" ref="OS21:OS58" si="236">+IF(CY22&gt;CY21,1,0)</f>
        <v>0</v>
      </c>
      <c r="OT21" s="61">
        <f t="shared" ref="OT21:OT58" si="237">+IF(OS21&gt;0,(OS$11-OS$12)+JF20,0)</f>
        <v>0</v>
      </c>
      <c r="OU21" s="61">
        <f t="shared" ref="OU21:OU58" si="238">+JF20</f>
        <v>1.2165630661079041</v>
      </c>
      <c r="OV21" s="63">
        <f t="shared" ref="OV21:OV58" si="239">+OT21/JF20</f>
        <v>0</v>
      </c>
      <c r="OW21" s="62">
        <f t="shared" ref="OW21:OW58" si="240">+IF(DD22&gt;DD21,1,0)</f>
        <v>0</v>
      </c>
      <c r="OX21" s="61">
        <f t="shared" ref="OX21:OX58" si="241">+IF(OW21&gt;0,(OW$11-OW$12)+JI20,0)</f>
        <v>0</v>
      </c>
      <c r="OY21" s="61">
        <f t="shared" ref="OY21:OY58" si="242">+JI20</f>
        <v>13.081481763731395</v>
      </c>
      <c r="OZ21" s="63">
        <f t="shared" ref="OZ21:OZ58" si="243">+OX21/JI20</f>
        <v>0</v>
      </c>
      <c r="PA21" s="62">
        <f t="shared" ref="PA21:PA58" si="244">+IF(DI22&gt;DI21,1,0)</f>
        <v>0</v>
      </c>
      <c r="PB21" s="61">
        <f t="shared" ref="PB21:PB58" si="245">+IF(PA21&gt;0,(PA$11-PA$12)+JL20,0)</f>
        <v>0</v>
      </c>
      <c r="PC21" s="61">
        <f t="shared" ref="PC21:PC58" si="246">+JL20</f>
        <v>0.27082624602762617</v>
      </c>
      <c r="PD21" s="63">
        <f t="shared" ref="PD21:PD58" si="247">+PB21/JL20</f>
        <v>0</v>
      </c>
      <c r="PE21" s="62">
        <f t="shared" ref="PE21:PE58" si="248">+IF(DN22&gt;DN21,1,0)</f>
        <v>0</v>
      </c>
      <c r="PF21" s="61">
        <f t="shared" ref="PF21:PF58" si="249">+IF(PE21&gt;0,(PE$11-PE$12)+JO20,0)</f>
        <v>0</v>
      </c>
      <c r="PG21" s="61">
        <f t="shared" ref="PG21:PG58" si="250">+JO20</f>
        <v>1.088794764345246</v>
      </c>
      <c r="PH21" s="63">
        <f t="shared" ref="PH21:PH58" si="251">+PF21/JO20</f>
        <v>0</v>
      </c>
      <c r="PI21" s="62">
        <f t="shared" ref="PI21:PI58" si="252">+IF(DS22&gt;DS21,1,0)</f>
        <v>1</v>
      </c>
      <c r="PJ21" s="61">
        <f t="shared" ref="PJ21:PJ58" si="253">+IF(PI21&gt;0,(PI$11-PI$12)+JR20,0)</f>
        <v>24725.236111612092</v>
      </c>
      <c r="PK21" s="61">
        <f t="shared" ref="PK21:PK58" si="254">+JR20</f>
        <v>325.23006807399173</v>
      </c>
      <c r="PL21" s="63">
        <f t="shared" ref="PL21:PL58" si="255">+PJ21/JR20</f>
        <v>76.023832169130671</v>
      </c>
      <c r="PM21" s="62">
        <f t="shared" ref="PM21:PM58" si="256">+IF(DX22&gt;DX21,1,0)</f>
        <v>0</v>
      </c>
      <c r="PN21" s="61">
        <f t="shared" ref="PN21:PN58" si="257">+IF(PM21&gt;0,(PM$11-PM$12)+JU20,0)</f>
        <v>0</v>
      </c>
      <c r="PO21" s="61">
        <f t="shared" ref="PO21:PO58" si="258">+JU20</f>
        <v>0.52759089948412208</v>
      </c>
      <c r="PP21" s="63">
        <f t="shared" ref="PP21:PP58" si="259">+PN21/JU20</f>
        <v>0</v>
      </c>
      <c r="PQ21" s="62">
        <f t="shared" ref="PQ21:PQ58" si="260">+IF(EC22&gt;EC21,1,0)</f>
        <v>0</v>
      </c>
      <c r="PR21" s="61">
        <f t="shared" ref="PR21:PR58" si="261">+IF(PQ21&gt;0,(PQ$11-PQ$12)+JX20,0)</f>
        <v>0</v>
      </c>
      <c r="PS21" s="61">
        <f t="shared" ref="PS21:PS58" si="262">+JX20</f>
        <v>0.93683737695297242</v>
      </c>
      <c r="PT21" s="63">
        <f t="shared" ref="PT21:PT58" si="263">+PR21/JX20</f>
        <v>0</v>
      </c>
      <c r="PU21" s="62">
        <f t="shared" ref="PU21:PU58" si="264">+IF(EH22&gt;EH21,1,0)</f>
        <v>1</v>
      </c>
      <c r="PV21" s="61">
        <f t="shared" ref="PV21:PV58" si="265">+IF(PU21&gt;0,(PU$11-PU$12)+KA20,0)</f>
        <v>17371.750796131706</v>
      </c>
      <c r="PW21" s="61">
        <f t="shared" ref="PW21:PW58" si="266">+KA20</f>
        <v>229.74356076113628</v>
      </c>
      <c r="PX21" s="63">
        <f t="shared" ref="PX21:PX58" si="267">+PV21/KA20</f>
        <v>75.613656977281138</v>
      </c>
      <c r="PY21" s="62">
        <f t="shared" ref="PY21:PY58" si="268">+IF(EM22&gt;EM21,1,0)</f>
        <v>0</v>
      </c>
      <c r="PZ21" s="61">
        <f t="shared" ref="PZ21:PZ58" si="269">+IF(PY21&gt;0,(PY$11-PY$12)+KD20,0)</f>
        <v>0</v>
      </c>
      <c r="QA21" s="61">
        <f t="shared" ref="QA21:QA58" si="270">+KD20</f>
        <v>12.579234511181173</v>
      </c>
      <c r="QB21" s="63">
        <f t="shared" ref="QB21:QB58" si="271">+PZ21/KD20</f>
        <v>0</v>
      </c>
      <c r="QC21" s="62">
        <f t="shared" ref="QC21:QC58" si="272">+IF(ER22&gt;ER21,1,0)</f>
        <v>0</v>
      </c>
      <c r="QD21" s="61">
        <f t="shared" ref="QD21:QD58" si="273">+IF(QC21&gt;0,(QC$11-QC$12)+KG20,0)</f>
        <v>0</v>
      </c>
      <c r="QE21" s="61">
        <f t="shared" ref="QE21:QE58" si="274">+KG20</f>
        <v>2.5062220734360783</v>
      </c>
      <c r="QF21" s="63">
        <f t="shared" ref="QF21:QF58" si="275">+QD21/KG20</f>
        <v>0</v>
      </c>
      <c r="QG21" s="62">
        <f t="shared" ref="QG21:QG58" si="276">+IF(EW22&gt;EW21,1,0)</f>
        <v>0</v>
      </c>
      <c r="QH21" s="61">
        <f t="shared" ref="QH21:QH58" si="277">+IF(QG21&gt;0,(QG$11-QG$12)+KJ20,0)</f>
        <v>0</v>
      </c>
      <c r="QI21" s="61">
        <f t="shared" ref="QI21:QI58" si="278">+KJ20</f>
        <v>0.39350093736169595</v>
      </c>
      <c r="QJ21" s="63">
        <f t="shared" ref="QJ21:QJ58" si="279">+QH21/KJ20</f>
        <v>0</v>
      </c>
      <c r="QK21" s="62">
        <f t="shared" ref="QK21:QK58" si="280">+IF(FB22&gt;FB21,1,0)</f>
        <v>0</v>
      </c>
      <c r="QL21" s="61">
        <f t="shared" ref="QL21:QL58" si="281">+IF(QK21&gt;0,(QK$11-QK$12)+KM20,0)</f>
        <v>0</v>
      </c>
      <c r="QM21" s="61">
        <f t="shared" ref="QM21:QM58" si="282">+KM20</f>
        <v>1.7996622816667796</v>
      </c>
      <c r="QN21" s="63">
        <f t="shared" ref="QN21:QN58" si="283">+QL21/KM20</f>
        <v>0</v>
      </c>
      <c r="QO21" s="62">
        <f t="shared" ref="QO21:QO58" si="284">+IF(FG22&gt;FG21,1,0)</f>
        <v>1</v>
      </c>
      <c r="QP21" s="61">
        <f t="shared" ref="QP21:QP58" si="285">+IF(QO21&gt;0,(QO$11-QO$12)+KP20,0)</f>
        <v>8406.0265885520676</v>
      </c>
      <c r="QQ21" s="61">
        <f t="shared" ref="QQ21:QQ58" si="286">+KP20</f>
        <v>163.27417324622115</v>
      </c>
      <c r="QR21" s="63">
        <f t="shared" ref="QR21:QR58" si="287">+QP21/KP20</f>
        <v>51.484116694166865</v>
      </c>
      <c r="QS21" s="62">
        <f t="shared" ref="QS21:QS58" si="288">+IF(FL22&gt;FL21,1,0)</f>
        <v>0</v>
      </c>
      <c r="QT21" s="61">
        <f t="shared" ref="QT21:QT58" si="289">+IF(QS21&gt;0,(QS$11-QS$12)+KS20,0)</f>
        <v>0</v>
      </c>
      <c r="QU21" s="61">
        <f t="shared" ref="QU21:QU58" si="290">+KS20</f>
        <v>1.1121034269374648</v>
      </c>
      <c r="QV21" s="63">
        <f t="shared" ref="QV21:QV58" si="291">+QT21/KS20</f>
        <v>0</v>
      </c>
      <c r="QW21" s="62">
        <f t="shared" ref="QW21:QW58" si="292">+IF(FQ22&gt;FQ21,1,0)</f>
        <v>1</v>
      </c>
      <c r="QX21" s="61">
        <f t="shared" ref="QX21:QX58" si="293">+IF(QW21&gt;0,(QW$11-QW$12)+KV20,0)</f>
        <v>10561.443125315638</v>
      </c>
      <c r="QY21" s="61">
        <f t="shared" ref="QY21:QY58" si="294">+KV20</f>
        <v>130.34936081355198</v>
      </c>
      <c r="QZ21" s="63">
        <f t="shared" ref="QZ21:QZ58" si="295">+QX21/KV20</f>
        <v>81.024126696121101</v>
      </c>
      <c r="RA21" s="62">
        <f t="shared" ref="RA21:RA58" si="296">+IF(FV22&gt;FV21,1,0)</f>
        <v>0</v>
      </c>
      <c r="RB21" s="61">
        <f t="shared" ref="RB21:RB58" si="297">+IF(RA21&gt;0,(RA$11-RA$12)+KY20,0)</f>
        <v>0</v>
      </c>
      <c r="RC21" s="61">
        <f t="shared" ref="RC21:RC58" si="298">+KY20</f>
        <v>10.986722710393556</v>
      </c>
      <c r="RD21" s="63">
        <f t="shared" ref="RD21:RD58" si="299">+RB21/KY20</f>
        <v>0</v>
      </c>
      <c r="RE21" s="62">
        <f t="shared" ref="RE21:RE58" si="300">+IF(GA22&gt;GA21,1,0)</f>
        <v>0</v>
      </c>
      <c r="RF21" s="61">
        <f t="shared" ref="RF21:RF58" si="301">+IF(RE21&gt;0,(RE$11-RE$12)+LB20,0)</f>
        <v>0</v>
      </c>
      <c r="RG21" s="61">
        <f t="shared" ref="RG21:RG58" si="302">+LB20</f>
        <v>3.0798762580386709</v>
      </c>
      <c r="RH21" s="63">
        <f t="shared" ref="RH21:RH58" si="303">+RF21/LB20</f>
        <v>0</v>
      </c>
      <c r="RI21" s="62">
        <f t="shared" ref="RI21:RI58" si="304">+IF(GF22&gt;GF21,1,0)</f>
        <v>0</v>
      </c>
      <c r="RJ21" s="61">
        <f t="shared" ref="RJ21:RJ58" si="305">+IF(RI21&gt;0,(RI$11-RI$12)+LE20,0)</f>
        <v>0</v>
      </c>
      <c r="RK21" s="61">
        <f t="shared" ref="RK21:RK58" si="306">+LE20</f>
        <v>2.1843766827015734</v>
      </c>
      <c r="RL21" s="63">
        <f t="shared" ref="RL21:RL58" si="307">+RJ21/LE20</f>
        <v>0</v>
      </c>
    </row>
    <row r="22" spans="1:480" ht="15" thickBot="1" x14ac:dyDescent="0.35">
      <c r="A22" s="28"/>
      <c r="B22" s="42">
        <v>3</v>
      </c>
      <c r="C22" s="44">
        <f t="shared" ref="C22:C41" si="308">+(C21*$D$9)+(IF(F21+G21+C21*(SUM($G$9:$H$9))+D21*(SUM($G$10:$H$10))+E21*(SUM($G$11:$H$11))&gt;(F$18*$D$4),(E21*$P$9+F21*$P$11+G21*$P$12),0))</f>
        <v>867.46674631944802</v>
      </c>
      <c r="D22" s="44">
        <f t="shared" ref="D22:D41" si="309">C21*$E$9+D21*$E$10+(IF((F21+G21+C21*SUM($G$9:$H$9)+D21*SUM($G$10:$H$10)+E21*SUM($G$11:$H$11))&gt;(F$18*$D$4),(E21*$Q$9+F21*$Q$11+G21*$Q$12),0))</f>
        <v>533.12734574399508</v>
      </c>
      <c r="E22" s="44">
        <f t="shared" ref="E22:E41" si="310">IF(F21+G21+(E21*$G$11)&gt;(F$18*$D$4),C21*$F$9+D21*$F$10,C21*$F$9+D21*$F$10+E21*$F$11)</f>
        <v>188.8076686755104</v>
      </c>
      <c r="F22" s="45">
        <f t="shared" ref="F22:F41" si="311">IF(F21+G21+(E21*$G$11)&gt;(F$18*$D$4),0,((C21*$G$9+D21*$G$10+F21*$G$12)+(E21*$G$11)))</f>
        <v>122.75809115869758</v>
      </c>
      <c r="G22" s="45">
        <f t="shared" ref="G22:G41" si="312">IF(F21+G21+(E21*$G$11)&gt;(F$18*$D$4),C21*$H$9+D21*$H$10+E21*$H$11,C21*$H$9+D21*$H$10+E21*$H$11+F21*$H$12+G21)</f>
        <v>13.576158102348799</v>
      </c>
      <c r="H22" s="44">
        <f t="shared" ref="H22:H59" si="313">+(H21*$D$9)+(IF(K21+L21+H21*(SUM($G$9:$H$9))+I21*(SUM($G$10:$H$10))+J21*(SUM($G$11:$H$11))&gt;(K$18*$D$4),(J21*$P$9+K21*$P$11+L21*$P$12),0))</f>
        <v>215.75006961401596</v>
      </c>
      <c r="I22" s="44">
        <f t="shared" ref="I22:I59" si="314">H21*$E$9+I21*$E$10+(IF((K21+L21+H21*SUM($G$9:$H$9)+I21*SUM($G$10:$H$10)+J21*SUM($G$11:$H$11))&gt;(K$18*$D$4),(J21*$Q$9+K21*$Q$11+L21*$Q$12),0))</f>
        <v>100.49802377260798</v>
      </c>
      <c r="J22" s="44">
        <f t="shared" ref="J22:J59" si="315">IF(K21+L21+(J21*$G$11)&gt;(K$18*$D$4),H21*$F$9+I21*$F$10,H21*$F$9+I21*$F$10+J21*$F$11)</f>
        <v>4.9598189867519995</v>
      </c>
      <c r="K22" s="45">
        <f t="shared" ref="K22:K59" si="316">IF(K21+L21+(J21*$G$11)&gt;(K$18*$D$4),0,((H21*$G$9+I21*$G$10+K21*$G$12)+(J21*$G$11)))</f>
        <v>9.0477626623999996E-2</v>
      </c>
      <c r="L22" s="45">
        <f t="shared" ref="L22:L59" si="317">IF(K21+L21+(J21*$G$11)&gt;(K$18*$D$4),H21*$H$9+I21*$H$10+J21*$H$11,H21*$H$9+I21*$H$10+J21*$H$11+K21*$H$12+L21)</f>
        <v>0</v>
      </c>
      <c r="M22" s="44">
        <f t="shared" ref="M22:M59" si="318">+(M21*$D$9)+(IF(P21+Q21+M21*(SUM($G$9:$H$9))+N21*(SUM($G$10:$H$10))+O21*(SUM($G$11:$H$11))&gt;(P$18*$D$4),(O21*$P$9+P21*$P$11+Q21*$P$12),0))</f>
        <v>467.77397248008003</v>
      </c>
      <c r="N22" s="44">
        <f t="shared" ref="N22:N59" si="319">M21*$E$9+N21*$E$10+(IF((P21+Q21+M21*SUM($G$9:$H$9)+N21*SUM($G$10:$H$10)+O21*SUM($G$11:$H$11))&gt;(P$18*$D$4),(O21*$Q$9+P21*$Q$11+Q21*$Q$12),0))</f>
        <v>247.49387899447999</v>
      </c>
      <c r="O22" s="44">
        <f t="shared" ref="O22:O59" si="320">IF(P21+Q21+(O21*$G$11)&gt;(P$18*$D$4),M21*$F$9+N21*$F$10,M21*$F$9+N21*$F$10+O21*$F$11)</f>
        <v>5.9404485254399999</v>
      </c>
      <c r="P22" s="45">
        <f t="shared" ref="P22:P59" si="321">IF(P21+Q21+(O21*$G$11)&gt;(P$18*$D$4),0,((M21*$G$9+N21*$G$10+P21*$G$12)+(O21*$G$11)))</f>
        <v>0</v>
      </c>
      <c r="Q22" s="45">
        <f t="shared" ref="Q22:Q59" si="322">IF(P21+Q21+(O21*$G$11)&gt;(P$18*$D$4),M21*$H$9+N21*$H$10+O21*$H$11,M21*$H$9+N21*$H$10+O21*$H$11+P21*$H$12+Q21)</f>
        <v>0</v>
      </c>
      <c r="R22" s="44">
        <f t="shared" ref="R22:R59" si="323">+(R21*$D$9)+(IF(U21+V21+R21*(SUM($G$9:$H$9))+S21*(SUM($G$10:$H$10))+T21*(SUM($G$11:$H$11))&gt;(U$18*$D$4),(T21*$P$9+U21*$P$11+V21*$P$12),0))</f>
        <v>19.526007623135996</v>
      </c>
      <c r="S22" s="44">
        <f t="shared" ref="S22:S59" si="324">R21*$E$9+S21*$E$10+(IF((U21+V21+R21*SUM($G$9:$H$9)+S21*SUM($G$10:$H$10)+T21*SUM($G$11:$H$11))&gt;(U$18*$D$4),(T21*$Q$9+U21*$Q$11+V21*$Q$12),0))</f>
        <v>8.6029591851839982</v>
      </c>
      <c r="T22" s="44">
        <f t="shared" ref="T22:T59" si="325">IF(U21+V21+(T21*$G$11)&gt;(U$18*$D$4),R21*$F$9+S21*$F$10,R21*$F$9+S21*$F$10+T21*$F$11)</f>
        <v>0.18939319167999999</v>
      </c>
      <c r="U22" s="45">
        <f t="shared" ref="U22:U59" si="326">IF(U21+V21+(T21*$G$11)&gt;(U$18*$D$4),0,((R21*$G$9+S21*$G$10+U21*$G$12)+(T21*$G$11)))</f>
        <v>0</v>
      </c>
      <c r="V22" s="45">
        <f t="shared" ref="V22:V59" si="327">IF(U21+V21+(T21*$G$11)&gt;(U$18*$D$4),R21*$H$9+S21*$H$10+T21*$H$11,R21*$H$9+S21*$H$10+T21*$H$11+U21*$H$12+V21)</f>
        <v>0</v>
      </c>
      <c r="W22" s="44">
        <f t="shared" ref="W22:W59" si="328">+(W21*$D$9)+(IF(Z21+AA21+W21*(SUM($G$9:$H$9))+X21*(SUM($G$10:$H$10))+Y21*(SUM($G$11:$H$11))&gt;(Z$18*$D$4),(Y21*$P$9+Z21*$P$11+AA21*$P$12),0))</f>
        <v>69.813621312960009</v>
      </c>
      <c r="X22" s="44">
        <f t="shared" ref="X22:X59" si="329">W21*$E$9+X21*$E$10+(IF((Z21+AA21+W21*SUM($G$9:$H$9)+X21*SUM($G$10:$H$10)+Y21*SUM($G$11:$H$11))&gt;(Z$18*$D$4),(Y21*$Q$9+Z21*$Q$11+AA21*$Q$12),0))</f>
        <v>32.823435552319992</v>
      </c>
      <c r="Y22" s="44">
        <f t="shared" ref="Y22:Y59" si="330">IF(Z21+AA21+(Y21*$G$11)&gt;(Z$18*$D$4),W21*$F$9+X21*$F$10,W21*$F$9+X21*$F$10+Y21*$F$11)</f>
        <v>0.75994313471999986</v>
      </c>
      <c r="Z22" s="45">
        <f t="shared" ref="Z22:Z59" si="331">IF(Z21+AA21+(Y21*$G$11)&gt;(Z$18*$D$4),0,((W21*$G$9+X21*$G$10+Z21*$G$12)+(Y21*$G$11)))</f>
        <v>0</v>
      </c>
      <c r="AA22" s="45">
        <f t="shared" ref="AA22:AA59" si="332">IF(Z21+AA21+(Y21*$G$11)&gt;(Z$18*$D$4),W21*$H$9+X21*$H$10+Y21*$H$11,W21*$H$9+X21*$H$10+Y21*$H$11+Z21*$H$12+AA21)</f>
        <v>0</v>
      </c>
      <c r="AB22" s="44">
        <f t="shared" ref="AB22:AB59" si="333">+(AB21*$D$9)+(IF(AE21+AF21+AB21*(SUM($G$9:$H$9))+AC21*(SUM($G$10:$H$10))+AD21*(SUM($G$11:$H$11))&gt;(AE$18*$D$4),(AD21*$P$9+AE21*$P$11+AF21*$P$12),0))</f>
        <v>120.73286904303318</v>
      </c>
      <c r="AC22" s="44">
        <f t="shared" ref="AC22:AC59" si="334">AB21*$E$9+AC21*$E$10+(IF((AE21+AF21+AB21*SUM($G$9:$H$9)+AC21*SUM($G$10:$H$10)+AD21*SUM($G$11:$H$11))&gt;(AE$18*$D$4),(AD21*$Q$9+AE21*$Q$11+AF21*$Q$12),0))</f>
        <v>65.697265484765182</v>
      </c>
      <c r="AD22" s="44">
        <f t="shared" ref="AD22:AD59" si="335">IF(AE21+AF21+(AD21*$G$11)&gt;(AE$18*$D$4),AB21*$F$9+AC21*$F$10,AB21*$F$9+AC21*$F$10+AD21*$F$11)</f>
        <v>3.4407603831455997</v>
      </c>
      <c r="AE22" s="45">
        <f t="shared" ref="AE22:AE59" si="336">IF(AE21+AF21+(AD21*$G$11)&gt;(AE$18*$D$4),0,((AB21*$G$9+AC21*$G$10+AE21*$G$12)+(AD21*$G$11)))</f>
        <v>6.6858089055999992E-2</v>
      </c>
      <c r="AF22" s="45">
        <f t="shared" ref="AF22:AF59" si="337">IF(AE21+AF21+(AD21*$G$11)&gt;(AE$18*$D$4),AB21*$H$9+AC21*$H$10+AD21*$H$11,AB21*$H$9+AC21*$H$10+AD21*$H$11+AE21*$H$12+AF21)</f>
        <v>0</v>
      </c>
      <c r="AG22" s="44">
        <f t="shared" ref="AG22:AG59" si="338">+(AG21*$D$9)+(IF(AJ21+AK21+AG21*(SUM($G$9:$H$9))+AH21*(SUM($G$10:$H$10))+AI21*(SUM($G$11:$H$11))&gt;(AJ$18*$D$4),(AI21*$P$9+AJ21*$P$11+AK21*$P$12),0))</f>
        <v>205.40761093634558</v>
      </c>
      <c r="AH22" s="44">
        <f t="shared" ref="AH22:AH59" si="339">AG21*$E$9+AH21*$E$10+(IF((AJ21+AK21+AG21*SUM($G$9:$H$9)+AH21*SUM($G$10:$H$10)+AI21*SUM($G$11:$H$11))&gt;(AJ$18*$D$4),(AI21*$Q$9+AJ21*$Q$11+AK21*$Q$12),0))</f>
        <v>112.3741953293696</v>
      </c>
      <c r="AI22" s="44">
        <f t="shared" ref="AI22:AI59" si="340">IF(AJ21+AK21+(AI21*$G$11)&gt;(AJ$18*$D$4),AG21*$F$9+AH21*$F$10,AG21*$F$9+AH21*$F$10+AI21*$F$11)</f>
        <v>2.6165007342847999</v>
      </c>
      <c r="AJ22" s="45">
        <f t="shared" ref="AJ22:AJ59" si="341">IF(AJ21+AK21+(AI21*$G$11)&gt;(AJ$18*$D$4),0,((AG21*$G$9+AH21*$G$10+AJ21*$G$12)+(AI21*$G$11)))</f>
        <v>0</v>
      </c>
      <c r="AK22" s="45">
        <f t="shared" ref="AK22:AK59" si="342">IF(AJ21+AK21+(AI21*$G$11)&gt;(AJ$18*$D$4),AG21*$H$9+AH21*$H$10+AI21*$H$11,AG21*$H$9+AH21*$H$10+AI21*$H$11+AJ21*$H$12+AK21)</f>
        <v>0</v>
      </c>
      <c r="AL22" s="44">
        <f t="shared" ref="AL22:AL59" si="343">+(AL21*$D$9)+(IF(AO21+AP21+AL21*(SUM($G$9:$H$9))+AM21*(SUM($G$10:$H$10))+AN21*(SUM($G$11:$H$11))&gt;(AO$18*$D$4),(AN21*$P$9+AO21*$P$11+AP21*$P$12),0))</f>
        <v>106.03103871732239</v>
      </c>
      <c r="AM22" s="44">
        <f t="shared" ref="AM22:AM59" si="344">AL21*$E$9+AM21*$E$10+(IF((AO21+AP21+AL21*SUM($G$9:$H$9)+AM21*SUM($G$10:$H$10)+AN21*SUM($G$11:$H$11))&gt;(AO$18*$D$4),(AN21*$Q$9+AO21*$Q$11+AP21*$Q$12),0))</f>
        <v>65.164510890689755</v>
      </c>
      <c r="AN22" s="44">
        <f t="shared" ref="AN22:AN59" si="345">IF(AO21+AP21+(AN21*$G$11)&gt;(AO$18*$D$4),AL21*$F$9+AM21*$F$10,AL21*$F$9+AM21*$F$10+AN21*$F$11)</f>
        <v>23.078087214755516</v>
      </c>
      <c r="AO22" s="45">
        <f t="shared" ref="AO22:AO59" si="346">IF(AO21+AP21+(AN21*$G$11)&gt;(AO$18*$D$4),0,((AL21*$G$9+AM21*$G$10+AO21*$G$12)+(AN21*$G$11)))</f>
        <v>15.004803321554878</v>
      </c>
      <c r="AP22" s="45">
        <f t="shared" ref="AP22:AP59" si="347">IF(AO21+AP21+(AN21*$G$11)&gt;(AO$18*$D$4),AL21*$H$9+AM21*$H$10+AN21*$H$11,AL21*$H$9+AM21*$H$10+AN21*$H$11+AO21*$H$12+AP21)</f>
        <v>1.65942285567744</v>
      </c>
      <c r="AQ22" s="44">
        <f t="shared" ref="AQ22:AQ59" si="348">+(AQ21*$D$9)+(IF(AT21+AU21+AQ21*(SUM($G$9:$H$9))+AR21*(SUM($G$10:$H$10))+AS21*(SUM($G$11:$H$11))&gt;(AT$18*$D$4),(AS21*$P$9+AT21*$P$11+AU21*$P$12),0))</f>
        <v>150.42725909959231</v>
      </c>
      <c r="AR22" s="44">
        <f t="shared" ref="AR22:AR59" si="349">AQ21*$E$9+AR21*$E$10+(IF((AT21+AU21+AQ21*SUM($G$9:$H$9)+AR21*SUM($G$10:$H$10)+AS21*SUM($G$11:$H$11))&gt;(AT$18*$D$4),(AS21*$Q$9+AT21*$Q$11+AU21*$Q$12),0))</f>
        <v>70.070161683308157</v>
      </c>
      <c r="AS22" s="44">
        <f t="shared" ref="AS22:AS59" si="350">IF(AT21+AU21+(AS21*$G$11)&gt;(AT$18*$D$4),AQ21*$F$9+AR21*$F$10,AQ21*$F$9+AR21*$F$10+AS21*$F$11)</f>
        <v>3.4581308693990396</v>
      </c>
      <c r="AT22" s="45">
        <f t="shared" ref="AT22:AT59" si="351">IF(AT21+AU21+(AS21*$G$11)&gt;(AT$18*$D$4),0,((AQ21*$G$9+AR21*$G$10+AT21*$G$12)+(AS21*$G$11)))</f>
        <v>6.308364770048E-2</v>
      </c>
      <c r="AU22" s="45">
        <f t="shared" ref="AU22:AU59" si="352">IF(AT21+AU21+(AS21*$G$11)&gt;(AT$18*$D$4),AQ21*$H$9+AR21*$H$10+AS21*$H$11,AQ21*$H$9+AR21*$H$10+AS21*$H$11+AT21*$H$12+AU21)</f>
        <v>0</v>
      </c>
      <c r="AV22" s="44">
        <f t="shared" ref="AV22:AV59" si="353">+(AV21*$D$9)+(IF(AY21+AZ21+AV21*(SUM($G$9:$H$9))+AW21*(SUM($G$10:$H$10))+AX21*(SUM($G$11:$H$11))&gt;(AY$18*$D$4),(AX21*$P$9+AY21*$P$11+AZ21*$P$12),0))</f>
        <v>532.57925028167995</v>
      </c>
      <c r="AW22" s="44">
        <f t="shared" ref="AW22:AW59" si="354">AV21*$E$9+AW21*$E$10+(IF((AY21+AZ21+AV21*SUM($G$9:$H$9)+AW21*SUM($G$10:$H$10)+AX21*SUM($G$11:$H$11))&gt;(AY$18*$D$4),(AX21*$Q$9+AY21*$Q$11+AZ21*$Q$12),0))</f>
        <v>281.78161308407994</v>
      </c>
      <c r="AX22" s="44">
        <f t="shared" ref="AX22:AX59" si="355">IF(AY21+AZ21+(AX21*$G$11)&gt;(AY$18*$D$4),AV21*$F$9+AW21*$F$10,AV21*$F$9+AW21*$F$10+AX21*$F$11)</f>
        <v>6.7634366342399987</v>
      </c>
      <c r="AY22" s="45">
        <f t="shared" ref="AY22:AY59" si="356">IF(AY21+AZ21+(AX21*$G$11)&gt;(AY$18*$D$4),0,((AV21*$G$9+AW21*$G$10+AY21*$G$12)+(AX21*$G$11)))</f>
        <v>0</v>
      </c>
      <c r="AZ22" s="45">
        <f t="shared" ref="AZ22:AZ59" si="357">IF(AY21+AZ21+(AX21*$G$11)&gt;(AY$18*$D$4),AV21*$H$9+AW21*$H$10+AX21*$H$11,AV21*$H$9+AW21*$H$10+AX21*$H$11+AY21*$H$12+AZ21)</f>
        <v>0</v>
      </c>
      <c r="BA22" s="44">
        <f t="shared" ref="BA22:BA59" si="358">+(BA21*$D$9)+(IF(BD21+BE21+BA21*(SUM($G$9:$H$9))+BB21*(SUM($G$10:$H$10))+BC21*(SUM($G$11:$H$11))&gt;(BD$18*$D$4),(BC21*$P$9+BD21*$P$11+BE21*$P$12),0))</f>
        <v>21.602586407999993</v>
      </c>
      <c r="BB22" s="44">
        <f t="shared" ref="BB22:BB59" si="359">BA21*$E$9+BB21*$E$10+(IF((BD21+BE21+BA21*SUM($G$9:$H$9)+BB21*SUM($G$10:$H$10)+BC21*SUM($G$11:$H$11))&gt;(BD$18*$D$4),(BC21*$Q$9+BD21*$Q$11+BE21*$Q$12),0))</f>
        <v>9.5178785519999991</v>
      </c>
      <c r="BC22" s="44">
        <f t="shared" ref="BC22:BC59" si="360">IF(BD21+BE21+(BC21*$G$11)&gt;(BD$18*$D$4),BA21*$F$9+BB21*$F$10,BA21*$F$9+BB21*$F$10+BC21*$F$11)</f>
        <v>0.20953503999999998</v>
      </c>
      <c r="BD22" s="45">
        <f t="shared" ref="BD22:BD59" si="361">IF(BD21+BE21+(BC21*$G$11)&gt;(BD$18*$D$4),0,((BA21*$G$9+BB21*$G$10+BD21*$G$12)+(BC21*$G$11)))</f>
        <v>0</v>
      </c>
      <c r="BE22" s="45">
        <f t="shared" ref="BE22:BE59" si="362">IF(BD21+BE21+(BC21*$G$11)&gt;(BD$18*$D$4),BA21*$H$9+BB21*$H$10+BC21*$H$11,BA21*$H$9+BB21*$H$10+BC21*$H$11+BD21*$H$12+BE21)</f>
        <v>0</v>
      </c>
      <c r="BF22" s="44">
        <f t="shared" ref="BF22:BF59" si="363">+(BF21*$D$9)+(IF(BI21+BJ21+BF21*(SUM($G$9:$H$9))+BG21*(SUM($G$10:$H$10))+BH21*(SUM($G$11:$H$11))&gt;(BI$18*$D$4),(BH21*$P$9+BI21*$P$11+BJ21*$P$12),0))</f>
        <v>439.18565745503997</v>
      </c>
      <c r="BG22" s="44">
        <f t="shared" ref="BG22:BG59" si="364">BF21*$E$9+BG21*$E$10+(IF((BI21+BJ21+BF21*SUM($G$9:$H$9)+BG21*SUM($G$10:$H$10)+BH21*SUM($G$11:$H$11))&gt;(BI$18*$D$4),(BH21*$Q$9+BI21*$Q$11+BJ21*$Q$12),0))</f>
        <v>206.48666910367996</v>
      </c>
      <c r="BH22" s="44">
        <f t="shared" ref="BH22:BH59" si="365">IF(BI21+BJ21+(BH21*$G$11)&gt;(BI$18*$D$4),BF21*$F$9+BG21*$F$10,BF21*$F$9+BG21*$F$10+BH21*$F$11)</f>
        <v>4.7806734412799994</v>
      </c>
      <c r="BI22" s="45">
        <f t="shared" ref="BI22:BI59" si="366">IF(BI21+BJ21+(BH21*$G$11)&gt;(BI$18*$D$4),0,((BF21*$G$9+BG21*$G$10+BI21*$G$12)+(BH21*$G$11)))</f>
        <v>0</v>
      </c>
      <c r="BJ22" s="45">
        <f t="shared" ref="BJ22:BJ59" si="367">IF(BI21+BJ21+(BH21*$G$11)&gt;(BI$18*$D$4),BF21*$H$9+BG21*$H$10+BH21*$H$11,BF21*$H$9+BG21*$H$10+BH21*$H$11+BI21*$H$12+BJ21)</f>
        <v>0</v>
      </c>
      <c r="BK22" s="44">
        <f t="shared" ref="BK22:BK59" si="368">+(BK21*$D$9)+(IF(BN21+BO21+BK21*(SUM($G$9:$H$9))+BL21*(SUM($G$10:$H$10))+BM21*(SUM($G$11:$H$11))&gt;(BN$18*$D$4),(BM21*$P$9+BN21*$P$11+BO21*$P$12),0))</f>
        <v>116.854152294412</v>
      </c>
      <c r="BL22" s="44">
        <f t="shared" ref="BL22:BL59" si="369">BK21*$E$9+BL21*$E$10+(IF((BN21+BO21+BK21*SUM($G$9:$H$9)+BL21*SUM($G$10:$H$10)+BM21*SUM($G$11:$H$11))&gt;(BN$18*$D$4),(BM21*$Q$9+BN21*$Q$11+BO21*$Q$12),0))</f>
        <v>63.586646512531999</v>
      </c>
      <c r="BM22" s="44">
        <f t="shared" ref="BM22:BM59" si="370">IF(BN21+BO21+(BM21*$G$11)&gt;(BN$18*$D$4),BK21*$F$9+BL21*$F$10,BK21*$F$9+BL21*$F$10+BM21*$F$11)</f>
        <v>3.330221016096</v>
      </c>
      <c r="BN22" s="45">
        <f t="shared" ref="BN22:BN59" si="371">IF(BN21+BO21+(BM21*$G$11)&gt;(BN$18*$D$4),0,((BK21*$G$9+BL21*$G$10+BN21*$G$12)+(BM21*$G$11)))</f>
        <v>6.471017695999999E-2</v>
      </c>
      <c r="BO22" s="45">
        <f t="shared" ref="BO22:BO59" si="372">IF(BN21+BO21+(BM21*$G$11)&gt;(BN$18*$D$4),BK21*$H$9+BL21*$H$10+BM21*$H$11,BK21*$H$9+BL21*$H$10+BM21*$H$11+BN21*$H$12+BO21)</f>
        <v>0</v>
      </c>
      <c r="BP22" s="44">
        <f t="shared" ref="BP22:BP59" si="373">+(BP21*$D$9)+(IF(BS21+BT21+BP21*(SUM($G$9:$H$9))+BQ21*(SUM($G$10:$H$10))+BR21*(SUM($G$11:$H$11))&gt;(BS$18*$D$4),(BR21*$P$9+BS21*$P$11+BT21*$P$12),0))</f>
        <v>444.16381062783444</v>
      </c>
      <c r="BQ22" s="44">
        <f t="shared" ref="BQ22:BQ59" si="374">BP21*$E$9+BQ21*$E$10+(IF((BS21+BT21+BP21*SUM($G$9:$H$9)+BQ21*SUM($G$10:$H$10)+BR21*SUM($G$11:$H$11))&gt;(BS$18*$D$4),(BR21*$Q$9+BS21*$Q$11+BT21*$Q$12),0))</f>
        <v>242.99270404930098</v>
      </c>
      <c r="BR22" s="44">
        <f t="shared" ref="BR22:BR59" si="375">IF(BS21+BT21+(BR21*$G$11)&gt;(BS$18*$D$4),BP21*$F$9+BQ21*$F$10,BP21*$F$9+BQ21*$F$10+BR21*$F$11)</f>
        <v>5.6577988096585532</v>
      </c>
      <c r="BS22" s="45">
        <f t="shared" ref="BS22:BS59" si="376">IF(BS21+BT21+(BR21*$G$11)&gt;(BS$18*$D$4),0,((BP21*$G$9+BQ21*$G$10+BS21*$G$12)+(BR21*$G$11)))</f>
        <v>0</v>
      </c>
      <c r="BT22" s="45">
        <f t="shared" ref="BT22:BT59" si="377">IF(BS21+BT21+(BR21*$G$11)&gt;(BS$18*$D$4),BP21*$H$9+BQ21*$H$10+BR21*$H$11,BP21*$H$9+BQ21*$H$10+BR21*$H$11+BS21*$H$12+BT21)</f>
        <v>0</v>
      </c>
      <c r="BU22" s="44">
        <f t="shared" ref="BU22:BU59" si="378">+(BU21*$D$9)+(IF(BX21+BY21+BU21*(SUM($G$9:$H$9))+BV21*(SUM($G$10:$H$10))+BW21*(SUM($G$11:$H$11))&gt;(BX$18*$D$4),(BW21*$P$9+BX21*$P$11+BY21*$P$12),0))</f>
        <v>101.54924549501021</v>
      </c>
      <c r="BV22" s="44">
        <f t="shared" ref="BV22:BV59" si="379">BU21*$E$9+BV21*$E$10+(IF((BX21+BY21+BU21*SUM($G$9:$H$9)+BV21*SUM($G$10:$H$10)+BW21*SUM($G$11:$H$11))&gt;(BX$18*$D$4),(BW21*$Q$9+BX21*$Q$11+BY21*$Q$12),0))</f>
        <v>62.410092309317619</v>
      </c>
      <c r="BW22" s="44">
        <f t="shared" ref="BW22:BW59" si="380">IF(BX21+BY21+(BW21*$G$11)&gt;(BX$18*$D$4),BU21*$F$9+BV21*$F$10,BU21*$F$9+BV21*$F$10+BW21*$F$11)</f>
        <v>22.102606675148927</v>
      </c>
      <c r="BX22" s="45">
        <f t="shared" ref="BX22:BX59" si="381">IF(BX21+BY21+(BW21*$G$11)&gt;(BX$18*$D$4),0,((BU21*$G$9+BV21*$G$10+BX21*$G$12)+(BW21*$G$11)))</f>
        <v>14.370569924974134</v>
      </c>
      <c r="BY22" s="45">
        <f t="shared" ref="BY22:BY59" si="382">IF(BX21+BY21+(BW21*$G$11)&gt;(BX$18*$D$4),BU21*$H$9+BV21*$H$10+BW21*$H$11,BU21*$H$9+BV21*$H$10+BW21*$H$11+BX21*$H$12+BY21)</f>
        <v>1.5892812235903251</v>
      </c>
      <c r="BZ22" s="44">
        <f t="shared" ref="BZ22:BZ59" si="383">+(BZ21*$D$9)+(IF(CC21+CD21+BZ21*(SUM($G$9:$H$9))+CA21*(SUM($G$10:$H$10))+CB21*(SUM($G$11:$H$11))&gt;(CC$18*$D$4),(CB21*$P$9+CC21*$P$11+CD21*$P$12),0))</f>
        <v>242.27094001972608</v>
      </c>
      <c r="CA22" s="44">
        <f t="shared" ref="CA22:CA59" si="384">BZ21*$E$9+CA21*$E$10+(IF((CC21+CD21+BZ21*SUM($G$9:$H$9)+CA21*SUM($G$10:$H$10)+CB21*SUM($G$11:$H$11))&gt;(CC$18*$D$4),(CB21*$Q$9+CC21*$Q$11+CD21*$Q$12),0))</f>
        <v>112.85164696851989</v>
      </c>
      <c r="CB22" s="44">
        <f t="shared" ref="CB22:CB59" si="385">IF(CC21+CD21+(CB21*$G$11)&gt;(CC$18*$D$4),BZ21*$F$9+CA21*$F$10,BZ21*$F$9+CA21*$F$10+CB21*$F$11)</f>
        <v>5.5694999792947018</v>
      </c>
      <c r="CC22" s="45">
        <f t="shared" ref="CC22:CC59" si="386">IF(CC21+CD21+(CB21*$G$11)&gt;(CC$18*$D$4),0,((BZ21*$G$9+CA21*$G$10+CC21*$G$12)+(CB21*$G$11)))</f>
        <v>0.10159950210985359</v>
      </c>
      <c r="CD22" s="45">
        <f t="shared" ref="CD22:CD59" si="387">IF(CC21+CD21+(CB21*$G$11)&gt;(CC$18*$D$4),BZ21*$H$9+CA21*$H$10+CB21*$H$11,BZ21*$H$9+CA21*$H$10+CB21*$H$11+CC21*$H$12+CD21)</f>
        <v>0</v>
      </c>
      <c r="CE22" s="44">
        <f t="shared" ref="CE22:CE59" si="388">+(CE21*$D$9)+(IF(CH21+CI21+CE21*(SUM($G$9:$H$9))+CF21*(SUM($G$10:$H$10))+CG21*(SUM($G$11:$H$11))&gt;(CH$18*$D$4),(CG21*$P$9+CH21*$P$11+CI21*$P$12),0))</f>
        <v>372.73526298479231</v>
      </c>
      <c r="CF22" s="44">
        <f t="shared" ref="CF22:CF59" si="389">CE21*$E$9+CF21*$E$10+(IF((CH21+CI21+CE21*SUM($G$9:$H$9)+CF21*SUM($G$10:$H$10)+CG21*SUM($G$11:$H$11))&gt;(CH$18*$D$4),(CG21*$Q$9+CH21*$Q$11+CI21*$Q$12),0))</f>
        <v>211.68537524315835</v>
      </c>
      <c r="CG22" s="44">
        <f t="shared" ref="CG22:CG59" si="390">IF(CH21+CI21+(CG21*$G$11)&gt;(CH$18*$D$4),CE21*$F$9+CF21*$F$10,CE21*$F$9+CF21*$F$10+CG21*$F$11)</f>
        <v>10.986023881686183</v>
      </c>
      <c r="CH22" s="45">
        <f t="shared" ref="CH22:CH59" si="391">IF(CH21+CI21+(CG21*$G$11)&gt;(CH$18*$D$4),0,((CE21*$G$9+CF21*$G$10+CH21*$G$12)+(CG21*$G$11)))</f>
        <v>0.20965694430698825</v>
      </c>
      <c r="CI22" s="45">
        <f t="shared" ref="CI22:CI59" si="392">IF(CH21+CI21+(CG21*$G$11)&gt;(CH$18*$D$4),CE21*$H$9+CF21*$H$10+CG21*$H$11,CE21*$H$9+CF21*$H$10+CG21*$H$11+CH21*$H$12+CI21)</f>
        <v>0</v>
      </c>
      <c r="CJ22" s="44">
        <f t="shared" ref="CJ22:CJ59" si="393">+(CJ21*$D$9)+(IF(CM21+CN21+CJ21*(SUM($G$9:$H$9))+CK21*(SUM($G$10:$H$10))+CL21*(SUM($G$11:$H$11))&gt;(CM$18*$D$4),(CL21*$P$9+CM21*$P$11+CN21*$P$12),0))</f>
        <v>67.409107327889103</v>
      </c>
      <c r="CK22" s="44">
        <f t="shared" ref="CK22:CK59" si="394">CJ21*$E$9+CK21*$E$10+(IF((CM21+CN21+CJ21*SUM($G$9:$H$9)+CK21*SUM($G$10:$H$10)+CL21*SUM($G$11:$H$11))&gt;(CM$18*$D$4),(CL21*$Q$9+CM21*$Q$11+CN21*$Q$12),0))</f>
        <v>29.699763015783311</v>
      </c>
      <c r="CL22" s="44">
        <f t="shared" ref="CL22:CL59" si="395">IF(CM21+CN21+(CL21*$G$11)&gt;(CM$18*$D$4),CJ21*$F$9+CK21*$F$10,CJ21*$F$9+CK21*$F$10+CL21*$F$11)</f>
        <v>0.65383698662502931</v>
      </c>
      <c r="CM22" s="45">
        <f t="shared" ref="CM22:CM59" si="396">IF(CM21+CN21+(CL21*$G$11)&gt;(CM$18*$D$4),0,((CJ21*$G$9+CK21*$G$10+CM21*$G$12)+(CL21*$G$11)))</f>
        <v>0</v>
      </c>
      <c r="CN22" s="45">
        <f t="shared" ref="CN22:CN59" si="397">IF(CM21+CN21+(CL21*$G$11)&gt;(CM$18*$D$4),CJ21*$H$9+CK21*$H$10+CL21*$H$11,CJ21*$H$9+CK21*$H$10+CL21*$H$11+CM21*$H$12+CN21)</f>
        <v>0</v>
      </c>
      <c r="CO22" s="44">
        <f t="shared" ref="CO22:CO59" si="398">+(CO21*$D$9)+(IF(CR21+CS21+CO21*(SUM($G$9:$H$9))+CP21*(SUM($G$10:$H$10))+CQ21*(SUM($G$11:$H$11))&gt;(CR$18*$D$4),(CQ21*$P$9+CR21*$P$11+CS21*$P$12),0))</f>
        <v>492.35367985391019</v>
      </c>
      <c r="CP22" s="44">
        <f t="shared" ref="CP22:CP59" si="399">CO21*$E$9+CP21*$E$10+(IF((CR21+CS21+CO21*SUM($G$9:$H$9)+CP21*SUM($G$10:$H$10)+CQ21*SUM($G$11:$H$11))&gt;(CR$18*$D$4),(CQ21*$Q$9+CR21*$Q$11+CS21*$Q$12),0))</f>
        <v>248.6089423924964</v>
      </c>
      <c r="CQ22" s="44">
        <f t="shared" ref="CQ22:CQ59" si="400">IF(CR21+CS21+(CQ21*$G$11)&gt;(CR$18*$D$4),CO21*$F$9+CP21*$F$10,CO21*$F$9+CP21*$F$10+CQ21*$F$11)</f>
        <v>12.542205405677137</v>
      </c>
      <c r="CR22" s="45">
        <f t="shared" ref="CR22:CR59" si="401">IF(CR21+CS21+(CQ21*$G$11)&gt;(CR$18*$D$4),0,((CO21*$G$9+CP21*$G$10+CR21*$G$12)+(CQ21*$G$11)))</f>
        <v>0.23347797755183597</v>
      </c>
      <c r="CS22" s="45">
        <f t="shared" ref="CS22:CS59" si="402">IF(CR21+CS21+(CQ21*$G$11)&gt;(CR$18*$D$4),CO21*$H$9+CP21*$H$10+CQ21*$H$11,CO21*$H$9+CP21*$H$10+CQ21*$H$11+CR21*$H$12+CS21)</f>
        <v>0</v>
      </c>
      <c r="CT22" s="44">
        <f t="shared" ref="CT22:CT59" si="403">+(CT21*$D$9)+(IF(CW21+CX21+CT21*(SUM($G$9:$H$9))+CU21*(SUM($G$10:$H$10))+CV21*(SUM($G$11:$H$11))&gt;(CW$18*$D$4),(CV21*$P$9+CW21*$P$11+CX21*$P$12),0))</f>
        <v>101.84584092748688</v>
      </c>
      <c r="CU22" s="44">
        <f t="shared" ref="CU22:CU59" si="404">CT21*$E$9+CU21*$E$10+(IF((CW21+CX21+CT21*SUM($G$9:$H$9)+CU21*SUM($G$10:$H$10)+CV21*SUM($G$11:$H$11))&gt;(CW$18*$D$4),(CV21*$Q$9+CW21*$Q$11+CX21*$Q$12),0))</f>
        <v>55.41981486042031</v>
      </c>
      <c r="CV22" s="44">
        <f t="shared" ref="CV22:CV59" si="405">IF(CW21+CX21+(CV21*$G$11)&gt;(CW$18*$D$4),CT21*$F$9+CU21*$F$10,CT21*$F$9+CU21*$F$10+CV21*$F$11)</f>
        <v>2.9024998530146893</v>
      </c>
      <c r="CW22" s="45">
        <f t="shared" ref="CW22:CW59" si="406">IF(CW21+CX21+(CV21*$G$11)&gt;(CW$18*$D$4),0,((CT21*$G$9+CU21*$G$10+CW21*$G$12)+(CV21*$G$11)))</f>
        <v>5.63990432488281E-2</v>
      </c>
      <c r="CX22" s="45">
        <f t="shared" ref="CX22:CX59" si="407">IF(CW21+CX21+(CV21*$G$11)&gt;(CW$18*$D$4),CT21*$H$9+CU21*$H$10+CV21*$H$11,CT21*$H$9+CU21*$H$10+CV21*$H$11+CW21*$H$12+CX21)</f>
        <v>0</v>
      </c>
      <c r="CY22" s="44">
        <f t="shared" ref="CY22:CY59" si="408">+(CY21*$D$9)+(IF(DB21+DC21+CY21*(SUM($G$9:$H$9))+CZ21*(SUM($G$10:$H$10))+DA21*(SUM($G$11:$H$11))&gt;(DB$18*$D$4),(DA21*$P$9+DB21*$P$11+DC21*$P$12),0))</f>
        <v>182.55181196020945</v>
      </c>
      <c r="CZ22" s="44">
        <f t="shared" ref="CZ22:CZ59" si="409">CY21*$E$9+CZ21*$E$10+(IF((DB21+DC21+CY21*SUM($G$9:$H$9)+CZ21*SUM($G$10:$H$10)+DA21*SUM($G$11:$H$11))&gt;(DB$18*$D$4),(DA21*$Q$9+DB21*$Q$11+DC21*$Q$12),0))</f>
        <v>113.17786494147066</v>
      </c>
      <c r="DA22" s="44">
        <f t="shared" ref="DA22:DA59" si="410">IF(DB21+DC21+(DA21*$G$11)&gt;(DB$18*$D$4),CY21*$F$9+CZ21*$F$10,CY21*$F$9+CZ21*$F$10+DA21*$F$11)</f>
        <v>6.0289471120622862</v>
      </c>
      <c r="DB22" s="45">
        <f t="shared" ref="DB22:DB59" si="411">IF(DB21+DC21+(DA21*$G$11)&gt;(DB$18*$D$4),0,((CY21*$G$9+CZ21*$G$10+DB21*$G$12)+(DA21*$G$11)))</f>
        <v>0.11806732816928102</v>
      </c>
      <c r="DC22" s="45">
        <f t="shared" ref="DC22:DC59" si="412">IF(DB21+DC21+(DA21*$G$11)&gt;(DB$18*$D$4),CY21*$H$9+CZ21*$H$10+DA21*$H$11,CY21*$H$9+CZ21*$H$10+DA21*$H$11+DB21*$H$12+DC21)</f>
        <v>0</v>
      </c>
      <c r="DD22" s="44">
        <f t="shared" ref="DD22:DD59" si="413">+(DD21*$D$9)+(IF(DG21+DH21+DD21*(SUM($G$9:$H$9))+DE21*(SUM($G$10:$H$10))+DF21*(SUM($G$11:$H$11))&gt;(DG$18*$D$4),(DF21*$P$9+DG21*$P$11+DH21*$P$12),0))</f>
        <v>410.65676691000027</v>
      </c>
      <c r="DE22" s="44">
        <f t="shared" ref="DE22:DE59" si="414">DD21*$E$9+DE21*$E$10+(IF((DG21+DH21+DD21*SUM($G$9:$H$9)+DE21*SUM($G$10:$H$10)+DF21*SUM($G$11:$H$11))&gt;(DG$18*$D$4),(DF21*$Q$9+DG21*$Q$11+DH21*$Q$12),0))</f>
        <v>252.38126197164485</v>
      </c>
      <c r="DF22" s="44">
        <f t="shared" ref="DF22:DF59" si="415">IF(DG21+DH21+(DF21*$G$11)&gt;(DG$18*$D$4),DD21*$F$9+DE21*$F$10,DD21*$F$9+DE21*$F$10+DF21*$F$11)</f>
        <v>89.381117045778964</v>
      </c>
      <c r="DG22" s="45">
        <f t="shared" ref="DG22:DG59" si="416">IF(DG21+DH21+(DF21*$G$11)&gt;(DG$18*$D$4),0,((DD21*$G$9+DE21*$G$10+DG21*$G$12)+(DF21*$G$11)))</f>
        <v>58.11339863016449</v>
      </c>
      <c r="DH22" s="45">
        <f t="shared" ref="DH22:DH59" si="417">IF(DG21+DH21+(DF21*$G$11)&gt;(DG$18*$D$4),DD21*$H$9+DE21*$H$10+DF21*$H$11,DD21*$H$9+DE21*$H$10+DF21*$H$11+DG21*$H$12+DH21)</f>
        <v>6.4269220889724998</v>
      </c>
      <c r="DI22" s="44">
        <f t="shared" ref="DI22:DI59" si="418">+(DI21*$D$9)+(IF(DL21+DM21+DI21*(SUM($G$9:$H$9))+DJ21*(SUM($G$10:$H$10))+DK21*(SUM($G$11:$H$11))&gt;(DL$18*$D$4),(DK21*$P$9+DL21*$P$11+DM21*$P$12),0))</f>
        <v>56.268040711811011</v>
      </c>
      <c r="DJ22" s="44">
        <f t="shared" ref="DJ22:DJ59" si="419">DI21*$E$9+DJ21*$E$10+(IF((DL21+DM21+DI21*SUM($G$9:$H$9)+DJ21*SUM($G$10:$H$10)+DK21*SUM($G$11:$H$11))&gt;(DL$18*$D$4),(DK21*$Q$9+DL21*$Q$11+DM21*$Q$12),0))</f>
        <v>26.210081429917171</v>
      </c>
      <c r="DK22" s="44">
        <f t="shared" ref="DK22:DK59" si="420">IF(DL21+DM21+(DK21*$G$11)&gt;(DL$18*$D$4),DI21*$F$9+DJ21*$F$10,DI21*$F$9+DJ21*$F$10+DK21*$F$11)</f>
        <v>1.2935305057794739</v>
      </c>
      <c r="DL22" s="45">
        <f t="shared" ref="DL22:DL59" si="421">IF(DL21+DM21+(DK21*$G$11)&gt;(DL$18*$D$4),0,((DI21*$G$9+DJ21*$G$10+DL21*$G$12)+(DK21*$G$11)))</f>
        <v>2.3596742228149607E-2</v>
      </c>
      <c r="DM22" s="45">
        <f t="shared" ref="DM22:DM59" si="422">IF(DL21+DM21+(DK21*$G$11)&gt;(DL$18*$D$4),DI21*$H$9+DJ21*$H$10+DK21*$H$11,DI21*$H$9+DJ21*$H$10+DK21*$H$11+DL21*$H$12+DM21)</f>
        <v>0</v>
      </c>
      <c r="DN22" s="44">
        <f t="shared" ref="DN22:DN59" si="423">+(DN21*$D$9)+(IF(DQ21+DR21+DN21*(SUM($G$9:$H$9))+DO21*(SUM($G$10:$H$10))+DP21*(SUM($G$11:$H$11))&gt;(DQ$18*$D$4),(DP21*$P$9+DQ21*$P$11+DR21*$P$12),0))</f>
        <v>180.54190525167473</v>
      </c>
      <c r="DO22" s="44">
        <f t="shared" ref="DO22:DO59" si="424">DN21*$E$9+DO21*$E$10+(IF((DQ21+DR21+DN21*SUM($G$9:$H$9)+DO21*SUM($G$10:$H$10)+DP21*SUM($G$11:$H$11))&gt;(DQ$18*$D$4),(DP21*$Q$9+DQ21*$Q$11+DR21*$Q$12),0))</f>
        <v>102.53411671939077</v>
      </c>
      <c r="DP22" s="44">
        <f t="shared" ref="DP22:DP59" si="425">IF(DQ21+DR21+(DP21*$G$11)&gt;(DQ$18*$D$4),DN21*$F$9+DO21*$F$10,DN21*$F$9+DO21*$F$10+DP21*$F$11)</f>
        <v>5.3213040989388425</v>
      </c>
      <c r="DQ22" s="45">
        <f t="shared" ref="DQ22:DQ59" si="426">IF(DQ21+DR21+(DP21*$G$11)&gt;(DQ$18*$D$4),0,((DN21*$G$9+DO21*$G$10+DQ21*$G$12)+(DP21*$G$11)))</f>
        <v>0.10155160494158098</v>
      </c>
      <c r="DR22" s="45">
        <f t="shared" ref="DR22:DR59" si="427">IF(DQ21+DR21+(DP21*$G$11)&gt;(DQ$18*$D$4),DN21*$H$9+DO21*$H$10+DP21*$H$11,DN21*$H$9+DO21*$H$10+DP21*$H$11+DQ21*$H$12+DR21)</f>
        <v>0</v>
      </c>
      <c r="DS22" s="44">
        <f t="shared" ref="DS22:DS59" si="428">+(DS21*$D$9)+(IF(DV21+DW21+DS21*(SUM($G$9:$H$9))+DT21*(SUM($G$10:$H$10))+DU21*(SUM($G$11:$H$11))&gt;(DV$18*$D$4),(DU21*$P$9+DV21*$P$11+DW21*$P$12),0))</f>
        <v>460.95881926908123</v>
      </c>
      <c r="DT22" s="44">
        <f t="shared" ref="DT22:DT59" si="429">DS21*$E$9+DT21*$E$10+(IF((DV21+DW21+DS21*SUM($G$9:$H$9)+DT21*SUM($G$10:$H$10)+DU21*SUM($G$11:$H$11))&gt;(DV$18*$D$4),(DU21*$Q$9+DV21*$Q$11+DW21*$Q$12),0))</f>
        <v>203.09373962979186</v>
      </c>
      <c r="DU22" s="44">
        <f t="shared" ref="DU22:DU59" si="430">IF(DV21+DW21+(DU21*$G$11)&gt;(DV$18*$D$4),DS21*$F$9+DT21*$F$10,DS21*$F$9+DT21*$F$10+DU21*$F$11)</f>
        <v>4.471086138006652</v>
      </c>
      <c r="DV22" s="45">
        <f t="shared" ref="DV22:DV59" si="431">IF(DV21+DW21+(DU21*$G$11)&gt;(DV$18*$D$4),0,((DS21*$G$9+DT21*$G$10+DV21*$G$12)+(DU21*$G$11)))</f>
        <v>0</v>
      </c>
      <c r="DW22" s="45">
        <f t="shared" ref="DW22:DW59" si="432">IF(DV21+DW21+(DU21*$G$11)&gt;(DV$18*$D$4),DS21*$H$9+DT21*$H$10+DU21*$H$11,DS21*$H$9+DT21*$H$10+DU21*$H$11+DV21*$H$12+DW21)</f>
        <v>0</v>
      </c>
      <c r="DX22" s="44">
        <f t="shared" ref="DX22:DX59" si="433">+(DX21*$D$9)+(IF(EA21+EB21+DX21*(SUM($G$9:$H$9))+DY21*(SUM($G$10:$H$10))+DZ21*(SUM($G$11:$H$11))&gt;(EA$18*$D$4),(DZ21*$P$9+EA21*$P$11+EB21*$P$12),0))</f>
        <v>99.92769895857468</v>
      </c>
      <c r="DY22" s="44">
        <f t="shared" ref="DY22:DY59" si="434">DX21*$E$9+DY21*$E$10+(IF((EA21+EB21+DX21*SUM($G$9:$H$9)+DY21*SUM($G$10:$H$10)+DZ21*SUM($G$11:$H$11))&gt;(EA$18*$D$4),(DZ21*$Q$9+EA21*$Q$11+EB21*$Q$12),0))</f>
        <v>50.457467000507307</v>
      </c>
      <c r="DZ22" s="44">
        <f t="shared" ref="DZ22:DZ59" si="435">IF(EA21+EB21+(DZ21*$G$11)&gt;(EA$18*$D$4),DX21*$F$9+DY21*$F$10,DX21*$F$9+DY21*$F$10+DZ21*$F$11)</f>
        <v>2.545555720081127</v>
      </c>
      <c r="EA22" s="45">
        <f t="shared" ref="EA22:EA59" si="436">IF(EA21+EB21+(DZ21*$G$11)&gt;(EA$18*$D$4),0,((DX21*$G$9+DY21*$G$10+EA21*$G$12)+(DZ21*$G$11)))</f>
        <v>4.7386498789202515E-2</v>
      </c>
      <c r="EB22" s="45">
        <f t="shared" ref="EB22:EB59" si="437">IF(EA21+EB21+(DZ21*$G$11)&gt;(EA$18*$D$4),DX21*$H$9+DY21*$H$10+DZ21*$H$11,DX21*$H$9+DY21*$H$10+DZ21*$H$11+EA21*$H$12+EB21)</f>
        <v>0</v>
      </c>
      <c r="EC22" s="44">
        <f t="shared" ref="EC22:EC59" si="438">+(EC21*$D$9)+(IF(EF21+EG21+EC21*(SUM($G$9:$H$9))+ED21*(SUM($G$10:$H$10))+EE21*(SUM($G$11:$H$11))&gt;(EF$18*$D$4),(EE21*$P$9+EF21*$P$11+EG21*$P$12),0))</f>
        <v>162.21613521406863</v>
      </c>
      <c r="ED22" s="44">
        <f t="shared" ref="ED22:ED59" si="439">EC21*$E$9+ED21*$E$10+(IF((EF21+EG21+EC21*SUM($G$9:$H$9)+ED21*SUM($G$10:$H$10)+EE21*SUM($G$11:$H$11))&gt;(EF$18*$D$4),(EE21*$Q$9+EF21*$Q$11+EG21*$Q$12),0))</f>
        <v>88.270547909142053</v>
      </c>
      <c r="EE22" s="44">
        <f t="shared" ref="EE22:EE59" si="440">IF(EF21+EG21+(EE21*$G$11)&gt;(EF$18*$D$4),EC21*$F$9+ED21*$F$10,EC21*$F$9+ED21*$F$10+EE21*$F$11)</f>
        <v>4.6229900438513987</v>
      </c>
      <c r="EF22" s="45">
        <f t="shared" ref="EF22:EF59" si="441">IF(EF21+EG21+(EE21*$G$11)&gt;(EF$18*$D$4),0,((EC21*$G$9+ED21*$G$10+EF21*$G$12)+(EE21*$G$11)))</f>
        <v>8.9830225194074159E-2</v>
      </c>
      <c r="EG22" s="45">
        <f t="shared" ref="EG22:EG59" si="442">IF(EF21+EG21+(EE21*$G$11)&gt;(EF$18*$D$4),EC21*$H$9+ED21*$H$10+EE21*$H$11,EC21*$H$9+ED21*$H$10+EE21*$H$11+EF21*$H$12+EG21)</f>
        <v>0</v>
      </c>
      <c r="EH22" s="44">
        <f t="shared" ref="EH22:EH59" si="443">+(EH21*$D$9)+(IF(EK21+EL21+EH21*(SUM($G$9:$H$9))+EI21*(SUM($G$10:$H$10))+EJ21*(SUM($G$11:$H$11))&gt;(EK$18*$D$4),(EJ21*$P$9+EK21*$P$11+EL21*$P$12),0))</f>
        <v>303.39888963041506</v>
      </c>
      <c r="EI22" s="44">
        <f t="shared" ref="EI22:EI59" si="444">EH21*$E$9+EI21*$E$10+(IF((EK21+EL21+EH21*SUM($G$9:$H$9)+EI21*SUM($G$10:$H$10)+EJ21*SUM($G$11:$H$11))&gt;(EK$18*$D$4),(EJ21*$Q$9+EK21*$Q$11+EL21*$Q$12),0))</f>
        <v>163.01488607112043</v>
      </c>
      <c r="EJ22" s="44">
        <f t="shared" ref="EJ22:EJ59" si="445">IF(EK21+EL21+(EJ21*$G$11)&gt;(EK$18*$D$4),EH21*$F$9+EI21*$F$10,EH21*$F$9+EI21*$F$10+EJ21*$F$11)</f>
        <v>3.8402827428804782</v>
      </c>
      <c r="EK22" s="45">
        <f t="shared" ref="EK22:EK59" si="446">IF(EK21+EL21+(EJ21*$G$11)&gt;(EK$18*$D$4),0,((EH21*$G$9+EI21*$G$10+EK21*$G$12)+(EJ21*$G$11)))</f>
        <v>0</v>
      </c>
      <c r="EL22" s="45">
        <f t="shared" ref="EL22:EL59" si="447">IF(EK21+EL21+(EJ21*$G$11)&gt;(EK$18*$D$4),EH21*$H$9+EI21*$H$10+EJ21*$H$11,EH21*$H$9+EI21*$H$10+EJ21*$H$11+EK21*$H$12+EL21)</f>
        <v>0</v>
      </c>
      <c r="EM22" s="44">
        <f t="shared" ref="EM22:EM59" si="448">+(EM21*$D$9)+(IF(EP21+EQ21+EM21*(SUM($G$9:$H$9))+EN21*(SUM($G$10:$H$10))+EO21*(SUM($G$11:$H$11))&gt;(EP$18*$D$4),(EO21*$P$9+EP21*$P$11+EQ21*$P$12),0))</f>
        <v>339.54476328056444</v>
      </c>
      <c r="EN22" s="44">
        <f t="shared" ref="EN22:EN59" si="449">EM21*$E$9+EN21*$E$10+(IF((EP21+EQ21+EM21*SUM($G$9:$H$9)+EN21*SUM($G$10:$H$10)+EO21*SUM($G$11:$H$11))&gt;(EP$18*$D$4),(EO21*$Q$9+EP21*$Q$11+EQ21*$Q$12),0))</f>
        <v>208.67727688362467</v>
      </c>
      <c r="EO22" s="44">
        <f t="shared" ref="EO22:EO59" si="450">IF(EP21+EQ21+(EO21*$G$11)&gt;(EP$18*$D$4),EM21*$F$9+EN21*$F$10,EM21*$F$9+EN21*$F$10+EO21*$F$11)</f>
        <v>104.77100572132073</v>
      </c>
      <c r="EP22" s="45">
        <f t="shared" ref="EP22:EP59" si="451">IF(EP21+EQ21+(EO21*$G$11)&gt;(EP$18*$D$4),0,((EM21*$G$9+EN21*$G$10+EP21*$G$12)+(EO21*$G$11)))</f>
        <v>50.873649419989704</v>
      </c>
      <c r="EQ22" s="45">
        <f t="shared" ref="EQ22:EQ59" si="452">IF(EP21+EQ21+(EO21*$G$11)&gt;(EP$18*$D$4),EM21*$H$9+EN21*$H$10+EO21*$H$11,EM21*$H$9+EN21*$H$10+EO21*$H$11+EP21*$H$12+EQ21)</f>
        <v>5.3972146491912145</v>
      </c>
      <c r="ER22" s="44">
        <f t="shared" ref="ER22:ER59" si="453">+(ER21*$D$9)+(IF(EU21+EV21+ER21*(SUM($G$9:$H$9))+ES21*(SUM($G$10:$H$10))+ET21*(SUM($G$11:$H$11))&gt;(EU$18*$D$4),(ET21*$P$9+EU21*$P$11+EV21*$P$12),0))</f>
        <v>532.65048050903204</v>
      </c>
      <c r="ES22" s="44">
        <f t="shared" ref="ES22:ES59" si="454">ER21*$E$9+ES21*$E$10+(IF((EU21+EV21+ER21*SUM($G$9:$H$9)+ES21*SUM($G$10:$H$10)+ET21*SUM($G$11:$H$11))&gt;(EU$18*$D$4),(ET21*$Q$9+EU21*$Q$11+EV21*$Q$12),0))</f>
        <v>242.72012537680408</v>
      </c>
      <c r="ET22" s="44">
        <f t="shared" ref="ET22:ET59" si="455">IF(EU21+EV21+(ET21*$G$11)&gt;(EU$18*$D$4),ER21*$F$9+ES21*$F$10,ER21*$F$9+ES21*$F$10+ET21*$F$11)</f>
        <v>12.032386351812786</v>
      </c>
      <c r="EU22" s="45">
        <f t="shared" ref="EU22:EU59" si="456">IF(EU21+EV21+(ET21*$G$11)&gt;(EU$18*$D$4),0,((ER21*$G$9+ES21*$G$10+EU21*$G$12)+(ET21*$G$11)))</f>
        <v>0.22179514012558132</v>
      </c>
      <c r="EV22" s="45">
        <f t="shared" ref="EV22:EV59" si="457">IF(EU21+EV21+(ET21*$G$11)&gt;(EU$18*$D$4),ER21*$H$9+ES21*$H$10+ET21*$H$11,ER21*$H$9+ES21*$H$10+ET21*$H$11+EU21*$H$12+EV21)</f>
        <v>0</v>
      </c>
      <c r="EW22" s="44">
        <f t="shared" ref="EW22:EW59" si="458">+(EW21*$D$9)+(IF(EZ21+FA21+EW21*(SUM($G$9:$H$9))+EX21*(SUM($G$10:$H$10))+EY21*(SUM($G$11:$H$11))&gt;(EZ$18*$D$4),(EY21*$P$9+EZ21*$P$11+FA21*$P$12),0))</f>
        <v>56.215678134727781</v>
      </c>
      <c r="EX22" s="44">
        <f t="shared" ref="EX22:EX59" si="459">EW21*$E$9+EX21*$E$10+(IF((EZ21+FA21+EW21*SUM($G$9:$H$9)+EX21*SUM($G$10:$H$10)+EY21*SUM($G$11:$H$11))&gt;(EZ$18*$D$4),(EY21*$Q$9+EZ21*$Q$11+FA21*$Q$12),0))</f>
        <v>36.286287686952178</v>
      </c>
      <c r="EY22" s="44">
        <f t="shared" ref="EY22:EY59" si="460">IF(EZ21+FA21+(EY21*$G$11)&gt;(EZ$18*$D$4),EW21*$F$9+EX21*$F$10,EW21*$F$9+EX21*$F$10+EY21*$F$11)</f>
        <v>1.9815130555130207</v>
      </c>
      <c r="EZ22" s="45">
        <f t="shared" ref="EZ22:EZ59" si="461">IF(EZ21+FA21+(EY21*$G$11)&gt;(EZ$18*$D$4),0,((EW21*$G$9+EX21*$G$10+EZ21*$G$12)+(EY21*$G$11)))</f>
        <v>3.9926686510108188E-2</v>
      </c>
      <c r="FA22" s="45">
        <f t="shared" ref="FA22:FA59" si="462">IF(EZ21+FA21+(EY21*$G$11)&gt;(EZ$18*$D$4),EW21*$H$9+EX21*$H$10+EY21*$H$11,EW21*$H$9+EX21*$H$10+EY21*$H$11+EZ21*$H$12+FA21)</f>
        <v>0</v>
      </c>
      <c r="FB22" s="44">
        <f t="shared" ref="FB22:FB59" si="463">+(FB21*$D$9)+(IF(FE21+FF21+FB21*(SUM($G$9:$H$9))+FC21*(SUM($G$10:$H$10))+FD21*(SUM($G$11:$H$11))&gt;(FE$18*$D$4),(FD21*$P$9+FE21*$P$11+FF21*$P$12),0))</f>
        <v>291.90117790144905</v>
      </c>
      <c r="FC22" s="44">
        <f t="shared" ref="FC22:FC59" si="464">FB21*$E$9+FC21*$E$10+(IF((FE21+FF21+FB21*SUM($G$9:$H$9)+FC21*SUM($G$10:$H$10)+FD21*SUM($G$11:$H$11))&gt;(FE$18*$D$4),(FD21*$Q$9+FE21*$Q$11+FF21*$Q$12),0))</f>
        <v>169.43385396888667</v>
      </c>
      <c r="FD22" s="44">
        <f t="shared" ref="FD22:FD59" si="465">IF(FE21+FF21+(FD21*$G$11)&gt;(FE$18*$D$4),FB21*$F$9+FC21*$F$10,FB21*$F$9+FC21*$F$10+FD21*$F$11)</f>
        <v>8.7534971455077351</v>
      </c>
      <c r="FE22" s="45">
        <f t="shared" ref="FE22:FE59" si="466">IF(FE21+FF21+(FD21*$G$11)&gt;(FE$18*$D$4),0,((FB21*$G$9+FC21*$G$10+FE21*$G$12)+(FD21*$G$11)))</f>
        <v>0.16552942857243438</v>
      </c>
      <c r="FF22" s="45">
        <f t="shared" ref="FF22:FF59" si="467">IF(FE21+FF21+(FD21*$G$11)&gt;(FE$18*$D$4),FB21*$H$9+FC21*$H$10+FD21*$H$11,FB21*$H$9+FC21*$H$10+FD21*$H$11+FE21*$H$12+FF21)</f>
        <v>0</v>
      </c>
      <c r="FG22" s="44">
        <f t="shared" ref="FG22:FG59" si="468">+(FG21*$D$9)+(IF(FJ21+FK21+FG21*(SUM($G$9:$H$9))+FH21*(SUM($G$10:$H$10))+FI21*(SUM($G$11:$H$11))&gt;(FJ$18*$D$4),(FI21*$P$9+FJ21*$P$11+FK21*$P$12),0))</f>
        <v>466.49354631032134</v>
      </c>
      <c r="FH22" s="44">
        <f t="shared" ref="FH22:FH59" si="469">FG21*$E$9+FH21*$E$10+(IF((FJ21+FK21+FG21*SUM($G$9:$H$9)+FH21*SUM($G$10:$H$10)+FI21*SUM($G$11:$H$11))&gt;(FJ$18*$D$4),(FI21*$Q$9+FJ21*$Q$11+FK21*$Q$12),0))</f>
        <v>236.38855559027346</v>
      </c>
      <c r="FI22" s="44">
        <f t="shared" ref="FI22:FI59" si="470">IF(FJ21+FK21+(FI21*$G$11)&gt;(FJ$18*$D$4),FG21*$F$9+FH21*$F$10,FG21*$F$9+FH21*$F$10+FI21*$F$11)</f>
        <v>6.3818080540959361</v>
      </c>
      <c r="FJ22" s="45">
        <f t="shared" ref="FJ22:FJ59" si="471">IF(FJ21+FK21+(FI21*$G$11)&gt;(FJ$18*$D$4),0,((FG21*$G$9+FH21*$G$10+FJ21*$G$12)+(FI21*$G$11)))</f>
        <v>0</v>
      </c>
      <c r="FK22" s="45">
        <f t="shared" ref="FK22:FK59" si="472">IF(FJ21+FK21+(FI21*$G$11)&gt;(FJ$18*$D$4),FG21*$H$9+FH21*$H$10+FI21*$H$11,FG21*$H$9+FH21*$H$10+FI21*$H$11+FJ21*$H$12+FK21)</f>
        <v>0</v>
      </c>
      <c r="FL22" s="44">
        <f t="shared" ref="FL22:FL59" si="473">+(FL21*$D$9)+(IF(FO21+FP21+FL21*(SUM($G$9:$H$9))+FM21*(SUM($G$10:$H$10))+FN21*(SUM($G$11:$H$11))&gt;(FO$18*$D$4),(FN21*$P$9+FO21*$P$11+FP21*$P$12),0))</f>
        <v>196.69101627571661</v>
      </c>
      <c r="FM22" s="44">
        <f t="shared" ref="FM22:FM59" si="474">FL21*$E$9+FM21*$E$10+(IF((FO21+FP21+FL21*SUM($G$9:$H$9)+FM21*SUM($G$10:$H$10)+FN21*SUM($G$11:$H$11))&gt;(FO$18*$D$4),(FN21*$Q$9+FO21*$Q$11+FP21*$Q$12),0))</f>
        <v>104.8124156712139</v>
      </c>
      <c r="FN22" s="44">
        <f t="shared" ref="FN22:FN59" si="475">IF(FO21+FP21+(FN21*$G$11)&gt;(FO$18*$D$4),FL21*$F$9+FM21*$F$10,FL21*$F$9+FM21*$F$10+FN21*$F$11)</f>
        <v>5.5145096524019799</v>
      </c>
      <c r="FO22" s="45">
        <f t="shared" ref="FO22:FO59" si="476">IF(FO21+FP21+(FN21*$G$11)&gt;(FO$18*$D$4),0,((FL21*$G$9+FM21*$G$10+FO21*$G$12)+(FN21*$G$11)))</f>
        <v>0.10810836958906038</v>
      </c>
      <c r="FP22" s="45">
        <f t="shared" ref="FP22:FP59" si="477">IF(FO21+FP21+(FN21*$G$11)&gt;(FO$18*$D$4),FL21*$H$9+FM21*$H$10+FN21*$H$11,FL21*$H$9+FM21*$H$10+FN21*$H$11+FO21*$H$12+FP21)</f>
        <v>0</v>
      </c>
      <c r="FQ22" s="44">
        <f t="shared" ref="FQ22:FQ59" si="478">+(FQ21*$D$9)+(IF(FT21+FU21+FQ21*(SUM($G$9:$H$9))+FR21*(SUM($G$10:$H$10))+FS21*(SUM($G$11:$H$11))&gt;(FT$18*$D$4),(FS21*$P$9+FT21*$P$11+FU21*$P$12),0))</f>
        <v>178.26434324699204</v>
      </c>
      <c r="FR22" s="44">
        <f t="shared" ref="FR22:FR59" si="479">FQ21*$E$9+FR21*$E$10+(IF((FT21+FU21+FQ21*SUM($G$9:$H$9)+FR21*SUM($G$10:$H$10)+FS21*SUM($G$11:$H$11))&gt;(FT$18*$D$4),(FS21*$Q$9+FT21*$Q$11+FU21*$Q$12),0))</f>
        <v>105.23667592978879</v>
      </c>
      <c r="FS22" s="44">
        <f t="shared" ref="FS22:FS59" si="480">IF(FT21+FU21+(FS21*$G$11)&gt;(FT$18*$D$4),FQ21*$F$9+FR21*$F$10,FQ21*$F$9+FR21*$F$10+FS21*$F$11)</f>
        <v>2.6023042770727471</v>
      </c>
      <c r="FT22" s="45">
        <f t="shared" ref="FT22:FT59" si="481">IF(FT21+FU21+(FS21*$G$11)&gt;(FT$18*$D$4),0,((FQ21*$G$9+FR21*$G$10+FT21*$G$12)+(FS21*$G$11)))</f>
        <v>0</v>
      </c>
      <c r="FU22" s="45">
        <f t="shared" ref="FU22:FU59" si="482">IF(FT21+FU21+(FS21*$G$11)&gt;(FT$18*$D$4),FQ21*$H$9+FR21*$H$10+FS21*$H$11,FQ21*$H$9+FR21*$H$10+FS21*$H$11+FT21*$H$12+FU21)</f>
        <v>0</v>
      </c>
      <c r="FV22" s="44">
        <f t="shared" ref="FV22:FV59" si="483">+(FV21*$D$9)+(IF(FY21+FZ21+FV21*(SUM($G$9:$H$9))+FW21*(SUM($G$10:$H$10))+FX21*(SUM($G$11:$H$11))&gt;(FY$18*$D$4),(FX21*$P$9+FY21*$P$11+FZ21*$P$12),0))</f>
        <v>344.89762770574276</v>
      </c>
      <c r="FW22" s="44">
        <f t="shared" ref="FW22:FW59" si="484">FV21*$E$9+FW21*$E$10+(IF((FY21+FZ21+FV21*SUM($G$9:$H$9)+FW21*SUM($G$10:$H$10)+FX21*SUM($G$11:$H$11))&gt;(FY$18*$D$4),(FX21*$Q$9+FY21*$Q$11+FZ21*$Q$12),0))</f>
        <v>211.9670380361195</v>
      </c>
      <c r="FX22" s="44">
        <f t="shared" ref="FX22:FX59" si="485">IF(FY21+FZ21+(FX21*$G$11)&gt;(FY$18*$D$4),FV21*$F$9+FW21*$F$10,FV21*$F$9+FW21*$F$10+FX21*$F$11)</f>
        <v>75.068372701464867</v>
      </c>
      <c r="FY22" s="45">
        <f t="shared" ref="FY22:FY59" si="486">IF(FY21+FZ21+(FX21*$G$11)&gt;(FY$18*$D$4),0,((FV21*$G$9+FW21*$G$10+FY21*$G$12)+(FX21*$G$11)))</f>
        <v>48.807605135250483</v>
      </c>
      <c r="FZ22" s="45">
        <f t="shared" ref="FZ22:FZ59" si="487">IF(FY21+FZ21+(FX21*$G$11)&gt;(FY$18*$D$4),FV21*$H$9+FW21*$H$10+FX21*$H$11,FV21*$H$9+FW21*$H$10+FX21*$H$11+FY21*$H$12+FZ21)</f>
        <v>5.3977685516187996</v>
      </c>
      <c r="GA22" s="44">
        <f t="shared" ref="GA22:GA59" si="488">+(GA21*$D$9)+(IF(GD21+GE21+GA21*(SUM($G$9:$H$9))+GB21*(SUM($G$10:$H$10))+GC21*(SUM($G$11:$H$11))&gt;(GD$18*$D$4),(GC21*$P$9+GD21*$P$11+GE21*$P$12),0))</f>
        <v>599.19794480783389</v>
      </c>
      <c r="GB22" s="44">
        <f t="shared" ref="GB22:GB59" si="489">GA21*$E$9+GB21*$E$10+(IF((GD21+GE21+GA21*SUM($G$9:$H$9)+GB21*SUM($G$10:$H$10)+GC21*SUM($G$11:$H$11))&gt;(GD$18*$D$4),(GC21*$Q$9+GD21*$Q$11+GE21*$Q$12),0))</f>
        <v>294.7317569283781</v>
      </c>
      <c r="GC22" s="44">
        <f t="shared" ref="GC22:GC59" si="490">IF(GD21+GE21+(GC21*$G$11)&gt;(GD$18*$D$4),GA21*$F$9+GB21*$F$10,GA21*$F$9+GB21*$F$10+GC21*$F$11)</f>
        <v>14.950400864148421</v>
      </c>
      <c r="GD22" s="45">
        <f t="shared" ref="GD22:GD59" si="491">IF(GD21+GE21+(GC21*$G$11)&gt;(GD$18*$D$4),0,((GA21*$G$9+GB21*$G$10+GD21*$G$12)+(GC21*$G$11)))</f>
        <v>0.28162193579231865</v>
      </c>
      <c r="GE22" s="45">
        <f t="shared" ref="GE22:GE59" si="492">IF(GD21+GE21+(GC21*$G$11)&gt;(GD$18*$D$4),GA21*$H$9+GB21*$H$10+GC21*$H$11,GA21*$H$9+GB21*$H$10+GC21*$H$11+GD21*$H$12+GE21)</f>
        <v>0</v>
      </c>
      <c r="GF22" s="44">
        <f t="shared" ref="GF22:GF59" si="493">+(GF21*$D$9)+(IF(GI21+GJ21+GF21*(SUM($G$9:$H$9))+GG21*(SUM($G$10:$H$10))+GH21*(SUM($G$11:$H$11))&gt;(GI$18*$D$4),(GH21*$P$9+GI21*$P$11+GJ21*$P$12),0))</f>
        <v>343.77091782671278</v>
      </c>
      <c r="GG22" s="44">
        <f t="shared" ref="GG22:GG59" si="494">GF21*$E$9+GG21*$E$10+(IF((GI21+GJ21+GF21*SUM($G$9:$H$9)+GG21*SUM($G$10:$H$10)+GH21*SUM($G$11:$H$11))&gt;(GI$18*$D$4),(GH21*$Q$9+GI21*$Q$11+GJ21*$Q$12),0))</f>
        <v>203.90537269850464</v>
      </c>
      <c r="GH22" s="44">
        <f t="shared" ref="GH22:GH59" si="495">IF(GI21+GJ21+(GH21*$G$11)&gt;(GI$18*$D$4),GF21*$F$9+GG21*$F$10,GF21*$F$9+GG21*$F$10+GH21*$F$11)</f>
        <v>10.832577405485813</v>
      </c>
      <c r="GI22" s="45">
        <f t="shared" ref="GI22:GI59" si="496">IF(GI21+GJ21+(GH21*$G$11)&gt;(GI$18*$D$4),0,((GF21*$G$9+GG21*$G$10+GI21*$G$12)+(GH21*$G$11)))</f>
        <v>0.21240347853893748</v>
      </c>
      <c r="GJ22" s="45">
        <f t="shared" ref="GJ22:GJ59" si="497">IF(GI21+GJ21+(GH21*$G$11)&gt;(GI$18*$D$4),GF21*$H$9+GG21*$H$10+GH21*$H$11,GF21*$H$9+GG21*$H$10+GH21*$H$11+GI21*$H$12+GJ21)</f>
        <v>0</v>
      </c>
      <c r="GK22" s="43">
        <f t="shared" si="148"/>
        <v>10361.626292726642</v>
      </c>
      <c r="GL22" s="43">
        <f t="shared" si="148"/>
        <v>5574.1922471715379</v>
      </c>
      <c r="GM22" s="43">
        <f t="shared" si="107"/>
        <v>669.1422780746118</v>
      </c>
      <c r="GN22" s="43">
        <f t="shared" si="107"/>
        <v>312.22419803664002</v>
      </c>
      <c r="GO22" s="43">
        <f t="shared" si="107"/>
        <v>34.046767471399079</v>
      </c>
      <c r="GP22" s="40">
        <f t="shared" si="149"/>
        <v>61.749858717083683</v>
      </c>
      <c r="GQ22" s="40">
        <f t="shared" si="108"/>
        <v>33.219262498042539</v>
      </c>
      <c r="GR22" s="40">
        <f t="shared" si="108"/>
        <v>3.9877370564637178</v>
      </c>
      <c r="GS22" s="40">
        <f t="shared" si="108"/>
        <v>1.8606924793601907</v>
      </c>
      <c r="GT22" s="40">
        <f t="shared" si="108"/>
        <v>0.20290087885219951</v>
      </c>
      <c r="GW22" s="38">
        <f t="shared" si="150"/>
        <v>4</v>
      </c>
      <c r="GX22" s="39">
        <f t="shared" si="109"/>
        <v>31.929608180062687</v>
      </c>
      <c r="GY22" s="39">
        <f t="shared" si="110"/>
        <v>165.09239789000469</v>
      </c>
      <c r="GZ22" s="39">
        <f t="shared" si="111"/>
        <v>16.509239789000468</v>
      </c>
      <c r="HA22" s="39">
        <f t="shared" si="34"/>
        <v>1.4970047272651337</v>
      </c>
      <c r="HB22" s="39">
        <f t="shared" si="35"/>
        <v>0.31377640913203197</v>
      </c>
      <c r="HC22" s="39">
        <f t="shared" si="36"/>
        <v>3.1377640913203199E-2</v>
      </c>
      <c r="HD22" s="39">
        <f t="shared" si="112"/>
        <v>3.3076429159769374</v>
      </c>
      <c r="HE22" s="39">
        <f t="shared" si="113"/>
        <v>0.26137973511935997</v>
      </c>
      <c r="HF22" s="39">
        <f t="shared" si="114"/>
        <v>2.6137973511935995E-2</v>
      </c>
      <c r="HG22" s="39">
        <f t="shared" si="115"/>
        <v>0.11551914756875134</v>
      </c>
      <c r="HH22" s="39">
        <f t="shared" si="116"/>
        <v>8.3333004339199972E-3</v>
      </c>
      <c r="HI22" s="39">
        <f t="shared" si="117"/>
        <v>8.3333004339199992E-4</v>
      </c>
      <c r="HJ22" s="39">
        <f t="shared" si="151"/>
        <v>0.44063537804025588</v>
      </c>
      <c r="HK22" s="39">
        <f t="shared" si="152"/>
        <v>3.3437497927679992E-2</v>
      </c>
      <c r="HL22" s="39">
        <f t="shared" si="153"/>
        <v>3.3437497927679993E-3</v>
      </c>
      <c r="HM22" s="39">
        <f t="shared" si="37"/>
        <v>0.98085552325159975</v>
      </c>
      <c r="HN22" s="39">
        <f t="shared" si="38"/>
        <v>0.22199559890154236</v>
      </c>
      <c r="HO22" s="39">
        <f t="shared" si="39"/>
        <v>2.2199559890154236E-2</v>
      </c>
      <c r="HP22" s="39">
        <f t="shared" si="118"/>
        <v>1.4945416104569478</v>
      </c>
      <c r="HQ22" s="39">
        <f t="shared" si="119"/>
        <v>0.11512603230853119</v>
      </c>
      <c r="HR22" s="39">
        <f t="shared" si="120"/>
        <v>1.1512603230853118E-2</v>
      </c>
      <c r="HS22" s="39">
        <f t="shared" si="40"/>
        <v>3.9027772943845234</v>
      </c>
      <c r="HT22" s="39">
        <f t="shared" si="41"/>
        <v>20.179353856366074</v>
      </c>
      <c r="HU22" s="39">
        <f t="shared" si="42"/>
        <v>2.0179353856366076</v>
      </c>
      <c r="HV22" s="39">
        <f t="shared" si="43"/>
        <v>1.0437554823713371</v>
      </c>
      <c r="HW22" s="39">
        <f t="shared" si="44"/>
        <v>0.21877409022526462</v>
      </c>
      <c r="HX22" s="39">
        <f t="shared" si="45"/>
        <v>2.1877409022526464E-2</v>
      </c>
      <c r="HY22" s="39">
        <f t="shared" si="121"/>
        <v>3.765882858019689</v>
      </c>
      <c r="HZ22" s="39">
        <f t="shared" si="122"/>
        <v>0.2975912119065599</v>
      </c>
      <c r="IA22" s="39">
        <f t="shared" si="123"/>
        <v>2.975912119065599E-2</v>
      </c>
      <c r="IB22" s="39">
        <f t="shared" si="124"/>
        <v>0.12780453717408</v>
      </c>
      <c r="IC22" s="39">
        <f t="shared" si="125"/>
        <v>9.2195417599999982E-3</v>
      </c>
      <c r="ID22" s="39">
        <f t="shared" si="126"/>
        <v>9.2195417599999984E-4</v>
      </c>
      <c r="IE22" s="39">
        <f t="shared" si="127"/>
        <v>2.7719624704045431</v>
      </c>
      <c r="IF22" s="39">
        <f t="shared" si="128"/>
        <v>0.21034963141631996</v>
      </c>
      <c r="IG22" s="39">
        <f t="shared" si="129"/>
        <v>2.1034963141631995E-2</v>
      </c>
      <c r="IH22" s="39">
        <f t="shared" si="46"/>
        <v>0.94934413139808937</v>
      </c>
      <c r="II22" s="39">
        <f t="shared" si="47"/>
        <v>0.21486367157798397</v>
      </c>
      <c r="IJ22" s="39">
        <f t="shared" si="48"/>
        <v>2.1486367157798395E-2</v>
      </c>
      <c r="IK22" s="39">
        <f t="shared" si="130"/>
        <v>3.2317268762165381</v>
      </c>
      <c r="IL22" s="39">
        <f t="shared" si="131"/>
        <v>0.24894314762497632</v>
      </c>
      <c r="IM22" s="39">
        <f t="shared" si="132"/>
        <v>2.4894314762497632E-2</v>
      </c>
      <c r="IN22" s="39">
        <f t="shared" si="49"/>
        <v>3.7378120065050142</v>
      </c>
      <c r="IO22" s="39">
        <f t="shared" si="50"/>
        <v>19.326398981659885</v>
      </c>
      <c r="IP22" s="39">
        <f t="shared" si="51"/>
        <v>1.9326398981659887</v>
      </c>
      <c r="IQ22" s="39">
        <f t="shared" si="52"/>
        <v>1.6810225977555677</v>
      </c>
      <c r="IR22" s="39">
        <f t="shared" si="53"/>
        <v>0.35234707331697224</v>
      </c>
      <c r="IS22" s="39">
        <f t="shared" si="54"/>
        <v>3.5234707331697229E-2</v>
      </c>
      <c r="IT22" s="39">
        <f t="shared" si="55"/>
        <v>3.147424768398972</v>
      </c>
      <c r="IU22" s="39">
        <f t="shared" si="56"/>
        <v>0.7047827839823716</v>
      </c>
      <c r="IV22" s="39">
        <f t="shared" si="57"/>
        <v>7.0478278398237157E-2</v>
      </c>
      <c r="IW22" s="39">
        <f t="shared" si="133"/>
        <v>0.39880362474413344</v>
      </c>
      <c r="IX22" s="39">
        <f t="shared" si="134"/>
        <v>2.8768827411501288E-2</v>
      </c>
      <c r="IY22" s="39">
        <f t="shared" si="135"/>
        <v>2.876882741150129E-3</v>
      </c>
      <c r="IZ22" s="39">
        <f t="shared" si="58"/>
        <v>3.7003028859289002</v>
      </c>
      <c r="JA22" s="39">
        <f t="shared" si="59"/>
        <v>0.79840978214453273</v>
      </c>
      <c r="JB22" s="39">
        <f t="shared" si="60"/>
        <v>7.9840978214453268E-2</v>
      </c>
      <c r="JC22" s="39">
        <f t="shared" si="61"/>
        <v>0.8274139129280782</v>
      </c>
      <c r="JD22" s="39">
        <f t="shared" si="62"/>
        <v>0.18726738320340877</v>
      </c>
      <c r="JE22" s="39">
        <f t="shared" si="63"/>
        <v>1.8726738320340879E-2</v>
      </c>
      <c r="JF22" s="39">
        <f t="shared" si="64"/>
        <v>1.6841480629066086</v>
      </c>
      <c r="JG22" s="39">
        <f t="shared" si="65"/>
        <v>0.38995277147750129</v>
      </c>
      <c r="JH22" s="39">
        <f t="shared" si="66"/>
        <v>3.8995277147750133E-2</v>
      </c>
      <c r="JI22" s="39">
        <f t="shared" si="67"/>
        <v>15.115403235410087</v>
      </c>
      <c r="JJ22" s="39">
        <f t="shared" si="68"/>
        <v>78.154362281412972</v>
      </c>
      <c r="JK22" s="39">
        <f t="shared" si="69"/>
        <v>7.815436228141297</v>
      </c>
      <c r="JL22" s="39">
        <f t="shared" si="70"/>
        <v>0.39042176482364366</v>
      </c>
      <c r="JM22" s="39">
        <f t="shared" si="71"/>
        <v>8.1833502047222825E-2</v>
      </c>
      <c r="JN22" s="39">
        <f t="shared" si="72"/>
        <v>8.1833502047222832E-3</v>
      </c>
      <c r="JO22" s="39">
        <f t="shared" si="73"/>
        <v>1.5245191983519031</v>
      </c>
      <c r="JP22" s="39">
        <f t="shared" si="74"/>
        <v>0.34137587517161855</v>
      </c>
      <c r="JQ22" s="39">
        <f t="shared" si="75"/>
        <v>3.4137587517161859E-2</v>
      </c>
      <c r="JR22" s="39">
        <f t="shared" si="136"/>
        <v>2.7271099599063948</v>
      </c>
      <c r="JS22" s="39">
        <f t="shared" si="137"/>
        <v>0.19672779007229269</v>
      </c>
      <c r="JT22" s="39">
        <f t="shared" si="138"/>
        <v>1.9672779007229271E-2</v>
      </c>
      <c r="JU22" s="39">
        <f t="shared" si="76"/>
        <v>0.75101043816786994</v>
      </c>
      <c r="JV22" s="39">
        <f t="shared" si="77"/>
        <v>0.16204459440496743</v>
      </c>
      <c r="JW22" s="39">
        <f t="shared" si="78"/>
        <v>1.6204459440496741E-2</v>
      </c>
      <c r="JX22" s="39">
        <f t="shared" si="79"/>
        <v>1.3178730319788496</v>
      </c>
      <c r="JY22" s="39">
        <f t="shared" si="80"/>
        <v>0.29827227973440384</v>
      </c>
      <c r="JZ22" s="39">
        <f t="shared" si="81"/>
        <v>2.9827227973440385E-2</v>
      </c>
      <c r="KA22" s="39">
        <f t="shared" si="139"/>
        <v>2.1727661854979821</v>
      </c>
      <c r="KB22" s="39">
        <f t="shared" si="140"/>
        <v>0.16897244068674103</v>
      </c>
      <c r="KC22" s="39">
        <f t="shared" si="141"/>
        <v>1.6897244068674103E-2</v>
      </c>
      <c r="KD22" s="39">
        <f t="shared" si="82"/>
        <v>14.424026186332833</v>
      </c>
      <c r="KE22" s="39">
        <f t="shared" si="83"/>
        <v>69.126927337629667</v>
      </c>
      <c r="KF22" s="39">
        <f t="shared" si="84"/>
        <v>6.9126927337629676</v>
      </c>
      <c r="KG22" s="39">
        <f t="shared" si="85"/>
        <v>3.6237613600362124</v>
      </c>
      <c r="KH22" s="39">
        <f t="shared" si="86"/>
        <v>0.76364066745237646</v>
      </c>
      <c r="KI22" s="39">
        <f t="shared" si="87"/>
        <v>7.636406674523763E-2</v>
      </c>
      <c r="KJ22" s="39">
        <f t="shared" si="88"/>
        <v>0.54169546308134775</v>
      </c>
      <c r="KK22" s="39">
        <f t="shared" si="89"/>
        <v>0.12934915539724715</v>
      </c>
      <c r="KL22" s="39">
        <f t="shared" si="90"/>
        <v>1.2934915539724716E-2</v>
      </c>
      <c r="KM22" s="39">
        <f t="shared" si="91"/>
        <v>2.5140628496984321</v>
      </c>
      <c r="KN22" s="39">
        <f t="shared" si="92"/>
        <v>0.559952950974831</v>
      </c>
      <c r="KO22" s="39">
        <f t="shared" si="93"/>
        <v>5.5995295097483105E-2</v>
      </c>
      <c r="KP22" s="39">
        <f t="shared" si="142"/>
        <v>3.2048504478586342</v>
      </c>
      <c r="KQ22" s="39">
        <f t="shared" si="143"/>
        <v>0.28079955438022119</v>
      </c>
      <c r="KR22" s="39">
        <f t="shared" si="144"/>
        <v>2.8079955438022119E-2</v>
      </c>
      <c r="KS22" s="39">
        <f t="shared" si="94"/>
        <v>1.5681017436165963</v>
      </c>
      <c r="KT22" s="39">
        <f t="shared" si="95"/>
        <v>0.35680086299173486</v>
      </c>
      <c r="KU22" s="39">
        <f t="shared" si="96"/>
        <v>3.5680086299173484E-2</v>
      </c>
      <c r="KV22" s="39">
        <f t="shared" si="145"/>
        <v>1.4013462987798915</v>
      </c>
      <c r="KW22" s="39">
        <f t="shared" si="146"/>
        <v>0.11450138819120087</v>
      </c>
      <c r="KX22" s="39">
        <f t="shared" si="147"/>
        <v>1.1450138819120086E-2</v>
      </c>
      <c r="KY22" s="39">
        <f t="shared" si="97"/>
        <v>12.694949012860633</v>
      </c>
      <c r="KZ22" s="39">
        <f t="shared" si="98"/>
        <v>65.639376524926561</v>
      </c>
      <c r="LA22" s="39">
        <f t="shared" si="99"/>
        <v>6.5639376524926565</v>
      </c>
      <c r="LB22" s="39">
        <f t="shared" si="100"/>
        <v>4.3983715153957679</v>
      </c>
      <c r="LC22" s="39">
        <f t="shared" si="101"/>
        <v>0.95521040221921893</v>
      </c>
      <c r="LD22" s="39">
        <f t="shared" si="102"/>
        <v>9.5521040221921899E-2</v>
      </c>
      <c r="LE22" s="39">
        <f t="shared" si="103"/>
        <v>3.0392021557829572</v>
      </c>
      <c r="LF22" s="39">
        <f t="shared" si="104"/>
        <v>0.70093147917849363</v>
      </c>
      <c r="LG22" s="39">
        <f t="shared" si="105"/>
        <v>7.0093147917849374E-2</v>
      </c>
      <c r="LH22" s="39">
        <f t="shared" si="106"/>
        <v>142.14545983933843</v>
      </c>
      <c r="LI22" s="39">
        <f t="shared" si="106"/>
        <v>427.24454830477293</v>
      </c>
      <c r="LJ22" s="39">
        <f t="shared" si="106"/>
        <v>42.724454830477292</v>
      </c>
      <c r="LL22" s="60">
        <f t="shared" ref="LL22:LL57" si="498">+B22</f>
        <v>3</v>
      </c>
      <c r="LM22" s="61">
        <f t="shared" si="154"/>
        <v>127.2308096733898</v>
      </c>
      <c r="LN22" s="62">
        <v>3000</v>
      </c>
      <c r="LO22" s="61">
        <f t="shared" si="155"/>
        <v>0</v>
      </c>
      <c r="LP22" s="61">
        <f t="shared" ref="LP22:LP57" si="499">+LQ22*LS22+LU22*LW22+LY22*MA22+MC22*ME22+MG22*MI22+MK22*MM22+MO22*MQ22+MS22*MU22+MW22*MY22+NA22*NC22+NE22*NG22+NI22*NK22+NM22*NO22+NQ22*NS22+NU22*NW22+NY22*OA22+OC22*OE22+OG22*OI22+OK22*OM22+OO22*OQ22+OS22*OU22+OW22*OY22+PA22*PC22+PE22*PG22+PI22*PK22+PM22*PO22+PQ22*PS22+PU22*PW22+PY22*QA22+QC22*QE22+QG22*QI22+QK22*QM22+QO22*QQ22+QS22*QU22+QW22*QY22+RA22*RC22+RE22*RG22+RI22*RK22</f>
        <v>0</v>
      </c>
      <c r="LQ22" s="62">
        <f t="shared" si="156"/>
        <v>0</v>
      </c>
      <c r="LR22" s="61">
        <f t="shared" si="157"/>
        <v>0</v>
      </c>
      <c r="LS22" s="61">
        <f t="shared" si="158"/>
        <v>29.762697627554989</v>
      </c>
      <c r="LT22" s="63">
        <f t="shared" si="159"/>
        <v>0</v>
      </c>
      <c r="LU22" s="62">
        <f t="shared" si="160"/>
        <v>0</v>
      </c>
      <c r="LV22" s="61">
        <f t="shared" si="161"/>
        <v>0</v>
      </c>
      <c r="LW22" s="61">
        <f t="shared" si="162"/>
        <v>1.2620189497260799</v>
      </c>
      <c r="LX22" s="63">
        <f t="shared" si="163"/>
        <v>0</v>
      </c>
      <c r="LY22" s="62">
        <f t="shared" si="164"/>
        <v>0</v>
      </c>
      <c r="LZ22" s="61">
        <f t="shared" si="165"/>
        <v>0</v>
      </c>
      <c r="MA22" s="61">
        <f t="shared" si="166"/>
        <v>2.7719612162167997</v>
      </c>
      <c r="MB22" s="63">
        <f t="shared" si="167"/>
        <v>0</v>
      </c>
      <c r="MC22" s="62">
        <f t="shared" si="168"/>
        <v>0</v>
      </c>
      <c r="MD22" s="61">
        <f t="shared" si="169"/>
        <v>0</v>
      </c>
      <c r="ME22" s="61">
        <f t="shared" si="170"/>
        <v>9.5499251435839982E-2</v>
      </c>
      <c r="MF22" s="63">
        <f t="shared" si="171"/>
        <v>0</v>
      </c>
      <c r="MG22" s="62">
        <f t="shared" si="172"/>
        <v>0</v>
      </c>
      <c r="MH22" s="61">
        <f t="shared" si="173"/>
        <v>0</v>
      </c>
      <c r="MI22" s="61">
        <f t="shared" si="174"/>
        <v>0.36623151225919998</v>
      </c>
      <c r="MJ22" s="63">
        <f t="shared" si="175"/>
        <v>0</v>
      </c>
      <c r="MK22" s="62">
        <f t="shared" si="176"/>
        <v>0</v>
      </c>
      <c r="ML22" s="61">
        <f t="shared" si="177"/>
        <v>0</v>
      </c>
      <c r="MM22" s="61">
        <f t="shared" si="178"/>
        <v>0.83569648291053178</v>
      </c>
      <c r="MN22" s="63">
        <f t="shared" si="179"/>
        <v>0</v>
      </c>
      <c r="MO22" s="62">
        <f t="shared" si="180"/>
        <v>0</v>
      </c>
      <c r="MP22" s="61">
        <f t="shared" si="181"/>
        <v>0</v>
      </c>
      <c r="MQ22" s="61">
        <f t="shared" si="182"/>
        <v>1.2545669900079361</v>
      </c>
      <c r="MR22" s="63">
        <f t="shared" si="183"/>
        <v>0</v>
      </c>
      <c r="MS22" s="62">
        <f t="shared" si="184"/>
        <v>0</v>
      </c>
      <c r="MT22" s="61">
        <f t="shared" si="185"/>
        <v>0</v>
      </c>
      <c r="MU22" s="61">
        <f t="shared" si="186"/>
        <v>3.6379143729356489</v>
      </c>
      <c r="MV22" s="63">
        <f t="shared" si="187"/>
        <v>0</v>
      </c>
      <c r="MW22" s="62">
        <f t="shared" si="188"/>
        <v>0</v>
      </c>
      <c r="MX22" s="61">
        <f t="shared" si="189"/>
        <v>0</v>
      </c>
      <c r="MY22" s="61">
        <f t="shared" si="190"/>
        <v>0.87991652507308149</v>
      </c>
      <c r="MZ22" s="63">
        <f t="shared" si="191"/>
        <v>0</v>
      </c>
      <c r="NA22" s="62">
        <f t="shared" si="192"/>
        <v>0</v>
      </c>
      <c r="NB22" s="61">
        <f t="shared" si="193"/>
        <v>0</v>
      </c>
      <c r="NC22" s="61">
        <f t="shared" si="194"/>
        <v>3.1559879625527989</v>
      </c>
      <c r="ND22" s="63">
        <f t="shared" si="195"/>
        <v>0</v>
      </c>
      <c r="NE22" s="62">
        <f t="shared" si="196"/>
        <v>0</v>
      </c>
      <c r="NF22" s="61">
        <f t="shared" si="197"/>
        <v>0</v>
      </c>
      <c r="NG22" s="61">
        <f t="shared" si="198"/>
        <v>0.10565553751999998</v>
      </c>
      <c r="NH22" s="63">
        <f t="shared" si="199"/>
        <v>0</v>
      </c>
      <c r="NI22" s="62">
        <f t="shared" si="200"/>
        <v>0</v>
      </c>
      <c r="NJ22" s="61">
        <f t="shared" si="201"/>
        <v>0</v>
      </c>
      <c r="NK22" s="61">
        <f t="shared" si="202"/>
        <v>2.3039003631007997</v>
      </c>
      <c r="NL22" s="63">
        <f t="shared" si="203"/>
        <v>0</v>
      </c>
      <c r="NM22" s="62">
        <f t="shared" si="204"/>
        <v>0</v>
      </c>
      <c r="NN22" s="61">
        <f t="shared" si="205"/>
        <v>0</v>
      </c>
      <c r="NO22" s="61">
        <f t="shared" si="206"/>
        <v>0.80884853362611997</v>
      </c>
      <c r="NP22" s="63">
        <f t="shared" si="207"/>
        <v>0</v>
      </c>
      <c r="NQ22" s="62">
        <f t="shared" si="208"/>
        <v>0</v>
      </c>
      <c r="NR22" s="61">
        <f t="shared" si="209"/>
        <v>0</v>
      </c>
      <c r="NS22" s="61">
        <f t="shared" si="210"/>
        <v>2.7128169809759375</v>
      </c>
      <c r="NT22" s="63">
        <f t="shared" si="211"/>
        <v>0</v>
      </c>
      <c r="NU22" s="62">
        <f t="shared" si="212"/>
        <v>0</v>
      </c>
      <c r="NV22" s="61">
        <f t="shared" si="213"/>
        <v>0</v>
      </c>
      <c r="NW22" s="61">
        <f t="shared" si="214"/>
        <v>3.484144494066101</v>
      </c>
      <c r="NX22" s="63">
        <f t="shared" si="215"/>
        <v>0</v>
      </c>
      <c r="NY22" s="62">
        <f t="shared" si="216"/>
        <v>0</v>
      </c>
      <c r="NZ22" s="61">
        <f t="shared" si="217"/>
        <v>0</v>
      </c>
      <c r="OA22" s="61">
        <f t="shared" si="218"/>
        <v>1.4171514188609191</v>
      </c>
      <c r="OB22" s="63">
        <f t="shared" si="219"/>
        <v>0</v>
      </c>
      <c r="OC22" s="62">
        <f t="shared" si="220"/>
        <v>0</v>
      </c>
      <c r="OD22" s="61">
        <f t="shared" si="221"/>
        <v>0</v>
      </c>
      <c r="OE22" s="61">
        <f t="shared" si="222"/>
        <v>2.6871206409465915</v>
      </c>
      <c r="OF22" s="63">
        <f t="shared" si="223"/>
        <v>0</v>
      </c>
      <c r="OG22" s="62">
        <f t="shared" si="224"/>
        <v>0</v>
      </c>
      <c r="OH22" s="61">
        <f t="shared" si="225"/>
        <v>0</v>
      </c>
      <c r="OI22" s="61">
        <f t="shared" si="226"/>
        <v>0.32968947948908456</v>
      </c>
      <c r="OJ22" s="63">
        <f t="shared" si="227"/>
        <v>0</v>
      </c>
      <c r="OK22" s="62">
        <f t="shared" si="228"/>
        <v>0</v>
      </c>
      <c r="OL22" s="61">
        <f t="shared" si="229"/>
        <v>0</v>
      </c>
      <c r="OM22" s="61">
        <f t="shared" si="230"/>
        <v>3.1365474919640044</v>
      </c>
      <c r="ON22" s="63">
        <f t="shared" si="231"/>
        <v>0</v>
      </c>
      <c r="OO22" s="62">
        <f t="shared" si="232"/>
        <v>0</v>
      </c>
      <c r="OP22" s="61">
        <f t="shared" si="233"/>
        <v>0</v>
      </c>
      <c r="OQ22" s="61">
        <f t="shared" si="234"/>
        <v>0.70496304557982048</v>
      </c>
      <c r="OR22" s="63">
        <f t="shared" si="235"/>
        <v>0</v>
      </c>
      <c r="OS22" s="62">
        <f t="shared" si="236"/>
        <v>0</v>
      </c>
      <c r="OT22" s="61">
        <f t="shared" si="237"/>
        <v>0</v>
      </c>
      <c r="OU22" s="61">
        <f t="shared" si="238"/>
        <v>1.4450327378347489</v>
      </c>
      <c r="OV22" s="63">
        <f t="shared" si="239"/>
        <v>0</v>
      </c>
      <c r="OW22" s="62">
        <f t="shared" si="240"/>
        <v>0</v>
      </c>
      <c r="OX22" s="61">
        <f t="shared" si="241"/>
        <v>0</v>
      </c>
      <c r="OY22" s="61">
        <f t="shared" si="242"/>
        <v>14.089592752816346</v>
      </c>
      <c r="OZ22" s="63">
        <f t="shared" si="243"/>
        <v>0</v>
      </c>
      <c r="PA22" s="62">
        <f t="shared" si="244"/>
        <v>0</v>
      </c>
      <c r="PB22" s="61">
        <f t="shared" si="245"/>
        <v>0</v>
      </c>
      <c r="PC22" s="61">
        <f t="shared" si="246"/>
        <v>0.32913701381096033</v>
      </c>
      <c r="PD22" s="63">
        <f t="shared" si="247"/>
        <v>0</v>
      </c>
      <c r="PE22" s="62">
        <f t="shared" si="248"/>
        <v>0</v>
      </c>
      <c r="PF22" s="61">
        <f t="shared" si="249"/>
        <v>0</v>
      </c>
      <c r="PG22" s="61">
        <f t="shared" si="250"/>
        <v>1.3015615326350078</v>
      </c>
      <c r="PH22" s="63">
        <f t="shared" si="251"/>
        <v>0</v>
      </c>
      <c r="PI22" s="62">
        <f t="shared" si="252"/>
        <v>0</v>
      </c>
      <c r="PJ22" s="61">
        <f t="shared" si="253"/>
        <v>0</v>
      </c>
      <c r="PK22" s="61">
        <f t="shared" si="254"/>
        <v>2.254491703198251</v>
      </c>
      <c r="PL22" s="63">
        <f t="shared" si="255"/>
        <v>0</v>
      </c>
      <c r="PM22" s="62">
        <f t="shared" si="256"/>
        <v>0</v>
      </c>
      <c r="PN22" s="61">
        <f t="shared" si="257"/>
        <v>0</v>
      </c>
      <c r="PO22" s="61">
        <f t="shared" si="258"/>
        <v>0.63659110588804968</v>
      </c>
      <c r="PP22" s="63">
        <f t="shared" si="259"/>
        <v>0</v>
      </c>
      <c r="PQ22" s="62">
        <f t="shared" si="260"/>
        <v>0</v>
      </c>
      <c r="PR22" s="61">
        <f t="shared" si="261"/>
        <v>0</v>
      </c>
      <c r="PS22" s="61">
        <f t="shared" si="262"/>
        <v>1.122838003803398</v>
      </c>
      <c r="PT22" s="63">
        <f t="shared" si="263"/>
        <v>0</v>
      </c>
      <c r="PU22" s="62">
        <f t="shared" si="264"/>
        <v>0</v>
      </c>
      <c r="PV22" s="61">
        <f t="shared" si="265"/>
        <v>0</v>
      </c>
      <c r="PW22" s="61">
        <f t="shared" si="266"/>
        <v>1.8221629978552283</v>
      </c>
      <c r="PX22" s="63">
        <f t="shared" si="267"/>
        <v>0</v>
      </c>
      <c r="PY22" s="62">
        <f t="shared" si="268"/>
        <v>0</v>
      </c>
      <c r="PZ22" s="61">
        <f t="shared" si="269"/>
        <v>0</v>
      </c>
      <c r="QA22" s="61">
        <f t="shared" si="270"/>
        <v>13.492130926739495</v>
      </c>
      <c r="QB22" s="63">
        <f t="shared" si="271"/>
        <v>0</v>
      </c>
      <c r="QC22" s="62">
        <f t="shared" si="272"/>
        <v>0</v>
      </c>
      <c r="QD22" s="61">
        <f t="shared" si="273"/>
        <v>0</v>
      </c>
      <c r="QE22" s="61">
        <f t="shared" si="274"/>
        <v>3.0510000853712382</v>
      </c>
      <c r="QF22" s="63">
        <f t="shared" si="275"/>
        <v>0</v>
      </c>
      <c r="QG22" s="62">
        <f t="shared" si="276"/>
        <v>0</v>
      </c>
      <c r="QH22" s="61">
        <f t="shared" si="277"/>
        <v>0</v>
      </c>
      <c r="QI22" s="61">
        <f t="shared" si="278"/>
        <v>0.46593119829618362</v>
      </c>
      <c r="QJ22" s="63">
        <f t="shared" si="279"/>
        <v>0</v>
      </c>
      <c r="QK22" s="62">
        <f t="shared" si="280"/>
        <v>0</v>
      </c>
      <c r="QL22" s="61">
        <f t="shared" si="281"/>
        <v>0</v>
      </c>
      <c r="QM22" s="61">
        <f t="shared" si="282"/>
        <v>2.1485663398214965</v>
      </c>
      <c r="QN22" s="63">
        <f t="shared" si="283"/>
        <v>0</v>
      </c>
      <c r="QO22" s="62">
        <f t="shared" si="284"/>
        <v>0</v>
      </c>
      <c r="QP22" s="61">
        <f t="shared" si="285"/>
        <v>0</v>
      </c>
      <c r="QQ22" s="61">
        <f t="shared" si="286"/>
        <v>2.6829759586075315</v>
      </c>
      <c r="QR22" s="63">
        <f t="shared" si="287"/>
        <v>0</v>
      </c>
      <c r="QS22" s="62">
        <f t="shared" si="288"/>
        <v>0</v>
      </c>
      <c r="QT22" s="61">
        <f t="shared" si="289"/>
        <v>0</v>
      </c>
      <c r="QU22" s="61">
        <f t="shared" si="290"/>
        <v>1.3346604762911438</v>
      </c>
      <c r="QV22" s="63">
        <f t="shared" si="291"/>
        <v>0</v>
      </c>
      <c r="QW22" s="62">
        <f t="shared" si="292"/>
        <v>0</v>
      </c>
      <c r="QX22" s="61">
        <f t="shared" si="293"/>
        <v>0</v>
      </c>
      <c r="QY22" s="61">
        <f t="shared" si="294"/>
        <v>1.1824819731515255</v>
      </c>
      <c r="QZ22" s="63">
        <f t="shared" si="295"/>
        <v>0</v>
      </c>
      <c r="RA22" s="62">
        <f t="shared" si="296"/>
        <v>0</v>
      </c>
      <c r="RB22" s="61">
        <f t="shared" si="297"/>
        <v>0</v>
      </c>
      <c r="RC22" s="61">
        <f t="shared" si="298"/>
        <v>11.833403239283246</v>
      </c>
      <c r="RD22" s="63">
        <f t="shared" si="299"/>
        <v>0</v>
      </c>
      <c r="RE22" s="62">
        <f t="shared" si="300"/>
        <v>0</v>
      </c>
      <c r="RF22" s="61">
        <f t="shared" si="301"/>
        <v>0</v>
      </c>
      <c r="RG22" s="61">
        <f t="shared" si="302"/>
        <v>3.7229998060704341</v>
      </c>
      <c r="RH22" s="63">
        <f t="shared" si="303"/>
        <v>0</v>
      </c>
      <c r="RI22" s="62">
        <f t="shared" si="304"/>
        <v>0</v>
      </c>
      <c r="RJ22" s="61">
        <f t="shared" si="305"/>
        <v>0</v>
      </c>
      <c r="RK22" s="61">
        <f t="shared" si="306"/>
        <v>2.6019229451132309</v>
      </c>
      <c r="RL22" s="63">
        <f t="shared" si="307"/>
        <v>0</v>
      </c>
    </row>
    <row r="23" spans="1:480" ht="15" thickBot="1" x14ac:dyDescent="0.35">
      <c r="A23" s="28"/>
      <c r="B23" s="42">
        <v>4</v>
      </c>
      <c r="C23" s="44">
        <f t="shared" si="308"/>
        <v>829.29820948139229</v>
      </c>
      <c r="D23" s="44">
        <f t="shared" si="309"/>
        <v>554.23580751824295</v>
      </c>
      <c r="E23" s="44">
        <f t="shared" si="310"/>
        <v>197.56020631759577</v>
      </c>
      <c r="F23" s="45">
        <f t="shared" si="311"/>
        <v>124.19117547553297</v>
      </c>
      <c r="G23" s="45">
        <f t="shared" si="312"/>
        <v>20.450611207235863</v>
      </c>
      <c r="H23" s="44">
        <f t="shared" si="313"/>
        <v>206.25706655099924</v>
      </c>
      <c r="I23" s="44">
        <f t="shared" si="314"/>
        <v>106.77509007490123</v>
      </c>
      <c r="J23" s="44">
        <f t="shared" si="315"/>
        <v>7.9575237120583662</v>
      </c>
      <c r="K23" s="45">
        <f t="shared" si="316"/>
        <v>0.30364291495014395</v>
      </c>
      <c r="L23" s="45">
        <f t="shared" si="317"/>
        <v>5.0667470909439996E-3</v>
      </c>
      <c r="M23" s="44">
        <f t="shared" si="318"/>
        <v>447.19191769095647</v>
      </c>
      <c r="N23" s="44">
        <f t="shared" si="319"/>
        <v>260.15612965578015</v>
      </c>
      <c r="O23" s="44">
        <f t="shared" si="320"/>
        <v>13.598872918144</v>
      </c>
      <c r="P23" s="45">
        <f t="shared" si="321"/>
        <v>0.26137973511935997</v>
      </c>
      <c r="Q23" s="45">
        <f t="shared" si="322"/>
        <v>0</v>
      </c>
      <c r="R23" s="44">
        <f t="shared" si="323"/>
        <v>18.666863287718012</v>
      </c>
      <c r="S23" s="44">
        <f t="shared" si="324"/>
        <v>9.1868088266760939</v>
      </c>
      <c r="T23" s="44">
        <f t="shared" si="325"/>
        <v>0.45635458517196792</v>
      </c>
      <c r="U23" s="45">
        <f t="shared" si="326"/>
        <v>8.333300433919999E-3</v>
      </c>
      <c r="V23" s="45">
        <f t="shared" si="327"/>
        <v>0</v>
      </c>
      <c r="W23" s="44">
        <f t="shared" si="328"/>
        <v>66.741821975189765</v>
      </c>
      <c r="X23" s="44">
        <f t="shared" si="329"/>
        <v>34.844884952415988</v>
      </c>
      <c r="Y23" s="44">
        <f t="shared" si="330"/>
        <v>1.7768555744665595</v>
      </c>
      <c r="Z23" s="45">
        <f t="shared" si="331"/>
        <v>3.3437497927679992E-2</v>
      </c>
      <c r="AA23" s="45">
        <f t="shared" si="332"/>
        <v>0</v>
      </c>
      <c r="AB23" s="44">
        <f t="shared" si="333"/>
        <v>115.42062280513971</v>
      </c>
      <c r="AC23" s="44">
        <f t="shared" si="334"/>
        <v>68.907199227146151</v>
      </c>
      <c r="AD23" s="44">
        <f t="shared" si="335"/>
        <v>5.3916794217996795</v>
      </c>
      <c r="AE23" s="45">
        <f t="shared" si="336"/>
        <v>0.21450749292727037</v>
      </c>
      <c r="AF23" s="45">
        <f t="shared" si="337"/>
        <v>3.7440529871359996E-3</v>
      </c>
      <c r="AG23" s="44">
        <f t="shared" si="338"/>
        <v>196.36967605514636</v>
      </c>
      <c r="AH23" s="44">
        <f t="shared" si="339"/>
        <v>117.81615596002898</v>
      </c>
      <c r="AI23" s="44">
        <f t="shared" si="340"/>
        <v>6.0973489525160955</v>
      </c>
      <c r="AJ23" s="45">
        <f t="shared" si="341"/>
        <v>0.11512603230853119</v>
      </c>
      <c r="AK23" s="45">
        <f t="shared" si="342"/>
        <v>0</v>
      </c>
      <c r="AL23" s="44">
        <f t="shared" si="343"/>
        <v>101.3656730137602</v>
      </c>
      <c r="AM23" s="44">
        <f t="shared" si="344"/>
        <v>67.744612245749863</v>
      </c>
      <c r="AN23" s="44">
        <f t="shared" si="345"/>
        <v>24.147915725808346</v>
      </c>
      <c r="AO23" s="45">
        <f t="shared" si="346"/>
        <v>15.179970172997047</v>
      </c>
      <c r="AP23" s="45">
        <f t="shared" si="347"/>
        <v>2.4996918416845131</v>
      </c>
      <c r="AQ23" s="44">
        <f t="shared" si="348"/>
        <v>143.80845969921023</v>
      </c>
      <c r="AR23" s="44">
        <f t="shared" si="349"/>
        <v>74.446715909824349</v>
      </c>
      <c r="AS23" s="44">
        <f t="shared" si="350"/>
        <v>5.5482182850113428</v>
      </c>
      <c r="AT23" s="45">
        <f t="shared" si="351"/>
        <v>0.21170872168281085</v>
      </c>
      <c r="AU23" s="45">
        <f t="shared" si="352"/>
        <v>3.5326842712268803E-3</v>
      </c>
      <c r="AV23" s="44">
        <f t="shared" si="353"/>
        <v>509.14576326928602</v>
      </c>
      <c r="AW23" s="44">
        <f t="shared" si="354"/>
        <v>296.1980884777833</v>
      </c>
      <c r="AX23" s="44">
        <f t="shared" si="355"/>
        <v>15.482857041023998</v>
      </c>
      <c r="AY23" s="45">
        <f t="shared" si="356"/>
        <v>0.2975912119065599</v>
      </c>
      <c r="AZ23" s="45">
        <f t="shared" si="357"/>
        <v>0</v>
      </c>
      <c r="BA23" s="44">
        <f t="shared" si="358"/>
        <v>20.652072606047994</v>
      </c>
      <c r="BB23" s="44">
        <f t="shared" si="359"/>
        <v>10.163820240287999</v>
      </c>
      <c r="BC23" s="44">
        <f t="shared" si="360"/>
        <v>0.504887611904</v>
      </c>
      <c r="BD23" s="45">
        <f t="shared" si="361"/>
        <v>9.2195417599999982E-3</v>
      </c>
      <c r="BE23" s="45">
        <f t="shared" si="362"/>
        <v>0</v>
      </c>
      <c r="BF23" s="44">
        <f t="shared" si="363"/>
        <v>419.8614885270182</v>
      </c>
      <c r="BG23" s="44">
        <f t="shared" si="364"/>
        <v>219.20326462038395</v>
      </c>
      <c r="BH23" s="44">
        <f t="shared" si="365"/>
        <v>11.177897221181439</v>
      </c>
      <c r="BI23" s="45">
        <f t="shared" si="366"/>
        <v>0.21034963141631996</v>
      </c>
      <c r="BJ23" s="45">
        <f t="shared" si="367"/>
        <v>0</v>
      </c>
      <c r="BK23" s="44">
        <f t="shared" si="368"/>
        <v>111.71256959345787</v>
      </c>
      <c r="BL23" s="44">
        <f t="shared" si="369"/>
        <v>66.693456525085097</v>
      </c>
      <c r="BM23" s="44">
        <f t="shared" si="370"/>
        <v>5.2184639797887993</v>
      </c>
      <c r="BN23" s="45">
        <f t="shared" si="371"/>
        <v>0.20761613175846397</v>
      </c>
      <c r="BO23" s="45">
        <f t="shared" si="372"/>
        <v>3.6237699097599997E-3</v>
      </c>
      <c r="BP23" s="44">
        <f t="shared" si="373"/>
        <v>424.62060296020968</v>
      </c>
      <c r="BQ23" s="44">
        <f t="shared" si="374"/>
        <v>254.76014518734803</v>
      </c>
      <c r="BR23" s="44">
        <f t="shared" si="375"/>
        <v>13.184622191611208</v>
      </c>
      <c r="BS23" s="45">
        <f t="shared" si="376"/>
        <v>0.24894314762497632</v>
      </c>
      <c r="BT23" s="45">
        <f t="shared" si="377"/>
        <v>0</v>
      </c>
      <c r="BU23" s="44">
        <f t="shared" si="378"/>
        <v>97.081078693229756</v>
      </c>
      <c r="BV23" s="44">
        <f t="shared" si="379"/>
        <v>64.881136157199904</v>
      </c>
      <c r="BW23" s="44">
        <f t="shared" si="380"/>
        <v>23.127214935340536</v>
      </c>
      <c r="BX23" s="45">
        <f t="shared" si="381"/>
        <v>14.538332702882133</v>
      </c>
      <c r="BY23" s="45">
        <f t="shared" si="382"/>
        <v>2.3940331393888767</v>
      </c>
      <c r="BZ23" s="44">
        <f t="shared" si="383"/>
        <v>231.61101865885811</v>
      </c>
      <c r="CA23" s="44">
        <f t="shared" si="384"/>
        <v>119.90031562639518</v>
      </c>
      <c r="CB23" s="44">
        <f t="shared" si="385"/>
        <v>8.9356946831983706</v>
      </c>
      <c r="CC23" s="45">
        <f t="shared" si="386"/>
        <v>0.34096792908066864</v>
      </c>
      <c r="CD23" s="45">
        <f t="shared" si="387"/>
        <v>5.6895721181518012E-3</v>
      </c>
      <c r="CE23" s="44">
        <f t="shared" si="388"/>
        <v>356.33491141346144</v>
      </c>
      <c r="CF23" s="44">
        <f t="shared" si="389"/>
        <v>221.31179480670815</v>
      </c>
      <c r="CG23" s="44">
        <f t="shared" si="390"/>
        <v>17.276570838673059</v>
      </c>
      <c r="CH23" s="45">
        <f t="shared" si="391"/>
        <v>0.68130120621998891</v>
      </c>
      <c r="CI23" s="45">
        <f t="shared" si="392"/>
        <v>1.1740788881191342E-2</v>
      </c>
      <c r="CJ23" s="44">
        <f t="shared" si="393"/>
        <v>64.443106605461978</v>
      </c>
      <c r="CK23" s="44">
        <f t="shared" si="394"/>
        <v>31.715371321705366</v>
      </c>
      <c r="CL23" s="44">
        <f t="shared" si="395"/>
        <v>1.575460575718594</v>
      </c>
      <c r="CM23" s="45">
        <f t="shared" si="396"/>
        <v>2.8768827411501288E-2</v>
      </c>
      <c r="CN23" s="45">
        <f t="shared" si="397"/>
        <v>0</v>
      </c>
      <c r="CO23" s="44">
        <f t="shared" si="398"/>
        <v>470.6901179403381</v>
      </c>
      <c r="CP23" s="44">
        <f t="shared" si="399"/>
        <v>262.31701814950856</v>
      </c>
      <c r="CQ23" s="44">
        <f t="shared" si="400"/>
        <v>19.945834524387227</v>
      </c>
      <c r="CR23" s="45">
        <f t="shared" si="401"/>
        <v>0.77226024865872711</v>
      </c>
      <c r="CS23" s="45">
        <f t="shared" si="402"/>
        <v>1.3074766742902814E-2</v>
      </c>
      <c r="CT23" s="44">
        <f t="shared" si="403"/>
        <v>97.364623926677453</v>
      </c>
      <c r="CU23" s="44">
        <f t="shared" si="404"/>
        <v>58.127597785696281</v>
      </c>
      <c r="CV23" s="44">
        <f t="shared" si="405"/>
        <v>4.5482239350154927</v>
      </c>
      <c r="CW23" s="45">
        <f t="shared" si="406"/>
        <v>0.18095069035954003</v>
      </c>
      <c r="CX23" s="45">
        <f t="shared" si="407"/>
        <v>3.1583464219343735E-3</v>
      </c>
      <c r="CY23" s="44">
        <f t="shared" si="408"/>
        <v>174.51953223396023</v>
      </c>
      <c r="CZ23" s="44">
        <f t="shared" si="409"/>
        <v>117.58845298959281</v>
      </c>
      <c r="DA23" s="44">
        <f t="shared" si="410"/>
        <v>9.3853651172586066</v>
      </c>
      <c r="DB23" s="45">
        <f t="shared" si="411"/>
        <v>0.37672923072254183</v>
      </c>
      <c r="DC23" s="45">
        <f t="shared" si="412"/>
        <v>6.611770377479737E-3</v>
      </c>
      <c r="DD23" s="44">
        <f t="shared" si="413"/>
        <v>392.58786916596023</v>
      </c>
      <c r="DE23" s="44">
        <f t="shared" si="414"/>
        <v>262.37395933259222</v>
      </c>
      <c r="DF23" s="44">
        <f t="shared" si="415"/>
        <v>93.524548278857324</v>
      </c>
      <c r="DG23" s="45">
        <f t="shared" si="416"/>
        <v>58.791817456889547</v>
      </c>
      <c r="DH23" s="45">
        <f t="shared" si="417"/>
        <v>9.6812724122617109</v>
      </c>
      <c r="DI23" s="44">
        <f t="shared" si="418"/>
        <v>53.792246920491323</v>
      </c>
      <c r="DJ23" s="44">
        <f t="shared" si="419"/>
        <v>27.847152615479505</v>
      </c>
      <c r="DK23" s="44">
        <f t="shared" si="420"/>
        <v>2.0753377692825263</v>
      </c>
      <c r="DL23" s="45">
        <f t="shared" si="421"/>
        <v>7.9190666917670072E-2</v>
      </c>
      <c r="DM23" s="45">
        <f t="shared" si="422"/>
        <v>1.3214175647763781E-3</v>
      </c>
      <c r="DN23" s="44">
        <f t="shared" si="423"/>
        <v>172.59806142060103</v>
      </c>
      <c r="DO23" s="44">
        <f t="shared" si="424"/>
        <v>107.19686881544395</v>
      </c>
      <c r="DP23" s="44">
        <f t="shared" si="425"/>
        <v>8.3682584536060372</v>
      </c>
      <c r="DQ23" s="45">
        <f t="shared" si="426"/>
        <v>0.3300020954181615</v>
      </c>
      <c r="DR23" s="45">
        <f t="shared" si="427"/>
        <v>5.6868898767285349E-3</v>
      </c>
      <c r="DS23" s="44">
        <f t="shared" si="428"/>
        <v>440.67663122124162</v>
      </c>
      <c r="DT23" s="44">
        <f t="shared" si="429"/>
        <v>216.87692800947809</v>
      </c>
      <c r="DU23" s="44">
        <f t="shared" si="430"/>
        <v>10.773358016087698</v>
      </c>
      <c r="DV23" s="45">
        <f t="shared" si="431"/>
        <v>0.19672779007229269</v>
      </c>
      <c r="DW23" s="45">
        <f t="shared" si="432"/>
        <v>0</v>
      </c>
      <c r="DX23" s="44">
        <f t="shared" si="433"/>
        <v>95.530880204397391</v>
      </c>
      <c r="DY23" s="44">
        <f t="shared" si="434"/>
        <v>53.239646810668361</v>
      </c>
      <c r="DZ23" s="44">
        <f t="shared" si="435"/>
        <v>4.0481902124137914</v>
      </c>
      <c r="EA23" s="45">
        <f t="shared" si="436"/>
        <v>0.15673730654057674</v>
      </c>
      <c r="EB23" s="45">
        <f t="shared" si="437"/>
        <v>2.6536439321953407E-3</v>
      </c>
      <c r="EC23" s="44">
        <f t="shared" si="438"/>
        <v>155.07862526464962</v>
      </c>
      <c r="ED23" s="44">
        <f t="shared" si="439"/>
        <v>92.583400325468517</v>
      </c>
      <c r="EE23" s="44">
        <f t="shared" si="440"/>
        <v>7.2442360150144829</v>
      </c>
      <c r="EF23" s="45">
        <f t="shared" si="441"/>
        <v>0.28821129451266753</v>
      </c>
      <c r="EG23" s="45">
        <f t="shared" si="442"/>
        <v>5.0304926108681531E-3</v>
      </c>
      <c r="EH23" s="44">
        <f t="shared" si="443"/>
        <v>290.04933848667679</v>
      </c>
      <c r="EI23" s="44">
        <f t="shared" si="444"/>
        <v>171.14796086058283</v>
      </c>
      <c r="EJ23" s="44">
        <f t="shared" si="445"/>
        <v>8.8877866564695918</v>
      </c>
      <c r="EK23" s="45">
        <f t="shared" si="446"/>
        <v>0.16897244068674103</v>
      </c>
      <c r="EL23" s="45">
        <f t="shared" si="447"/>
        <v>0</v>
      </c>
      <c r="EM23" s="44">
        <f t="shared" si="448"/>
        <v>324.60479369621959</v>
      </c>
      <c r="EN23" s="44">
        <f t="shared" si="449"/>
        <v>216.93957360769349</v>
      </c>
      <c r="EO23" s="44">
        <f t="shared" si="450"/>
        <v>106.8387543298586</v>
      </c>
      <c r="EP23" s="45">
        <f t="shared" si="451"/>
        <v>52.634649304208395</v>
      </c>
      <c r="EQ23" s="45">
        <f t="shared" si="452"/>
        <v>8.2461390167106376</v>
      </c>
      <c r="ER23" s="44">
        <f t="shared" si="453"/>
        <v>509.21385936663461</v>
      </c>
      <c r="ES23" s="44">
        <f t="shared" si="454"/>
        <v>258.38970250714374</v>
      </c>
      <c r="ET23" s="44">
        <f t="shared" si="455"/>
        <v>19.270005364390752</v>
      </c>
      <c r="EU23" s="45">
        <f t="shared" si="456"/>
        <v>0.73879961175831133</v>
      </c>
      <c r="EV23" s="45">
        <f t="shared" si="457"/>
        <v>1.2420527847032554E-2</v>
      </c>
      <c r="EW23" s="44">
        <f t="shared" si="458"/>
        <v>53.742188296799753</v>
      </c>
      <c r="EX23" s="44">
        <f t="shared" si="459"/>
        <v>37.598616318897726</v>
      </c>
      <c r="EY23" s="44">
        <f t="shared" si="460"/>
        <v>3.0554876870529171</v>
      </c>
      <c r="EZ23" s="45">
        <f t="shared" si="461"/>
        <v>0.12487736650811504</v>
      </c>
      <c r="FA23" s="45">
        <f t="shared" si="462"/>
        <v>2.2358944445660584E-3</v>
      </c>
      <c r="FB23" s="44">
        <f t="shared" si="463"/>
        <v>279.05752607378525</v>
      </c>
      <c r="FC23" s="44">
        <f t="shared" si="464"/>
        <v>176.85562246954606</v>
      </c>
      <c r="FD23" s="44">
        <f t="shared" si="465"/>
        <v>13.790226598109767</v>
      </c>
      <c r="FE23" s="45">
        <f t="shared" si="466"/>
        <v>0.54141365497471838</v>
      </c>
      <c r="FF23" s="45">
        <f t="shared" si="467"/>
        <v>9.2696480000563249E-3</v>
      </c>
      <c r="FG23" s="44">
        <f t="shared" si="468"/>
        <v>445.96783027266719</v>
      </c>
      <c r="FH23" s="44">
        <f t="shared" si="469"/>
        <v>249.34983784903883</v>
      </c>
      <c r="FI23" s="44">
        <f t="shared" si="470"/>
        <v>13.665442278604466</v>
      </c>
      <c r="FJ23" s="45">
        <f t="shared" si="471"/>
        <v>0.28079955438022119</v>
      </c>
      <c r="FK23" s="45">
        <f t="shared" si="472"/>
        <v>0</v>
      </c>
      <c r="FL23" s="44">
        <f t="shared" si="473"/>
        <v>188.03661155958505</v>
      </c>
      <c r="FM23" s="44">
        <f t="shared" si="474"/>
        <v>110.11282308586658</v>
      </c>
      <c r="FN23" s="44">
        <f t="shared" si="475"/>
        <v>8.625868529175138</v>
      </c>
      <c r="FO23" s="45">
        <f t="shared" si="476"/>
        <v>0.3446927255977601</v>
      </c>
      <c r="FP23" s="45">
        <f t="shared" si="477"/>
        <v>6.0540686969873811E-3</v>
      </c>
      <c r="FQ23" s="44">
        <f t="shared" si="478"/>
        <v>170.42071214412439</v>
      </c>
      <c r="FR23" s="44">
        <f t="shared" si="479"/>
        <v>109.7127334029032</v>
      </c>
      <c r="FS23" s="44">
        <f t="shared" si="480"/>
        <v>5.8553765186347873</v>
      </c>
      <c r="FT23" s="45">
        <f t="shared" si="481"/>
        <v>0.11450138819120087</v>
      </c>
      <c r="FU23" s="45">
        <f t="shared" si="482"/>
        <v>0</v>
      </c>
      <c r="FV23" s="44">
        <f t="shared" si="483"/>
        <v>329.72213208669007</v>
      </c>
      <c r="FW23" s="44">
        <f t="shared" si="484"/>
        <v>220.35958843801635</v>
      </c>
      <c r="FX23" s="44">
        <f t="shared" si="485"/>
        <v>78.548309519756231</v>
      </c>
      <c r="FY23" s="45">
        <f t="shared" si="486"/>
        <v>49.37738764654091</v>
      </c>
      <c r="FZ23" s="45">
        <f t="shared" si="487"/>
        <v>8.1309944391928273</v>
      </c>
      <c r="GA23" s="44">
        <f t="shared" si="488"/>
        <v>572.83323523628917</v>
      </c>
      <c r="GB23" s="44">
        <f t="shared" si="489"/>
        <v>311.66505027821466</v>
      </c>
      <c r="GC23" s="44">
        <f t="shared" si="490"/>
        <v>23.72399944783399</v>
      </c>
      <c r="GD23" s="45">
        <f t="shared" si="491"/>
        <v>0.92366874541047927</v>
      </c>
      <c r="GE23" s="45">
        <f t="shared" si="492"/>
        <v>1.5770828404369844E-2</v>
      </c>
      <c r="GF23" s="44">
        <f t="shared" si="493"/>
        <v>328.6449974423374</v>
      </c>
      <c r="GG23" s="44">
        <f t="shared" si="494"/>
        <v>212.50632115652783</v>
      </c>
      <c r="GH23" s="44">
        <f t="shared" si="495"/>
        <v>16.880915925996586</v>
      </c>
      <c r="GI23" s="45">
        <f t="shared" si="496"/>
        <v>0.67714228958213263</v>
      </c>
      <c r="GJ23" s="45">
        <f t="shared" si="497"/>
        <v>1.1894594798180499E-2</v>
      </c>
      <c r="GK23" s="43">
        <f t="shared" si="148"/>
        <v>9905.7147358466682</v>
      </c>
      <c r="GL23" s="43">
        <f t="shared" si="148"/>
        <v>5851.7296521420221</v>
      </c>
      <c r="GM23" s="43">
        <f t="shared" si="107"/>
        <v>818.07416974881824</v>
      </c>
      <c r="GN23" s="43">
        <f t="shared" si="107"/>
        <v>324.18190318187106</v>
      </c>
      <c r="GO23" s="43">
        <f t="shared" si="107"/>
        <v>51.531322561450914</v>
      </c>
      <c r="GP23" s="40">
        <f t="shared" si="149"/>
        <v>59.032864933531997</v>
      </c>
      <c r="GQ23" s="40">
        <f t="shared" si="108"/>
        <v>34.873239881656865</v>
      </c>
      <c r="GR23" s="40">
        <f t="shared" si="108"/>
        <v>4.875293025916676</v>
      </c>
      <c r="GS23" s="40">
        <f t="shared" si="108"/>
        <v>1.9319541310004236</v>
      </c>
      <c r="GT23" s="40">
        <f t="shared" si="108"/>
        <v>0.30709965769637015</v>
      </c>
      <c r="GW23" s="38">
        <f t="shared" si="150"/>
        <v>5</v>
      </c>
      <c r="GX23" s="39">
        <f t="shared" si="109"/>
        <v>34.134024262419544</v>
      </c>
      <c r="GY23" s="39">
        <f t="shared" si="110"/>
        <v>180.73975279460876</v>
      </c>
      <c r="GZ23" s="39">
        <f t="shared" si="111"/>
        <v>18.073975279460875</v>
      </c>
      <c r="HA23" s="39">
        <f t="shared" si="34"/>
        <v>1.7436369043336963</v>
      </c>
      <c r="HB23" s="39">
        <f t="shared" si="35"/>
        <v>0.68091145569980815</v>
      </c>
      <c r="HC23" s="39">
        <f t="shared" si="36"/>
        <v>6.8091145569980804E-2</v>
      </c>
      <c r="HD23" s="39">
        <f t="shared" si="112"/>
        <v>3.8687884526569416</v>
      </c>
      <c r="HE23" s="39">
        <f t="shared" si="113"/>
        <v>0.87436740868438012</v>
      </c>
      <c r="HF23" s="39">
        <f t="shared" si="114"/>
        <v>8.7436740868438001E-2</v>
      </c>
      <c r="HG23" s="39">
        <f t="shared" si="115"/>
        <v>0.13654232928330096</v>
      </c>
      <c r="HH23" s="39">
        <f t="shared" si="116"/>
        <v>2.8879567005786106E-2</v>
      </c>
      <c r="HI23" s="39">
        <f t="shared" si="117"/>
        <v>2.8879567005786104E-3</v>
      </c>
      <c r="HJ23" s="39">
        <f t="shared" si="151"/>
        <v>0.51869956470065326</v>
      </c>
      <c r="HK23" s="39">
        <f t="shared" si="152"/>
        <v>0.11349164308815868</v>
      </c>
      <c r="HL23" s="39">
        <f t="shared" si="153"/>
        <v>1.1349164308815869E-2</v>
      </c>
      <c r="HM23" s="39">
        <f t="shared" si="37"/>
        <v>1.1329047489849602</v>
      </c>
      <c r="HN23" s="39">
        <f t="shared" si="38"/>
        <v>0.4712419130646554</v>
      </c>
      <c r="HO23" s="39">
        <f t="shared" si="39"/>
        <v>4.7124191306465543E-2</v>
      </c>
      <c r="HP23" s="39">
        <f t="shared" si="118"/>
        <v>1.7458078210265122</v>
      </c>
      <c r="HQ23" s="39">
        <f t="shared" si="119"/>
        <v>0.3898564440285171</v>
      </c>
      <c r="HR23" s="39">
        <f t="shared" si="120"/>
        <v>3.898564440285171E-2</v>
      </c>
      <c r="HS23" s="39">
        <f t="shared" si="40"/>
        <v>4.1722245417506985</v>
      </c>
      <c r="HT23" s="39">
        <f t="shared" si="41"/>
        <v>22.091940477989475</v>
      </c>
      <c r="HU23" s="39">
        <f t="shared" si="42"/>
        <v>2.2091940477989471</v>
      </c>
      <c r="HV23" s="39">
        <f t="shared" si="43"/>
        <v>1.2157146500720135</v>
      </c>
      <c r="HW23" s="39">
        <f t="shared" si="44"/>
        <v>0.4747513831800011</v>
      </c>
      <c r="HX23" s="39">
        <f t="shared" si="45"/>
        <v>4.7475138318000112E-2</v>
      </c>
      <c r="HY23" s="39">
        <f t="shared" si="121"/>
        <v>4.4047693433866666</v>
      </c>
      <c r="HZ23" s="39">
        <f t="shared" si="122"/>
        <v>0.99550202957838296</v>
      </c>
      <c r="IA23" s="39">
        <f t="shared" si="123"/>
        <v>9.9550202957838299E-2</v>
      </c>
      <c r="IB23" s="39">
        <f t="shared" si="124"/>
        <v>0.15106352120835453</v>
      </c>
      <c r="IC23" s="39">
        <f t="shared" si="125"/>
        <v>3.1950891022335996E-2</v>
      </c>
      <c r="ID23" s="39">
        <f t="shared" si="126"/>
        <v>3.1950891022336E-3</v>
      </c>
      <c r="IE23" s="39">
        <f t="shared" si="127"/>
        <v>3.2630510358930533</v>
      </c>
      <c r="IF23" s="39">
        <f t="shared" si="128"/>
        <v>0.71395668850761718</v>
      </c>
      <c r="IG23" s="39">
        <f t="shared" si="129"/>
        <v>7.1395668850761707E-2</v>
      </c>
      <c r="IH23" s="39">
        <f t="shared" si="46"/>
        <v>1.0965085574647027</v>
      </c>
      <c r="II23" s="39">
        <f t="shared" si="47"/>
        <v>0.45610259006716508</v>
      </c>
      <c r="IJ23" s="39">
        <f t="shared" si="48"/>
        <v>4.561025900671651E-2</v>
      </c>
      <c r="IK23" s="39">
        <f t="shared" si="130"/>
        <v>3.7750531778070808</v>
      </c>
      <c r="IL23" s="39">
        <f t="shared" si="131"/>
        <v>0.84300734032286806</v>
      </c>
      <c r="IM23" s="39">
        <f t="shared" si="132"/>
        <v>8.43007340322868E-2</v>
      </c>
      <c r="IN23" s="39">
        <f t="shared" si="49"/>
        <v>3.9958700714051409</v>
      </c>
      <c r="IO23" s="39">
        <f t="shared" si="50"/>
        <v>21.158143070176273</v>
      </c>
      <c r="IP23" s="39">
        <f t="shared" si="51"/>
        <v>2.1158143070176272</v>
      </c>
      <c r="IQ23" s="39">
        <f t="shared" si="52"/>
        <v>1.9579717986731391</v>
      </c>
      <c r="IR23" s="39">
        <f t="shared" si="53"/>
        <v>0.76461184340621791</v>
      </c>
      <c r="IS23" s="39">
        <f t="shared" si="54"/>
        <v>7.6461184340621782E-2</v>
      </c>
      <c r="IT23" s="39">
        <f t="shared" si="55"/>
        <v>3.6293149693733939</v>
      </c>
      <c r="IU23" s="39">
        <f t="shared" si="56"/>
        <v>1.5031047684323056</v>
      </c>
      <c r="IV23" s="39">
        <f t="shared" si="57"/>
        <v>0.15031047684323057</v>
      </c>
      <c r="IW23" s="39">
        <f t="shared" si="133"/>
        <v>0.47138138564240489</v>
      </c>
      <c r="IX23" s="39">
        <f t="shared" si="134"/>
        <v>9.9700147078163479E-2</v>
      </c>
      <c r="IY23" s="39">
        <f t="shared" si="135"/>
        <v>9.9700147078163465E-3</v>
      </c>
      <c r="IZ23" s="39">
        <f t="shared" si="58"/>
        <v>4.2913778144001613</v>
      </c>
      <c r="JA23" s="39">
        <f t="shared" si="59"/>
        <v>1.7192730751424594</v>
      </c>
      <c r="JB23" s="39">
        <f t="shared" si="60"/>
        <v>0.17192730751424595</v>
      </c>
      <c r="JC23" s="39">
        <f t="shared" si="61"/>
        <v>0.95567708914455518</v>
      </c>
      <c r="JD23" s="39">
        <f t="shared" si="62"/>
        <v>0.39752247500422472</v>
      </c>
      <c r="JE23" s="39">
        <f t="shared" si="63"/>
        <v>3.9752247500422472E-2</v>
      </c>
      <c r="JF23" s="39">
        <f t="shared" si="64"/>
        <v>1.9342073638662447</v>
      </c>
      <c r="JG23" s="39">
        <f t="shared" si="65"/>
        <v>0.82400567355734222</v>
      </c>
      <c r="JH23" s="39">
        <f t="shared" si="66"/>
        <v>8.2400567355734228E-2</v>
      </c>
      <c r="JI23" s="39">
        <f t="shared" si="67"/>
        <v>16.158968749760891</v>
      </c>
      <c r="JJ23" s="39">
        <f t="shared" si="68"/>
        <v>85.5617841832685</v>
      </c>
      <c r="JK23" s="39">
        <f t="shared" si="69"/>
        <v>8.5561784183268514</v>
      </c>
      <c r="JL23" s="39">
        <f t="shared" si="70"/>
        <v>0.45474391964363414</v>
      </c>
      <c r="JM23" s="39">
        <f t="shared" si="71"/>
        <v>0.1775830412430435</v>
      </c>
      <c r="JN23" s="39">
        <f t="shared" si="72"/>
        <v>1.7758304124304351E-2</v>
      </c>
      <c r="JO23" s="39">
        <f t="shared" si="73"/>
        <v>1.757932517793011</v>
      </c>
      <c r="JP23" s="39">
        <f t="shared" si="74"/>
        <v>0.72805936447370123</v>
      </c>
      <c r="JQ23" s="39">
        <f t="shared" si="75"/>
        <v>7.2805936447370129E-2</v>
      </c>
      <c r="JR23" s="39">
        <f t="shared" si="136"/>
        <v>3.2234132087556713</v>
      </c>
      <c r="JS23" s="39">
        <f t="shared" si="137"/>
        <v>0.68177229902419978</v>
      </c>
      <c r="JT23" s="39">
        <f t="shared" si="138"/>
        <v>6.8177229902419978E-2</v>
      </c>
      <c r="JU23" s="39">
        <f t="shared" si="76"/>
        <v>0.87097452075939774</v>
      </c>
      <c r="JV23" s="39">
        <f t="shared" si="77"/>
        <v>0.34894225291744652</v>
      </c>
      <c r="JW23" s="39">
        <f t="shared" si="78"/>
        <v>3.489422529174465E-2</v>
      </c>
      <c r="JX23" s="39">
        <f t="shared" si="79"/>
        <v>1.522165681994198</v>
      </c>
      <c r="JY23" s="39">
        <f t="shared" si="80"/>
        <v>0.63315849688775039</v>
      </c>
      <c r="JZ23" s="39">
        <f t="shared" si="81"/>
        <v>6.3315849688775044E-2</v>
      </c>
      <c r="KA23" s="39">
        <f t="shared" si="139"/>
        <v>2.5399566606457449</v>
      </c>
      <c r="KB23" s="39">
        <f t="shared" si="140"/>
        <v>0.56949751024986062</v>
      </c>
      <c r="KC23" s="39">
        <f t="shared" si="141"/>
        <v>5.6949751024986055E-2</v>
      </c>
      <c r="KD23" s="39">
        <f t="shared" si="82"/>
        <v>204.88860863233839</v>
      </c>
      <c r="KE23" s="39">
        <f t="shared" si="83"/>
        <v>382.90425614568659</v>
      </c>
      <c r="KF23" s="39">
        <f t="shared" si="84"/>
        <v>38.290425614568655</v>
      </c>
      <c r="KG23" s="39">
        <f t="shared" si="85"/>
        <v>4.2250855669941814</v>
      </c>
      <c r="KH23" s="39">
        <f t="shared" si="86"/>
        <v>1.6528936817440349</v>
      </c>
      <c r="KI23" s="39">
        <f t="shared" si="87"/>
        <v>0.16528936817440348</v>
      </c>
      <c r="KJ23" s="39">
        <f t="shared" si="88"/>
        <v>0.62088964098409072</v>
      </c>
      <c r="KK23" s="39">
        <f t="shared" si="89"/>
        <v>0.27078374615202994</v>
      </c>
      <c r="KL23" s="39">
        <f t="shared" si="90"/>
        <v>2.7078374615202992E-2</v>
      </c>
      <c r="KM23" s="39">
        <f t="shared" si="91"/>
        <v>2.896593772915617</v>
      </c>
      <c r="KN23" s="39">
        <f t="shared" si="92"/>
        <v>1.1970420859702449</v>
      </c>
      <c r="KO23" s="39">
        <f t="shared" si="93"/>
        <v>0.11970420859702448</v>
      </c>
      <c r="KP23" s="39">
        <f t="shared" si="142"/>
        <v>3.7518805361428358</v>
      </c>
      <c r="KQ23" s="39">
        <f t="shared" si="143"/>
        <v>0.89780378968411012</v>
      </c>
      <c r="KR23" s="39">
        <f t="shared" si="144"/>
        <v>8.9780378968411012E-2</v>
      </c>
      <c r="KS23" s="39">
        <f t="shared" si="94"/>
        <v>1.8126894562802556</v>
      </c>
      <c r="KT23" s="39">
        <f t="shared" si="95"/>
        <v>0.75564187090891555</v>
      </c>
      <c r="KU23" s="39">
        <f t="shared" si="96"/>
        <v>7.5564187090891563E-2</v>
      </c>
      <c r="KV23" s="39">
        <f t="shared" si="145"/>
        <v>1.6302867469938898</v>
      </c>
      <c r="KW23" s="39">
        <f t="shared" si="146"/>
        <v>0.37855003274983873</v>
      </c>
      <c r="KX23" s="39">
        <f t="shared" si="147"/>
        <v>3.7855003274983874E-2</v>
      </c>
      <c r="KY23" s="39">
        <f t="shared" si="97"/>
        <v>13.571406675943528</v>
      </c>
      <c r="KZ23" s="39">
        <f t="shared" si="98"/>
        <v>71.860635852002133</v>
      </c>
      <c r="LA23" s="39">
        <f t="shared" si="99"/>
        <v>7.1860635852002126</v>
      </c>
      <c r="LB23" s="39">
        <f t="shared" si="100"/>
        <v>5.1067147470153831</v>
      </c>
      <c r="LC23" s="39">
        <f t="shared" si="101"/>
        <v>2.050791827666901</v>
      </c>
      <c r="LD23" s="39">
        <f t="shared" si="102"/>
        <v>0.2050791827666901</v>
      </c>
      <c r="LE23" s="39">
        <f t="shared" si="103"/>
        <v>3.4967440575967932</v>
      </c>
      <c r="LF23" s="39">
        <f t="shared" si="104"/>
        <v>1.4816117481389428</v>
      </c>
      <c r="LG23" s="39">
        <f t="shared" si="105"/>
        <v>0.14816117481389426</v>
      </c>
      <c r="LH23" s="39">
        <f t="shared" si="106"/>
        <v>347.12364449605076</v>
      </c>
      <c r="LI23" s="39">
        <f t="shared" si="106"/>
        <v>787.52288160841294</v>
      </c>
      <c r="LJ23" s="39">
        <f t="shared" si="106"/>
        <v>78.752288160841317</v>
      </c>
      <c r="LL23" s="60">
        <f t="shared" si="498"/>
        <v>4</v>
      </c>
      <c r="LM23" s="61">
        <f t="shared" si="154"/>
        <v>142.14545983933843</v>
      </c>
      <c r="LN23" s="62">
        <v>3000</v>
      </c>
      <c r="LO23" s="61">
        <f t="shared" si="155"/>
        <v>0</v>
      </c>
      <c r="LP23" s="61">
        <f t="shared" si="499"/>
        <v>0</v>
      </c>
      <c r="LQ23" s="62">
        <f t="shared" si="156"/>
        <v>0</v>
      </c>
      <c r="LR23" s="61">
        <f t="shared" si="157"/>
        <v>0</v>
      </c>
      <c r="LS23" s="61">
        <f t="shared" si="158"/>
        <v>31.929608180062687</v>
      </c>
      <c r="LT23" s="63">
        <f t="shared" si="159"/>
        <v>0</v>
      </c>
      <c r="LU23" s="62">
        <f t="shared" si="160"/>
        <v>0</v>
      </c>
      <c r="LV23" s="61">
        <f t="shared" si="161"/>
        <v>0</v>
      </c>
      <c r="LW23" s="61">
        <f t="shared" si="162"/>
        <v>1.4970047272651337</v>
      </c>
      <c r="LX23" s="63">
        <f t="shared" si="163"/>
        <v>0</v>
      </c>
      <c r="LY23" s="62">
        <f t="shared" si="164"/>
        <v>0</v>
      </c>
      <c r="LZ23" s="61">
        <f t="shared" si="165"/>
        <v>0</v>
      </c>
      <c r="MA23" s="61">
        <f t="shared" si="166"/>
        <v>3.3076429159769374</v>
      </c>
      <c r="MB23" s="63">
        <f t="shared" si="167"/>
        <v>0</v>
      </c>
      <c r="MC23" s="62">
        <f t="shared" si="168"/>
        <v>0</v>
      </c>
      <c r="MD23" s="61">
        <f t="shared" si="169"/>
        <v>0</v>
      </c>
      <c r="ME23" s="61">
        <f t="shared" si="170"/>
        <v>0.11551914756875134</v>
      </c>
      <c r="MF23" s="63">
        <f t="shared" si="171"/>
        <v>0</v>
      </c>
      <c r="MG23" s="62">
        <f t="shared" si="172"/>
        <v>0</v>
      </c>
      <c r="MH23" s="61">
        <f t="shared" si="173"/>
        <v>0</v>
      </c>
      <c r="MI23" s="61">
        <f t="shared" si="174"/>
        <v>0.44063537804025588</v>
      </c>
      <c r="MJ23" s="63">
        <f t="shared" si="175"/>
        <v>0</v>
      </c>
      <c r="MK23" s="62">
        <f t="shared" si="176"/>
        <v>0</v>
      </c>
      <c r="ML23" s="61">
        <f t="shared" si="177"/>
        <v>0</v>
      </c>
      <c r="MM23" s="61">
        <f t="shared" si="178"/>
        <v>0.98085552325159975</v>
      </c>
      <c r="MN23" s="63">
        <f t="shared" si="179"/>
        <v>0</v>
      </c>
      <c r="MO23" s="62">
        <f t="shared" si="180"/>
        <v>0</v>
      </c>
      <c r="MP23" s="61">
        <f t="shared" si="181"/>
        <v>0</v>
      </c>
      <c r="MQ23" s="61">
        <f t="shared" si="182"/>
        <v>1.4945416104569478</v>
      </c>
      <c r="MR23" s="63">
        <f t="shared" si="183"/>
        <v>0</v>
      </c>
      <c r="MS23" s="62">
        <f t="shared" si="184"/>
        <v>0</v>
      </c>
      <c r="MT23" s="61">
        <f t="shared" si="185"/>
        <v>0</v>
      </c>
      <c r="MU23" s="61">
        <f t="shared" si="186"/>
        <v>3.9027772943845234</v>
      </c>
      <c r="MV23" s="63">
        <f t="shared" si="187"/>
        <v>0</v>
      </c>
      <c r="MW23" s="62">
        <f t="shared" si="188"/>
        <v>0</v>
      </c>
      <c r="MX23" s="61">
        <f t="shared" si="189"/>
        <v>0</v>
      </c>
      <c r="MY23" s="61">
        <f t="shared" si="190"/>
        <v>1.0437554823713371</v>
      </c>
      <c r="MZ23" s="63">
        <f t="shared" si="191"/>
        <v>0</v>
      </c>
      <c r="NA23" s="62">
        <f t="shared" si="192"/>
        <v>0</v>
      </c>
      <c r="NB23" s="61">
        <f t="shared" si="193"/>
        <v>0</v>
      </c>
      <c r="NC23" s="61">
        <f t="shared" si="194"/>
        <v>3.765882858019689</v>
      </c>
      <c r="ND23" s="63">
        <f t="shared" si="195"/>
        <v>0</v>
      </c>
      <c r="NE23" s="62">
        <f t="shared" si="196"/>
        <v>0</v>
      </c>
      <c r="NF23" s="61">
        <f t="shared" si="197"/>
        <v>0</v>
      </c>
      <c r="NG23" s="61">
        <f t="shared" si="198"/>
        <v>0.12780453717408</v>
      </c>
      <c r="NH23" s="63">
        <f t="shared" si="199"/>
        <v>0</v>
      </c>
      <c r="NI23" s="62">
        <f t="shared" si="200"/>
        <v>0</v>
      </c>
      <c r="NJ23" s="61">
        <f t="shared" si="201"/>
        <v>0</v>
      </c>
      <c r="NK23" s="61">
        <f t="shared" si="202"/>
        <v>2.7719624704045431</v>
      </c>
      <c r="NL23" s="63">
        <f t="shared" si="203"/>
        <v>0</v>
      </c>
      <c r="NM23" s="62">
        <f t="shared" si="204"/>
        <v>0</v>
      </c>
      <c r="NN23" s="61">
        <f t="shared" si="205"/>
        <v>0</v>
      </c>
      <c r="NO23" s="61">
        <f t="shared" si="206"/>
        <v>0.94934413139808937</v>
      </c>
      <c r="NP23" s="63">
        <f t="shared" si="207"/>
        <v>0</v>
      </c>
      <c r="NQ23" s="62">
        <f t="shared" si="208"/>
        <v>0</v>
      </c>
      <c r="NR23" s="61">
        <f t="shared" si="209"/>
        <v>0</v>
      </c>
      <c r="NS23" s="61">
        <f t="shared" si="210"/>
        <v>3.2317268762165381</v>
      </c>
      <c r="NT23" s="63">
        <f t="shared" si="211"/>
        <v>0</v>
      </c>
      <c r="NU23" s="62">
        <f t="shared" si="212"/>
        <v>0</v>
      </c>
      <c r="NV23" s="61">
        <f t="shared" si="213"/>
        <v>0</v>
      </c>
      <c r="NW23" s="61">
        <f t="shared" si="214"/>
        <v>3.7378120065050142</v>
      </c>
      <c r="NX23" s="63">
        <f t="shared" si="215"/>
        <v>0</v>
      </c>
      <c r="NY23" s="62">
        <f t="shared" si="216"/>
        <v>0</v>
      </c>
      <c r="NZ23" s="61">
        <f t="shared" si="217"/>
        <v>0</v>
      </c>
      <c r="OA23" s="61">
        <f t="shared" si="218"/>
        <v>1.6810225977555677</v>
      </c>
      <c r="OB23" s="63">
        <f t="shared" si="219"/>
        <v>0</v>
      </c>
      <c r="OC23" s="62">
        <f t="shared" si="220"/>
        <v>0</v>
      </c>
      <c r="OD23" s="61">
        <f t="shared" si="221"/>
        <v>0</v>
      </c>
      <c r="OE23" s="61">
        <f t="shared" si="222"/>
        <v>3.147424768398972</v>
      </c>
      <c r="OF23" s="63">
        <f t="shared" si="223"/>
        <v>0</v>
      </c>
      <c r="OG23" s="62">
        <f t="shared" si="224"/>
        <v>0</v>
      </c>
      <c r="OH23" s="61">
        <f t="shared" si="225"/>
        <v>0</v>
      </c>
      <c r="OI23" s="61">
        <f t="shared" si="226"/>
        <v>0.39880362474413344</v>
      </c>
      <c r="OJ23" s="63">
        <f t="shared" si="227"/>
        <v>0</v>
      </c>
      <c r="OK23" s="62">
        <f t="shared" si="228"/>
        <v>0</v>
      </c>
      <c r="OL23" s="61">
        <f t="shared" si="229"/>
        <v>0</v>
      </c>
      <c r="OM23" s="61">
        <f t="shared" si="230"/>
        <v>3.7003028859289002</v>
      </c>
      <c r="ON23" s="63">
        <f t="shared" si="231"/>
        <v>0</v>
      </c>
      <c r="OO23" s="62">
        <f t="shared" si="232"/>
        <v>0</v>
      </c>
      <c r="OP23" s="61">
        <f t="shared" si="233"/>
        <v>0</v>
      </c>
      <c r="OQ23" s="61">
        <f t="shared" si="234"/>
        <v>0.8274139129280782</v>
      </c>
      <c r="OR23" s="63">
        <f t="shared" si="235"/>
        <v>0</v>
      </c>
      <c r="OS23" s="62">
        <f t="shared" si="236"/>
        <v>0</v>
      </c>
      <c r="OT23" s="61">
        <f t="shared" si="237"/>
        <v>0</v>
      </c>
      <c r="OU23" s="61">
        <f t="shared" si="238"/>
        <v>1.6841480629066086</v>
      </c>
      <c r="OV23" s="63">
        <f t="shared" si="239"/>
        <v>0</v>
      </c>
      <c r="OW23" s="62">
        <f t="shared" si="240"/>
        <v>0</v>
      </c>
      <c r="OX23" s="61">
        <f t="shared" si="241"/>
        <v>0</v>
      </c>
      <c r="OY23" s="61">
        <f t="shared" si="242"/>
        <v>15.115403235410087</v>
      </c>
      <c r="OZ23" s="63">
        <f t="shared" si="243"/>
        <v>0</v>
      </c>
      <c r="PA23" s="62">
        <f t="shared" si="244"/>
        <v>0</v>
      </c>
      <c r="PB23" s="61">
        <f t="shared" si="245"/>
        <v>0</v>
      </c>
      <c r="PC23" s="61">
        <f t="shared" si="246"/>
        <v>0.39042176482364366</v>
      </c>
      <c r="PD23" s="63">
        <f t="shared" si="247"/>
        <v>0</v>
      </c>
      <c r="PE23" s="62">
        <f t="shared" si="248"/>
        <v>0</v>
      </c>
      <c r="PF23" s="61">
        <f t="shared" si="249"/>
        <v>0</v>
      </c>
      <c r="PG23" s="61">
        <f t="shared" si="250"/>
        <v>1.5245191983519031</v>
      </c>
      <c r="PH23" s="63">
        <f t="shared" si="251"/>
        <v>0</v>
      </c>
      <c r="PI23" s="62">
        <f t="shared" si="252"/>
        <v>0</v>
      </c>
      <c r="PJ23" s="61">
        <f t="shared" si="253"/>
        <v>0</v>
      </c>
      <c r="PK23" s="61">
        <f t="shared" si="254"/>
        <v>2.7271099599063948</v>
      </c>
      <c r="PL23" s="63">
        <f t="shared" si="255"/>
        <v>0</v>
      </c>
      <c r="PM23" s="62">
        <f t="shared" si="256"/>
        <v>0</v>
      </c>
      <c r="PN23" s="61">
        <f t="shared" si="257"/>
        <v>0</v>
      </c>
      <c r="PO23" s="61">
        <f t="shared" si="258"/>
        <v>0.75101043816786994</v>
      </c>
      <c r="PP23" s="63">
        <f t="shared" si="259"/>
        <v>0</v>
      </c>
      <c r="PQ23" s="62">
        <f t="shared" si="260"/>
        <v>0</v>
      </c>
      <c r="PR23" s="61">
        <f t="shared" si="261"/>
        <v>0</v>
      </c>
      <c r="PS23" s="61">
        <f t="shared" si="262"/>
        <v>1.3178730319788496</v>
      </c>
      <c r="PT23" s="63">
        <f t="shared" si="263"/>
        <v>0</v>
      </c>
      <c r="PU23" s="62">
        <f t="shared" si="264"/>
        <v>0</v>
      </c>
      <c r="PV23" s="61">
        <f t="shared" si="265"/>
        <v>0</v>
      </c>
      <c r="PW23" s="61">
        <f t="shared" si="266"/>
        <v>2.1727661854979821</v>
      </c>
      <c r="PX23" s="63">
        <f t="shared" si="267"/>
        <v>0</v>
      </c>
      <c r="PY23" s="62">
        <f t="shared" si="268"/>
        <v>0</v>
      </c>
      <c r="PZ23" s="61">
        <f t="shared" si="269"/>
        <v>0</v>
      </c>
      <c r="QA23" s="61">
        <f t="shared" si="270"/>
        <v>14.424026186332833</v>
      </c>
      <c r="QB23" s="63">
        <f t="shared" si="271"/>
        <v>0</v>
      </c>
      <c r="QC23" s="62">
        <f t="shared" si="272"/>
        <v>0</v>
      </c>
      <c r="QD23" s="61">
        <f t="shared" si="273"/>
        <v>0</v>
      </c>
      <c r="QE23" s="61">
        <f t="shared" si="274"/>
        <v>3.6237613600362124</v>
      </c>
      <c r="QF23" s="63">
        <f t="shared" si="275"/>
        <v>0</v>
      </c>
      <c r="QG23" s="62">
        <f t="shared" si="276"/>
        <v>0</v>
      </c>
      <c r="QH23" s="61">
        <f t="shared" si="277"/>
        <v>0</v>
      </c>
      <c r="QI23" s="61">
        <f t="shared" si="278"/>
        <v>0.54169546308134775</v>
      </c>
      <c r="QJ23" s="63">
        <f t="shared" si="279"/>
        <v>0</v>
      </c>
      <c r="QK23" s="62">
        <f t="shared" si="280"/>
        <v>0</v>
      </c>
      <c r="QL23" s="61">
        <f t="shared" si="281"/>
        <v>0</v>
      </c>
      <c r="QM23" s="61">
        <f t="shared" si="282"/>
        <v>2.5140628496984321</v>
      </c>
      <c r="QN23" s="63">
        <f t="shared" si="283"/>
        <v>0</v>
      </c>
      <c r="QO23" s="62">
        <f t="shared" si="284"/>
        <v>0</v>
      </c>
      <c r="QP23" s="61">
        <f t="shared" si="285"/>
        <v>0</v>
      </c>
      <c r="QQ23" s="61">
        <f t="shared" si="286"/>
        <v>3.2048504478586342</v>
      </c>
      <c r="QR23" s="63">
        <f t="shared" si="287"/>
        <v>0</v>
      </c>
      <c r="QS23" s="62">
        <f t="shared" si="288"/>
        <v>0</v>
      </c>
      <c r="QT23" s="61">
        <f t="shared" si="289"/>
        <v>0</v>
      </c>
      <c r="QU23" s="61">
        <f t="shared" si="290"/>
        <v>1.5681017436165963</v>
      </c>
      <c r="QV23" s="63">
        <f t="shared" si="291"/>
        <v>0</v>
      </c>
      <c r="QW23" s="62">
        <f t="shared" si="292"/>
        <v>0</v>
      </c>
      <c r="QX23" s="61">
        <f t="shared" si="293"/>
        <v>0</v>
      </c>
      <c r="QY23" s="61">
        <f t="shared" si="294"/>
        <v>1.4013462987798915</v>
      </c>
      <c r="QZ23" s="63">
        <f t="shared" si="295"/>
        <v>0</v>
      </c>
      <c r="RA23" s="62">
        <f t="shared" si="296"/>
        <v>0</v>
      </c>
      <c r="RB23" s="61">
        <f t="shared" si="297"/>
        <v>0</v>
      </c>
      <c r="RC23" s="61">
        <f t="shared" si="298"/>
        <v>12.694949012860633</v>
      </c>
      <c r="RD23" s="63">
        <f t="shared" si="299"/>
        <v>0</v>
      </c>
      <c r="RE23" s="62">
        <f t="shared" si="300"/>
        <v>0</v>
      </c>
      <c r="RF23" s="61">
        <f t="shared" si="301"/>
        <v>0</v>
      </c>
      <c r="RG23" s="61">
        <f t="shared" si="302"/>
        <v>4.3983715153957679</v>
      </c>
      <c r="RH23" s="63">
        <f t="shared" si="303"/>
        <v>0</v>
      </c>
      <c r="RI23" s="62">
        <f t="shared" si="304"/>
        <v>0</v>
      </c>
      <c r="RJ23" s="61">
        <f t="shared" si="305"/>
        <v>0</v>
      </c>
      <c r="RK23" s="61">
        <f t="shared" si="306"/>
        <v>3.0392021557829572</v>
      </c>
      <c r="RL23" s="63">
        <f t="shared" si="307"/>
        <v>0</v>
      </c>
    </row>
    <row r="24" spans="1:480" ht="15" thickBot="1" x14ac:dyDescent="0.35">
      <c r="A24" s="28"/>
      <c r="B24" s="42">
        <v>5</v>
      </c>
      <c r="C24" s="44">
        <f t="shared" si="308"/>
        <v>792.80908826421103</v>
      </c>
      <c r="D24" s="44">
        <f t="shared" si="309"/>
        <v>572.98938289484045</v>
      </c>
      <c r="E24" s="44">
        <f t="shared" si="310"/>
        <v>206.60310308020533</v>
      </c>
      <c r="F24" s="45">
        <f t="shared" si="311"/>
        <v>125.92911872687733</v>
      </c>
      <c r="G24" s="45">
        <f t="shared" si="312"/>
        <v>27.40531703386571</v>
      </c>
      <c r="H24" s="44">
        <f t="shared" si="313"/>
        <v>197.18175562275528</v>
      </c>
      <c r="I24" s="44">
        <f t="shared" si="314"/>
        <v>112.43359812074836</v>
      </c>
      <c r="J24" s="44">
        <f t="shared" si="315"/>
        <v>11.024195551124636</v>
      </c>
      <c r="K24" s="45">
        <f t="shared" si="316"/>
        <v>0.63676995504350398</v>
      </c>
      <c r="L24" s="45">
        <f t="shared" si="317"/>
        <v>2.2070750328152061E-2</v>
      </c>
      <c r="M24" s="44">
        <f t="shared" si="318"/>
        <v>427.51547331255438</v>
      </c>
      <c r="N24" s="44">
        <f t="shared" si="319"/>
        <v>271.50757788519724</v>
      </c>
      <c r="O24" s="44">
        <f t="shared" si="320"/>
        <v>21.32551865873063</v>
      </c>
      <c r="P24" s="45">
        <f t="shared" si="321"/>
        <v>0.84509287835101177</v>
      </c>
      <c r="Q24" s="45">
        <f t="shared" si="322"/>
        <v>1.4637265166684158E-2</v>
      </c>
      <c r="R24" s="44">
        <f t="shared" si="323"/>
        <v>17.845521303058419</v>
      </c>
      <c r="S24" s="44">
        <f t="shared" si="324"/>
        <v>9.7141729288820517</v>
      </c>
      <c r="T24" s="44">
        <f t="shared" si="325"/>
        <v>0.73025286587803628</v>
      </c>
      <c r="U24" s="45">
        <f t="shared" si="326"/>
        <v>2.7946237357187067E-2</v>
      </c>
      <c r="V24" s="45">
        <f t="shared" si="327"/>
        <v>4.6666482429951996E-4</v>
      </c>
      <c r="W24" s="44">
        <f t="shared" si="328"/>
        <v>63.805181808281411</v>
      </c>
      <c r="X24" s="44">
        <f t="shared" si="329"/>
        <v>36.66648880084702</v>
      </c>
      <c r="Y24" s="44">
        <f t="shared" si="330"/>
        <v>2.8137102476673421</v>
      </c>
      <c r="Z24" s="45">
        <f t="shared" si="331"/>
        <v>0.10974664332025852</v>
      </c>
      <c r="AA24" s="45">
        <f t="shared" si="332"/>
        <v>1.8724998839500795E-3</v>
      </c>
      <c r="AB24" s="44">
        <f t="shared" si="333"/>
        <v>110.34211540171356</v>
      </c>
      <c r="AC24" s="44">
        <f t="shared" si="334"/>
        <v>71.780676255303618</v>
      </c>
      <c r="AD24" s="44">
        <f t="shared" si="335"/>
        <v>7.3594759025091694</v>
      </c>
      <c r="AE24" s="45">
        <f t="shared" si="336"/>
        <v>0.43972896788252913</v>
      </c>
      <c r="AF24" s="45">
        <f t="shared" si="337"/>
        <v>1.575647259106314E-2</v>
      </c>
      <c r="AG24" s="44">
        <f t="shared" si="338"/>
        <v>187.72941030871991</v>
      </c>
      <c r="AH24" s="44">
        <f t="shared" si="339"/>
        <v>122.68630471573448</v>
      </c>
      <c r="AI24" s="44">
        <f t="shared" si="340"/>
        <v>9.5991825893263147</v>
      </c>
      <c r="AJ24" s="45">
        <f t="shared" si="341"/>
        <v>0.37696232840996163</v>
      </c>
      <c r="AK24" s="45">
        <f t="shared" si="342"/>
        <v>6.4470578092777463E-3</v>
      </c>
      <c r="AL24" s="44">
        <f t="shared" si="343"/>
        <v>96.905583401154743</v>
      </c>
      <c r="AM24" s="44">
        <f t="shared" si="344"/>
        <v>70.03687426649131</v>
      </c>
      <c r="AN24" s="44">
        <f t="shared" si="345"/>
        <v>25.253235025736775</v>
      </c>
      <c r="AO24" s="45">
        <f t="shared" si="346"/>
        <v>15.392400135244777</v>
      </c>
      <c r="AP24" s="45">
        <f t="shared" si="347"/>
        <v>3.3497701713723478</v>
      </c>
      <c r="AQ24" s="44">
        <f t="shared" si="348"/>
        <v>137.48088747244498</v>
      </c>
      <c r="AR24" s="44">
        <f t="shared" si="349"/>
        <v>78.391993227475226</v>
      </c>
      <c r="AS24" s="44">
        <f t="shared" si="350"/>
        <v>7.6863915895852228</v>
      </c>
      <c r="AT24" s="45">
        <f t="shared" si="351"/>
        <v>0.44397463780907254</v>
      </c>
      <c r="AU24" s="45">
        <f t="shared" si="352"/>
        <v>1.5388372685464289E-2</v>
      </c>
      <c r="AV24" s="44">
        <f t="shared" si="353"/>
        <v>486.74334968543741</v>
      </c>
      <c r="AW24" s="44">
        <f t="shared" si="354"/>
        <v>309.12216323034284</v>
      </c>
      <c r="AX24" s="44">
        <f t="shared" si="355"/>
        <v>24.279950162508008</v>
      </c>
      <c r="AY24" s="45">
        <f t="shared" si="356"/>
        <v>0.96217181384484829</v>
      </c>
      <c r="AZ24" s="45">
        <f t="shared" si="357"/>
        <v>1.6665107866767354E-2</v>
      </c>
      <c r="BA24" s="44">
        <f t="shared" si="358"/>
        <v>19.743381411381883</v>
      </c>
      <c r="BB24" s="44">
        <f t="shared" si="359"/>
        <v>10.747269187264894</v>
      </c>
      <c r="BC24" s="44">
        <f t="shared" si="360"/>
        <v>0.80791480466943999</v>
      </c>
      <c r="BD24" s="45">
        <f t="shared" si="361"/>
        <v>3.0918302345215996E-2</v>
      </c>
      <c r="BE24" s="45">
        <f t="shared" si="362"/>
        <v>5.1629433855999995E-4</v>
      </c>
      <c r="BF24" s="44">
        <f t="shared" si="363"/>
        <v>401.38758303182937</v>
      </c>
      <c r="BG24" s="44">
        <f t="shared" si="364"/>
        <v>230.66266564772044</v>
      </c>
      <c r="BH24" s="44">
        <f t="shared" si="365"/>
        <v>17.700574211301742</v>
      </c>
      <c r="BI24" s="45">
        <f t="shared" si="366"/>
        <v>0.69039752978898938</v>
      </c>
      <c r="BJ24" s="45">
        <f t="shared" si="367"/>
        <v>1.1779579359313917E-2</v>
      </c>
      <c r="BK24" s="44">
        <f t="shared" si="368"/>
        <v>106.79721653134573</v>
      </c>
      <c r="BL24" s="44">
        <f t="shared" si="369"/>
        <v>69.474618978394517</v>
      </c>
      <c r="BM24" s="44">
        <f t="shared" si="370"/>
        <v>7.1230421734808154</v>
      </c>
      <c r="BN24" s="45">
        <f t="shared" si="371"/>
        <v>0.42560204349069714</v>
      </c>
      <c r="BO24" s="45">
        <f t="shared" si="372"/>
        <v>1.5250273288233984E-2</v>
      </c>
      <c r="BP24" s="44">
        <f t="shared" si="373"/>
        <v>405.93729642996044</v>
      </c>
      <c r="BQ24" s="44">
        <f t="shared" si="374"/>
        <v>265.29112707160209</v>
      </c>
      <c r="BR24" s="44">
        <f t="shared" si="375"/>
        <v>20.756823461175451</v>
      </c>
      <c r="BS24" s="45">
        <f t="shared" si="376"/>
        <v>0.81512570778887072</v>
      </c>
      <c r="BT24" s="45">
        <f t="shared" si="377"/>
        <v>1.3940816266998675E-2</v>
      </c>
      <c r="BU24" s="44">
        <f t="shared" si="378"/>
        <v>92.809511230727637</v>
      </c>
      <c r="BV24" s="44">
        <f t="shared" si="379"/>
        <v>67.076507262671612</v>
      </c>
      <c r="BW24" s="44">
        <f t="shared" si="380"/>
        <v>24.185813835215949</v>
      </c>
      <c r="BX24" s="45">
        <f t="shared" si="381"/>
        <v>14.741783528675718</v>
      </c>
      <c r="BY24" s="45">
        <f t="shared" si="382"/>
        <v>3.2081797707502764</v>
      </c>
      <c r="BZ24" s="44">
        <f t="shared" si="383"/>
        <v>221.42013383786835</v>
      </c>
      <c r="CA24" s="44">
        <f t="shared" si="384"/>
        <v>126.25439034734029</v>
      </c>
      <c r="CB24" s="44">
        <f t="shared" si="385"/>
        <v>12.379334217182288</v>
      </c>
      <c r="CC24" s="45">
        <f t="shared" si="386"/>
        <v>0.71504429111287937</v>
      </c>
      <c r="CD24" s="45">
        <f t="shared" si="387"/>
        <v>2.4783776146669247E-2</v>
      </c>
      <c r="CE24" s="44">
        <f t="shared" si="388"/>
        <v>340.65617531126912</v>
      </c>
      <c r="CF24" s="44">
        <f t="shared" si="389"/>
        <v>229.9085534750858</v>
      </c>
      <c r="CG24" s="44">
        <f t="shared" si="390"/>
        <v>23.598379155586105</v>
      </c>
      <c r="CH24" s="45">
        <f t="shared" si="391"/>
        <v>1.4033174555732841</v>
      </c>
      <c r="CI24" s="45">
        <f t="shared" si="392"/>
        <v>4.9893656429510727E-2</v>
      </c>
      <c r="CJ24" s="44">
        <f t="shared" si="393"/>
        <v>61.607609914821651</v>
      </c>
      <c r="CK24" s="44">
        <f t="shared" si="394"/>
        <v>33.535976130051118</v>
      </c>
      <c r="CL24" s="44">
        <f t="shared" si="395"/>
        <v>2.5210321926815471</v>
      </c>
      <c r="CM24" s="45">
        <f t="shared" si="396"/>
        <v>9.6478038408075339E-2</v>
      </c>
      <c r="CN24" s="45">
        <f t="shared" si="397"/>
        <v>1.6110543350440721E-3</v>
      </c>
      <c r="CO24" s="44">
        <f t="shared" si="398"/>
        <v>449.9797527509632</v>
      </c>
      <c r="CP24" s="44">
        <f t="shared" si="399"/>
        <v>274.63323875809914</v>
      </c>
      <c r="CQ24" s="44">
        <f t="shared" si="400"/>
        <v>27.462362386098462</v>
      </c>
      <c r="CR24" s="45">
        <f t="shared" si="401"/>
        <v>1.6066303938068764</v>
      </c>
      <c r="CS24" s="45">
        <f t="shared" si="402"/>
        <v>5.6321340667791528E-2</v>
      </c>
      <c r="CT24" s="44">
        <f t="shared" si="403"/>
        <v>93.080580473903638</v>
      </c>
      <c r="CU24" s="44">
        <f t="shared" si="404"/>
        <v>60.551558109327807</v>
      </c>
      <c r="CV24" s="44">
        <f t="shared" si="405"/>
        <v>6.2081852110170921</v>
      </c>
      <c r="CW24" s="45">
        <f t="shared" si="406"/>
        <v>0.37093930484008747</v>
      </c>
      <c r="CX24" s="45">
        <f t="shared" si="407"/>
        <v>1.3291585082068616E-2</v>
      </c>
      <c r="CY24" s="44">
        <f t="shared" si="408"/>
        <v>166.84067281566598</v>
      </c>
      <c r="CZ24" s="44">
        <f t="shared" si="409"/>
        <v>121.50448191222009</v>
      </c>
      <c r="DA24" s="44">
        <f t="shared" si="410"/>
        <v>12.735239547766197</v>
      </c>
      <c r="DB24" s="45">
        <f t="shared" si="411"/>
        <v>0.76858845896145811</v>
      </c>
      <c r="DC24" s="45">
        <f t="shared" si="412"/>
        <v>2.770860729794208E-2</v>
      </c>
      <c r="DD24" s="44">
        <f t="shared" si="413"/>
        <v>375.31400292265795</v>
      </c>
      <c r="DE24" s="44">
        <f t="shared" si="414"/>
        <v>271.25185887725149</v>
      </c>
      <c r="DF24" s="44">
        <f t="shared" si="415"/>
        <v>97.805434853230551</v>
      </c>
      <c r="DG24" s="45">
        <f t="shared" si="416"/>
        <v>59.614555803573452</v>
      </c>
      <c r="DH24" s="45">
        <f t="shared" si="417"/>
        <v>12.973614189847526</v>
      </c>
      <c r="DI24" s="44">
        <f t="shared" si="418"/>
        <v>51.4253880559897</v>
      </c>
      <c r="DJ24" s="44">
        <f t="shared" si="419"/>
        <v>29.322902596285779</v>
      </c>
      <c r="DK24" s="44">
        <f t="shared" si="420"/>
        <v>2.8751317911294394</v>
      </c>
      <c r="DL24" s="45">
        <f t="shared" si="421"/>
        <v>0.1660708514187117</v>
      </c>
      <c r="DM24" s="45">
        <f t="shared" si="422"/>
        <v>5.7560949121659016E-3</v>
      </c>
      <c r="DN24" s="44">
        <f t="shared" si="423"/>
        <v>165.00374671809456</v>
      </c>
      <c r="DO24" s="44">
        <f t="shared" si="424"/>
        <v>111.36088371585618</v>
      </c>
      <c r="DP24" s="44">
        <f t="shared" si="425"/>
        <v>11.430354883741577</v>
      </c>
      <c r="DQ24" s="45">
        <f t="shared" si="426"/>
        <v>0.67972535003341006</v>
      </c>
      <c r="DR24" s="45">
        <f t="shared" si="427"/>
        <v>2.416700722014558E-2</v>
      </c>
      <c r="DS24" s="44">
        <f t="shared" si="428"/>
        <v>421.28685944750697</v>
      </c>
      <c r="DT24" s="44">
        <f t="shared" si="429"/>
        <v>229.32663808690941</v>
      </c>
      <c r="DU24" s="44">
        <f t="shared" si="430"/>
        <v>17.23939195968314</v>
      </c>
      <c r="DV24" s="45">
        <f t="shared" si="431"/>
        <v>0.65973878653610296</v>
      </c>
      <c r="DW24" s="45">
        <f t="shared" si="432"/>
        <v>1.101675624404839E-2</v>
      </c>
      <c r="DX24" s="44">
        <f t="shared" si="433"/>
        <v>91.327521475403898</v>
      </c>
      <c r="DY24" s="44">
        <f t="shared" si="434"/>
        <v>55.739336841720458</v>
      </c>
      <c r="DZ24" s="44">
        <f t="shared" si="435"/>
        <v>5.5737385410089724</v>
      </c>
      <c r="EA24" s="45">
        <f t="shared" si="436"/>
        <v>0.32608038672051126</v>
      </c>
      <c r="EB24" s="45">
        <f t="shared" si="437"/>
        <v>1.1430933098467639E-2</v>
      </c>
      <c r="EC24" s="44">
        <f t="shared" si="438"/>
        <v>148.25516575300503</v>
      </c>
      <c r="ED24" s="44">
        <f t="shared" si="439"/>
        <v>96.444191026698107</v>
      </c>
      <c r="EE24" s="44">
        <f t="shared" si="440"/>
        <v>9.8881584407688372</v>
      </c>
      <c r="EF24" s="45">
        <f t="shared" si="441"/>
        <v>0.59081784668059534</v>
      </c>
      <c r="EG24" s="45">
        <f t="shared" si="442"/>
        <v>2.1170325103577536E-2</v>
      </c>
      <c r="EH24" s="44">
        <f t="shared" si="443"/>
        <v>277.28716759326301</v>
      </c>
      <c r="EI24" s="44">
        <f t="shared" si="444"/>
        <v>178.43339700645797</v>
      </c>
      <c r="EJ24" s="44">
        <f t="shared" si="445"/>
        <v>13.97345879112358</v>
      </c>
      <c r="EK24" s="45">
        <f t="shared" si="446"/>
        <v>0.55057259689294558</v>
      </c>
      <c r="EL24" s="45">
        <f t="shared" si="447"/>
        <v>9.4624566784574978E-3</v>
      </c>
      <c r="EM24" s="44">
        <f t="shared" si="448"/>
        <v>310.32218277358589</v>
      </c>
      <c r="EN24" s="44">
        <f t="shared" si="449"/>
        <v>224.28011817488095</v>
      </c>
      <c r="EO24" s="44">
        <f t="shared" si="450"/>
        <v>109.07991549479101</v>
      </c>
      <c r="EP24" s="45">
        <f t="shared" si="451"/>
        <v>54.388014133686504</v>
      </c>
      <c r="EQ24" s="45">
        <f t="shared" si="452"/>
        <v>11.193679377746308</v>
      </c>
      <c r="ER24" s="44">
        <f t="shared" si="453"/>
        <v>486.80844955450266</v>
      </c>
      <c r="ES24" s="44">
        <f t="shared" si="454"/>
        <v>272.52664183904704</v>
      </c>
      <c r="ET24" s="44">
        <f t="shared" si="455"/>
        <v>26.690595608586158</v>
      </c>
      <c r="EU24" s="45">
        <f t="shared" si="456"/>
        <v>1.5453070695330389</v>
      </c>
      <c r="EV24" s="45">
        <f t="shared" si="457"/>
        <v>5.3793306105497991E-2</v>
      </c>
      <c r="EW24" s="44">
        <f t="shared" si="458"/>
        <v>51.377532011740563</v>
      </c>
      <c r="EX24" s="44">
        <f t="shared" si="459"/>
        <v>38.760116881752189</v>
      </c>
      <c r="EY24" s="44">
        <f t="shared" si="460"/>
        <v>4.1242019510273158</v>
      </c>
      <c r="EZ24" s="45">
        <f t="shared" si="461"/>
        <v>0.25232569221398893</v>
      </c>
      <c r="FA24" s="45">
        <f t="shared" si="462"/>
        <v>9.2290269690205005E-3</v>
      </c>
      <c r="FB24" s="44">
        <f t="shared" si="463"/>
        <v>266.7789949265387</v>
      </c>
      <c r="FC24" s="44">
        <f t="shared" si="464"/>
        <v>183.47477369776715</v>
      </c>
      <c r="FD24" s="44">
        <f t="shared" si="465"/>
        <v>18.842836546818411</v>
      </c>
      <c r="FE24" s="45">
        <f t="shared" si="466"/>
        <v>1.1178644606129637</v>
      </c>
      <c r="FF24" s="45">
        <f t="shared" si="467"/>
        <v>3.9588812678640554E-2</v>
      </c>
      <c r="FG24" s="44">
        <f t="shared" si="468"/>
        <v>426.34524574066984</v>
      </c>
      <c r="FH24" s="44">
        <f t="shared" si="469"/>
        <v>260.99322756986697</v>
      </c>
      <c r="FI24" s="44">
        <f t="shared" si="470"/>
        <v>21.043357629515111</v>
      </c>
      <c r="FJ24" s="45">
        <f t="shared" si="471"/>
        <v>0.86635423959352531</v>
      </c>
      <c r="FK24" s="45">
        <f t="shared" si="472"/>
        <v>1.5724775045292388E-2</v>
      </c>
      <c r="FL24" s="44">
        <f t="shared" si="473"/>
        <v>179.76300065096331</v>
      </c>
      <c r="FM24" s="44">
        <f t="shared" si="474"/>
        <v>114.86282365574058</v>
      </c>
      <c r="FN24" s="44">
        <f t="shared" si="475"/>
        <v>11.769940652639162</v>
      </c>
      <c r="FO24" s="45">
        <f t="shared" si="476"/>
        <v>0.70492814824799166</v>
      </c>
      <c r="FP24" s="45">
        <f t="shared" si="477"/>
        <v>2.5356861330461947E-2</v>
      </c>
      <c r="FQ24" s="44">
        <f t="shared" si="478"/>
        <v>162.92220080978291</v>
      </c>
      <c r="FR24" s="44">
        <f t="shared" si="479"/>
        <v>113.70043726835176</v>
      </c>
      <c r="FS24" s="44">
        <f t="shared" si="480"/>
        <v>9.1085474207077581</v>
      </c>
      <c r="FT24" s="45">
        <f t="shared" si="481"/>
        <v>0.36572587727242423</v>
      </c>
      <c r="FU24" s="45">
        <f t="shared" si="482"/>
        <v>6.4120777387072486E-3</v>
      </c>
      <c r="FV24" s="44">
        <f t="shared" si="483"/>
        <v>315.21435827487568</v>
      </c>
      <c r="FW24" s="44">
        <f t="shared" si="484"/>
        <v>227.81585541981417</v>
      </c>
      <c r="FX24" s="44">
        <f t="shared" si="485"/>
        <v>82.143690730903472</v>
      </c>
      <c r="FY24" s="45">
        <f t="shared" si="486"/>
        <v>50.06837955720389</v>
      </c>
      <c r="FZ24" s="45">
        <f t="shared" si="487"/>
        <v>10.896128147399118</v>
      </c>
      <c r="GA24" s="44">
        <f t="shared" si="488"/>
        <v>547.62857288589237</v>
      </c>
      <c r="GB24" s="44">
        <f t="shared" si="489"/>
        <v>326.89643101970853</v>
      </c>
      <c r="GC24" s="44">
        <f t="shared" si="490"/>
        <v>32.653425081032161</v>
      </c>
      <c r="GD24" s="45">
        <f t="shared" si="491"/>
        <v>1.9157992713721879</v>
      </c>
      <c r="GE24" s="45">
        <f t="shared" si="492"/>
        <v>6.7496278147356675E-2</v>
      </c>
      <c r="GF24" s="44">
        <f t="shared" si="493"/>
        <v>314.18461755487454</v>
      </c>
      <c r="GG24" s="44">
        <f t="shared" si="494"/>
        <v>220.16649876698176</v>
      </c>
      <c r="GH24" s="44">
        <f t="shared" si="495"/>
        <v>22.938357902261629</v>
      </c>
      <c r="GI24" s="45">
        <f t="shared" si="496"/>
        <v>1.3819826221093829</v>
      </c>
      <c r="GJ24" s="45">
        <f t="shared" si="497"/>
        <v>4.9814563014779933E-2</v>
      </c>
      <c r="GK24" s="46">
        <f t="shared" si="148"/>
        <v>9469.8632874694158</v>
      </c>
      <c r="GL24" s="46">
        <f t="shared" si="148"/>
        <v>6100.3257516507319</v>
      </c>
      <c r="GM24" s="46">
        <f t="shared" si="107"/>
        <v>969.33425514841497</v>
      </c>
      <c r="GN24" s="46">
        <f t="shared" si="107"/>
        <v>342.02298007263425</v>
      </c>
      <c r="GO24" s="46">
        <f t="shared" si="107"/>
        <v>69.685509139635684</v>
      </c>
      <c r="GP24" s="41">
        <f t="shared" si="149"/>
        <v>56.435418876456595</v>
      </c>
      <c r="GQ24" s="41">
        <f t="shared" si="108"/>
        <v>36.35474226251926</v>
      </c>
      <c r="GR24" s="41">
        <f t="shared" si="108"/>
        <v>5.7767238089893622</v>
      </c>
      <c r="GS24" s="41">
        <f t="shared" si="108"/>
        <v>2.0382775928047332</v>
      </c>
      <c r="GT24" s="41">
        <f t="shared" si="108"/>
        <v>0.41528908903239387</v>
      </c>
      <c r="GW24" s="38">
        <f t="shared" si="150"/>
        <v>6</v>
      </c>
      <c r="GX24" s="39">
        <f t="shared" si="109"/>
        <v>36.37601656300815</v>
      </c>
      <c r="GY24" s="39">
        <f t="shared" si="110"/>
        <v>196.88231997884293</v>
      </c>
      <c r="GZ24" s="39">
        <f t="shared" si="111"/>
        <v>19.688231997884291</v>
      </c>
      <c r="HA24" s="39">
        <f t="shared" si="34"/>
        <v>2.002131024362984</v>
      </c>
      <c r="HB24" s="39">
        <f t="shared" si="35"/>
        <v>1.2016351774317282</v>
      </c>
      <c r="HC24" s="39">
        <f t="shared" si="36"/>
        <v>0.12016351774317283</v>
      </c>
      <c r="HD24" s="39">
        <f t="shared" si="112"/>
        <v>4.4560736217754915</v>
      </c>
      <c r="HE24" s="39">
        <f t="shared" si="113"/>
        <v>1.8600154308561843</v>
      </c>
      <c r="HF24" s="39">
        <f t="shared" si="114"/>
        <v>0.18600154308561845</v>
      </c>
      <c r="HG24" s="39">
        <f t="shared" si="115"/>
        <v>0.15859155523974761</v>
      </c>
      <c r="HH24" s="39">
        <f t="shared" si="116"/>
        <v>6.257568239642218E-2</v>
      </c>
      <c r="HI24" s="39">
        <f t="shared" si="117"/>
        <v>6.2575682396422182E-3</v>
      </c>
      <c r="HJ24" s="39">
        <f t="shared" si="151"/>
        <v>0.60051169410884275</v>
      </c>
      <c r="HK24" s="39">
        <f t="shared" si="152"/>
        <v>0.2434407060114562</v>
      </c>
      <c r="HL24" s="39">
        <f t="shared" si="153"/>
        <v>2.4344070601145622E-2</v>
      </c>
      <c r="HM24" s="39">
        <f t="shared" si="37"/>
        <v>1.2919878745741651</v>
      </c>
      <c r="HN24" s="39">
        <f t="shared" si="38"/>
        <v>0.81968367497648043</v>
      </c>
      <c r="HO24" s="39">
        <f t="shared" si="39"/>
        <v>8.1968367497648048E-2</v>
      </c>
      <c r="HP24" s="39">
        <f t="shared" si="118"/>
        <v>2.0086764223341027</v>
      </c>
      <c r="HQ24" s="39">
        <f t="shared" si="119"/>
        <v>0.83333036834983276</v>
      </c>
      <c r="HR24" s="39">
        <f t="shared" si="120"/>
        <v>8.3333036834983276E-2</v>
      </c>
      <c r="HS24" s="39">
        <f t="shared" si="40"/>
        <v>4.446264755322308</v>
      </c>
      <c r="HT24" s="39">
        <f t="shared" si="41"/>
        <v>24.065057226695597</v>
      </c>
      <c r="HU24" s="39">
        <f t="shared" si="42"/>
        <v>2.4065057226695599</v>
      </c>
      <c r="HV24" s="39">
        <f t="shared" si="43"/>
        <v>1.395944311359876</v>
      </c>
      <c r="HW24" s="39">
        <f t="shared" si="44"/>
        <v>0.83781519283905892</v>
      </c>
      <c r="HX24" s="39">
        <f t="shared" si="45"/>
        <v>8.3781519283905898E-2</v>
      </c>
      <c r="HY24" s="39">
        <f t="shared" si="121"/>
        <v>5.0734168386981473</v>
      </c>
      <c r="HZ24" s="39">
        <f t="shared" si="122"/>
        <v>2.117701458304047</v>
      </c>
      <c r="IA24" s="39">
        <f t="shared" si="123"/>
        <v>0.21177014583040468</v>
      </c>
      <c r="IB24" s="39">
        <f t="shared" si="124"/>
        <v>0.17545766865246762</v>
      </c>
      <c r="IC24" s="39">
        <f t="shared" si="125"/>
        <v>6.923056735912346E-2</v>
      </c>
      <c r="ID24" s="39">
        <f t="shared" si="126"/>
        <v>6.9230567359123453E-3</v>
      </c>
      <c r="IE24" s="39">
        <f t="shared" si="127"/>
        <v>3.7777172738878222</v>
      </c>
      <c r="IF24" s="39">
        <f t="shared" si="128"/>
        <v>1.5314442154730772</v>
      </c>
      <c r="IG24" s="39">
        <f t="shared" si="129"/>
        <v>0.15314442154730773</v>
      </c>
      <c r="IH24" s="39">
        <f t="shared" si="46"/>
        <v>1.2504809092560452</v>
      </c>
      <c r="II24" s="39">
        <f t="shared" si="47"/>
        <v>0.79335016013579995</v>
      </c>
      <c r="IJ24" s="39">
        <f t="shared" si="48"/>
        <v>7.9335016013579993E-2</v>
      </c>
      <c r="IK24" s="39">
        <f t="shared" si="130"/>
        <v>4.3434679464661166</v>
      </c>
      <c r="IL24" s="39">
        <f t="shared" si="131"/>
        <v>1.8019546122507644</v>
      </c>
      <c r="IM24" s="39">
        <f t="shared" si="132"/>
        <v>0.18019546122507643</v>
      </c>
      <c r="IN24" s="39">
        <f t="shared" si="49"/>
        <v>4.2583269638409398</v>
      </c>
      <c r="IO24" s="39">
        <f t="shared" si="50"/>
        <v>23.04785875653161</v>
      </c>
      <c r="IP24" s="39">
        <f t="shared" si="51"/>
        <v>2.3047858756531614</v>
      </c>
      <c r="IQ24" s="39">
        <f t="shared" si="52"/>
        <v>2.2482410605144296</v>
      </c>
      <c r="IR24" s="39">
        <f t="shared" si="53"/>
        <v>1.3493450292645597</v>
      </c>
      <c r="IS24" s="39">
        <f t="shared" si="54"/>
        <v>0.13493450292645595</v>
      </c>
      <c r="IT24" s="39">
        <f t="shared" si="55"/>
        <v>4.1332616468519605</v>
      </c>
      <c r="IU24" s="39">
        <f t="shared" si="56"/>
        <v>2.620019228790198</v>
      </c>
      <c r="IV24" s="39">
        <f t="shared" si="57"/>
        <v>0.2620019228790198</v>
      </c>
      <c r="IW24" s="39">
        <f t="shared" si="133"/>
        <v>0.54750133129037637</v>
      </c>
      <c r="IX24" s="39">
        <f t="shared" si="134"/>
        <v>0.21602833370700378</v>
      </c>
      <c r="IY24" s="39">
        <f t="shared" si="135"/>
        <v>2.1602833370700375E-2</v>
      </c>
      <c r="IZ24" s="39">
        <f t="shared" si="58"/>
        <v>4.9103137786756861</v>
      </c>
      <c r="JA24" s="39">
        <f t="shared" si="59"/>
        <v>3.0175883221839768</v>
      </c>
      <c r="JB24" s="39">
        <f t="shared" si="60"/>
        <v>0.30175883221839767</v>
      </c>
      <c r="JC24" s="39">
        <f t="shared" si="61"/>
        <v>1.0898738065043541</v>
      </c>
      <c r="JD24" s="39">
        <f t="shared" si="62"/>
        <v>0.69145522536002157</v>
      </c>
      <c r="JE24" s="39">
        <f t="shared" si="63"/>
        <v>6.914552253600216E-2</v>
      </c>
      <c r="JF24" s="39">
        <f t="shared" si="64"/>
        <v>2.1954646191280491</v>
      </c>
      <c r="JG24" s="39">
        <f t="shared" si="65"/>
        <v>1.4273971673608963</v>
      </c>
      <c r="JH24" s="39">
        <f t="shared" si="66"/>
        <v>0.14273971673608965</v>
      </c>
      <c r="JI24" s="39">
        <f t="shared" si="67"/>
        <v>17.22032275958686</v>
      </c>
      <c r="JJ24" s="39">
        <f t="shared" si="68"/>
        <v>93.203638441810753</v>
      </c>
      <c r="JK24" s="39">
        <f t="shared" si="69"/>
        <v>9.3203638441810757</v>
      </c>
      <c r="JL24" s="39">
        <f t="shared" si="70"/>
        <v>0.52215969241994487</v>
      </c>
      <c r="JM24" s="39">
        <f t="shared" si="71"/>
        <v>0.31338880773218669</v>
      </c>
      <c r="JN24" s="39">
        <f t="shared" si="72"/>
        <v>3.1338880773218662E-2</v>
      </c>
      <c r="JO24" s="39">
        <f t="shared" si="73"/>
        <v>2.0020293402096869</v>
      </c>
      <c r="JP24" s="39">
        <f t="shared" si="74"/>
        <v>1.2690595989602016</v>
      </c>
      <c r="JQ24" s="39">
        <f t="shared" si="75"/>
        <v>0.12690595989602016</v>
      </c>
      <c r="JR24" s="39">
        <f t="shared" si="136"/>
        <v>3.7439387231797232</v>
      </c>
      <c r="JS24" s="39">
        <f t="shared" si="137"/>
        <v>1.4772509172962796</v>
      </c>
      <c r="JT24" s="39">
        <f t="shared" si="138"/>
        <v>0.14772509172962794</v>
      </c>
      <c r="JU24" s="39">
        <f t="shared" si="76"/>
        <v>0.99659325632183227</v>
      </c>
      <c r="JV24" s="39">
        <f t="shared" si="77"/>
        <v>0.61244725037818992</v>
      </c>
      <c r="JW24" s="39">
        <f t="shared" si="78"/>
        <v>6.1244725037818991E-2</v>
      </c>
      <c r="JX24" s="39">
        <f t="shared" si="79"/>
        <v>1.7359090479507966</v>
      </c>
      <c r="JY24" s="39">
        <f t="shared" si="80"/>
        <v>1.1013232676956926</v>
      </c>
      <c r="JZ24" s="39">
        <f t="shared" si="81"/>
        <v>0.11013232676956926</v>
      </c>
      <c r="KA24" s="39">
        <f t="shared" si="139"/>
        <v>2.9241825784381188</v>
      </c>
      <c r="KB24" s="39">
        <f t="shared" si="140"/>
        <v>1.2151617624853031</v>
      </c>
      <c r="KC24" s="39">
        <f t="shared" si="141"/>
        <v>0.12151617624853031</v>
      </c>
      <c r="KD24" s="39">
        <f t="shared" si="82"/>
        <v>2.9660114020094381</v>
      </c>
      <c r="KE24" s="39">
        <f t="shared" si="83"/>
        <v>0</v>
      </c>
      <c r="KF24" s="39">
        <f t="shared" si="84"/>
        <v>0</v>
      </c>
      <c r="KG24" s="39">
        <f t="shared" si="85"/>
        <v>4.8554884162804175</v>
      </c>
      <c r="KH24" s="39">
        <f t="shared" si="86"/>
        <v>2.9138170844156757</v>
      </c>
      <c r="KI24" s="39">
        <f t="shared" si="87"/>
        <v>0.29138170844156758</v>
      </c>
      <c r="KJ24" s="39">
        <f t="shared" si="88"/>
        <v>0.7035949728465577</v>
      </c>
      <c r="KK24" s="39">
        <f t="shared" si="89"/>
        <v>0.46637887076121515</v>
      </c>
      <c r="KL24" s="39">
        <f t="shared" si="90"/>
        <v>4.6637887076121515E-2</v>
      </c>
      <c r="KM24" s="39">
        <f t="shared" si="91"/>
        <v>3.2965385223988681</v>
      </c>
      <c r="KN24" s="39">
        <f t="shared" si="92"/>
        <v>2.088727303824581</v>
      </c>
      <c r="KO24" s="39">
        <f t="shared" si="93"/>
        <v>0.2088727303824581</v>
      </c>
      <c r="KP24" s="39">
        <f t="shared" si="142"/>
        <v>4.3246907460848174</v>
      </c>
      <c r="KQ24" s="39">
        <f t="shared" si="143"/>
        <v>1.8722273628000121</v>
      </c>
      <c r="KR24" s="39">
        <f t="shared" si="144"/>
        <v>0.18722273628000125</v>
      </c>
      <c r="KS24" s="39">
        <f t="shared" si="94"/>
        <v>2.0686510579120219</v>
      </c>
      <c r="KT24" s="39">
        <f t="shared" si="95"/>
        <v>1.3129952359269261</v>
      </c>
      <c r="KU24" s="39">
        <f t="shared" si="96"/>
        <v>0.13129952359269262</v>
      </c>
      <c r="KV24" s="39">
        <f t="shared" si="145"/>
        <v>1.869595944291967</v>
      </c>
      <c r="KW24" s="39">
        <f t="shared" si="146"/>
        <v>0.79980676838823572</v>
      </c>
      <c r="KX24" s="39">
        <f t="shared" si="147"/>
        <v>7.9980676838823581E-2</v>
      </c>
      <c r="KY24" s="39">
        <f t="shared" si="97"/>
        <v>14.462804333650164</v>
      </c>
      <c r="KZ24" s="39">
        <f t="shared" si="98"/>
        <v>78.278787499365293</v>
      </c>
      <c r="LA24" s="39">
        <f t="shared" si="99"/>
        <v>7.827878749936529</v>
      </c>
      <c r="LB24" s="39">
        <f t="shared" si="100"/>
        <v>5.8486647618883572</v>
      </c>
      <c r="LC24" s="39">
        <f t="shared" si="101"/>
        <v>3.5948272904291585</v>
      </c>
      <c r="LD24" s="39">
        <f t="shared" si="102"/>
        <v>0.35948272904291589</v>
      </c>
      <c r="LE24" s="39">
        <f t="shared" si="103"/>
        <v>3.9750018978114627</v>
      </c>
      <c r="LF24" s="39">
        <f t="shared" si="104"/>
        <v>2.56829052267658</v>
      </c>
      <c r="LG24" s="39">
        <f t="shared" si="105"/>
        <v>0.25682905226765801</v>
      </c>
      <c r="LH24" s="39">
        <f t="shared" si="106"/>
        <v>160.25589911913315</v>
      </c>
      <c r="LI24" s="39">
        <f t="shared" si="106"/>
        <v>458.57737450006698</v>
      </c>
      <c r="LJ24" s="39">
        <f t="shared" si="106"/>
        <v>45.857737450006695</v>
      </c>
      <c r="LL24" s="60">
        <f t="shared" si="498"/>
        <v>5</v>
      </c>
      <c r="LM24" s="61">
        <f t="shared" si="154"/>
        <v>347.12364449605076</v>
      </c>
      <c r="LN24" s="62">
        <v>3000</v>
      </c>
      <c r="LO24" s="61">
        <f t="shared" si="155"/>
        <v>0</v>
      </c>
      <c r="LP24" s="61">
        <f>+LQ24*LS24+LU24*LW24+LY24*MA24+MC24*ME24+MG24*MI24+MK24*MM24+MO24*MQ24+MS24*MU24+MW24*MY24+NA24*NC24+NE24*NG24+NI24*NK24+NM24*NO24+NQ24*NS24+NU24*NW24+NY24*OA24+OC24*OE24+OG24*OI24+OK24*OM24+OO24*OQ24+OS24*OU24+OW24*OY24+PA24*PC24+PE24*PG24+PI24*PK24+PM24*PO24+PQ24*PS24+PU24*PW24+PY24*QA24+QC24*QE24+QG24*QI24+QK24*QM24+QO24*QQ24+QS24*QU24+QW24*QY24+RA24*RC24+RE24*RG24+RI24*RK24</f>
        <v>204.88860863233839</v>
      </c>
      <c r="LQ24" s="62">
        <f t="shared" si="156"/>
        <v>0</v>
      </c>
      <c r="LR24" s="61">
        <f t="shared" si="157"/>
        <v>0</v>
      </c>
      <c r="LS24" s="61">
        <f t="shared" si="158"/>
        <v>34.134024262419544</v>
      </c>
      <c r="LT24" s="63">
        <f t="shared" si="159"/>
        <v>0</v>
      </c>
      <c r="LU24" s="62">
        <f t="shared" si="160"/>
        <v>0</v>
      </c>
      <c r="LV24" s="61">
        <f t="shared" si="161"/>
        <v>0</v>
      </c>
      <c r="LW24" s="61">
        <f t="shared" si="162"/>
        <v>1.7436369043336963</v>
      </c>
      <c r="LX24" s="63">
        <f t="shared" si="163"/>
        <v>0</v>
      </c>
      <c r="LY24" s="62">
        <f t="shared" si="164"/>
        <v>0</v>
      </c>
      <c r="LZ24" s="61">
        <f t="shared" si="165"/>
        <v>0</v>
      </c>
      <c r="MA24" s="61">
        <f t="shared" si="166"/>
        <v>3.8687884526569416</v>
      </c>
      <c r="MB24" s="63">
        <f t="shared" si="167"/>
        <v>0</v>
      </c>
      <c r="MC24" s="62">
        <f t="shared" si="168"/>
        <v>0</v>
      </c>
      <c r="MD24" s="61">
        <f t="shared" si="169"/>
        <v>0</v>
      </c>
      <c r="ME24" s="61">
        <f t="shared" si="170"/>
        <v>0.13654232928330096</v>
      </c>
      <c r="MF24" s="63">
        <f t="shared" si="171"/>
        <v>0</v>
      </c>
      <c r="MG24" s="62">
        <f t="shared" si="172"/>
        <v>0</v>
      </c>
      <c r="MH24" s="61">
        <f t="shared" si="173"/>
        <v>0</v>
      </c>
      <c r="MI24" s="61">
        <f t="shared" si="174"/>
        <v>0.51869956470065326</v>
      </c>
      <c r="MJ24" s="63">
        <f t="shared" si="175"/>
        <v>0</v>
      </c>
      <c r="MK24" s="62">
        <f t="shared" si="176"/>
        <v>0</v>
      </c>
      <c r="ML24" s="61">
        <f t="shared" si="177"/>
        <v>0</v>
      </c>
      <c r="MM24" s="61">
        <f t="shared" si="178"/>
        <v>1.1329047489849602</v>
      </c>
      <c r="MN24" s="63">
        <f t="shared" si="179"/>
        <v>0</v>
      </c>
      <c r="MO24" s="62">
        <f t="shared" si="180"/>
        <v>0</v>
      </c>
      <c r="MP24" s="61">
        <f t="shared" si="181"/>
        <v>0</v>
      </c>
      <c r="MQ24" s="61">
        <f t="shared" si="182"/>
        <v>1.7458078210265122</v>
      </c>
      <c r="MR24" s="63">
        <f t="shared" si="183"/>
        <v>0</v>
      </c>
      <c r="MS24" s="62">
        <f t="shared" si="184"/>
        <v>0</v>
      </c>
      <c r="MT24" s="61">
        <f t="shared" si="185"/>
        <v>0</v>
      </c>
      <c r="MU24" s="61">
        <f t="shared" si="186"/>
        <v>4.1722245417506985</v>
      </c>
      <c r="MV24" s="63">
        <f t="shared" si="187"/>
        <v>0</v>
      </c>
      <c r="MW24" s="62">
        <f t="shared" si="188"/>
        <v>0</v>
      </c>
      <c r="MX24" s="61">
        <f t="shared" si="189"/>
        <v>0</v>
      </c>
      <c r="MY24" s="61">
        <f t="shared" si="190"/>
        <v>1.2157146500720135</v>
      </c>
      <c r="MZ24" s="63">
        <f t="shared" si="191"/>
        <v>0</v>
      </c>
      <c r="NA24" s="62">
        <f t="shared" si="192"/>
        <v>0</v>
      </c>
      <c r="NB24" s="61">
        <f t="shared" si="193"/>
        <v>0</v>
      </c>
      <c r="NC24" s="61">
        <f t="shared" si="194"/>
        <v>4.4047693433866666</v>
      </c>
      <c r="ND24" s="63">
        <f t="shared" si="195"/>
        <v>0</v>
      </c>
      <c r="NE24" s="62">
        <f t="shared" si="196"/>
        <v>0</v>
      </c>
      <c r="NF24" s="61">
        <f t="shared" si="197"/>
        <v>0</v>
      </c>
      <c r="NG24" s="61">
        <f t="shared" si="198"/>
        <v>0.15106352120835453</v>
      </c>
      <c r="NH24" s="63">
        <f t="shared" si="199"/>
        <v>0</v>
      </c>
      <c r="NI24" s="62">
        <f t="shared" si="200"/>
        <v>0</v>
      </c>
      <c r="NJ24" s="61">
        <f t="shared" si="201"/>
        <v>0</v>
      </c>
      <c r="NK24" s="61">
        <f t="shared" si="202"/>
        <v>3.2630510358930533</v>
      </c>
      <c r="NL24" s="63">
        <f t="shared" si="203"/>
        <v>0</v>
      </c>
      <c r="NM24" s="62">
        <f t="shared" si="204"/>
        <v>0</v>
      </c>
      <c r="NN24" s="61">
        <f t="shared" si="205"/>
        <v>0</v>
      </c>
      <c r="NO24" s="61">
        <f t="shared" si="206"/>
        <v>1.0965085574647027</v>
      </c>
      <c r="NP24" s="63">
        <f t="shared" si="207"/>
        <v>0</v>
      </c>
      <c r="NQ24" s="62">
        <f t="shared" si="208"/>
        <v>0</v>
      </c>
      <c r="NR24" s="61">
        <f t="shared" si="209"/>
        <v>0</v>
      </c>
      <c r="NS24" s="61">
        <f t="shared" si="210"/>
        <v>3.7750531778070808</v>
      </c>
      <c r="NT24" s="63">
        <f t="shared" si="211"/>
        <v>0</v>
      </c>
      <c r="NU24" s="62">
        <f t="shared" si="212"/>
        <v>0</v>
      </c>
      <c r="NV24" s="61">
        <f t="shared" si="213"/>
        <v>0</v>
      </c>
      <c r="NW24" s="61">
        <f t="shared" si="214"/>
        <v>3.9958700714051409</v>
      </c>
      <c r="NX24" s="63">
        <f t="shared" si="215"/>
        <v>0</v>
      </c>
      <c r="NY24" s="62">
        <f t="shared" si="216"/>
        <v>0</v>
      </c>
      <c r="NZ24" s="61">
        <f t="shared" si="217"/>
        <v>0</v>
      </c>
      <c r="OA24" s="61">
        <f t="shared" si="218"/>
        <v>1.9579717986731391</v>
      </c>
      <c r="OB24" s="63">
        <f t="shared" si="219"/>
        <v>0</v>
      </c>
      <c r="OC24" s="62">
        <f t="shared" si="220"/>
        <v>0</v>
      </c>
      <c r="OD24" s="61">
        <f t="shared" si="221"/>
        <v>0</v>
      </c>
      <c r="OE24" s="61">
        <f t="shared" si="222"/>
        <v>3.6293149693733939</v>
      </c>
      <c r="OF24" s="63">
        <f t="shared" si="223"/>
        <v>0</v>
      </c>
      <c r="OG24" s="62">
        <f t="shared" si="224"/>
        <v>0</v>
      </c>
      <c r="OH24" s="61">
        <f t="shared" si="225"/>
        <v>0</v>
      </c>
      <c r="OI24" s="61">
        <f t="shared" si="226"/>
        <v>0.47138138564240489</v>
      </c>
      <c r="OJ24" s="63">
        <f t="shared" si="227"/>
        <v>0</v>
      </c>
      <c r="OK24" s="62">
        <f t="shared" si="228"/>
        <v>0</v>
      </c>
      <c r="OL24" s="61">
        <f t="shared" si="229"/>
        <v>0</v>
      </c>
      <c r="OM24" s="61">
        <f t="shared" si="230"/>
        <v>4.2913778144001613</v>
      </c>
      <c r="ON24" s="63">
        <f t="shared" si="231"/>
        <v>0</v>
      </c>
      <c r="OO24" s="62">
        <f t="shared" si="232"/>
        <v>0</v>
      </c>
      <c r="OP24" s="61">
        <f t="shared" si="233"/>
        <v>0</v>
      </c>
      <c r="OQ24" s="61">
        <f t="shared" si="234"/>
        <v>0.95567708914455518</v>
      </c>
      <c r="OR24" s="63">
        <f t="shared" si="235"/>
        <v>0</v>
      </c>
      <c r="OS24" s="62">
        <f t="shared" si="236"/>
        <v>0</v>
      </c>
      <c r="OT24" s="61">
        <f t="shared" si="237"/>
        <v>0</v>
      </c>
      <c r="OU24" s="61">
        <f t="shared" si="238"/>
        <v>1.9342073638662447</v>
      </c>
      <c r="OV24" s="63">
        <f t="shared" si="239"/>
        <v>0</v>
      </c>
      <c r="OW24" s="62">
        <f t="shared" si="240"/>
        <v>0</v>
      </c>
      <c r="OX24" s="61">
        <f t="shared" si="241"/>
        <v>0</v>
      </c>
      <c r="OY24" s="61">
        <f t="shared" si="242"/>
        <v>16.158968749760891</v>
      </c>
      <c r="OZ24" s="63">
        <f t="shared" si="243"/>
        <v>0</v>
      </c>
      <c r="PA24" s="62">
        <f t="shared" si="244"/>
        <v>0</v>
      </c>
      <c r="PB24" s="61">
        <f t="shared" si="245"/>
        <v>0</v>
      </c>
      <c r="PC24" s="61">
        <f t="shared" si="246"/>
        <v>0.45474391964363414</v>
      </c>
      <c r="PD24" s="63">
        <f t="shared" si="247"/>
        <v>0</v>
      </c>
      <c r="PE24" s="62">
        <f t="shared" si="248"/>
        <v>0</v>
      </c>
      <c r="PF24" s="61">
        <f t="shared" si="249"/>
        <v>0</v>
      </c>
      <c r="PG24" s="61">
        <f t="shared" si="250"/>
        <v>1.757932517793011</v>
      </c>
      <c r="PH24" s="63">
        <f t="shared" si="251"/>
        <v>0</v>
      </c>
      <c r="PI24" s="62">
        <f t="shared" si="252"/>
        <v>0</v>
      </c>
      <c r="PJ24" s="61">
        <f t="shared" si="253"/>
        <v>0</v>
      </c>
      <c r="PK24" s="61">
        <f t="shared" si="254"/>
        <v>3.2234132087556713</v>
      </c>
      <c r="PL24" s="63">
        <f t="shared" si="255"/>
        <v>0</v>
      </c>
      <c r="PM24" s="62">
        <f t="shared" si="256"/>
        <v>0</v>
      </c>
      <c r="PN24" s="61">
        <f t="shared" si="257"/>
        <v>0</v>
      </c>
      <c r="PO24" s="61">
        <f t="shared" si="258"/>
        <v>0.87097452075939774</v>
      </c>
      <c r="PP24" s="63">
        <f t="shared" si="259"/>
        <v>0</v>
      </c>
      <c r="PQ24" s="62">
        <f t="shared" si="260"/>
        <v>0</v>
      </c>
      <c r="PR24" s="61">
        <f t="shared" si="261"/>
        <v>0</v>
      </c>
      <c r="PS24" s="61">
        <f t="shared" si="262"/>
        <v>1.522165681994198</v>
      </c>
      <c r="PT24" s="63">
        <f t="shared" si="263"/>
        <v>0</v>
      </c>
      <c r="PU24" s="62">
        <f t="shared" si="264"/>
        <v>0</v>
      </c>
      <c r="PV24" s="61">
        <f t="shared" si="265"/>
        <v>0</v>
      </c>
      <c r="PW24" s="61">
        <f t="shared" si="266"/>
        <v>2.5399566606457449</v>
      </c>
      <c r="PX24" s="63">
        <f t="shared" si="267"/>
        <v>0</v>
      </c>
      <c r="PY24" s="62">
        <f t="shared" si="268"/>
        <v>1</v>
      </c>
      <c r="PZ24" s="61">
        <f t="shared" si="269"/>
        <v>24823.728787090062</v>
      </c>
      <c r="QA24" s="61">
        <f t="shared" si="270"/>
        <v>204.88860863233839</v>
      </c>
      <c r="QB24" s="63">
        <f t="shared" si="271"/>
        <v>121.15719342716076</v>
      </c>
      <c r="QC24" s="62">
        <f t="shared" si="272"/>
        <v>0</v>
      </c>
      <c r="QD24" s="61">
        <f t="shared" si="273"/>
        <v>0</v>
      </c>
      <c r="QE24" s="61">
        <f t="shared" si="274"/>
        <v>4.2250855669941814</v>
      </c>
      <c r="QF24" s="63">
        <f t="shared" si="275"/>
        <v>0</v>
      </c>
      <c r="QG24" s="62">
        <f t="shared" si="276"/>
        <v>0</v>
      </c>
      <c r="QH24" s="61">
        <f t="shared" si="277"/>
        <v>0</v>
      </c>
      <c r="QI24" s="61">
        <f t="shared" si="278"/>
        <v>0.62088964098409072</v>
      </c>
      <c r="QJ24" s="63">
        <f t="shared" si="279"/>
        <v>0</v>
      </c>
      <c r="QK24" s="62">
        <f t="shared" si="280"/>
        <v>0</v>
      </c>
      <c r="QL24" s="61">
        <f t="shared" si="281"/>
        <v>0</v>
      </c>
      <c r="QM24" s="61">
        <f t="shared" si="282"/>
        <v>2.896593772915617</v>
      </c>
      <c r="QN24" s="63">
        <f t="shared" si="283"/>
        <v>0</v>
      </c>
      <c r="QO24" s="62">
        <f t="shared" si="284"/>
        <v>0</v>
      </c>
      <c r="QP24" s="61">
        <f t="shared" si="285"/>
        <v>0</v>
      </c>
      <c r="QQ24" s="61">
        <f t="shared" si="286"/>
        <v>3.7518805361428358</v>
      </c>
      <c r="QR24" s="63">
        <f t="shared" si="287"/>
        <v>0</v>
      </c>
      <c r="QS24" s="62">
        <f t="shared" si="288"/>
        <v>0</v>
      </c>
      <c r="QT24" s="61">
        <f t="shared" si="289"/>
        <v>0</v>
      </c>
      <c r="QU24" s="61">
        <f t="shared" si="290"/>
        <v>1.8126894562802556</v>
      </c>
      <c r="QV24" s="63">
        <f t="shared" si="291"/>
        <v>0</v>
      </c>
      <c r="QW24" s="62">
        <f t="shared" si="292"/>
        <v>0</v>
      </c>
      <c r="QX24" s="61">
        <f t="shared" si="293"/>
        <v>0</v>
      </c>
      <c r="QY24" s="61">
        <f t="shared" si="294"/>
        <v>1.6302867469938898</v>
      </c>
      <c r="QZ24" s="63">
        <f t="shared" si="295"/>
        <v>0</v>
      </c>
      <c r="RA24" s="62">
        <f t="shared" si="296"/>
        <v>0</v>
      </c>
      <c r="RB24" s="61">
        <f t="shared" si="297"/>
        <v>0</v>
      </c>
      <c r="RC24" s="61">
        <f t="shared" si="298"/>
        <v>13.571406675943528</v>
      </c>
      <c r="RD24" s="63">
        <f t="shared" si="299"/>
        <v>0</v>
      </c>
      <c r="RE24" s="62">
        <f t="shared" si="300"/>
        <v>0</v>
      </c>
      <c r="RF24" s="61">
        <f t="shared" si="301"/>
        <v>0</v>
      </c>
      <c r="RG24" s="61">
        <f t="shared" si="302"/>
        <v>5.1067147470153831</v>
      </c>
      <c r="RH24" s="63">
        <f t="shared" si="303"/>
        <v>0</v>
      </c>
      <c r="RI24" s="62">
        <f t="shared" si="304"/>
        <v>0</v>
      </c>
      <c r="RJ24" s="61">
        <f t="shared" si="305"/>
        <v>0</v>
      </c>
      <c r="RK24" s="61">
        <f t="shared" si="306"/>
        <v>3.4967440575967932</v>
      </c>
      <c r="RL24" s="63">
        <f t="shared" si="307"/>
        <v>0</v>
      </c>
    </row>
    <row r="25" spans="1:480" ht="15" thickBot="1" x14ac:dyDescent="0.35">
      <c r="A25" s="28"/>
      <c r="B25" s="42">
        <v>6</v>
      </c>
      <c r="C25" s="44">
        <f t="shared" si="308"/>
        <v>757.92548838058576</v>
      </c>
      <c r="D25" s="44">
        <f t="shared" si="309"/>
        <v>589.53732252583075</v>
      </c>
      <c r="E25" s="44">
        <f t="shared" si="310"/>
        <v>215.84822679731116</v>
      </c>
      <c r="F25" s="45">
        <f t="shared" si="311"/>
        <v>127.96762461370123</v>
      </c>
      <c r="G25" s="45">
        <f t="shared" si="312"/>
        <v>34.457347682570841</v>
      </c>
      <c r="H25" s="44">
        <f t="shared" si="313"/>
        <v>188.50575837535405</v>
      </c>
      <c r="I25" s="44">
        <f t="shared" si="314"/>
        <v>117.51172022828564</v>
      </c>
      <c r="J25" s="44">
        <f t="shared" si="315"/>
        <v>14.137006086739101</v>
      </c>
      <c r="K25" s="45">
        <f t="shared" si="316"/>
        <v>1.0861754418105516</v>
      </c>
      <c r="L25" s="45">
        <f t="shared" si="317"/>
        <v>5.7729867810588281E-2</v>
      </c>
      <c r="M25" s="44">
        <f t="shared" si="318"/>
        <v>408.70479248680198</v>
      </c>
      <c r="N25" s="44">
        <f t="shared" si="319"/>
        <v>281.63001621862333</v>
      </c>
      <c r="O25" s="44">
        <f t="shared" si="320"/>
        <v>29.075438330072792</v>
      </c>
      <c r="P25" s="45">
        <f t="shared" si="321"/>
        <v>1.7360904981475027</v>
      </c>
      <c r="Q25" s="45">
        <f t="shared" si="322"/>
        <v>6.1962466354340814E-2</v>
      </c>
      <c r="R25" s="44">
        <f t="shared" si="323"/>
        <v>17.060318365723848</v>
      </c>
      <c r="S25" s="44">
        <f t="shared" si="324"/>
        <v>10.188522332492397</v>
      </c>
      <c r="T25" s="44">
        <f t="shared" si="325"/>
        <v>1.0089752735036281</v>
      </c>
      <c r="U25" s="45">
        <f t="shared" si="326"/>
        <v>5.8512374163818187E-2</v>
      </c>
      <c r="V25" s="45">
        <f t="shared" si="327"/>
        <v>2.0316541163019957E-3</v>
      </c>
      <c r="W25" s="44">
        <f t="shared" si="328"/>
        <v>60.997753808717029</v>
      </c>
      <c r="X25" s="44">
        <f t="shared" si="329"/>
        <v>38.300589158784298</v>
      </c>
      <c r="Y25" s="44">
        <f t="shared" si="330"/>
        <v>3.8632346383970839</v>
      </c>
      <c r="Z25" s="45">
        <f t="shared" si="331"/>
        <v>0.22740408219168709</v>
      </c>
      <c r="AA25" s="45">
        <f t="shared" si="332"/>
        <v>8.0183119098845568E-3</v>
      </c>
      <c r="AB25" s="44">
        <f t="shared" si="333"/>
        <v>105.48706232403815</v>
      </c>
      <c r="AC25" s="44">
        <f t="shared" si="334"/>
        <v>74.338747692809292</v>
      </c>
      <c r="AD25" s="44">
        <f t="shared" si="335"/>
        <v>9.3326406029684819</v>
      </c>
      <c r="AE25" s="45">
        <f t="shared" si="336"/>
        <v>0.73892108539151091</v>
      </c>
      <c r="AF25" s="45">
        <f t="shared" si="337"/>
        <v>4.038129479248477E-2</v>
      </c>
      <c r="AG25" s="44">
        <f t="shared" si="338"/>
        <v>179.46931625513622</v>
      </c>
      <c r="AH25" s="44">
        <f t="shared" si="339"/>
        <v>127.02043701841464</v>
      </c>
      <c r="AI25" s="44">
        <f t="shared" si="340"/>
        <v>13.10278030629946</v>
      </c>
      <c r="AJ25" s="45">
        <f t="shared" si="341"/>
        <v>0.77821647194936161</v>
      </c>
      <c r="AK25" s="45">
        <f t="shared" si="342"/>
        <v>2.7556948200235597E-2</v>
      </c>
      <c r="AL25" s="44">
        <f t="shared" si="343"/>
        <v>92.641737731503937</v>
      </c>
      <c r="AM25" s="44">
        <f t="shared" si="344"/>
        <v>72.059539959614398</v>
      </c>
      <c r="AN25" s="44">
        <f t="shared" si="345"/>
        <v>26.383272661132079</v>
      </c>
      <c r="AO25" s="45">
        <f t="shared" si="346"/>
        <v>15.641568068803487</v>
      </c>
      <c r="AP25" s="45">
        <f t="shared" si="347"/>
        <v>4.211744578946055</v>
      </c>
      <c r="AQ25" s="44">
        <f t="shared" si="348"/>
        <v>131.4317284236574</v>
      </c>
      <c r="AR25" s="44">
        <f t="shared" si="349"/>
        <v>81.93260849298359</v>
      </c>
      <c r="AS25" s="44">
        <f t="shared" si="350"/>
        <v>9.8567341429226794</v>
      </c>
      <c r="AT25" s="45">
        <f t="shared" si="351"/>
        <v>0.75731328803351428</v>
      </c>
      <c r="AU25" s="45">
        <f t="shared" si="352"/>
        <v>4.025095240277235E-2</v>
      </c>
      <c r="AV25" s="44">
        <f t="shared" si="353"/>
        <v>465.32664229927815</v>
      </c>
      <c r="AW25" s="44">
        <f t="shared" si="354"/>
        <v>320.64696139313111</v>
      </c>
      <c r="AX25" s="44">
        <f t="shared" si="355"/>
        <v>33.103541578728624</v>
      </c>
      <c r="AY25" s="45">
        <f t="shared" si="356"/>
        <v>1.9766079994198891</v>
      </c>
      <c r="AZ25" s="45">
        <f t="shared" si="357"/>
        <v>7.0546729442078862E-2</v>
      </c>
      <c r="BA25" s="44">
        <f t="shared" si="358"/>
        <v>18.874672629281079</v>
      </c>
      <c r="BB25" s="44">
        <f t="shared" si="359"/>
        <v>11.27206535537322</v>
      </c>
      <c r="BC25" s="44">
        <f t="shared" si="360"/>
        <v>1.1162791672564611</v>
      </c>
      <c r="BD25" s="45">
        <f t="shared" si="361"/>
        <v>6.4735128819339266E-2</v>
      </c>
      <c r="BE25" s="45">
        <f t="shared" si="362"/>
        <v>2.2477192698920961E-3</v>
      </c>
      <c r="BF25" s="44">
        <f t="shared" si="363"/>
        <v>383.72652937842884</v>
      </c>
      <c r="BG25" s="44">
        <f t="shared" si="364"/>
        <v>240.94251400039388</v>
      </c>
      <c r="BH25" s="44">
        <f t="shared" si="365"/>
        <v>24.302954246731517</v>
      </c>
      <c r="BI25" s="45">
        <f t="shared" si="366"/>
        <v>1.4305605334180824</v>
      </c>
      <c r="BJ25" s="45">
        <f t="shared" si="367"/>
        <v>5.0441841027497325E-2</v>
      </c>
      <c r="BK25" s="44">
        <f t="shared" si="368"/>
        <v>102.09813900396651</v>
      </c>
      <c r="BL25" s="44">
        <f t="shared" si="369"/>
        <v>71.9505086984651</v>
      </c>
      <c r="BM25" s="44">
        <f t="shared" si="370"/>
        <v>9.032816125156284</v>
      </c>
      <c r="BN25" s="45">
        <f t="shared" si="371"/>
        <v>0.71518218468837391</v>
      </c>
      <c r="BO25" s="45">
        <f t="shared" si="372"/>
        <v>3.9083987723713021E-2</v>
      </c>
      <c r="BP25" s="44">
        <f t="shared" si="373"/>
        <v>388.07605538704217</v>
      </c>
      <c r="BQ25" s="44">
        <f t="shared" si="374"/>
        <v>274.66305204822908</v>
      </c>
      <c r="BR25" s="44">
        <f t="shared" si="375"/>
        <v>28.332839295174995</v>
      </c>
      <c r="BS25" s="45">
        <f t="shared" si="376"/>
        <v>1.6827789004444136</v>
      </c>
      <c r="BT25" s="45">
        <f t="shared" si="377"/>
        <v>5.9587855903175439E-2</v>
      </c>
      <c r="BU25" s="44">
        <f t="shared" si="378"/>
        <v>88.725892736575616</v>
      </c>
      <c r="BV25" s="44">
        <f t="shared" si="379"/>
        <v>69.013677524418142</v>
      </c>
      <c r="BW25" s="44">
        <f t="shared" si="380"/>
        <v>25.268086258871939</v>
      </c>
      <c r="BX25" s="45">
        <f t="shared" si="381"/>
        <v>14.980419459819379</v>
      </c>
      <c r="BY25" s="45">
        <f t="shared" si="382"/>
        <v>4.0337196483561168</v>
      </c>
      <c r="BZ25" s="44">
        <f t="shared" si="383"/>
        <v>211.67764794900214</v>
      </c>
      <c r="CA25" s="44">
        <f t="shared" si="384"/>
        <v>131.95673574509161</v>
      </c>
      <c r="CB25" s="44">
        <f t="shared" si="385"/>
        <v>15.874784002741155</v>
      </c>
      <c r="CC25" s="45">
        <f t="shared" si="386"/>
        <v>1.2196925163665786</v>
      </c>
      <c r="CD25" s="45">
        <f t="shared" si="387"/>
        <v>6.4826256448990482E-2</v>
      </c>
      <c r="CE25" s="44">
        <f t="shared" si="388"/>
        <v>325.66730359757327</v>
      </c>
      <c r="CF25" s="44">
        <f t="shared" si="389"/>
        <v>237.54035147757887</v>
      </c>
      <c r="CG25" s="44">
        <f t="shared" si="390"/>
        <v>29.917124183943059</v>
      </c>
      <c r="CH25" s="45">
        <f t="shared" si="391"/>
        <v>2.3630603609069687</v>
      </c>
      <c r="CI25" s="45">
        <f t="shared" si="392"/>
        <v>0.12847943394161465</v>
      </c>
      <c r="CJ25" s="44">
        <f t="shared" si="393"/>
        <v>58.896875078569494</v>
      </c>
      <c r="CK25" s="44">
        <f t="shared" si="394"/>
        <v>35.173559730141633</v>
      </c>
      <c r="CL25" s="44">
        <f t="shared" si="395"/>
        <v>3.4832580123651948</v>
      </c>
      <c r="CM25" s="45">
        <f t="shared" si="396"/>
        <v>0.20200068473521118</v>
      </c>
      <c r="CN25" s="45">
        <f t="shared" si="397"/>
        <v>7.0138244858962912E-3</v>
      </c>
      <c r="CO25" s="44">
        <f t="shared" si="398"/>
        <v>430.18064362992078</v>
      </c>
      <c r="CP25" s="44">
        <f t="shared" si="399"/>
        <v>285.64408423888233</v>
      </c>
      <c r="CQ25" s="44">
        <f t="shared" si="400"/>
        <v>35.042282081369301</v>
      </c>
      <c r="CR25" s="45">
        <f t="shared" si="401"/>
        <v>2.7250030367420237</v>
      </c>
      <c r="CS25" s="45">
        <f t="shared" si="402"/>
        <v>0.14629264272097661</v>
      </c>
      <c r="CT25" s="44">
        <f t="shared" si="403"/>
        <v>88.985034933051878</v>
      </c>
      <c r="CU25" s="44">
        <f t="shared" si="404"/>
        <v>62.709453790681074</v>
      </c>
      <c r="CV25" s="44">
        <f t="shared" si="405"/>
        <v>7.8726749212308293</v>
      </c>
      <c r="CW25" s="45">
        <f t="shared" si="406"/>
        <v>0.62332685305379454</v>
      </c>
      <c r="CX25" s="45">
        <f t="shared" si="407"/>
        <v>3.4064186153113511E-2</v>
      </c>
      <c r="CY25" s="44">
        <f t="shared" si="408"/>
        <v>159.49968321177667</v>
      </c>
      <c r="CZ25" s="44">
        <f t="shared" si="409"/>
        <v>124.95732809491834</v>
      </c>
      <c r="DA25" s="44">
        <f t="shared" si="410"/>
        <v>16.063032428855529</v>
      </c>
      <c r="DB25" s="45">
        <f t="shared" si="411"/>
        <v>1.2858980453613289</v>
      </c>
      <c r="DC25" s="45">
        <f t="shared" si="412"/>
        <v>7.0749560999783731E-2</v>
      </c>
      <c r="DD25" s="44">
        <f t="shared" si="413"/>
        <v>358.80018679406101</v>
      </c>
      <c r="DE25" s="44">
        <f t="shared" si="414"/>
        <v>279.08561552177639</v>
      </c>
      <c r="DF25" s="44">
        <f t="shared" si="415"/>
        <v>102.18205520376046</v>
      </c>
      <c r="DG25" s="45">
        <f t="shared" si="416"/>
        <v>60.579579812115476</v>
      </c>
      <c r="DH25" s="45">
        <f t="shared" si="417"/>
        <v>16.312029314847639</v>
      </c>
      <c r="DI25" s="44">
        <f t="shared" si="418"/>
        <v>49.162670981526148</v>
      </c>
      <c r="DJ25" s="44">
        <f t="shared" si="419"/>
        <v>30.647286787668179</v>
      </c>
      <c r="DK25" s="44">
        <f t="shared" si="420"/>
        <v>3.6869588754008888</v>
      </c>
      <c r="DL25" s="45">
        <f t="shared" si="421"/>
        <v>0.28327668254895916</v>
      </c>
      <c r="DM25" s="45">
        <f t="shared" si="422"/>
        <v>1.5056062591613757E-2</v>
      </c>
      <c r="DN25" s="44">
        <f t="shared" si="423"/>
        <v>157.74358186249839</v>
      </c>
      <c r="DO25" s="44">
        <f t="shared" si="424"/>
        <v>115.05750029254493</v>
      </c>
      <c r="DP25" s="44">
        <f t="shared" si="425"/>
        <v>14.490967547764345</v>
      </c>
      <c r="DQ25" s="45">
        <f t="shared" si="426"/>
        <v>1.1445963453161685</v>
      </c>
      <c r="DR25" s="45">
        <f t="shared" si="427"/>
        <v>6.2231626822016543E-2</v>
      </c>
      <c r="DS25" s="44">
        <f t="shared" si="428"/>
        <v>402.75023763181667</v>
      </c>
      <c r="DT25" s="44">
        <f t="shared" si="429"/>
        <v>240.52480748381859</v>
      </c>
      <c r="DU25" s="44">
        <f t="shared" si="430"/>
        <v>23.819311132238184</v>
      </c>
      <c r="DV25" s="45">
        <f t="shared" si="431"/>
        <v>1.3813266607161392</v>
      </c>
      <c r="DW25" s="45">
        <f t="shared" si="432"/>
        <v>4.7962128290070155E-2</v>
      </c>
      <c r="DX25" s="44">
        <f t="shared" si="433"/>
        <v>87.309110530486123</v>
      </c>
      <c r="DY25" s="44">
        <f t="shared" si="434"/>
        <v>57.974089007703171</v>
      </c>
      <c r="DZ25" s="44">
        <f t="shared" si="435"/>
        <v>7.1121528241396312</v>
      </c>
      <c r="EA25" s="45">
        <f t="shared" si="436"/>
        <v>0.55306438086855736</v>
      </c>
      <c r="EB25" s="45">
        <f t="shared" si="437"/>
        <v>2.9691434754816268E-2</v>
      </c>
      <c r="EC25" s="44">
        <f t="shared" si="438"/>
        <v>141.73193845987279</v>
      </c>
      <c r="ED25" s="44">
        <f t="shared" si="439"/>
        <v>99.881204206975994</v>
      </c>
      <c r="EE25" s="44">
        <f t="shared" si="440"/>
        <v>12.539293582229348</v>
      </c>
      <c r="EF25" s="45">
        <f t="shared" si="441"/>
        <v>0.99281101866031074</v>
      </c>
      <c r="EG25" s="45">
        <f t="shared" si="442"/>
        <v>5.4256124517690879E-2</v>
      </c>
      <c r="EH25" s="44">
        <f t="shared" si="443"/>
        <v>265.08653221915944</v>
      </c>
      <c r="EI25" s="44">
        <f t="shared" si="444"/>
        <v>184.92416367635488</v>
      </c>
      <c r="EJ25" s="44">
        <f t="shared" si="445"/>
        <v>19.068495308520795</v>
      </c>
      <c r="EK25" s="45">
        <f t="shared" si="446"/>
        <v>1.1345727182763781</v>
      </c>
      <c r="EL25" s="45">
        <f t="shared" si="447"/>
        <v>4.0294522104462452E-2</v>
      </c>
      <c r="EM25" s="44">
        <f t="shared" si="448"/>
        <v>441.37062488013163</v>
      </c>
      <c r="EN25" s="44">
        <f t="shared" si="449"/>
        <v>260.71632129296285</v>
      </c>
      <c r="EO25" s="44">
        <f t="shared" si="450"/>
        <v>7.1769637815961911</v>
      </c>
      <c r="EP25" s="45">
        <f t="shared" si="451"/>
        <v>0</v>
      </c>
      <c r="EQ25" s="45">
        <f t="shared" si="452"/>
        <v>0</v>
      </c>
      <c r="ER25" s="44">
        <f t="shared" si="453"/>
        <v>465.38887777410451</v>
      </c>
      <c r="ES25" s="44">
        <f t="shared" si="454"/>
        <v>285.22536108059569</v>
      </c>
      <c r="ET25" s="44">
        <f t="shared" si="455"/>
        <v>34.237061940657867</v>
      </c>
      <c r="EU25" s="45">
        <f t="shared" si="456"/>
        <v>2.6331560804169793</v>
      </c>
      <c r="EV25" s="45">
        <f t="shared" si="457"/>
        <v>0.14033050199934816</v>
      </c>
      <c r="EW25" s="44">
        <f t="shared" si="458"/>
        <v>49.116920603223974</v>
      </c>
      <c r="EX25" s="44">
        <f t="shared" si="459"/>
        <v>39.780404550052701</v>
      </c>
      <c r="EY25" s="44">
        <f t="shared" si="460"/>
        <v>5.1830608053981839</v>
      </c>
      <c r="EZ25" s="45">
        <f t="shared" si="461"/>
        <v>0.41966033929520741</v>
      </c>
      <c r="FA25" s="45">
        <f t="shared" si="462"/>
        <v>2.335926573300388E-2</v>
      </c>
      <c r="FB25" s="44">
        <f t="shared" si="463"/>
        <v>255.04071914977098</v>
      </c>
      <c r="FC25" s="44">
        <f t="shared" si="464"/>
        <v>189.34185671620628</v>
      </c>
      <c r="FD25" s="44">
        <f t="shared" si="465"/>
        <v>23.884944497086948</v>
      </c>
      <c r="FE25" s="45">
        <f t="shared" si="466"/>
        <v>1.8843488588786479</v>
      </c>
      <c r="FF25" s="45">
        <f t="shared" si="467"/>
        <v>0.10218922247296652</v>
      </c>
      <c r="FG25" s="44">
        <f t="shared" si="468"/>
        <v>407.58605492808033</v>
      </c>
      <c r="FH25" s="44">
        <f t="shared" si="469"/>
        <v>271.40063510022071</v>
      </c>
      <c r="FI25" s="44">
        <f t="shared" si="470"/>
        <v>28.469233176052189</v>
      </c>
      <c r="FJ25" s="45">
        <f t="shared" si="471"/>
        <v>1.7437461378749526</v>
      </c>
      <c r="FK25" s="45">
        <f t="shared" si="472"/>
        <v>6.4240612462529809E-2</v>
      </c>
      <c r="FL25" s="44">
        <f t="shared" si="473"/>
        <v>171.85342862232091</v>
      </c>
      <c r="FM25" s="44">
        <f t="shared" si="474"/>
        <v>119.09678532739927</v>
      </c>
      <c r="FN25" s="44">
        <f t="shared" si="475"/>
        <v>14.927673620906738</v>
      </c>
      <c r="FO25" s="45">
        <f t="shared" si="476"/>
        <v>1.1833295606622272</v>
      </c>
      <c r="FP25" s="45">
        <f t="shared" si="477"/>
        <v>6.4832837632349483E-2</v>
      </c>
      <c r="FQ25" s="44">
        <f t="shared" si="478"/>
        <v>155.75362397415245</v>
      </c>
      <c r="FR25" s="44">
        <f t="shared" si="479"/>
        <v>117.23060011139495</v>
      </c>
      <c r="FS25" s="44">
        <f t="shared" si="480"/>
        <v>12.346185326783873</v>
      </c>
      <c r="FT25" s="45">
        <f t="shared" si="481"/>
        <v>0.74602131465630972</v>
      </c>
      <c r="FU25" s="45">
        <f t="shared" si="482"/>
        <v>2.6892726865963008E-2</v>
      </c>
      <c r="FV25" s="44">
        <f t="shared" si="483"/>
        <v>301.34492651078114</v>
      </c>
      <c r="FW25" s="44">
        <f t="shared" si="484"/>
        <v>234.39517981047464</v>
      </c>
      <c r="FX25" s="44">
        <f t="shared" si="485"/>
        <v>85.819475712177777</v>
      </c>
      <c r="FY25" s="45">
        <f t="shared" si="486"/>
        <v>50.878872694160222</v>
      </c>
      <c r="FZ25" s="45">
        <f t="shared" si="487"/>
        <v>13.699957402602536</v>
      </c>
      <c r="GA25" s="44">
        <f t="shared" si="488"/>
        <v>523.53291567891313</v>
      </c>
      <c r="GB25" s="44">
        <f t="shared" si="489"/>
        <v>340.5314024340571</v>
      </c>
      <c r="GC25" s="44">
        <f t="shared" si="490"/>
        <v>41.677360170097415</v>
      </c>
      <c r="GD25" s="45">
        <f t="shared" si="491"/>
        <v>3.2452652157407602</v>
      </c>
      <c r="GE25" s="45">
        <f t="shared" si="492"/>
        <v>0.1747810373441992</v>
      </c>
      <c r="GF25" s="44">
        <f t="shared" si="493"/>
        <v>300.36049438246005</v>
      </c>
      <c r="GG25" s="44">
        <f t="shared" si="494"/>
        <v>226.94529397885282</v>
      </c>
      <c r="GH25" s="44">
        <f t="shared" si="495"/>
        <v>28.974398115105533</v>
      </c>
      <c r="GI25" s="45">
        <f t="shared" si="496"/>
        <v>2.3138793429707691</v>
      </c>
      <c r="GJ25" s="45">
        <f t="shared" si="497"/>
        <v>0.12720558985290537</v>
      </c>
      <c r="GK25" s="43">
        <f t="shared" si="148"/>
        <v>9197.8919209693468</v>
      </c>
      <c r="GL25" s="43">
        <f t="shared" si="148"/>
        <v>6351.7483031042029</v>
      </c>
      <c r="GM25" s="43">
        <f t="shared" si="107"/>
        <v>1017.6135727616877</v>
      </c>
      <c r="GN25" s="43">
        <f t="shared" si="107"/>
        <v>309.37859879112614</v>
      </c>
      <c r="GO25" s="43">
        <f t="shared" si="107"/>
        <v>74.59938785447045</v>
      </c>
      <c r="GP25" s="40">
        <f t="shared" si="149"/>
        <v>54.814612163106951</v>
      </c>
      <c r="GQ25" s="40">
        <f t="shared" si="108"/>
        <v>37.853088814685357</v>
      </c>
      <c r="GR25" s="40">
        <f t="shared" si="108"/>
        <v>6.0644432226560649</v>
      </c>
      <c r="GS25" s="40">
        <f t="shared" si="108"/>
        <v>1.8437342001854955</v>
      </c>
      <c r="GT25" s="40">
        <f t="shared" si="108"/>
        <v>0.44457322916847708</v>
      </c>
      <c r="GW25" s="38">
        <f t="shared" si="150"/>
        <v>7</v>
      </c>
      <c r="GX25" s="39">
        <f t="shared" si="109"/>
        <v>507.23743856369259</v>
      </c>
      <c r="GY25" s="39">
        <f t="shared" si="110"/>
        <v>919.14739081163395</v>
      </c>
      <c r="GZ25" s="39">
        <f t="shared" si="111"/>
        <v>91.91473908116339</v>
      </c>
      <c r="HA25" s="39">
        <f t="shared" si="34"/>
        <v>2.2726725558053102</v>
      </c>
      <c r="HB25" s="39">
        <f t="shared" si="35"/>
        <v>1.8844892699896396</v>
      </c>
      <c r="HC25" s="39">
        <f t="shared" si="36"/>
        <v>0.18844892699896396</v>
      </c>
      <c r="HD25" s="39">
        <f t="shared" si="112"/>
        <v>5.0700782223453071</v>
      </c>
      <c r="HE25" s="39">
        <f t="shared" si="113"/>
        <v>3.2365557852756472</v>
      </c>
      <c r="HF25" s="39">
        <f t="shared" si="114"/>
        <v>0.32365557852756471</v>
      </c>
      <c r="HG25" s="39">
        <f t="shared" si="115"/>
        <v>0.18168681880328172</v>
      </c>
      <c r="HH25" s="39">
        <f t="shared" si="116"/>
        <v>0.11024728738375562</v>
      </c>
      <c r="HI25" s="39">
        <f t="shared" si="117"/>
        <v>1.1024728738375561E-2</v>
      </c>
      <c r="HJ25" s="39">
        <f t="shared" si="151"/>
        <v>0.68614803897266918</v>
      </c>
      <c r="HK25" s="39">
        <f t="shared" si="152"/>
        <v>0.42615765870366235</v>
      </c>
      <c r="HL25" s="39">
        <f t="shared" si="153"/>
        <v>4.261576587036623E-2</v>
      </c>
      <c r="HM25" s="39">
        <f t="shared" si="37"/>
        <v>1.4582255464482607</v>
      </c>
      <c r="HN25" s="39">
        <f t="shared" si="38"/>
        <v>1.2716994422890182</v>
      </c>
      <c r="HO25" s="39">
        <f t="shared" si="39"/>
        <v>0.12716994422890182</v>
      </c>
      <c r="HP25" s="39">
        <f t="shared" si="118"/>
        <v>2.2834132097867084</v>
      </c>
      <c r="HQ25" s="39">
        <f t="shared" si="119"/>
        <v>1.4534328242561734</v>
      </c>
      <c r="HR25" s="39">
        <f t="shared" si="120"/>
        <v>0.14534328242561734</v>
      </c>
      <c r="HS25" s="39">
        <f t="shared" si="40"/>
        <v>61.999970275997832</v>
      </c>
      <c r="HT25" s="39">
        <f t="shared" si="41"/>
        <v>112.34799834757571</v>
      </c>
      <c r="HU25" s="39">
        <f t="shared" si="42"/>
        <v>11.23479983475757</v>
      </c>
      <c r="HV25" s="39">
        <f t="shared" si="43"/>
        <v>1.5845737802647215</v>
      </c>
      <c r="HW25" s="39">
        <f t="shared" si="44"/>
        <v>1.3139210392575336</v>
      </c>
      <c r="HX25" s="39">
        <f t="shared" si="45"/>
        <v>0.13139210392575335</v>
      </c>
      <c r="HY25" s="39">
        <f t="shared" si="121"/>
        <v>5.7724854681629916</v>
      </c>
      <c r="HZ25" s="39">
        <f t="shared" si="122"/>
        <v>3.6849473357356204</v>
      </c>
      <c r="IA25" s="39">
        <f t="shared" si="123"/>
        <v>0.36849473357356199</v>
      </c>
      <c r="IB25" s="39">
        <f t="shared" si="124"/>
        <v>0.20100909915358151</v>
      </c>
      <c r="IC25" s="39">
        <f t="shared" si="125"/>
        <v>0.12197201793229075</v>
      </c>
      <c r="ID25" s="39">
        <f t="shared" si="126"/>
        <v>1.2197201793229074E-2</v>
      </c>
      <c r="IE25" s="39">
        <f t="shared" si="127"/>
        <v>4.3164410030647851</v>
      </c>
      <c r="IF25" s="39">
        <f t="shared" si="128"/>
        <v>2.6808855922006765</v>
      </c>
      <c r="IG25" s="39">
        <f t="shared" si="129"/>
        <v>0.26808855922006769</v>
      </c>
      <c r="IH25" s="39">
        <f t="shared" si="46"/>
        <v>1.4113779572614245</v>
      </c>
      <c r="II25" s="39">
        <f t="shared" si="47"/>
        <v>1.2308442719852255</v>
      </c>
      <c r="IJ25" s="39">
        <f t="shared" si="48"/>
        <v>0.12308442719852254</v>
      </c>
      <c r="IK25" s="39">
        <f t="shared" si="130"/>
        <v>4.9375459257500225</v>
      </c>
      <c r="IL25" s="39">
        <f t="shared" si="131"/>
        <v>3.1428351596633517</v>
      </c>
      <c r="IM25" s="39">
        <f t="shared" si="132"/>
        <v>0.31428351596633514</v>
      </c>
      <c r="IN25" s="39">
        <f t="shared" si="49"/>
        <v>59.37931268433428</v>
      </c>
      <c r="IO25" s="39">
        <f t="shared" si="50"/>
        <v>107.59919550997563</v>
      </c>
      <c r="IP25" s="39">
        <f t="shared" si="51"/>
        <v>10.759919550997562</v>
      </c>
      <c r="IQ25" s="39">
        <f t="shared" si="52"/>
        <v>2.5520386502633912</v>
      </c>
      <c r="IR25" s="39">
        <f t="shared" si="53"/>
        <v>2.116138306301699</v>
      </c>
      <c r="IS25" s="39">
        <f t="shared" si="54"/>
        <v>0.21161383063016986</v>
      </c>
      <c r="IT25" s="39">
        <f t="shared" si="55"/>
        <v>4.6596577215519481</v>
      </c>
      <c r="IU25" s="39">
        <f t="shared" si="56"/>
        <v>4.0687040730944828</v>
      </c>
      <c r="IV25" s="39">
        <f t="shared" si="57"/>
        <v>0.40687040730944835</v>
      </c>
      <c r="IW25" s="39">
        <f t="shared" si="133"/>
        <v>0.62723248424124889</v>
      </c>
      <c r="IX25" s="39">
        <f t="shared" si="134"/>
        <v>0.38060372459624414</v>
      </c>
      <c r="IY25" s="39">
        <f t="shared" si="135"/>
        <v>3.8060372459624417E-2</v>
      </c>
      <c r="IZ25" s="39">
        <f t="shared" si="58"/>
        <v>5.5575707272833883</v>
      </c>
      <c r="JA25" s="39">
        <f t="shared" si="59"/>
        <v>4.7120489038217794</v>
      </c>
      <c r="JB25" s="39">
        <f t="shared" si="60"/>
        <v>0.47120489038217789</v>
      </c>
      <c r="JC25" s="39">
        <f t="shared" si="61"/>
        <v>1.2301058379307779</v>
      </c>
      <c r="JD25" s="39">
        <f t="shared" si="62"/>
        <v>1.0727592256651906</v>
      </c>
      <c r="JE25" s="39">
        <f t="shared" si="63"/>
        <v>0.10727592256651905</v>
      </c>
      <c r="JF25" s="39">
        <f t="shared" si="64"/>
        <v>2.4681295601002322</v>
      </c>
      <c r="JG25" s="39">
        <f t="shared" si="65"/>
        <v>2.2061808847707738</v>
      </c>
      <c r="JH25" s="39">
        <f t="shared" si="66"/>
        <v>0.22061808847707737</v>
      </c>
      <c r="JI25" s="39">
        <f t="shared" si="67"/>
        <v>240.12503932867588</v>
      </c>
      <c r="JJ25" s="39">
        <f t="shared" si="68"/>
        <v>435.12226540781916</v>
      </c>
      <c r="JK25" s="39">
        <f t="shared" si="69"/>
        <v>43.512226540781917</v>
      </c>
      <c r="JL25" s="39">
        <f t="shared" si="70"/>
        <v>0.59271745368818785</v>
      </c>
      <c r="JM25" s="39">
        <f t="shared" si="71"/>
        <v>0.49147849247256742</v>
      </c>
      <c r="JN25" s="39">
        <f t="shared" si="72"/>
        <v>4.9147849247256743E-2</v>
      </c>
      <c r="JO25" s="39">
        <f t="shared" si="73"/>
        <v>2.2569999847424955</v>
      </c>
      <c r="JP25" s="39">
        <f t="shared" si="74"/>
        <v>1.9707595663995381</v>
      </c>
      <c r="JQ25" s="39">
        <f t="shared" si="75"/>
        <v>0.19707595663995381</v>
      </c>
      <c r="JR25" s="39">
        <f t="shared" si="136"/>
        <v>4.2891584951079444</v>
      </c>
      <c r="JS25" s="39">
        <f t="shared" si="137"/>
        <v>2.6026549001148638</v>
      </c>
      <c r="JT25" s="39">
        <f t="shared" si="138"/>
        <v>0.26026549001148636</v>
      </c>
      <c r="JU25" s="39">
        <f t="shared" si="76"/>
        <v>1.1279599956310773</v>
      </c>
      <c r="JV25" s="39">
        <f t="shared" si="77"/>
        <v>0.95635357996897286</v>
      </c>
      <c r="JW25" s="39">
        <f t="shared" si="78"/>
        <v>9.5635357996897291E-2</v>
      </c>
      <c r="JX25" s="39">
        <f t="shared" si="79"/>
        <v>1.9592652298434721</v>
      </c>
      <c r="JY25" s="39">
        <f t="shared" si="80"/>
        <v>1.708649602358761</v>
      </c>
      <c r="JZ25" s="39">
        <f t="shared" si="81"/>
        <v>0.17086496023587611</v>
      </c>
      <c r="KA25" s="39">
        <f t="shared" si="139"/>
        <v>3.3258278790213769</v>
      </c>
      <c r="KB25" s="39">
        <f t="shared" si="140"/>
        <v>2.1177116282836952</v>
      </c>
      <c r="KC25" s="39">
        <f t="shared" si="141"/>
        <v>0.2117711628283695</v>
      </c>
      <c r="KD25" s="39">
        <f t="shared" si="82"/>
        <v>3.5097206885311998</v>
      </c>
      <c r="KE25" s="39">
        <f t="shared" si="83"/>
        <v>0.31578640639023237</v>
      </c>
      <c r="KF25" s="39">
        <f t="shared" si="84"/>
        <v>3.1578640639023235E-2</v>
      </c>
      <c r="KG25" s="39">
        <f t="shared" si="85"/>
        <v>5.5154151950039694</v>
      </c>
      <c r="KH25" s="39">
        <f t="shared" si="86"/>
        <v>4.5677045503079725</v>
      </c>
      <c r="KI25" s="39">
        <f t="shared" si="87"/>
        <v>0.45677045503079722</v>
      </c>
      <c r="KJ25" s="39">
        <f t="shared" si="88"/>
        <v>0.78987816740797279</v>
      </c>
      <c r="KK25" s="39">
        <f t="shared" si="89"/>
        <v>0.71793452519926682</v>
      </c>
      <c r="KL25" s="39">
        <f t="shared" si="90"/>
        <v>7.1793452519926679E-2</v>
      </c>
      <c r="KM25" s="39">
        <f t="shared" si="91"/>
        <v>3.7142132469248232</v>
      </c>
      <c r="KN25" s="39">
        <f t="shared" si="92"/>
        <v>3.2451883977936107</v>
      </c>
      <c r="KO25" s="39">
        <f t="shared" si="93"/>
        <v>0.32451883977936108</v>
      </c>
      <c r="KP25" s="39">
        <f t="shared" si="142"/>
        <v>4.9238187145408698</v>
      </c>
      <c r="KQ25" s="39">
        <f t="shared" si="143"/>
        <v>3.2225234062673054</v>
      </c>
      <c r="KR25" s="39">
        <f t="shared" si="144"/>
        <v>0.32225234062673053</v>
      </c>
      <c r="KS25" s="39">
        <f t="shared" si="94"/>
        <v>2.3361779792306185</v>
      </c>
      <c r="KT25" s="39">
        <f t="shared" si="95"/>
        <v>2.0360793306439069</v>
      </c>
      <c r="KU25" s="39">
        <f t="shared" si="96"/>
        <v>0.20360793306439071</v>
      </c>
      <c r="KV25" s="39">
        <f t="shared" si="145"/>
        <v>2.1195220340641794</v>
      </c>
      <c r="KW25" s="39">
        <f t="shared" si="146"/>
        <v>1.3848161163874795</v>
      </c>
      <c r="KX25" s="39">
        <f t="shared" si="147"/>
        <v>0.13848161163874795</v>
      </c>
      <c r="KY25" s="39">
        <f t="shared" si="97"/>
        <v>201.67342435479463</v>
      </c>
      <c r="KZ25" s="39">
        <f t="shared" si="98"/>
        <v>365.44542594617792</v>
      </c>
      <c r="LA25" s="39">
        <f t="shared" si="99"/>
        <v>36.544542594617795</v>
      </c>
      <c r="LB25" s="39">
        <f t="shared" si="100"/>
        <v>6.6247631174850339</v>
      </c>
      <c r="LC25" s="39">
        <f t="shared" si="101"/>
        <v>5.6103659899949276</v>
      </c>
      <c r="LD25" s="39">
        <f t="shared" si="102"/>
        <v>0.56103659899949276</v>
      </c>
      <c r="LE25" s="39">
        <f t="shared" si="103"/>
        <v>4.4743518918065446</v>
      </c>
      <c r="LF25" s="39">
        <f t="shared" si="104"/>
        <v>3.9727412829475863</v>
      </c>
      <c r="LG25" s="39">
        <f t="shared" si="105"/>
        <v>0.39727412829475861</v>
      </c>
      <c r="LH25" s="39">
        <f t="shared" si="106"/>
        <v>1165.245367887715</v>
      </c>
      <c r="LI25" s="39">
        <f t="shared" si="106"/>
        <v>2009.6974466016359</v>
      </c>
      <c r="LJ25" s="39">
        <f t="shared" si="106"/>
        <v>200.9697446601636</v>
      </c>
      <c r="LL25" s="60">
        <f t="shared" si="498"/>
        <v>6</v>
      </c>
      <c r="LM25" s="61">
        <f t="shared" si="154"/>
        <v>160.25589911913315</v>
      </c>
      <c r="LN25" s="62">
        <v>3000</v>
      </c>
      <c r="LO25" s="61">
        <f t="shared" si="155"/>
        <v>0</v>
      </c>
      <c r="LP25" s="61">
        <f t="shared" si="499"/>
        <v>0</v>
      </c>
      <c r="LQ25" s="62">
        <f t="shared" si="156"/>
        <v>0</v>
      </c>
      <c r="LR25" s="61">
        <f t="shared" si="157"/>
        <v>0</v>
      </c>
      <c r="LS25" s="61">
        <f t="shared" si="158"/>
        <v>36.37601656300815</v>
      </c>
      <c r="LT25" s="63">
        <f t="shared" si="159"/>
        <v>0</v>
      </c>
      <c r="LU25" s="62">
        <f t="shared" si="160"/>
        <v>0</v>
      </c>
      <c r="LV25" s="61">
        <f t="shared" si="161"/>
        <v>0</v>
      </c>
      <c r="LW25" s="61">
        <f t="shared" si="162"/>
        <v>2.002131024362984</v>
      </c>
      <c r="LX25" s="63">
        <f t="shared" si="163"/>
        <v>0</v>
      </c>
      <c r="LY25" s="62">
        <f t="shared" si="164"/>
        <v>0</v>
      </c>
      <c r="LZ25" s="61">
        <f t="shared" si="165"/>
        <v>0</v>
      </c>
      <c r="MA25" s="61">
        <f t="shared" si="166"/>
        <v>4.4560736217754915</v>
      </c>
      <c r="MB25" s="63">
        <f t="shared" si="167"/>
        <v>0</v>
      </c>
      <c r="MC25" s="62">
        <f t="shared" si="168"/>
        <v>0</v>
      </c>
      <c r="MD25" s="61">
        <f t="shared" si="169"/>
        <v>0</v>
      </c>
      <c r="ME25" s="61">
        <f t="shared" si="170"/>
        <v>0.15859155523974761</v>
      </c>
      <c r="MF25" s="63">
        <f t="shared" si="171"/>
        <v>0</v>
      </c>
      <c r="MG25" s="62">
        <f t="shared" si="172"/>
        <v>0</v>
      </c>
      <c r="MH25" s="61">
        <f t="shared" si="173"/>
        <v>0</v>
      </c>
      <c r="MI25" s="61">
        <f t="shared" si="174"/>
        <v>0.60051169410884275</v>
      </c>
      <c r="MJ25" s="63">
        <f t="shared" si="175"/>
        <v>0</v>
      </c>
      <c r="MK25" s="62">
        <f t="shared" si="176"/>
        <v>0</v>
      </c>
      <c r="ML25" s="61">
        <f t="shared" si="177"/>
        <v>0</v>
      </c>
      <c r="MM25" s="61">
        <f t="shared" si="178"/>
        <v>1.2919878745741651</v>
      </c>
      <c r="MN25" s="63">
        <f t="shared" si="179"/>
        <v>0</v>
      </c>
      <c r="MO25" s="62">
        <f t="shared" si="180"/>
        <v>0</v>
      </c>
      <c r="MP25" s="61">
        <f t="shared" si="181"/>
        <v>0</v>
      </c>
      <c r="MQ25" s="61">
        <f t="shared" si="182"/>
        <v>2.0086764223341027</v>
      </c>
      <c r="MR25" s="63">
        <f t="shared" si="183"/>
        <v>0</v>
      </c>
      <c r="MS25" s="62">
        <f t="shared" si="184"/>
        <v>0</v>
      </c>
      <c r="MT25" s="61">
        <f t="shared" si="185"/>
        <v>0</v>
      </c>
      <c r="MU25" s="61">
        <f t="shared" si="186"/>
        <v>4.446264755322308</v>
      </c>
      <c r="MV25" s="63">
        <f t="shared" si="187"/>
        <v>0</v>
      </c>
      <c r="MW25" s="62">
        <f t="shared" si="188"/>
        <v>0</v>
      </c>
      <c r="MX25" s="61">
        <f t="shared" si="189"/>
        <v>0</v>
      </c>
      <c r="MY25" s="61">
        <f t="shared" si="190"/>
        <v>1.395944311359876</v>
      </c>
      <c r="MZ25" s="63">
        <f t="shared" si="191"/>
        <v>0</v>
      </c>
      <c r="NA25" s="62">
        <f t="shared" si="192"/>
        <v>0</v>
      </c>
      <c r="NB25" s="61">
        <f t="shared" si="193"/>
        <v>0</v>
      </c>
      <c r="NC25" s="61">
        <f t="shared" si="194"/>
        <v>5.0734168386981473</v>
      </c>
      <c r="ND25" s="63">
        <f t="shared" si="195"/>
        <v>0</v>
      </c>
      <c r="NE25" s="62">
        <f t="shared" si="196"/>
        <v>0</v>
      </c>
      <c r="NF25" s="61">
        <f t="shared" si="197"/>
        <v>0</v>
      </c>
      <c r="NG25" s="61">
        <f t="shared" si="198"/>
        <v>0.17545766865246762</v>
      </c>
      <c r="NH25" s="63">
        <f t="shared" si="199"/>
        <v>0</v>
      </c>
      <c r="NI25" s="62">
        <f t="shared" si="200"/>
        <v>0</v>
      </c>
      <c r="NJ25" s="61">
        <f t="shared" si="201"/>
        <v>0</v>
      </c>
      <c r="NK25" s="61">
        <f t="shared" si="202"/>
        <v>3.7777172738878222</v>
      </c>
      <c r="NL25" s="63">
        <f t="shared" si="203"/>
        <v>0</v>
      </c>
      <c r="NM25" s="62">
        <f t="shared" si="204"/>
        <v>0</v>
      </c>
      <c r="NN25" s="61">
        <f t="shared" si="205"/>
        <v>0</v>
      </c>
      <c r="NO25" s="61">
        <f t="shared" si="206"/>
        <v>1.2504809092560452</v>
      </c>
      <c r="NP25" s="63">
        <f t="shared" si="207"/>
        <v>0</v>
      </c>
      <c r="NQ25" s="62">
        <f t="shared" si="208"/>
        <v>0</v>
      </c>
      <c r="NR25" s="61">
        <f t="shared" si="209"/>
        <v>0</v>
      </c>
      <c r="NS25" s="61">
        <f t="shared" si="210"/>
        <v>4.3434679464661166</v>
      </c>
      <c r="NT25" s="63">
        <f t="shared" si="211"/>
        <v>0</v>
      </c>
      <c r="NU25" s="62">
        <f t="shared" si="212"/>
        <v>0</v>
      </c>
      <c r="NV25" s="61">
        <f t="shared" si="213"/>
        <v>0</v>
      </c>
      <c r="NW25" s="61">
        <f t="shared" si="214"/>
        <v>4.2583269638409398</v>
      </c>
      <c r="NX25" s="63">
        <f t="shared" si="215"/>
        <v>0</v>
      </c>
      <c r="NY25" s="62">
        <f t="shared" si="216"/>
        <v>0</v>
      </c>
      <c r="NZ25" s="61">
        <f t="shared" si="217"/>
        <v>0</v>
      </c>
      <c r="OA25" s="61">
        <f t="shared" si="218"/>
        <v>2.2482410605144296</v>
      </c>
      <c r="OB25" s="63">
        <f t="shared" si="219"/>
        <v>0</v>
      </c>
      <c r="OC25" s="62">
        <f t="shared" si="220"/>
        <v>0</v>
      </c>
      <c r="OD25" s="61">
        <f t="shared" si="221"/>
        <v>0</v>
      </c>
      <c r="OE25" s="61">
        <f t="shared" si="222"/>
        <v>4.1332616468519605</v>
      </c>
      <c r="OF25" s="63">
        <f t="shared" si="223"/>
        <v>0</v>
      </c>
      <c r="OG25" s="62">
        <f t="shared" si="224"/>
        <v>0</v>
      </c>
      <c r="OH25" s="61">
        <f t="shared" si="225"/>
        <v>0</v>
      </c>
      <c r="OI25" s="61">
        <f t="shared" si="226"/>
        <v>0.54750133129037637</v>
      </c>
      <c r="OJ25" s="63">
        <f t="shared" si="227"/>
        <v>0</v>
      </c>
      <c r="OK25" s="62">
        <f t="shared" si="228"/>
        <v>0</v>
      </c>
      <c r="OL25" s="61">
        <f t="shared" si="229"/>
        <v>0</v>
      </c>
      <c r="OM25" s="61">
        <f t="shared" si="230"/>
        <v>4.9103137786756861</v>
      </c>
      <c r="ON25" s="63">
        <f t="shared" si="231"/>
        <v>0</v>
      </c>
      <c r="OO25" s="62">
        <f t="shared" si="232"/>
        <v>0</v>
      </c>
      <c r="OP25" s="61">
        <f t="shared" si="233"/>
        <v>0</v>
      </c>
      <c r="OQ25" s="61">
        <f t="shared" si="234"/>
        <v>1.0898738065043541</v>
      </c>
      <c r="OR25" s="63">
        <f t="shared" si="235"/>
        <v>0</v>
      </c>
      <c r="OS25" s="62">
        <f t="shared" si="236"/>
        <v>0</v>
      </c>
      <c r="OT25" s="61">
        <f t="shared" si="237"/>
        <v>0</v>
      </c>
      <c r="OU25" s="61">
        <f t="shared" si="238"/>
        <v>2.1954646191280491</v>
      </c>
      <c r="OV25" s="63">
        <f t="shared" si="239"/>
        <v>0</v>
      </c>
      <c r="OW25" s="62">
        <f t="shared" si="240"/>
        <v>0</v>
      </c>
      <c r="OX25" s="61">
        <f t="shared" si="241"/>
        <v>0</v>
      </c>
      <c r="OY25" s="61">
        <f t="shared" si="242"/>
        <v>17.22032275958686</v>
      </c>
      <c r="OZ25" s="63">
        <f t="shared" si="243"/>
        <v>0</v>
      </c>
      <c r="PA25" s="62">
        <f t="shared" si="244"/>
        <v>0</v>
      </c>
      <c r="PB25" s="61">
        <f t="shared" si="245"/>
        <v>0</v>
      </c>
      <c r="PC25" s="61">
        <f t="shared" si="246"/>
        <v>0.52215969241994487</v>
      </c>
      <c r="PD25" s="63">
        <f t="shared" si="247"/>
        <v>0</v>
      </c>
      <c r="PE25" s="62">
        <f t="shared" si="248"/>
        <v>0</v>
      </c>
      <c r="PF25" s="61">
        <f t="shared" si="249"/>
        <v>0</v>
      </c>
      <c r="PG25" s="61">
        <f t="shared" si="250"/>
        <v>2.0020293402096869</v>
      </c>
      <c r="PH25" s="63">
        <f t="shared" si="251"/>
        <v>0</v>
      </c>
      <c r="PI25" s="62">
        <f t="shared" si="252"/>
        <v>0</v>
      </c>
      <c r="PJ25" s="61">
        <f t="shared" si="253"/>
        <v>0</v>
      </c>
      <c r="PK25" s="61">
        <f t="shared" si="254"/>
        <v>3.7439387231797232</v>
      </c>
      <c r="PL25" s="63">
        <f t="shared" si="255"/>
        <v>0</v>
      </c>
      <c r="PM25" s="62">
        <f t="shared" si="256"/>
        <v>0</v>
      </c>
      <c r="PN25" s="61">
        <f t="shared" si="257"/>
        <v>0</v>
      </c>
      <c r="PO25" s="61">
        <f t="shared" si="258"/>
        <v>0.99659325632183227</v>
      </c>
      <c r="PP25" s="63">
        <f t="shared" si="259"/>
        <v>0</v>
      </c>
      <c r="PQ25" s="62">
        <f t="shared" si="260"/>
        <v>0</v>
      </c>
      <c r="PR25" s="61">
        <f t="shared" si="261"/>
        <v>0</v>
      </c>
      <c r="PS25" s="61">
        <f t="shared" si="262"/>
        <v>1.7359090479507966</v>
      </c>
      <c r="PT25" s="63">
        <f t="shared" si="263"/>
        <v>0</v>
      </c>
      <c r="PU25" s="62">
        <f t="shared" si="264"/>
        <v>0</v>
      </c>
      <c r="PV25" s="61">
        <f t="shared" si="265"/>
        <v>0</v>
      </c>
      <c r="PW25" s="61">
        <f t="shared" si="266"/>
        <v>2.9241825784381188</v>
      </c>
      <c r="PX25" s="63">
        <f t="shared" si="267"/>
        <v>0</v>
      </c>
      <c r="PY25" s="62">
        <f t="shared" si="268"/>
        <v>0</v>
      </c>
      <c r="PZ25" s="61">
        <f t="shared" si="269"/>
        <v>0</v>
      </c>
      <c r="QA25" s="61">
        <f t="shared" si="270"/>
        <v>2.9660114020094381</v>
      </c>
      <c r="QB25" s="63">
        <f t="shared" si="271"/>
        <v>0</v>
      </c>
      <c r="QC25" s="62">
        <f t="shared" si="272"/>
        <v>0</v>
      </c>
      <c r="QD25" s="61">
        <f t="shared" si="273"/>
        <v>0</v>
      </c>
      <c r="QE25" s="61">
        <f t="shared" si="274"/>
        <v>4.8554884162804175</v>
      </c>
      <c r="QF25" s="63">
        <f t="shared" si="275"/>
        <v>0</v>
      </c>
      <c r="QG25" s="62">
        <f t="shared" si="276"/>
        <v>0</v>
      </c>
      <c r="QH25" s="61">
        <f t="shared" si="277"/>
        <v>0</v>
      </c>
      <c r="QI25" s="61">
        <f t="shared" si="278"/>
        <v>0.7035949728465577</v>
      </c>
      <c r="QJ25" s="63">
        <f t="shared" si="279"/>
        <v>0</v>
      </c>
      <c r="QK25" s="62">
        <f t="shared" si="280"/>
        <v>0</v>
      </c>
      <c r="QL25" s="61">
        <f t="shared" si="281"/>
        <v>0</v>
      </c>
      <c r="QM25" s="61">
        <f t="shared" si="282"/>
        <v>3.2965385223988681</v>
      </c>
      <c r="QN25" s="63">
        <f t="shared" si="283"/>
        <v>0</v>
      </c>
      <c r="QO25" s="62">
        <f t="shared" si="284"/>
        <v>0</v>
      </c>
      <c r="QP25" s="61">
        <f t="shared" si="285"/>
        <v>0</v>
      </c>
      <c r="QQ25" s="61">
        <f t="shared" si="286"/>
        <v>4.3246907460848174</v>
      </c>
      <c r="QR25" s="63">
        <f t="shared" si="287"/>
        <v>0</v>
      </c>
      <c r="QS25" s="62">
        <f t="shared" si="288"/>
        <v>0</v>
      </c>
      <c r="QT25" s="61">
        <f t="shared" si="289"/>
        <v>0</v>
      </c>
      <c r="QU25" s="61">
        <f t="shared" si="290"/>
        <v>2.0686510579120219</v>
      </c>
      <c r="QV25" s="63">
        <f t="shared" si="291"/>
        <v>0</v>
      </c>
      <c r="QW25" s="62">
        <f t="shared" si="292"/>
        <v>0</v>
      </c>
      <c r="QX25" s="61">
        <f t="shared" si="293"/>
        <v>0</v>
      </c>
      <c r="QY25" s="61">
        <f t="shared" si="294"/>
        <v>1.869595944291967</v>
      </c>
      <c r="QZ25" s="63">
        <f t="shared" si="295"/>
        <v>0</v>
      </c>
      <c r="RA25" s="62">
        <f t="shared" si="296"/>
        <v>0</v>
      </c>
      <c r="RB25" s="61">
        <f t="shared" si="297"/>
        <v>0</v>
      </c>
      <c r="RC25" s="61">
        <f t="shared" si="298"/>
        <v>14.462804333650164</v>
      </c>
      <c r="RD25" s="63">
        <f t="shared" si="299"/>
        <v>0</v>
      </c>
      <c r="RE25" s="62">
        <f t="shared" si="300"/>
        <v>0</v>
      </c>
      <c r="RF25" s="61">
        <f t="shared" si="301"/>
        <v>0</v>
      </c>
      <c r="RG25" s="61">
        <f t="shared" si="302"/>
        <v>5.8486647618883572</v>
      </c>
      <c r="RH25" s="63">
        <f t="shared" si="303"/>
        <v>0</v>
      </c>
      <c r="RI25" s="62">
        <f t="shared" si="304"/>
        <v>0</v>
      </c>
      <c r="RJ25" s="61">
        <f t="shared" si="305"/>
        <v>0</v>
      </c>
      <c r="RK25" s="61">
        <f t="shared" si="306"/>
        <v>3.9750018978114627</v>
      </c>
      <c r="RL25" s="63">
        <f t="shared" si="307"/>
        <v>0</v>
      </c>
    </row>
    <row r="26" spans="1:480" ht="15" thickBot="1" x14ac:dyDescent="0.35">
      <c r="A26" s="28"/>
      <c r="B26" s="42">
        <v>7</v>
      </c>
      <c r="C26" s="44">
        <f t="shared" si="308"/>
        <v>724.57676689183995</v>
      </c>
      <c r="D26" s="44">
        <f t="shared" si="309"/>
        <v>604.02084969374994</v>
      </c>
      <c r="E26" s="44">
        <f t="shared" si="310"/>
        <v>225.21609913905604</v>
      </c>
      <c r="F26" s="45">
        <f t="shared" si="311"/>
        <v>130.29875961441564</v>
      </c>
      <c r="G26" s="45">
        <f t="shared" si="312"/>
        <v>41.623534660938112</v>
      </c>
      <c r="H26" s="44">
        <f t="shared" si="313"/>
        <v>180.21150500683845</v>
      </c>
      <c r="I26" s="44">
        <f t="shared" si="314"/>
        <v>122.04559854949608</v>
      </c>
      <c r="J26" s="44">
        <f t="shared" si="315"/>
        <v>17.27535286622772</v>
      </c>
      <c r="K26" s="45">
        <f t="shared" si="316"/>
        <v>1.6473778848856813</v>
      </c>
      <c r="L26" s="45">
        <f t="shared" si="317"/>
        <v>0.11855569255197917</v>
      </c>
      <c r="M26" s="44">
        <f t="shared" si="318"/>
        <v>390.72178161738265</v>
      </c>
      <c r="N26" s="44">
        <f t="shared" si="319"/>
        <v>290.60086656904667</v>
      </c>
      <c r="O26" s="44">
        <f t="shared" si="320"/>
        <v>36.808279562545536</v>
      </c>
      <c r="P26" s="45">
        <f t="shared" si="321"/>
        <v>2.9181887167744454</v>
      </c>
      <c r="Q26" s="45">
        <f t="shared" si="322"/>
        <v>0.15918353425060097</v>
      </c>
      <c r="R26" s="44">
        <f t="shared" si="323"/>
        <v>16.309664357631998</v>
      </c>
      <c r="S26" s="44">
        <f t="shared" si="324"/>
        <v>10.61314362594449</v>
      </c>
      <c r="T26" s="44">
        <f t="shared" si="325"/>
        <v>1.2906130761092252</v>
      </c>
      <c r="U26" s="45">
        <f t="shared" si="326"/>
        <v>9.9630593244804E-2</v>
      </c>
      <c r="V26" s="45">
        <f t="shared" si="327"/>
        <v>5.3083470694758137E-3</v>
      </c>
      <c r="W26" s="44">
        <f t="shared" si="328"/>
        <v>58.313852641133479</v>
      </c>
      <c r="X26" s="44">
        <f t="shared" si="329"/>
        <v>39.758871473286746</v>
      </c>
      <c r="Y26" s="44">
        <f t="shared" si="330"/>
        <v>4.9188711673887102</v>
      </c>
      <c r="Z26" s="45">
        <f t="shared" si="331"/>
        <v>0.38465177767842429</v>
      </c>
      <c r="AA26" s="45">
        <f t="shared" si="332"/>
        <v>2.0752940512619035E-2</v>
      </c>
      <c r="AB26" s="44">
        <f t="shared" si="333"/>
        <v>100.84563158178047</v>
      </c>
      <c r="AC26" s="44">
        <f t="shared" si="334"/>
        <v>76.601338508897072</v>
      </c>
      <c r="AD26" s="44">
        <f t="shared" si="335"/>
        <v>11.300844342607766</v>
      </c>
      <c r="AE26" s="45">
        <f t="shared" si="336"/>
        <v>1.1081776911401995</v>
      </c>
      <c r="AF26" s="45">
        <f t="shared" si="337"/>
        <v>8.1760875574409392E-2</v>
      </c>
      <c r="AG26" s="44">
        <f t="shared" si="338"/>
        <v>171.57266633991023</v>
      </c>
      <c r="AH26" s="44">
        <f t="shared" si="339"/>
        <v>130.85243294905138</v>
      </c>
      <c r="AI26" s="44">
        <f t="shared" si="340"/>
        <v>16.590911957411549</v>
      </c>
      <c r="AJ26" s="45">
        <f t="shared" si="341"/>
        <v>1.3111586829973736</v>
      </c>
      <c r="AK26" s="45">
        <f t="shared" si="342"/>
        <v>7.1137070629399848E-2</v>
      </c>
      <c r="AL26" s="44">
        <f t="shared" si="343"/>
        <v>88.565501271317757</v>
      </c>
      <c r="AM26" s="44">
        <f t="shared" si="344"/>
        <v>73.829871141092895</v>
      </c>
      <c r="AN26" s="44">
        <f t="shared" si="345"/>
        <v>27.528313942749925</v>
      </c>
      <c r="AO26" s="45">
        <f t="shared" si="346"/>
        <v>15.926504254040301</v>
      </c>
      <c r="AP26" s="45">
        <f t="shared" si="347"/>
        <v>5.0876723907990504</v>
      </c>
      <c r="AQ26" s="44">
        <f t="shared" si="348"/>
        <v>125.64873237301647</v>
      </c>
      <c r="AR26" s="44">
        <f t="shared" si="349"/>
        <v>85.09376107184903</v>
      </c>
      <c r="AS26" s="44">
        <f t="shared" si="350"/>
        <v>12.044881312409554</v>
      </c>
      <c r="AT26" s="45">
        <f t="shared" si="351"/>
        <v>1.1486000461922352</v>
      </c>
      <c r="AU26" s="45">
        <f t="shared" si="352"/>
        <v>8.2660496532649147E-2</v>
      </c>
      <c r="AV26" s="44">
        <f t="shared" si="353"/>
        <v>444.85227003810991</v>
      </c>
      <c r="AW26" s="44">
        <f t="shared" si="354"/>
        <v>330.86063088971912</v>
      </c>
      <c r="AX26" s="44">
        <f t="shared" si="355"/>
        <v>41.907688513844761</v>
      </c>
      <c r="AY26" s="45">
        <f t="shared" si="356"/>
        <v>3.3224737809164346</v>
      </c>
      <c r="AZ26" s="45">
        <f t="shared" si="357"/>
        <v>0.18123677740959265</v>
      </c>
      <c r="BA26" s="44">
        <f t="shared" si="358"/>
        <v>18.04418703359271</v>
      </c>
      <c r="BB26" s="44">
        <f t="shared" si="359"/>
        <v>11.741844859689644</v>
      </c>
      <c r="BC26" s="44">
        <f t="shared" si="360"/>
        <v>1.4278689752691198</v>
      </c>
      <c r="BD26" s="45">
        <f t="shared" si="361"/>
        <v>0.11022624496474055</v>
      </c>
      <c r="BE26" s="45">
        <f t="shared" si="362"/>
        <v>5.8728864837750954E-3</v>
      </c>
      <c r="BF26" s="44">
        <f t="shared" si="363"/>
        <v>366.84256208577796</v>
      </c>
      <c r="BG26" s="44">
        <f t="shared" si="364"/>
        <v>250.11632084503216</v>
      </c>
      <c r="BH26" s="44">
        <f t="shared" si="365"/>
        <v>30.943784707887932</v>
      </c>
      <c r="BI26" s="45">
        <f t="shared" si="366"/>
        <v>2.4197791304028566</v>
      </c>
      <c r="BJ26" s="45">
        <f t="shared" si="367"/>
        <v>0.13055323089890994</v>
      </c>
      <c r="BK26" s="44">
        <f t="shared" si="368"/>
        <v>97.605820887791978</v>
      </c>
      <c r="BL26" s="44">
        <f t="shared" si="369"/>
        <v>74.140410536288741</v>
      </c>
      <c r="BM26" s="44">
        <f t="shared" si="370"/>
        <v>10.937788494000291</v>
      </c>
      <c r="BN26" s="45">
        <f t="shared" si="371"/>
        <v>1.0725758918527015</v>
      </c>
      <c r="BO26" s="45">
        <f t="shared" si="372"/>
        <v>7.9134190066261961E-2</v>
      </c>
      <c r="BP26" s="44">
        <f t="shared" si="373"/>
        <v>371.00070895001232</v>
      </c>
      <c r="BQ26" s="44">
        <f t="shared" si="374"/>
        <v>282.94918081971559</v>
      </c>
      <c r="BR26" s="44">
        <f t="shared" si="375"/>
        <v>35.875412031730626</v>
      </c>
      <c r="BS26" s="45">
        <f t="shared" si="376"/>
        <v>2.8351882110072264</v>
      </c>
      <c r="BT26" s="45">
        <f t="shared" si="377"/>
        <v>0.15382347432806259</v>
      </c>
      <c r="BU26" s="44">
        <f t="shared" si="378"/>
        <v>84.821953456166284</v>
      </c>
      <c r="BV26" s="44">
        <f t="shared" si="379"/>
        <v>70.709179124046088</v>
      </c>
      <c r="BW26" s="44">
        <f t="shared" si="380"/>
        <v>26.364728144262951</v>
      </c>
      <c r="BX26" s="45">
        <f t="shared" si="381"/>
        <v>15.253311765459859</v>
      </c>
      <c r="BY26" s="45">
        <f t="shared" si="382"/>
        <v>4.8726231381060021</v>
      </c>
      <c r="BZ26" s="44">
        <f t="shared" si="383"/>
        <v>202.36383143924604</v>
      </c>
      <c r="CA26" s="44">
        <f t="shared" si="384"/>
        <v>137.04793671100475</v>
      </c>
      <c r="CB26" s="44">
        <f t="shared" si="385"/>
        <v>19.398909050463477</v>
      </c>
      <c r="CC26" s="45">
        <f t="shared" si="386"/>
        <v>1.8498802315706611</v>
      </c>
      <c r="CD26" s="45">
        <f t="shared" si="387"/>
        <v>0.1331290373655189</v>
      </c>
      <c r="CE26" s="44">
        <f t="shared" si="388"/>
        <v>311.33794223928004</v>
      </c>
      <c r="CF26" s="44">
        <f t="shared" si="389"/>
        <v>244.26842158858958</v>
      </c>
      <c r="CG26" s="44">
        <f t="shared" si="390"/>
        <v>36.202061967132089</v>
      </c>
      <c r="CH26" s="45">
        <f t="shared" si="391"/>
        <v>3.5470824447896732</v>
      </c>
      <c r="CI26" s="45">
        <f t="shared" si="392"/>
        <v>0.26081081415240492</v>
      </c>
      <c r="CJ26" s="44">
        <f t="shared" si="393"/>
        <v>56.305412575112435</v>
      </c>
      <c r="CK26" s="44">
        <f t="shared" si="394"/>
        <v>36.639468322234158</v>
      </c>
      <c r="CL26" s="44">
        <f t="shared" si="395"/>
        <v>4.4555485711856591</v>
      </c>
      <c r="CM26" s="45">
        <f t="shared" si="396"/>
        <v>0.34395199893410788</v>
      </c>
      <c r="CN26" s="45">
        <f t="shared" si="397"/>
        <v>1.8325862831068119E-2</v>
      </c>
      <c r="CO26" s="44">
        <f t="shared" si="398"/>
        <v>411.25269531020427</v>
      </c>
      <c r="CP26" s="44">
        <f t="shared" si="399"/>
        <v>295.43142186295461</v>
      </c>
      <c r="CQ26" s="44">
        <f t="shared" si="400"/>
        <v>42.641032365433283</v>
      </c>
      <c r="CR26" s="45">
        <f t="shared" si="401"/>
        <v>4.114263278264719</v>
      </c>
      <c r="CS26" s="45">
        <f t="shared" si="402"/>
        <v>0.29889281277852997</v>
      </c>
      <c r="CT26" s="44">
        <f t="shared" si="403"/>
        <v>85.069693395997589</v>
      </c>
      <c r="CU26" s="44">
        <f t="shared" si="404"/>
        <v>64.618092806433566</v>
      </c>
      <c r="CV26" s="44">
        <f t="shared" si="405"/>
        <v>9.5329797459984675</v>
      </c>
      <c r="CW26" s="45">
        <f t="shared" si="406"/>
        <v>0.93481824581693851</v>
      </c>
      <c r="CX26" s="45">
        <f t="shared" si="407"/>
        <v>6.8970489924126008E-2</v>
      </c>
      <c r="CY26" s="44">
        <f t="shared" si="408"/>
        <v>152.4816971504585</v>
      </c>
      <c r="CZ26" s="44">
        <f t="shared" si="409"/>
        <v>127.97667965719911</v>
      </c>
      <c r="DA26" s="44">
        <f t="shared" si="410"/>
        <v>19.354893501023273</v>
      </c>
      <c r="DB26" s="45">
        <f t="shared" si="411"/>
        <v>1.9206611816907375</v>
      </c>
      <c r="DC26" s="45">
        <f t="shared" si="412"/>
        <v>0.14275985154001813</v>
      </c>
      <c r="DD26" s="44">
        <f t="shared" si="413"/>
        <v>343.0129785751223</v>
      </c>
      <c r="DE26" s="44">
        <f t="shared" si="414"/>
        <v>285.94208404401826</v>
      </c>
      <c r="DF26" s="44">
        <f t="shared" si="415"/>
        <v>106.61678447149184</v>
      </c>
      <c r="DG26" s="45">
        <f t="shared" si="416"/>
        <v>61.683133771602471</v>
      </c>
      <c r="DH26" s="45">
        <f t="shared" si="417"/>
        <v>19.704485784326106</v>
      </c>
      <c r="DI26" s="44">
        <f t="shared" si="418"/>
        <v>46.999513458338996</v>
      </c>
      <c r="DJ26" s="44">
        <f t="shared" si="419"/>
        <v>31.829731133649943</v>
      </c>
      <c r="DK26" s="44">
        <f t="shared" si="420"/>
        <v>4.5054458620886315</v>
      </c>
      <c r="DL26" s="45">
        <f t="shared" si="421"/>
        <v>0.4296393788438565</v>
      </c>
      <c r="DM26" s="45">
        <f t="shared" si="422"/>
        <v>3.0919556814355469E-2</v>
      </c>
      <c r="DN26" s="44">
        <f t="shared" si="423"/>
        <v>150.80286426054846</v>
      </c>
      <c r="DO26" s="44">
        <f t="shared" si="424"/>
        <v>118.31637788513342</v>
      </c>
      <c r="DP26" s="44">
        <f t="shared" si="425"/>
        <v>17.535204985024151</v>
      </c>
      <c r="DQ26" s="45">
        <f t="shared" si="426"/>
        <v>1.7181015220800941</v>
      </c>
      <c r="DR26" s="45">
        <f t="shared" si="427"/>
        <v>0.12632902215972197</v>
      </c>
      <c r="DS26" s="44">
        <f t="shared" si="428"/>
        <v>385.02922717601672</v>
      </c>
      <c r="DT26" s="44">
        <f t="shared" si="429"/>
        <v>250.54902410013631</v>
      </c>
      <c r="DU26" s="44">
        <f t="shared" si="430"/>
        <v>30.468055281901897</v>
      </c>
      <c r="DV26" s="45">
        <f t="shared" si="431"/>
        <v>2.3520220575345157</v>
      </c>
      <c r="DW26" s="45">
        <f t="shared" si="432"/>
        <v>0.12531642129017395</v>
      </c>
      <c r="DX26" s="44">
        <f t="shared" si="433"/>
        <v>83.467509667144725</v>
      </c>
      <c r="DY26" s="44">
        <f t="shared" si="434"/>
        <v>59.96051902279806</v>
      </c>
      <c r="DZ26" s="44">
        <f t="shared" si="435"/>
        <v>8.6543889481239891</v>
      </c>
      <c r="EA26" s="45">
        <f t="shared" si="436"/>
        <v>0.83502749980206192</v>
      </c>
      <c r="EB26" s="45">
        <f t="shared" si="437"/>
        <v>6.066304008345548E-2</v>
      </c>
      <c r="EC26" s="44">
        <f t="shared" si="438"/>
        <v>135.49573316763838</v>
      </c>
      <c r="ED26" s="44">
        <f t="shared" si="439"/>
        <v>102.92121096458716</v>
      </c>
      <c r="EE26" s="44">
        <f t="shared" si="440"/>
        <v>15.183763199234487</v>
      </c>
      <c r="EF26" s="45">
        <f t="shared" si="441"/>
        <v>1.4889425192334245</v>
      </c>
      <c r="EG26" s="45">
        <f t="shared" si="442"/>
        <v>0.10985354156266827</v>
      </c>
      <c r="EH26" s="44">
        <f t="shared" si="443"/>
        <v>253.42272480151641</v>
      </c>
      <c r="EI26" s="44">
        <f t="shared" si="444"/>
        <v>190.67039785635455</v>
      </c>
      <c r="EJ26" s="44">
        <f t="shared" si="445"/>
        <v>24.147054752589234</v>
      </c>
      <c r="EK26" s="45">
        <f t="shared" si="446"/>
        <v>1.9100504396278157</v>
      </c>
      <c r="EL26" s="45">
        <f t="shared" si="447"/>
        <v>0.10383059432793962</v>
      </c>
      <c r="EM26" s="44">
        <f t="shared" si="448"/>
        <v>421.95031738540581</v>
      </c>
      <c r="EN26" s="44">
        <f t="shared" si="449"/>
        <v>271.79370650631381</v>
      </c>
      <c r="EO26" s="44">
        <f t="shared" si="450"/>
        <v>15.20409965658077</v>
      </c>
      <c r="EP26" s="45">
        <f t="shared" si="451"/>
        <v>0.31578640639023237</v>
      </c>
      <c r="EQ26" s="45">
        <f t="shared" si="452"/>
        <v>0</v>
      </c>
      <c r="ER26" s="44">
        <f t="shared" si="453"/>
        <v>444.91176715204392</v>
      </c>
      <c r="ES26" s="44">
        <f t="shared" si="454"/>
        <v>296.57526014807723</v>
      </c>
      <c r="ET26" s="44">
        <f t="shared" si="455"/>
        <v>41.857842769847984</v>
      </c>
      <c r="EU26" s="45">
        <f t="shared" si="456"/>
        <v>3.9921300653025744</v>
      </c>
      <c r="EV26" s="45">
        <f t="shared" si="457"/>
        <v>0.28778724250269899</v>
      </c>
      <c r="EW26" s="44">
        <f t="shared" si="458"/>
        <v>46.955776096682115</v>
      </c>
      <c r="EX26" s="44">
        <f t="shared" si="459"/>
        <v>40.668576110992866</v>
      </c>
      <c r="EY26" s="44">
        <f t="shared" si="460"/>
        <v>6.2279790755623505</v>
      </c>
      <c r="EZ26" s="45">
        <f t="shared" si="461"/>
        <v>0.6242140357321958</v>
      </c>
      <c r="FA26" s="45">
        <f t="shared" si="462"/>
        <v>4.6860244733535492E-2</v>
      </c>
      <c r="FB26" s="44">
        <f t="shared" si="463"/>
        <v>243.81892750718106</v>
      </c>
      <c r="FC26" s="44">
        <f t="shared" si="464"/>
        <v>194.5047089438776</v>
      </c>
      <c r="FD26" s="44">
        <f t="shared" si="465"/>
        <v>28.892946354133723</v>
      </c>
      <c r="FE26" s="45">
        <f t="shared" si="466"/>
        <v>2.8297628806532691</v>
      </c>
      <c r="FF26" s="45">
        <f t="shared" si="467"/>
        <v>0.2077127585701708</v>
      </c>
      <c r="FG26" s="44">
        <f t="shared" si="468"/>
        <v>389.65226851124476</v>
      </c>
      <c r="FH26" s="44">
        <f t="shared" si="469"/>
        <v>280.64960119384915</v>
      </c>
      <c r="FI26" s="44">
        <f t="shared" si="470"/>
        <v>35.901407239512956</v>
      </c>
      <c r="FJ26" s="45">
        <f t="shared" si="471"/>
        <v>2.898742613900251</v>
      </c>
      <c r="FK26" s="45">
        <f t="shared" si="472"/>
        <v>0.16189039618352716</v>
      </c>
      <c r="FL26" s="44">
        <f t="shared" si="473"/>
        <v>164.29187776293878</v>
      </c>
      <c r="FM26" s="44">
        <f t="shared" si="474"/>
        <v>122.84723905630462</v>
      </c>
      <c r="FN26" s="44">
        <f t="shared" si="475"/>
        <v>18.081953112063619</v>
      </c>
      <c r="FO26" s="45">
        <f t="shared" si="476"/>
        <v>1.7738807445850386</v>
      </c>
      <c r="FP26" s="45">
        <f t="shared" si="477"/>
        <v>0.13109929302943421</v>
      </c>
      <c r="FQ26" s="44">
        <f t="shared" si="478"/>
        <v>148.90046451928973</v>
      </c>
      <c r="FR26" s="44">
        <f t="shared" si="479"/>
        <v>120.33238036269302</v>
      </c>
      <c r="FS26" s="44">
        <f t="shared" si="480"/>
        <v>15.554332375970022</v>
      </c>
      <c r="FT26" s="45">
        <f t="shared" si="481"/>
        <v>1.2474762754140467</v>
      </c>
      <c r="FU26" s="45">
        <f t="shared" si="482"/>
        <v>6.8669920486716357E-2</v>
      </c>
      <c r="FV26" s="44">
        <f t="shared" si="483"/>
        <v>288.08574974430678</v>
      </c>
      <c r="FW26" s="44">
        <f t="shared" si="484"/>
        <v>240.1537108230138</v>
      </c>
      <c r="FX26" s="44">
        <f t="shared" si="485"/>
        <v>89.544064534777135</v>
      </c>
      <c r="FY26" s="45">
        <f t="shared" si="486"/>
        <v>51.805712754623073</v>
      </c>
      <c r="FZ26" s="45">
        <f t="shared" si="487"/>
        <v>16.549174273475508</v>
      </c>
      <c r="GA26" s="44">
        <f t="shared" si="488"/>
        <v>500.49746738904093</v>
      </c>
      <c r="GB26" s="44">
        <f t="shared" si="489"/>
        <v>352.66984584603944</v>
      </c>
      <c r="GC26" s="44">
        <f t="shared" si="490"/>
        <v>50.740561200502952</v>
      </c>
      <c r="GD26" s="45">
        <f t="shared" si="491"/>
        <v>4.8973342111435638</v>
      </c>
      <c r="GE26" s="45">
        <f t="shared" si="492"/>
        <v>0.3565158894256818</v>
      </c>
      <c r="GF26" s="44">
        <f t="shared" si="493"/>
        <v>287.14463262963181</v>
      </c>
      <c r="GG26" s="44">
        <f t="shared" si="494"/>
        <v>232.89890632435774</v>
      </c>
      <c r="GH26" s="44">
        <f t="shared" si="495"/>
        <v>34.961774005364177</v>
      </c>
      <c r="GI26" s="45">
        <f t="shared" si="496"/>
        <v>3.4591756168290493</v>
      </c>
      <c r="GJ26" s="45">
        <f t="shared" si="497"/>
        <v>0.25678283305926841</v>
      </c>
      <c r="GK26" s="43">
        <f t="shared" si="148"/>
        <v>8793.1846764466936</v>
      </c>
      <c r="GL26" s="43">
        <f t="shared" si="148"/>
        <v>6553.1996019275202</v>
      </c>
      <c r="GM26" s="43">
        <f t="shared" si="107"/>
        <v>1176.0945212595079</v>
      </c>
      <c r="GN26" s="43">
        <f t="shared" si="107"/>
        <v>336.82839446033728</v>
      </c>
      <c r="GO26" s="43">
        <f t="shared" si="107"/>
        <v>91.924589386773533</v>
      </c>
      <c r="GP26" s="40">
        <f t="shared" si="149"/>
        <v>52.402769227930236</v>
      </c>
      <c r="GQ26" s="40">
        <f t="shared" si="108"/>
        <v>39.053632907792135</v>
      </c>
      <c r="GR26" s="40">
        <f t="shared" si="108"/>
        <v>7.0089065629291296</v>
      </c>
      <c r="GS26" s="40">
        <f t="shared" si="108"/>
        <v>2.0073205867719746</v>
      </c>
      <c r="GT26" s="40">
        <f t="shared" si="108"/>
        <v>0.5478223443788649</v>
      </c>
      <c r="GW26" s="38">
        <f t="shared" si="150"/>
        <v>8</v>
      </c>
      <c r="GX26" s="39">
        <f t="shared" si="109"/>
        <v>7.7957400097225307</v>
      </c>
      <c r="GY26" s="39">
        <f t="shared" si="110"/>
        <v>0</v>
      </c>
      <c r="GZ26" s="39">
        <f t="shared" si="111"/>
        <v>0</v>
      </c>
      <c r="HA26" s="39">
        <f t="shared" si="34"/>
        <v>2.5554150766127348</v>
      </c>
      <c r="HB26" s="39">
        <f t="shared" si="35"/>
        <v>2.7368579576572571</v>
      </c>
      <c r="HC26" s="39">
        <f t="shared" si="36"/>
        <v>0.27368579576572571</v>
      </c>
      <c r="HD26" s="39">
        <f t="shared" si="112"/>
        <v>5.7112849873168736</v>
      </c>
      <c r="HE26" s="39">
        <f t="shared" si="113"/>
        <v>5.0195386541670199</v>
      </c>
      <c r="HF26" s="39">
        <f t="shared" si="114"/>
        <v>0.50195386541670195</v>
      </c>
      <c r="HG26" s="39">
        <f t="shared" si="115"/>
        <v>0.20584517505145994</v>
      </c>
      <c r="HH26" s="39">
        <f t="shared" si="116"/>
        <v>0.17261357595427054</v>
      </c>
      <c r="HI26" s="39">
        <f t="shared" si="117"/>
        <v>1.7261357595427056E-2</v>
      </c>
      <c r="HJ26" s="39">
        <f t="shared" si="151"/>
        <v>0.77567305614382931</v>
      </c>
      <c r="HK26" s="39">
        <f t="shared" si="152"/>
        <v>0.66412848961875737</v>
      </c>
      <c r="HL26" s="39">
        <f t="shared" si="153"/>
        <v>6.6412848961875728E-2</v>
      </c>
      <c r="HM26" s="39">
        <f t="shared" si="37"/>
        <v>1.6317149902597547</v>
      </c>
      <c r="HN26" s="39">
        <f t="shared" si="38"/>
        <v>1.8309945440676112</v>
      </c>
      <c r="HO26" s="39">
        <f t="shared" si="39"/>
        <v>0.18309945440676109</v>
      </c>
      <c r="HP26" s="39">
        <f t="shared" si="118"/>
        <v>2.5702387920821459</v>
      </c>
      <c r="HQ26" s="39">
        <f t="shared" si="119"/>
        <v>2.2568578366301342</v>
      </c>
      <c r="HR26" s="39">
        <f t="shared" si="120"/>
        <v>0.22568578366301345</v>
      </c>
      <c r="HS26" s="39">
        <f t="shared" si="40"/>
        <v>0.95287849858013318</v>
      </c>
      <c r="HT26" s="39">
        <f t="shared" si="41"/>
        <v>0</v>
      </c>
      <c r="HU26" s="39">
        <f t="shared" si="42"/>
        <v>0</v>
      </c>
      <c r="HV26" s="39">
        <f t="shared" si="43"/>
        <v>1.7817101358267928</v>
      </c>
      <c r="HW26" s="39">
        <f t="shared" si="44"/>
        <v>1.9082174195903188</v>
      </c>
      <c r="HX26" s="39">
        <f t="shared" si="45"/>
        <v>0.1908217419590319</v>
      </c>
      <c r="HY26" s="39">
        <f t="shared" si="121"/>
        <v>6.5025248424221909</v>
      </c>
      <c r="HZ26" s="39">
        <f t="shared" si="122"/>
        <v>5.7149441620761099</v>
      </c>
      <c r="IA26" s="39">
        <f t="shared" si="123"/>
        <v>0.57149441620761088</v>
      </c>
      <c r="IB26" s="39">
        <f t="shared" si="124"/>
        <v>0.22773668158615967</v>
      </c>
      <c r="IC26" s="39">
        <f t="shared" si="125"/>
        <v>0.19097092256215747</v>
      </c>
      <c r="ID26" s="39">
        <f t="shared" si="126"/>
        <v>1.9097092256215746E-2</v>
      </c>
      <c r="IE26" s="39">
        <f t="shared" si="127"/>
        <v>4.8796277105517794</v>
      </c>
      <c r="IF26" s="39">
        <f t="shared" si="128"/>
        <v>4.1779197506503047</v>
      </c>
      <c r="IG26" s="39">
        <f t="shared" si="129"/>
        <v>0.41779197506503052</v>
      </c>
      <c r="IH26" s="39">
        <f t="shared" si="46"/>
        <v>1.5792938036196782</v>
      </c>
      <c r="II26" s="39">
        <f t="shared" si="47"/>
        <v>1.7721712156649894</v>
      </c>
      <c r="IJ26" s="39">
        <f t="shared" si="48"/>
        <v>0.17721712156649894</v>
      </c>
      <c r="IK26" s="39">
        <f t="shared" si="130"/>
        <v>5.5577641495887109</v>
      </c>
      <c r="IL26" s="39">
        <f t="shared" si="131"/>
        <v>4.8801238288759032</v>
      </c>
      <c r="IM26" s="39">
        <f t="shared" si="132"/>
        <v>0.4880123828875903</v>
      </c>
      <c r="IN26" s="39">
        <f t="shared" si="49"/>
        <v>0.91260157166999711</v>
      </c>
      <c r="IO26" s="39">
        <f t="shared" si="50"/>
        <v>0</v>
      </c>
      <c r="IP26" s="39">
        <f t="shared" si="51"/>
        <v>0</v>
      </c>
      <c r="IQ26" s="39">
        <f t="shared" si="52"/>
        <v>2.8695370242945613</v>
      </c>
      <c r="IR26" s="39">
        <f t="shared" si="53"/>
        <v>3.073283597490049</v>
      </c>
      <c r="IS26" s="39">
        <f t="shared" si="54"/>
        <v>0.30732835974900491</v>
      </c>
      <c r="IT26" s="39">
        <f t="shared" si="55"/>
        <v>5.2088181937891385</v>
      </c>
      <c r="IU26" s="39">
        <f t="shared" si="56"/>
        <v>5.860231416556517</v>
      </c>
      <c r="IV26" s="39">
        <f t="shared" si="57"/>
        <v>0.58602314165565172</v>
      </c>
      <c r="IW26" s="39">
        <f t="shared" si="133"/>
        <v>0.7106337232773976</v>
      </c>
      <c r="IX26" s="39">
        <f t="shared" si="134"/>
        <v>0.5959091736687232</v>
      </c>
      <c r="IY26" s="39">
        <f t="shared" si="135"/>
        <v>5.9590917366872317E-2</v>
      </c>
      <c r="IZ26" s="39">
        <f t="shared" si="58"/>
        <v>6.2335242787666951</v>
      </c>
      <c r="JA26" s="39">
        <f t="shared" si="59"/>
        <v>6.8186530714836682</v>
      </c>
      <c r="JB26" s="39">
        <f t="shared" si="60"/>
        <v>0.68186530714836679</v>
      </c>
      <c r="JC26" s="39">
        <f t="shared" si="61"/>
        <v>1.3764551994350231</v>
      </c>
      <c r="JD26" s="39">
        <f t="shared" si="62"/>
        <v>1.5445601562548716</v>
      </c>
      <c r="JE26" s="39">
        <f t="shared" si="63"/>
        <v>0.15445601562548716</v>
      </c>
      <c r="JF26" s="39">
        <f t="shared" si="64"/>
        <v>2.7523681251273682</v>
      </c>
      <c r="JG26" s="39">
        <f t="shared" si="65"/>
        <v>3.1653532249904792</v>
      </c>
      <c r="JH26" s="39">
        <f t="shared" si="66"/>
        <v>0.31653532249904787</v>
      </c>
      <c r="JI26" s="39">
        <f t="shared" si="67"/>
        <v>3.6904854297258241</v>
      </c>
      <c r="JJ26" s="39">
        <f t="shared" si="68"/>
        <v>0</v>
      </c>
      <c r="JK26" s="39">
        <f t="shared" si="69"/>
        <v>0</v>
      </c>
      <c r="JL26" s="39">
        <f t="shared" si="70"/>
        <v>0.66645725687904944</v>
      </c>
      <c r="JM26" s="39">
        <f t="shared" si="71"/>
        <v>0.71377791561972326</v>
      </c>
      <c r="JN26" s="39">
        <f t="shared" si="72"/>
        <v>7.1377791561972326E-2</v>
      </c>
      <c r="JO26" s="39">
        <f t="shared" si="73"/>
        <v>2.5229970282008094</v>
      </c>
      <c r="JP26" s="39">
        <f t="shared" si="74"/>
        <v>2.8385222709770854</v>
      </c>
      <c r="JQ26" s="39">
        <f t="shared" si="75"/>
        <v>0.28385222709770858</v>
      </c>
      <c r="JR26" s="39">
        <f t="shared" si="136"/>
        <v>4.8594751510559435</v>
      </c>
      <c r="JS26" s="39">
        <f t="shared" si="137"/>
        <v>4.0749625677404797</v>
      </c>
      <c r="JT26" s="39">
        <f t="shared" si="138"/>
        <v>0.40749625677404799</v>
      </c>
      <c r="JU26" s="39">
        <f t="shared" si="76"/>
        <v>1.2651509739185669</v>
      </c>
      <c r="JV26" s="39">
        <f t="shared" si="77"/>
        <v>1.3839082336753439</v>
      </c>
      <c r="JW26" s="39">
        <f t="shared" si="78"/>
        <v>0.13839082336753439</v>
      </c>
      <c r="JX26" s="39">
        <f t="shared" si="79"/>
        <v>2.192364859617927</v>
      </c>
      <c r="JY26" s="39">
        <f t="shared" si="80"/>
        <v>2.4601159642021502</v>
      </c>
      <c r="JZ26" s="39">
        <f t="shared" si="81"/>
        <v>0.246011596420215</v>
      </c>
      <c r="KA26" s="39">
        <f t="shared" si="139"/>
        <v>3.7452117901077893</v>
      </c>
      <c r="KB26" s="39">
        <f t="shared" si="140"/>
        <v>3.2871448620167785</v>
      </c>
      <c r="KC26" s="39">
        <f t="shared" si="141"/>
        <v>0.32871448620167787</v>
      </c>
      <c r="KD26" s="39">
        <f t="shared" si="82"/>
        <v>4.0784921956291234</v>
      </c>
      <c r="KE26" s="39">
        <f t="shared" si="83"/>
        <v>1.0024508300376391</v>
      </c>
      <c r="KF26" s="39">
        <f t="shared" si="84"/>
        <v>0.10024508300376392</v>
      </c>
      <c r="KG26" s="39">
        <f t="shared" si="85"/>
        <v>6.2052358879997662</v>
      </c>
      <c r="KH26" s="39">
        <f t="shared" si="86"/>
        <v>6.6330089158382277</v>
      </c>
      <c r="KI26" s="39">
        <f t="shared" si="87"/>
        <v>0.66330089158382277</v>
      </c>
      <c r="KJ26" s="39">
        <f t="shared" si="88"/>
        <v>0.8797916388789212</v>
      </c>
      <c r="KK26" s="39">
        <f t="shared" si="89"/>
        <v>1.0269215905250131</v>
      </c>
      <c r="KL26" s="39">
        <f t="shared" si="90"/>
        <v>0.1026921590525013</v>
      </c>
      <c r="KM26" s="39">
        <f t="shared" si="91"/>
        <v>4.1498707565868989</v>
      </c>
      <c r="KN26" s="39">
        <f t="shared" si="92"/>
        <v>4.6749447586920772</v>
      </c>
      <c r="KO26" s="39">
        <f t="shared" si="93"/>
        <v>0.46749447586920778</v>
      </c>
      <c r="KP26" s="39">
        <f t="shared" si="142"/>
        <v>5.5497132567787135</v>
      </c>
      <c r="KQ26" s="39">
        <f t="shared" si="143"/>
        <v>4.9645149111842901</v>
      </c>
      <c r="KR26" s="39">
        <f t="shared" si="144"/>
        <v>0.49645149111842901</v>
      </c>
      <c r="KS26" s="39">
        <f t="shared" si="94"/>
        <v>2.6154249004545966</v>
      </c>
      <c r="KT26" s="39">
        <f t="shared" si="95"/>
        <v>2.9310225892714685</v>
      </c>
      <c r="KU26" s="39">
        <f t="shared" si="96"/>
        <v>0.29310225892714686</v>
      </c>
      <c r="KV26" s="39">
        <f t="shared" si="145"/>
        <v>2.3802690836863665</v>
      </c>
      <c r="KW26" s="39">
        <f t="shared" si="146"/>
        <v>2.139065412353347</v>
      </c>
      <c r="KX26" s="39">
        <f t="shared" si="147"/>
        <v>0.2139065412353347</v>
      </c>
      <c r="KY26" s="39">
        <f t="shared" si="97"/>
        <v>3.0995219666598137</v>
      </c>
      <c r="KZ26" s="39">
        <f t="shared" si="98"/>
        <v>0</v>
      </c>
      <c r="LA26" s="39">
        <f t="shared" si="99"/>
        <v>0</v>
      </c>
      <c r="LB26" s="39">
        <f t="shared" si="100"/>
        <v>7.435453712042654</v>
      </c>
      <c r="LC26" s="39">
        <f t="shared" si="101"/>
        <v>8.1172013986410967</v>
      </c>
      <c r="LD26" s="39">
        <f t="shared" si="102"/>
        <v>0.81172013986410962</v>
      </c>
      <c r="LE26" s="39">
        <f t="shared" si="103"/>
        <v>4.9950934165248047</v>
      </c>
      <c r="LF26" s="39">
        <f t="shared" si="104"/>
        <v>5.7047731737260357</v>
      </c>
      <c r="LG26" s="39">
        <f t="shared" si="105"/>
        <v>0.57047731737260354</v>
      </c>
      <c r="LH26" s="39">
        <f t="shared" si="106"/>
        <v>123.12239533047253</v>
      </c>
      <c r="LI26" s="39">
        <f t="shared" si="106"/>
        <v>104.3356643924599</v>
      </c>
      <c r="LJ26" s="39">
        <f t="shared" si="106"/>
        <v>10.43356643924599</v>
      </c>
      <c r="LL26" s="60">
        <f t="shared" si="498"/>
        <v>7</v>
      </c>
      <c r="LM26" s="61">
        <f t="shared" si="154"/>
        <v>1165.245367887715</v>
      </c>
      <c r="LN26" s="62">
        <v>3000</v>
      </c>
      <c r="LO26" s="61">
        <f t="shared" si="155"/>
        <v>0</v>
      </c>
      <c r="LP26" s="61">
        <f t="shared" si="499"/>
        <v>1070.4151852074951</v>
      </c>
      <c r="LQ26" s="62">
        <f t="shared" si="156"/>
        <v>1</v>
      </c>
      <c r="LR26" s="61">
        <f t="shared" si="157"/>
        <v>63458.523583775597</v>
      </c>
      <c r="LS26" s="61">
        <f t="shared" si="158"/>
        <v>507.23743856369259</v>
      </c>
      <c r="LT26" s="63">
        <f t="shared" si="159"/>
        <v>125.10615100388979</v>
      </c>
      <c r="LU26" s="62">
        <f t="shared" si="160"/>
        <v>0</v>
      </c>
      <c r="LV26" s="61">
        <f t="shared" si="161"/>
        <v>0</v>
      </c>
      <c r="LW26" s="61">
        <f t="shared" si="162"/>
        <v>2.2726725558053102</v>
      </c>
      <c r="LX26" s="63">
        <f t="shared" si="163"/>
        <v>0</v>
      </c>
      <c r="LY26" s="62">
        <f t="shared" si="164"/>
        <v>0</v>
      </c>
      <c r="LZ26" s="61">
        <f t="shared" si="165"/>
        <v>0</v>
      </c>
      <c r="MA26" s="61">
        <f t="shared" si="166"/>
        <v>5.0700782223453071</v>
      </c>
      <c r="MB26" s="63">
        <f t="shared" si="167"/>
        <v>0</v>
      </c>
      <c r="MC26" s="62">
        <f t="shared" si="168"/>
        <v>0</v>
      </c>
      <c r="MD26" s="61">
        <f t="shared" si="169"/>
        <v>0</v>
      </c>
      <c r="ME26" s="61">
        <f t="shared" si="170"/>
        <v>0.18168681880328172</v>
      </c>
      <c r="MF26" s="63">
        <f t="shared" si="171"/>
        <v>0</v>
      </c>
      <c r="MG26" s="62">
        <f t="shared" si="172"/>
        <v>0</v>
      </c>
      <c r="MH26" s="61">
        <f t="shared" si="173"/>
        <v>0</v>
      </c>
      <c r="MI26" s="61">
        <f t="shared" si="174"/>
        <v>0.68614803897266918</v>
      </c>
      <c r="MJ26" s="63">
        <f t="shared" si="175"/>
        <v>0</v>
      </c>
      <c r="MK26" s="62">
        <f t="shared" si="176"/>
        <v>0</v>
      </c>
      <c r="ML26" s="61">
        <f t="shared" si="177"/>
        <v>0</v>
      </c>
      <c r="MM26" s="61">
        <f t="shared" si="178"/>
        <v>1.4582255464482607</v>
      </c>
      <c r="MN26" s="63">
        <f t="shared" si="179"/>
        <v>0</v>
      </c>
      <c r="MO26" s="62">
        <f t="shared" si="180"/>
        <v>0</v>
      </c>
      <c r="MP26" s="61">
        <f t="shared" si="181"/>
        <v>0</v>
      </c>
      <c r="MQ26" s="61">
        <f t="shared" si="182"/>
        <v>2.2834132097867084</v>
      </c>
      <c r="MR26" s="63">
        <f t="shared" si="183"/>
        <v>0</v>
      </c>
      <c r="MS26" s="62">
        <f t="shared" si="184"/>
        <v>1</v>
      </c>
      <c r="MT26" s="61">
        <f t="shared" si="185"/>
        <v>7757.6670482827831</v>
      </c>
      <c r="MU26" s="61">
        <f t="shared" si="186"/>
        <v>61.999970275997832</v>
      </c>
      <c r="MV26" s="63">
        <f t="shared" si="187"/>
        <v>125.12372205581562</v>
      </c>
      <c r="MW26" s="62">
        <f t="shared" si="188"/>
        <v>0</v>
      </c>
      <c r="MX26" s="61">
        <f t="shared" si="189"/>
        <v>0</v>
      </c>
      <c r="MY26" s="61">
        <f t="shared" si="190"/>
        <v>1.5845737802647215</v>
      </c>
      <c r="MZ26" s="63">
        <f t="shared" si="191"/>
        <v>0</v>
      </c>
      <c r="NA26" s="62">
        <f t="shared" si="192"/>
        <v>0</v>
      </c>
      <c r="NB26" s="61">
        <f t="shared" si="193"/>
        <v>0</v>
      </c>
      <c r="NC26" s="61">
        <f t="shared" si="194"/>
        <v>5.7724854681629916</v>
      </c>
      <c r="ND26" s="63">
        <f t="shared" si="195"/>
        <v>0</v>
      </c>
      <c r="NE26" s="62">
        <f t="shared" si="196"/>
        <v>0</v>
      </c>
      <c r="NF26" s="61">
        <f t="shared" si="197"/>
        <v>0</v>
      </c>
      <c r="NG26" s="61">
        <f t="shared" si="198"/>
        <v>0.20100909915358151</v>
      </c>
      <c r="NH26" s="63">
        <f t="shared" si="199"/>
        <v>0</v>
      </c>
      <c r="NI26" s="62">
        <f t="shared" si="200"/>
        <v>0</v>
      </c>
      <c r="NJ26" s="61">
        <f t="shared" si="201"/>
        <v>0</v>
      </c>
      <c r="NK26" s="61">
        <f t="shared" si="202"/>
        <v>4.3164410030647851</v>
      </c>
      <c r="NL26" s="63">
        <f t="shared" si="203"/>
        <v>0</v>
      </c>
      <c r="NM26" s="62">
        <f t="shared" si="204"/>
        <v>0</v>
      </c>
      <c r="NN26" s="61">
        <f t="shared" si="205"/>
        <v>0</v>
      </c>
      <c r="NO26" s="61">
        <f t="shared" si="206"/>
        <v>1.4113779572614245</v>
      </c>
      <c r="NP26" s="63">
        <f t="shared" si="207"/>
        <v>0</v>
      </c>
      <c r="NQ26" s="62">
        <f t="shared" si="208"/>
        <v>0</v>
      </c>
      <c r="NR26" s="61">
        <f t="shared" si="209"/>
        <v>0</v>
      </c>
      <c r="NS26" s="61">
        <f t="shared" si="210"/>
        <v>4.9375459257500225</v>
      </c>
      <c r="NT26" s="63">
        <f t="shared" si="211"/>
        <v>0</v>
      </c>
      <c r="NU26" s="62">
        <f t="shared" si="212"/>
        <v>1</v>
      </c>
      <c r="NV26" s="61">
        <f t="shared" si="213"/>
        <v>7426.795188311683</v>
      </c>
      <c r="NW26" s="61">
        <f t="shared" si="214"/>
        <v>59.37931268433428</v>
      </c>
      <c r="NX26" s="63">
        <f t="shared" si="215"/>
        <v>125.07378163491363</v>
      </c>
      <c r="NY26" s="62">
        <f t="shared" si="216"/>
        <v>0</v>
      </c>
      <c r="NZ26" s="61">
        <f t="shared" si="217"/>
        <v>0</v>
      </c>
      <c r="OA26" s="61">
        <f t="shared" si="218"/>
        <v>2.5520386502633912</v>
      </c>
      <c r="OB26" s="63">
        <f t="shared" si="219"/>
        <v>0</v>
      </c>
      <c r="OC26" s="62">
        <f t="shared" si="220"/>
        <v>0</v>
      </c>
      <c r="OD26" s="61">
        <f t="shared" si="221"/>
        <v>0</v>
      </c>
      <c r="OE26" s="61">
        <f t="shared" si="222"/>
        <v>4.6596577215519481</v>
      </c>
      <c r="OF26" s="63">
        <f t="shared" si="223"/>
        <v>0</v>
      </c>
      <c r="OG26" s="62">
        <f t="shared" si="224"/>
        <v>0</v>
      </c>
      <c r="OH26" s="61">
        <f t="shared" si="225"/>
        <v>0</v>
      </c>
      <c r="OI26" s="61">
        <f t="shared" si="226"/>
        <v>0.62723248424124889</v>
      </c>
      <c r="OJ26" s="63">
        <f t="shared" si="227"/>
        <v>0</v>
      </c>
      <c r="OK26" s="62">
        <f t="shared" si="228"/>
        <v>0</v>
      </c>
      <c r="OL26" s="61">
        <f t="shared" si="229"/>
        <v>0</v>
      </c>
      <c r="OM26" s="61">
        <f t="shared" si="230"/>
        <v>5.5575707272833883</v>
      </c>
      <c r="ON26" s="63">
        <f t="shared" si="231"/>
        <v>0</v>
      </c>
      <c r="OO26" s="62">
        <f t="shared" si="232"/>
        <v>0</v>
      </c>
      <c r="OP26" s="61">
        <f t="shared" si="233"/>
        <v>0</v>
      </c>
      <c r="OQ26" s="61">
        <f t="shared" si="234"/>
        <v>1.2301058379307779</v>
      </c>
      <c r="OR26" s="63">
        <f t="shared" si="235"/>
        <v>0</v>
      </c>
      <c r="OS26" s="62">
        <f t="shared" si="236"/>
        <v>0</v>
      </c>
      <c r="OT26" s="61">
        <f t="shared" si="237"/>
        <v>0</v>
      </c>
      <c r="OU26" s="61">
        <f t="shared" si="238"/>
        <v>2.4681295601002322</v>
      </c>
      <c r="OV26" s="63">
        <f t="shared" si="239"/>
        <v>0</v>
      </c>
      <c r="OW26" s="62">
        <f t="shared" si="240"/>
        <v>1</v>
      </c>
      <c r="OX26" s="61">
        <f t="shared" si="241"/>
        <v>30038.039744217509</v>
      </c>
      <c r="OY26" s="61">
        <f t="shared" si="242"/>
        <v>240.12503932867588</v>
      </c>
      <c r="OZ26" s="63">
        <f t="shared" si="243"/>
        <v>125.09332566147901</v>
      </c>
      <c r="PA26" s="62">
        <f t="shared" si="244"/>
        <v>0</v>
      </c>
      <c r="PB26" s="61">
        <f t="shared" si="245"/>
        <v>0</v>
      </c>
      <c r="PC26" s="61">
        <f t="shared" si="246"/>
        <v>0.59271745368818785</v>
      </c>
      <c r="PD26" s="63">
        <f t="shared" si="247"/>
        <v>0</v>
      </c>
      <c r="PE26" s="62">
        <f t="shared" si="248"/>
        <v>0</v>
      </c>
      <c r="PF26" s="61">
        <f t="shared" si="249"/>
        <v>0</v>
      </c>
      <c r="PG26" s="61">
        <f t="shared" si="250"/>
        <v>2.2569999847424955</v>
      </c>
      <c r="PH26" s="63">
        <f t="shared" si="251"/>
        <v>0</v>
      </c>
      <c r="PI26" s="62">
        <f t="shared" si="252"/>
        <v>0</v>
      </c>
      <c r="PJ26" s="61">
        <f t="shared" si="253"/>
        <v>0</v>
      </c>
      <c r="PK26" s="61">
        <f t="shared" si="254"/>
        <v>4.2891584951079444</v>
      </c>
      <c r="PL26" s="63">
        <f t="shared" si="255"/>
        <v>0</v>
      </c>
      <c r="PM26" s="62">
        <f t="shared" si="256"/>
        <v>0</v>
      </c>
      <c r="PN26" s="61">
        <f t="shared" si="257"/>
        <v>0</v>
      </c>
      <c r="PO26" s="61">
        <f t="shared" si="258"/>
        <v>1.1279599956310773</v>
      </c>
      <c r="PP26" s="63">
        <f t="shared" si="259"/>
        <v>0</v>
      </c>
      <c r="PQ26" s="62">
        <f t="shared" si="260"/>
        <v>0</v>
      </c>
      <c r="PR26" s="61">
        <f t="shared" si="261"/>
        <v>0</v>
      </c>
      <c r="PS26" s="61">
        <f t="shared" si="262"/>
        <v>1.9592652298434721</v>
      </c>
      <c r="PT26" s="63">
        <f t="shared" si="263"/>
        <v>0</v>
      </c>
      <c r="PU26" s="62">
        <f t="shared" si="264"/>
        <v>0</v>
      </c>
      <c r="PV26" s="61">
        <f t="shared" si="265"/>
        <v>0</v>
      </c>
      <c r="PW26" s="61">
        <f t="shared" si="266"/>
        <v>3.3258278790213769</v>
      </c>
      <c r="PX26" s="63">
        <f t="shared" si="267"/>
        <v>0</v>
      </c>
      <c r="PY26" s="62">
        <f t="shared" si="268"/>
        <v>0</v>
      </c>
      <c r="PZ26" s="61">
        <f t="shared" si="269"/>
        <v>0</v>
      </c>
      <c r="QA26" s="61">
        <f t="shared" si="270"/>
        <v>3.5097206885311998</v>
      </c>
      <c r="QB26" s="63">
        <f t="shared" si="271"/>
        <v>0</v>
      </c>
      <c r="QC26" s="62">
        <f t="shared" si="272"/>
        <v>0</v>
      </c>
      <c r="QD26" s="61">
        <f t="shared" si="273"/>
        <v>0</v>
      </c>
      <c r="QE26" s="61">
        <f t="shared" si="274"/>
        <v>5.5154151950039694</v>
      </c>
      <c r="QF26" s="63">
        <f t="shared" si="275"/>
        <v>0</v>
      </c>
      <c r="QG26" s="62">
        <f t="shared" si="276"/>
        <v>0</v>
      </c>
      <c r="QH26" s="61">
        <f t="shared" si="277"/>
        <v>0</v>
      </c>
      <c r="QI26" s="61">
        <f t="shared" si="278"/>
        <v>0.78987816740797279</v>
      </c>
      <c r="QJ26" s="63">
        <f t="shared" si="279"/>
        <v>0</v>
      </c>
      <c r="QK26" s="62">
        <f t="shared" si="280"/>
        <v>0</v>
      </c>
      <c r="QL26" s="61">
        <f t="shared" si="281"/>
        <v>0</v>
      </c>
      <c r="QM26" s="61">
        <f t="shared" si="282"/>
        <v>3.7142132469248232</v>
      </c>
      <c r="QN26" s="63">
        <f t="shared" si="283"/>
        <v>0</v>
      </c>
      <c r="QO26" s="62">
        <f t="shared" si="284"/>
        <v>0</v>
      </c>
      <c r="QP26" s="61">
        <f t="shared" si="285"/>
        <v>0</v>
      </c>
      <c r="QQ26" s="61">
        <f t="shared" si="286"/>
        <v>4.9238187145408698</v>
      </c>
      <c r="QR26" s="63">
        <f t="shared" si="287"/>
        <v>0</v>
      </c>
      <c r="QS26" s="62">
        <f t="shared" si="288"/>
        <v>0</v>
      </c>
      <c r="QT26" s="61">
        <f t="shared" si="289"/>
        <v>0</v>
      </c>
      <c r="QU26" s="61">
        <f t="shared" si="290"/>
        <v>2.3361779792306185</v>
      </c>
      <c r="QV26" s="63">
        <f t="shared" si="291"/>
        <v>0</v>
      </c>
      <c r="QW26" s="62">
        <f t="shared" si="292"/>
        <v>0</v>
      </c>
      <c r="QX26" s="61">
        <f t="shared" si="293"/>
        <v>0</v>
      </c>
      <c r="QY26" s="61">
        <f t="shared" si="294"/>
        <v>2.1195220340641794</v>
      </c>
      <c r="QZ26" s="63">
        <f t="shared" si="295"/>
        <v>0</v>
      </c>
      <c r="RA26" s="62">
        <f t="shared" si="296"/>
        <v>1</v>
      </c>
      <c r="RB26" s="61">
        <f t="shared" si="297"/>
        <v>25221.70951683183</v>
      </c>
      <c r="RC26" s="61">
        <f t="shared" si="298"/>
        <v>201.67342435479463</v>
      </c>
      <c r="RD26" s="63">
        <f t="shared" si="299"/>
        <v>125.06213745079498</v>
      </c>
      <c r="RE26" s="62">
        <f t="shared" si="300"/>
        <v>0</v>
      </c>
      <c r="RF26" s="61">
        <f t="shared" si="301"/>
        <v>0</v>
      </c>
      <c r="RG26" s="61">
        <f t="shared" si="302"/>
        <v>6.6247631174850339</v>
      </c>
      <c r="RH26" s="63">
        <f t="shared" si="303"/>
        <v>0</v>
      </c>
      <c r="RI26" s="62">
        <f t="shared" si="304"/>
        <v>0</v>
      </c>
      <c r="RJ26" s="61">
        <f t="shared" si="305"/>
        <v>0</v>
      </c>
      <c r="RK26" s="61">
        <f t="shared" si="306"/>
        <v>4.4743518918065446</v>
      </c>
      <c r="RL26" s="63">
        <f t="shared" si="307"/>
        <v>0</v>
      </c>
    </row>
    <row r="27" spans="1:480" ht="15" thickBot="1" x14ac:dyDescent="0.35">
      <c r="A27" s="28"/>
      <c r="B27" s="42">
        <v>8</v>
      </c>
      <c r="C27" s="44">
        <f t="shared" si="308"/>
        <v>1023.4766777885466</v>
      </c>
      <c r="D27" s="44">
        <f t="shared" si="309"/>
        <v>682.93066502125316</v>
      </c>
      <c r="E27" s="44">
        <f t="shared" si="310"/>
        <v>19.328667190199997</v>
      </c>
      <c r="F27" s="45">
        <f t="shared" si="311"/>
        <v>0</v>
      </c>
      <c r="G27" s="45">
        <f t="shared" si="312"/>
        <v>0</v>
      </c>
      <c r="H27" s="44">
        <f t="shared" si="313"/>
        <v>172.28219878653755</v>
      </c>
      <c r="I27" s="44">
        <f t="shared" si="314"/>
        <v>126.06944561621309</v>
      </c>
      <c r="J27" s="44">
        <f t="shared" si="315"/>
        <v>20.420696493697573</v>
      </c>
      <c r="K27" s="45">
        <f t="shared" si="316"/>
        <v>2.3152402494461026</v>
      </c>
      <c r="L27" s="45">
        <f t="shared" si="317"/>
        <v>0.21080885410557731</v>
      </c>
      <c r="M27" s="44">
        <f t="shared" si="318"/>
        <v>373.53002322621779</v>
      </c>
      <c r="N27" s="44">
        <f t="shared" si="319"/>
        <v>298.49339723000202</v>
      </c>
      <c r="O27" s="44">
        <f t="shared" si="320"/>
        <v>44.487942992003028</v>
      </c>
      <c r="P27" s="45">
        <f t="shared" si="321"/>
        <v>4.3743344493870797</v>
      </c>
      <c r="Q27" s="45">
        <f t="shared" si="322"/>
        <v>0.32260210238996989</v>
      </c>
      <c r="R27" s="44">
        <f t="shared" si="323"/>
        <v>15.592039125896189</v>
      </c>
      <c r="S27" s="44">
        <f t="shared" si="324"/>
        <v>10.991148261650073</v>
      </c>
      <c r="T27" s="44">
        <f t="shared" si="325"/>
        <v>1.5734466967906429</v>
      </c>
      <c r="U27" s="45">
        <f t="shared" si="326"/>
        <v>0.15083825537190088</v>
      </c>
      <c r="V27" s="45">
        <f t="shared" si="327"/>
        <v>1.0887660291184837E-2</v>
      </c>
      <c r="W27" s="44">
        <f t="shared" si="328"/>
        <v>55.748043124923605</v>
      </c>
      <c r="X27" s="44">
        <f t="shared" si="329"/>
        <v>41.052397102351442</v>
      </c>
      <c r="Y27" s="44">
        <f t="shared" si="330"/>
        <v>5.9747247231687828</v>
      </c>
      <c r="Z27" s="45">
        <f t="shared" si="331"/>
        <v>0.57954160949353573</v>
      </c>
      <c r="AA27" s="45">
        <f t="shared" si="332"/>
        <v>4.2293440062610793E-2</v>
      </c>
      <c r="AB27" s="44">
        <f t="shared" si="333"/>
        <v>96.40842379218212</v>
      </c>
      <c r="AC27" s="44">
        <f t="shared" si="334"/>
        <v>78.587303466210713</v>
      </c>
      <c r="AD27" s="44">
        <f t="shared" si="335"/>
        <v>13.254850023817729</v>
      </c>
      <c r="AE27" s="45">
        <f t="shared" si="336"/>
        <v>1.54335689151109</v>
      </c>
      <c r="AF27" s="45">
        <f t="shared" si="337"/>
        <v>0.14381882627826056</v>
      </c>
      <c r="AG27" s="44">
        <f t="shared" si="338"/>
        <v>164.02346902095417</v>
      </c>
      <c r="AH27" s="44">
        <f t="shared" si="339"/>
        <v>134.21435241363778</v>
      </c>
      <c r="AI27" s="44">
        <f t="shared" si="340"/>
        <v>20.048189685655085</v>
      </c>
      <c r="AJ27" s="45">
        <f t="shared" si="341"/>
        <v>1.9677339228756288</v>
      </c>
      <c r="AK27" s="45">
        <f t="shared" si="342"/>
        <v>0.14456195687725276</v>
      </c>
      <c r="AL27" s="44">
        <f t="shared" si="343"/>
        <v>125.10023664804649</v>
      </c>
      <c r="AM27" s="44">
        <f t="shared" si="344"/>
        <v>83.475070475438457</v>
      </c>
      <c r="AN27" s="44">
        <f t="shared" si="345"/>
        <v>2.3625558765149726</v>
      </c>
      <c r="AO27" s="45">
        <f t="shared" si="346"/>
        <v>0</v>
      </c>
      <c r="AP27" s="45">
        <f t="shared" si="347"/>
        <v>0</v>
      </c>
      <c r="AQ27" s="44">
        <f t="shared" si="348"/>
        <v>120.12018814860375</v>
      </c>
      <c r="AR27" s="44">
        <f t="shared" si="349"/>
        <v>87.899304941962583</v>
      </c>
      <c r="AS27" s="44">
        <f t="shared" si="350"/>
        <v>14.237906888962701</v>
      </c>
      <c r="AT27" s="45">
        <f t="shared" si="351"/>
        <v>1.6142532213514902</v>
      </c>
      <c r="AU27" s="45">
        <f t="shared" si="352"/>
        <v>0.14698209911941432</v>
      </c>
      <c r="AV27" s="44">
        <f t="shared" si="353"/>
        <v>425.27877015643304</v>
      </c>
      <c r="AW27" s="44">
        <f t="shared" si="354"/>
        <v>339.84659058292493</v>
      </c>
      <c r="AX27" s="44">
        <f t="shared" si="355"/>
        <v>50.651290407706597</v>
      </c>
      <c r="AY27" s="45">
        <f t="shared" si="356"/>
        <v>4.9803535437942834</v>
      </c>
      <c r="AZ27" s="45">
        <f t="shared" si="357"/>
        <v>0.36729530914091302</v>
      </c>
      <c r="BA27" s="44">
        <f t="shared" si="358"/>
        <v>17.250242804114631</v>
      </c>
      <c r="BB27" s="44">
        <f t="shared" si="359"/>
        <v>12.160050053657654</v>
      </c>
      <c r="BC27" s="44">
        <f t="shared" si="360"/>
        <v>1.7407817758673472</v>
      </c>
      <c r="BD27" s="45">
        <f t="shared" si="361"/>
        <v>0.16687981015855635</v>
      </c>
      <c r="BE27" s="45">
        <f t="shared" si="362"/>
        <v>1.2045556201800567E-2</v>
      </c>
      <c r="BF27" s="44">
        <f t="shared" si="363"/>
        <v>350.70148935400368</v>
      </c>
      <c r="BG27" s="44">
        <f t="shared" si="364"/>
        <v>258.25367130976537</v>
      </c>
      <c r="BH27" s="44">
        <f t="shared" si="365"/>
        <v>37.585980447781893</v>
      </c>
      <c r="BI27" s="45">
        <f t="shared" si="366"/>
        <v>3.6457980262473653</v>
      </c>
      <c r="BJ27" s="45">
        <f t="shared" si="367"/>
        <v>0.26606086220146991</v>
      </c>
      <c r="BK27" s="44">
        <f t="shared" si="368"/>
        <v>93.311164768729128</v>
      </c>
      <c r="BL27" s="44">
        <f t="shared" si="369"/>
        <v>76.062573518190348</v>
      </c>
      <c r="BM27" s="44">
        <f t="shared" si="370"/>
        <v>12.829018937425516</v>
      </c>
      <c r="BN27" s="45">
        <f t="shared" si="371"/>
        <v>1.4937743356449629</v>
      </c>
      <c r="BO27" s="45">
        <f t="shared" si="372"/>
        <v>0.13919844001001325</v>
      </c>
      <c r="BP27" s="44">
        <f t="shared" si="373"/>
        <v>354.67667775621175</v>
      </c>
      <c r="BQ27" s="44">
        <f t="shared" si="374"/>
        <v>290.21883822728523</v>
      </c>
      <c r="BR27" s="44">
        <f t="shared" si="375"/>
        <v>43.351267688565372</v>
      </c>
      <c r="BS27" s="45">
        <f t="shared" si="376"/>
        <v>4.2549358005869689</v>
      </c>
      <c r="BT27" s="45">
        <f t="shared" si="377"/>
        <v>0.3125940141444673</v>
      </c>
      <c r="BU27" s="44">
        <f t="shared" si="378"/>
        <v>119.81241338891937</v>
      </c>
      <c r="BV27" s="44">
        <f t="shared" si="379"/>
        <v>79.946688507152331</v>
      </c>
      <c r="BW27" s="44">
        <f t="shared" si="380"/>
        <v>2.2626937319694749</v>
      </c>
      <c r="BX27" s="45">
        <f t="shared" si="381"/>
        <v>0</v>
      </c>
      <c r="BY27" s="45">
        <f t="shared" si="382"/>
        <v>0</v>
      </c>
      <c r="BZ27" s="44">
        <f t="shared" si="383"/>
        <v>193.45982285591921</v>
      </c>
      <c r="CA27" s="44">
        <f t="shared" si="384"/>
        <v>141.56641131957943</v>
      </c>
      <c r="CB27" s="44">
        <f t="shared" si="385"/>
        <v>22.930891026995237</v>
      </c>
      <c r="CC27" s="45">
        <f t="shared" si="386"/>
        <v>2.599838936823097</v>
      </c>
      <c r="CD27" s="45">
        <f t="shared" si="387"/>
        <v>0.23672233033347592</v>
      </c>
      <c r="CE27" s="44">
        <f t="shared" si="388"/>
        <v>297.63907278075169</v>
      </c>
      <c r="CF27" s="44">
        <f t="shared" si="389"/>
        <v>250.15070155628302</v>
      </c>
      <c r="CG27" s="44">
        <f t="shared" si="390"/>
        <v>42.425760731413142</v>
      </c>
      <c r="CH27" s="45">
        <f t="shared" si="391"/>
        <v>4.9413365544352637</v>
      </c>
      <c r="CI27" s="45">
        <f t="shared" si="392"/>
        <v>0.45944743106062663</v>
      </c>
      <c r="CJ27" s="44">
        <f t="shared" si="393"/>
        <v>53.827974421807482</v>
      </c>
      <c r="CK27" s="44">
        <f t="shared" si="394"/>
        <v>37.944443489227609</v>
      </c>
      <c r="CL27" s="44">
        <f t="shared" si="395"/>
        <v>5.431967420364983</v>
      </c>
      <c r="CM27" s="45">
        <f t="shared" si="396"/>
        <v>0.52073482412596683</v>
      </c>
      <c r="CN27" s="45">
        <f t="shared" si="397"/>
        <v>3.7587174771378157E-2</v>
      </c>
      <c r="CO27" s="44">
        <f t="shared" si="398"/>
        <v>393.1575767165553</v>
      </c>
      <c r="CP27" s="44">
        <f t="shared" si="399"/>
        <v>304.07273495698905</v>
      </c>
      <c r="CQ27" s="44">
        <f t="shared" si="400"/>
        <v>50.218632440968761</v>
      </c>
      <c r="CR27" s="45">
        <f t="shared" si="401"/>
        <v>5.7600699587609592</v>
      </c>
      <c r="CS27" s="45">
        <f t="shared" si="402"/>
        <v>0.52929155636135428</v>
      </c>
      <c r="CT27" s="44">
        <f t="shared" si="403"/>
        <v>81.326626886573692</v>
      </c>
      <c r="CU27" s="44">
        <f t="shared" si="404"/>
        <v>66.293380346051578</v>
      </c>
      <c r="CV27" s="44">
        <f t="shared" si="405"/>
        <v>11.181307606980408</v>
      </c>
      <c r="CW27" s="45">
        <f t="shared" si="406"/>
        <v>1.3019195328751225</v>
      </c>
      <c r="CX27" s="45">
        <f t="shared" si="407"/>
        <v>0.12132031168987456</v>
      </c>
      <c r="CY27" s="44">
        <f t="shared" si="408"/>
        <v>145.77250247583831</v>
      </c>
      <c r="CZ27" s="44">
        <f t="shared" si="409"/>
        <v>130.59062058278892</v>
      </c>
      <c r="DA27" s="44">
        <f t="shared" si="410"/>
        <v>22.598531936008619</v>
      </c>
      <c r="DB27" s="45">
        <f t="shared" si="411"/>
        <v>2.6647194695610801</v>
      </c>
      <c r="DC27" s="45">
        <f t="shared" si="412"/>
        <v>0.25031687771469946</v>
      </c>
      <c r="DD27" s="44">
        <f t="shared" si="413"/>
        <v>484.51151043161292</v>
      </c>
      <c r="DE27" s="44">
        <f t="shared" si="414"/>
        <v>323.29780952553949</v>
      </c>
      <c r="DF27" s="44">
        <f t="shared" si="415"/>
        <v>9.1501466894085848</v>
      </c>
      <c r="DG27" s="45">
        <f t="shared" si="416"/>
        <v>0</v>
      </c>
      <c r="DH27" s="45">
        <f t="shared" si="417"/>
        <v>0</v>
      </c>
      <c r="DI27" s="44">
        <f t="shared" si="418"/>
        <v>44.931534866172079</v>
      </c>
      <c r="DJ27" s="44">
        <f t="shared" si="419"/>
        <v>32.879158329540061</v>
      </c>
      <c r="DK27" s="44">
        <f t="shared" si="420"/>
        <v>5.3257576404335296</v>
      </c>
      <c r="DL27" s="45">
        <f t="shared" si="421"/>
        <v>0.60381919156050035</v>
      </c>
      <c r="DM27" s="45">
        <f t="shared" si="422"/>
        <v>5.4979362029611435E-2</v>
      </c>
      <c r="DN27" s="44">
        <f t="shared" si="423"/>
        <v>144.16753823308431</v>
      </c>
      <c r="DO27" s="44">
        <f t="shared" si="424"/>
        <v>121.16557982027328</v>
      </c>
      <c r="DP27" s="44">
        <f t="shared" si="425"/>
        <v>20.549780058007357</v>
      </c>
      <c r="DQ27" s="45">
        <f t="shared" si="426"/>
        <v>2.3934368561846711</v>
      </c>
      <c r="DR27" s="45">
        <f t="shared" si="427"/>
        <v>0.22254270739620724</v>
      </c>
      <c r="DS27" s="44">
        <f t="shared" si="428"/>
        <v>368.08794118027197</v>
      </c>
      <c r="DT27" s="44">
        <f t="shared" si="429"/>
        <v>259.47274132467669</v>
      </c>
      <c r="DU27" s="44">
        <f t="shared" si="430"/>
        <v>37.145029620702573</v>
      </c>
      <c r="DV27" s="45">
        <f t="shared" si="431"/>
        <v>3.560903254716266</v>
      </c>
      <c r="DW27" s="45">
        <f t="shared" si="432"/>
        <v>0.25702965651210685</v>
      </c>
      <c r="DX27" s="44">
        <f t="shared" si="433"/>
        <v>79.79493924179036</v>
      </c>
      <c r="DY27" s="44">
        <f t="shared" si="434"/>
        <v>61.714352839422887</v>
      </c>
      <c r="DZ27" s="44">
        <f t="shared" si="435"/>
        <v>10.19233244313607</v>
      </c>
      <c r="EA27" s="45">
        <f t="shared" si="436"/>
        <v>1.1690590735306019</v>
      </c>
      <c r="EB27" s="45">
        <f t="shared" si="437"/>
        <v>0.10742458007237095</v>
      </c>
      <c r="EC27" s="44">
        <f t="shared" si="438"/>
        <v>129.53392090826227</v>
      </c>
      <c r="ED27" s="44">
        <f t="shared" si="439"/>
        <v>105.58954447309645</v>
      </c>
      <c r="EE27" s="44">
        <f t="shared" si="440"/>
        <v>17.809156369334957</v>
      </c>
      <c r="EF27" s="45">
        <f t="shared" si="441"/>
        <v>2.0736473189226698</v>
      </c>
      <c r="EG27" s="45">
        <f t="shared" si="442"/>
        <v>0.19323432263974005</v>
      </c>
      <c r="EH27" s="44">
        <f t="shared" si="443"/>
        <v>242.27212491024969</v>
      </c>
      <c r="EI27" s="44">
        <f t="shared" si="444"/>
        <v>195.71954501621792</v>
      </c>
      <c r="EJ27" s="44">
        <f t="shared" si="445"/>
        <v>29.186037074878652</v>
      </c>
      <c r="EK27" s="45">
        <f t="shared" si="446"/>
        <v>2.865558024122584</v>
      </c>
      <c r="EL27" s="45">
        <f t="shared" si="447"/>
        <v>0.2107934189470973</v>
      </c>
      <c r="EM27" s="44">
        <f t="shared" si="448"/>
        <v>403.38450342044791</v>
      </c>
      <c r="EN27" s="44">
        <f t="shared" si="449"/>
        <v>281.66212186306961</v>
      </c>
      <c r="EO27" s="44">
        <f t="shared" si="450"/>
        <v>23.232517879893258</v>
      </c>
      <c r="EP27" s="45">
        <f t="shared" si="451"/>
        <v>0.96708275252193321</v>
      </c>
      <c r="EQ27" s="45">
        <f t="shared" si="452"/>
        <v>1.7684038757853012E-2</v>
      </c>
      <c r="ER27" s="44">
        <f t="shared" si="453"/>
        <v>425.33564939735396</v>
      </c>
      <c r="ES27" s="44">
        <f t="shared" si="454"/>
        <v>306.6609695780287</v>
      </c>
      <c r="ET27" s="44">
        <f t="shared" si="455"/>
        <v>49.506506012713146</v>
      </c>
      <c r="EU27" s="45">
        <f t="shared" si="456"/>
        <v>5.6103158635189416</v>
      </c>
      <c r="EV27" s="45">
        <f t="shared" si="457"/>
        <v>0.51134652615964316</v>
      </c>
      <c r="EW27" s="44">
        <f t="shared" si="458"/>
        <v>44.889721948428097</v>
      </c>
      <c r="EX27" s="44">
        <f t="shared" si="459"/>
        <v>41.433235823695107</v>
      </c>
      <c r="EY27" s="44">
        <f t="shared" si="460"/>
        <v>7.2553424317893782</v>
      </c>
      <c r="EZ27" s="45">
        <f t="shared" si="461"/>
        <v>0.86328912905593613</v>
      </c>
      <c r="FA27" s="45">
        <f t="shared" si="462"/>
        <v>8.1816230734538448E-2</v>
      </c>
      <c r="FB27" s="44">
        <f t="shared" si="463"/>
        <v>233.09089469686509</v>
      </c>
      <c r="FC27" s="44">
        <f t="shared" si="464"/>
        <v>199.00859106798947</v>
      </c>
      <c r="FD27" s="44">
        <f t="shared" si="465"/>
        <v>33.845807400755923</v>
      </c>
      <c r="FE27" s="45">
        <f t="shared" si="466"/>
        <v>3.9425857989185698</v>
      </c>
      <c r="FF27" s="45">
        <f t="shared" si="467"/>
        <v>0.36617947988675387</v>
      </c>
      <c r="FG27" s="44">
        <f t="shared" si="468"/>
        <v>372.50756869674996</v>
      </c>
      <c r="FH27" s="44">
        <f t="shared" si="469"/>
        <v>288.81351377014073</v>
      </c>
      <c r="FI27" s="44">
        <f t="shared" si="470"/>
        <v>43.302532559177557</v>
      </c>
      <c r="FJ27" s="45">
        <f t="shared" si="471"/>
        <v>4.3160749460604073</v>
      </c>
      <c r="FK27" s="45">
        <f t="shared" si="472"/>
        <v>0.32421998256194118</v>
      </c>
      <c r="FL27" s="44">
        <f t="shared" si="473"/>
        <v>157.06303514136948</v>
      </c>
      <c r="FM27" s="44">
        <f t="shared" si="474"/>
        <v>126.14497002807217</v>
      </c>
      <c r="FN27" s="44">
        <f t="shared" si="475"/>
        <v>21.217458824934567</v>
      </c>
      <c r="FO27" s="45">
        <f t="shared" si="476"/>
        <v>2.4701493598190756</v>
      </c>
      <c r="FP27" s="45">
        <f t="shared" si="477"/>
        <v>0.23043661472619636</v>
      </c>
      <c r="FQ27" s="44">
        <f t="shared" si="478"/>
        <v>142.34884408044098</v>
      </c>
      <c r="FR27" s="44">
        <f t="shared" si="479"/>
        <v>123.03336462993558</v>
      </c>
      <c r="FS27" s="44">
        <f t="shared" si="480"/>
        <v>18.720577923033517</v>
      </c>
      <c r="FT27" s="45">
        <f t="shared" si="481"/>
        <v>1.8620082285335411</v>
      </c>
      <c r="FU27" s="45">
        <f t="shared" si="482"/>
        <v>0.13852859190990297</v>
      </c>
      <c r="FV27" s="44">
        <f t="shared" si="483"/>
        <v>406.92589044956071</v>
      </c>
      <c r="FW27" s="44">
        <f t="shared" si="484"/>
        <v>271.52760293429918</v>
      </c>
      <c r="FX27" s="44">
        <f t="shared" si="485"/>
        <v>7.6849187463364412</v>
      </c>
      <c r="FY27" s="45">
        <f t="shared" si="486"/>
        <v>0</v>
      </c>
      <c r="FZ27" s="45">
        <f t="shared" si="487"/>
        <v>0</v>
      </c>
      <c r="GA27" s="44">
        <f t="shared" si="488"/>
        <v>478.47557882392312</v>
      </c>
      <c r="GB27" s="44">
        <f t="shared" si="489"/>
        <v>363.406299344084</v>
      </c>
      <c r="GC27" s="44">
        <f t="shared" si="490"/>
        <v>59.793411574754089</v>
      </c>
      <c r="GD27" s="45">
        <f t="shared" si="491"/>
        <v>6.8556681881416539</v>
      </c>
      <c r="GE27" s="45">
        <f t="shared" si="492"/>
        <v>0.63076660524972139</v>
      </c>
      <c r="GF27" s="44">
        <f t="shared" si="493"/>
        <v>274.51026879392799</v>
      </c>
      <c r="GG27" s="44">
        <f t="shared" si="494"/>
        <v>238.08050515768207</v>
      </c>
      <c r="GH27" s="44">
        <f t="shared" si="495"/>
        <v>40.876220951507605</v>
      </c>
      <c r="GI27" s="45">
        <f t="shared" si="496"/>
        <v>4.8037798385226456</v>
      </c>
      <c r="GJ27" s="45">
        <f t="shared" si="497"/>
        <v>0.45049666760169516</v>
      </c>
      <c r="GK27" s="43">
        <f t="shared" si="148"/>
        <v>9104.3270992482758</v>
      </c>
      <c r="GL27" s="43">
        <f t="shared" si="148"/>
        <v>6870.4296945043789</v>
      </c>
      <c r="GM27" s="43">
        <f t="shared" si="107"/>
        <v>879.69063892365523</v>
      </c>
      <c r="GN27" s="43">
        <f t="shared" si="107"/>
        <v>89.233037216580442</v>
      </c>
      <c r="GO27" s="43">
        <f t="shared" si="107"/>
        <v>7.5513135879397231</v>
      </c>
      <c r="GP27" s="40">
        <f t="shared" si="149"/>
        <v>54.257014894209036</v>
      </c>
      <c r="GQ27" s="40">
        <f t="shared" si="108"/>
        <v>40.944157893351488</v>
      </c>
      <c r="GR27" s="40">
        <f t="shared" si="108"/>
        <v>5.2424948684365624</v>
      </c>
      <c r="GS27" s="40">
        <f t="shared" si="108"/>
        <v>0.53178210498558076</v>
      </c>
      <c r="GT27" s="40">
        <f t="shared" si="108"/>
        <v>4.5001868819664614E-2</v>
      </c>
      <c r="GW27" s="38">
        <f t="shared" si="150"/>
        <v>9</v>
      </c>
      <c r="GX27" s="39">
        <f t="shared" si="109"/>
        <v>9.1627440669951348</v>
      </c>
      <c r="GY27" s="39">
        <f t="shared" si="110"/>
        <v>0.85046135636879983</v>
      </c>
      <c r="GZ27" s="39">
        <f t="shared" si="111"/>
        <v>8.5046135636879988E-2</v>
      </c>
      <c r="HA27" s="39">
        <f t="shared" si="34"/>
        <v>2.850479012150597</v>
      </c>
      <c r="HB27" s="39">
        <f t="shared" si="35"/>
        <v>3.7650220573489319</v>
      </c>
      <c r="HC27" s="39">
        <f t="shared" si="36"/>
        <v>0.37650220573489324</v>
      </c>
      <c r="HD27" s="39">
        <f t="shared" si="112"/>
        <v>6.3800794934897862</v>
      </c>
      <c r="HE27" s="39">
        <f t="shared" si="113"/>
        <v>7.2219708749808298</v>
      </c>
      <c r="HF27" s="39">
        <f t="shared" si="114"/>
        <v>0.72219708749808298</v>
      </c>
      <c r="HG27" s="39">
        <f t="shared" si="115"/>
        <v>0.23108061900478838</v>
      </c>
      <c r="HH27" s="39">
        <f t="shared" si="116"/>
        <v>0.25029217291388528</v>
      </c>
      <c r="HI27" s="39">
        <f t="shared" si="117"/>
        <v>2.5029217291388527E-2</v>
      </c>
      <c r="HJ27" s="39">
        <f t="shared" si="151"/>
        <v>0.86913909081394058</v>
      </c>
      <c r="HK27" s="39">
        <f t="shared" si="152"/>
        <v>0.95947070756982167</v>
      </c>
      <c r="HL27" s="39">
        <f t="shared" si="153"/>
        <v>9.5947070756982181E-2</v>
      </c>
      <c r="HM27" s="39">
        <f t="shared" si="37"/>
        <v>1.8125299138099256</v>
      </c>
      <c r="HN27" s="39">
        <f t="shared" si="38"/>
        <v>2.500635931040212</v>
      </c>
      <c r="HO27" s="39">
        <f t="shared" si="39"/>
        <v>0.25006359310402121</v>
      </c>
      <c r="HP27" s="39">
        <f t="shared" si="118"/>
        <v>2.8693288168173665</v>
      </c>
      <c r="HQ27" s="39">
        <f t="shared" si="119"/>
        <v>3.2491712824799928</v>
      </c>
      <c r="HR27" s="39">
        <f t="shared" si="120"/>
        <v>0.32491712824799923</v>
      </c>
      <c r="HS27" s="39">
        <f t="shared" si="40"/>
        <v>1.119968315842168</v>
      </c>
      <c r="HT27" s="39">
        <f t="shared" si="41"/>
        <v>0.10395245856665879</v>
      </c>
      <c r="HU27" s="39">
        <f t="shared" si="42"/>
        <v>1.0395245856665878E-2</v>
      </c>
      <c r="HV27" s="39">
        <f t="shared" si="43"/>
        <v>1.987437342133177</v>
      </c>
      <c r="HW27" s="39">
        <f t="shared" si="44"/>
        <v>2.6250835031003614</v>
      </c>
      <c r="HX27" s="39">
        <f t="shared" si="45"/>
        <v>0.26250835031003611</v>
      </c>
      <c r="HY27" s="39">
        <f t="shared" si="121"/>
        <v>7.2639739559793677</v>
      </c>
      <c r="HZ27" s="39">
        <f t="shared" si="122"/>
        <v>8.22250073846768</v>
      </c>
      <c r="IA27" s="39">
        <f t="shared" si="123"/>
        <v>0.82225007384676796</v>
      </c>
      <c r="IB27" s="39">
        <f t="shared" si="124"/>
        <v>0.25565589933244792</v>
      </c>
      <c r="IC27" s="39">
        <f t="shared" si="125"/>
        <v>0.27691059006919988</v>
      </c>
      <c r="ID27" s="39">
        <f t="shared" si="126"/>
        <v>2.7691059006919989E-2</v>
      </c>
      <c r="IE27" s="39">
        <f t="shared" si="127"/>
        <v>5.4676066910761465</v>
      </c>
      <c r="IF27" s="39">
        <f t="shared" si="128"/>
        <v>6.0358675798225603</v>
      </c>
      <c r="IG27" s="39">
        <f t="shared" si="129"/>
        <v>0.60358675798225592</v>
      </c>
      <c r="IH27" s="39">
        <f t="shared" si="46"/>
        <v>1.7542997881631504</v>
      </c>
      <c r="II27" s="39">
        <f t="shared" si="47"/>
        <v>2.42029941170783</v>
      </c>
      <c r="IJ27" s="39">
        <f t="shared" si="48"/>
        <v>0.242029941170783</v>
      </c>
      <c r="IK27" s="39">
        <f t="shared" si="130"/>
        <v>6.2045024301305007</v>
      </c>
      <c r="IL27" s="39">
        <f t="shared" si="131"/>
        <v>7.0258560120056499</v>
      </c>
      <c r="IM27" s="39">
        <f t="shared" si="132"/>
        <v>0.7025856012005649</v>
      </c>
      <c r="IN27" s="39">
        <f t="shared" si="49"/>
        <v>1.0726287210606096</v>
      </c>
      <c r="IO27" s="39">
        <f t="shared" si="50"/>
        <v>9.9558524206656895E-2</v>
      </c>
      <c r="IP27" s="39">
        <f t="shared" si="51"/>
        <v>9.9558524206656892E-3</v>
      </c>
      <c r="IQ27" s="39">
        <f t="shared" si="52"/>
        <v>3.2008714111458261</v>
      </c>
      <c r="IR27" s="39">
        <f t="shared" si="53"/>
        <v>4.227833783139932</v>
      </c>
      <c r="IS27" s="39">
        <f t="shared" si="54"/>
        <v>0.42278337831399326</v>
      </c>
      <c r="IT27" s="39">
        <f t="shared" si="55"/>
        <v>5.7809804421186577</v>
      </c>
      <c r="IU27" s="39">
        <f t="shared" si="56"/>
        <v>8.0036797357870704</v>
      </c>
      <c r="IV27" s="39">
        <f t="shared" si="57"/>
        <v>0.80036797357870704</v>
      </c>
      <c r="IW27" s="39">
        <f t="shared" si="133"/>
        <v>0.79775336302911259</v>
      </c>
      <c r="IX27" s="39">
        <f t="shared" si="134"/>
        <v>0.86407689031583645</v>
      </c>
      <c r="IY27" s="39">
        <f t="shared" si="135"/>
        <v>8.6407689031583648E-2</v>
      </c>
      <c r="IZ27" s="39">
        <f t="shared" si="58"/>
        <v>6.9384640964061184</v>
      </c>
      <c r="JA27" s="39">
        <f t="shared" si="59"/>
        <v>9.3508368165769067</v>
      </c>
      <c r="JB27" s="39">
        <f t="shared" si="60"/>
        <v>0.93508368165769062</v>
      </c>
      <c r="JC27" s="39">
        <f t="shared" si="61"/>
        <v>1.5289840682275193</v>
      </c>
      <c r="JD27" s="39">
        <f t="shared" si="62"/>
        <v>2.1094451848030165</v>
      </c>
      <c r="JE27" s="39">
        <f t="shared" si="63"/>
        <v>0.21094451848030163</v>
      </c>
      <c r="JF27" s="39">
        <f t="shared" si="64"/>
        <v>3.0483032198514675</v>
      </c>
      <c r="JG27" s="39">
        <f t="shared" si="65"/>
        <v>4.308912920470279</v>
      </c>
      <c r="JH27" s="39">
        <f t="shared" si="66"/>
        <v>0.43089129204702781</v>
      </c>
      <c r="JI27" s="39">
        <f t="shared" si="67"/>
        <v>4.3376220132251229</v>
      </c>
      <c r="JJ27" s="39">
        <f t="shared" si="68"/>
        <v>0.40260645433397768</v>
      </c>
      <c r="JK27" s="39">
        <f t="shared" si="69"/>
        <v>4.0260645433397767E-2</v>
      </c>
      <c r="JL27" s="39">
        <f t="shared" si="70"/>
        <v>0.74341050916366891</v>
      </c>
      <c r="JM27" s="39">
        <f t="shared" si="71"/>
        <v>0.98192512652618646</v>
      </c>
      <c r="JN27" s="39">
        <f t="shared" si="72"/>
        <v>9.8192512652618663E-2</v>
      </c>
      <c r="JO27" s="39">
        <f t="shared" si="73"/>
        <v>2.8001354497155662</v>
      </c>
      <c r="JP27" s="39">
        <f t="shared" si="74"/>
        <v>3.8767450574757509</v>
      </c>
      <c r="JQ27" s="39">
        <f t="shared" si="75"/>
        <v>0.38767450574757506</v>
      </c>
      <c r="JR27" s="39">
        <f t="shared" si="136"/>
        <v>5.4552190774628064</v>
      </c>
      <c r="JS27" s="39">
        <f t="shared" si="137"/>
        <v>5.9087544533155034</v>
      </c>
      <c r="JT27" s="39">
        <f t="shared" si="138"/>
        <v>0.59087544533155034</v>
      </c>
      <c r="JU27" s="39">
        <f t="shared" si="76"/>
        <v>1.4082249810060865</v>
      </c>
      <c r="JV27" s="39">
        <f t="shared" si="77"/>
        <v>1.8978381692910444</v>
      </c>
      <c r="JW27" s="39">
        <f t="shared" si="78"/>
        <v>0.18978381692910445</v>
      </c>
      <c r="JX27" s="39">
        <f t="shared" si="79"/>
        <v>2.4353069707416304</v>
      </c>
      <c r="JY27" s="39">
        <f t="shared" si="80"/>
        <v>3.3598430943125575</v>
      </c>
      <c r="JZ27" s="39">
        <f t="shared" si="81"/>
        <v>0.33598430943125579</v>
      </c>
      <c r="KA27" s="39">
        <f t="shared" si="139"/>
        <v>4.1825889491888786</v>
      </c>
      <c r="KB27" s="39">
        <f t="shared" si="140"/>
        <v>4.731801742662304</v>
      </c>
      <c r="KC27" s="39">
        <f t="shared" si="141"/>
        <v>0.47318017426623044</v>
      </c>
      <c r="KD27" s="39">
        <f t="shared" si="82"/>
        <v>4.6730360958687376</v>
      </c>
      <c r="KE27" s="39">
        <f t="shared" si="83"/>
        <v>2.078838250894171</v>
      </c>
      <c r="KF27" s="39">
        <f t="shared" si="84"/>
        <v>0.20788382508941708</v>
      </c>
      <c r="KG27" s="39">
        <f t="shared" si="85"/>
        <v>6.9252416968581541</v>
      </c>
      <c r="KH27" s="39">
        <f t="shared" si="86"/>
        <v>9.1254728687546667</v>
      </c>
      <c r="KI27" s="39">
        <f t="shared" si="87"/>
        <v>0.91254728687546671</v>
      </c>
      <c r="KJ27" s="39">
        <f t="shared" si="88"/>
        <v>0.97337383086320928</v>
      </c>
      <c r="KK27" s="39">
        <f t="shared" si="89"/>
        <v>1.3945008487508781</v>
      </c>
      <c r="KL27" s="39">
        <f t="shared" si="90"/>
        <v>0.13945008487508781</v>
      </c>
      <c r="KM27" s="39">
        <f t="shared" si="91"/>
        <v>4.6037010035761528</v>
      </c>
      <c r="KN27" s="39">
        <f t="shared" si="92"/>
        <v>6.3849450890647779</v>
      </c>
      <c r="KO27" s="39">
        <f t="shared" si="93"/>
        <v>0.63849450890647774</v>
      </c>
      <c r="KP27" s="39">
        <f t="shared" si="142"/>
        <v>6.2027334759591932</v>
      </c>
      <c r="KQ27" s="39">
        <f t="shared" si="143"/>
        <v>7.1115265407674855</v>
      </c>
      <c r="KR27" s="39">
        <f t="shared" si="144"/>
        <v>0.71115265407674844</v>
      </c>
      <c r="KS27" s="39">
        <f t="shared" si="94"/>
        <v>2.906509443382574</v>
      </c>
      <c r="KT27" s="39">
        <f t="shared" si="95"/>
        <v>4.0029191417184578</v>
      </c>
      <c r="KU27" s="39">
        <f t="shared" si="96"/>
        <v>0.40029191417184579</v>
      </c>
      <c r="KV27" s="39">
        <f t="shared" si="145"/>
        <v>2.65199779931854</v>
      </c>
      <c r="KW27" s="39">
        <f t="shared" si="146"/>
        <v>3.0670433017646994</v>
      </c>
      <c r="KX27" s="39">
        <f t="shared" si="147"/>
        <v>0.30670433017646997</v>
      </c>
      <c r="KY27" s="39">
        <f t="shared" si="97"/>
        <v>3.6430315114554639</v>
      </c>
      <c r="KZ27" s="39">
        <f t="shared" si="98"/>
        <v>0.33813642483880341</v>
      </c>
      <c r="LA27" s="39">
        <f t="shared" si="99"/>
        <v>3.3813642483880343E-2</v>
      </c>
      <c r="LB27" s="39">
        <f t="shared" si="100"/>
        <v>8.2810802772036602</v>
      </c>
      <c r="LC27" s="39">
        <f t="shared" si="101"/>
        <v>11.132028926466209</v>
      </c>
      <c r="LD27" s="39">
        <f t="shared" si="102"/>
        <v>1.1132028926466209</v>
      </c>
      <c r="LE27" s="39">
        <f t="shared" si="103"/>
        <v>5.5374498345850096</v>
      </c>
      <c r="LF27" s="39">
        <f t="shared" si="104"/>
        <v>7.7723385665496387</v>
      </c>
      <c r="LG27" s="39">
        <f t="shared" si="105"/>
        <v>0.77723385665496392</v>
      </c>
      <c r="LH27" s="39">
        <f t="shared" si="106"/>
        <v>138.35747367715226</v>
      </c>
      <c r="LI27" s="39">
        <f t="shared" si="106"/>
        <v>148.03910258922923</v>
      </c>
      <c r="LJ27" s="39">
        <f t="shared" si="106"/>
        <v>14.803910258922922</v>
      </c>
      <c r="LL27" s="60">
        <f t="shared" si="498"/>
        <v>8</v>
      </c>
      <c r="LM27" s="61">
        <f t="shared" si="154"/>
        <v>123.12239533047253</v>
      </c>
      <c r="LN27" s="62">
        <v>3000</v>
      </c>
      <c r="LO27" s="61">
        <f t="shared" si="155"/>
        <v>0</v>
      </c>
      <c r="LP27" s="61">
        <f t="shared" si="499"/>
        <v>0</v>
      </c>
      <c r="LQ27" s="62">
        <f t="shared" si="156"/>
        <v>0</v>
      </c>
      <c r="LR27" s="61">
        <f t="shared" si="157"/>
        <v>0</v>
      </c>
      <c r="LS27" s="61">
        <f t="shared" si="158"/>
        <v>7.7957400097225307</v>
      </c>
      <c r="LT27" s="63">
        <f t="shared" si="159"/>
        <v>0</v>
      </c>
      <c r="LU27" s="62">
        <f t="shared" si="160"/>
        <v>0</v>
      </c>
      <c r="LV27" s="61">
        <f t="shared" si="161"/>
        <v>0</v>
      </c>
      <c r="LW27" s="61">
        <f t="shared" si="162"/>
        <v>2.5554150766127348</v>
      </c>
      <c r="LX27" s="63">
        <f t="shared" si="163"/>
        <v>0</v>
      </c>
      <c r="LY27" s="62">
        <f t="shared" si="164"/>
        <v>0</v>
      </c>
      <c r="LZ27" s="61">
        <f t="shared" si="165"/>
        <v>0</v>
      </c>
      <c r="MA27" s="61">
        <f t="shared" si="166"/>
        <v>5.7112849873168736</v>
      </c>
      <c r="MB27" s="63">
        <f t="shared" si="167"/>
        <v>0</v>
      </c>
      <c r="MC27" s="62">
        <f t="shared" si="168"/>
        <v>0</v>
      </c>
      <c r="MD27" s="61">
        <f t="shared" si="169"/>
        <v>0</v>
      </c>
      <c r="ME27" s="61">
        <f t="shared" si="170"/>
        <v>0.20584517505145994</v>
      </c>
      <c r="MF27" s="63">
        <f t="shared" si="171"/>
        <v>0</v>
      </c>
      <c r="MG27" s="62">
        <f t="shared" si="172"/>
        <v>0</v>
      </c>
      <c r="MH27" s="61">
        <f t="shared" si="173"/>
        <v>0</v>
      </c>
      <c r="MI27" s="61">
        <f t="shared" si="174"/>
        <v>0.77567305614382931</v>
      </c>
      <c r="MJ27" s="63">
        <f t="shared" si="175"/>
        <v>0</v>
      </c>
      <c r="MK27" s="62">
        <f t="shared" si="176"/>
        <v>0</v>
      </c>
      <c r="ML27" s="61">
        <f t="shared" si="177"/>
        <v>0</v>
      </c>
      <c r="MM27" s="61">
        <f t="shared" si="178"/>
        <v>1.6317149902597547</v>
      </c>
      <c r="MN27" s="63">
        <f t="shared" si="179"/>
        <v>0</v>
      </c>
      <c r="MO27" s="62">
        <f t="shared" si="180"/>
        <v>0</v>
      </c>
      <c r="MP27" s="61">
        <f t="shared" si="181"/>
        <v>0</v>
      </c>
      <c r="MQ27" s="61">
        <f t="shared" si="182"/>
        <v>2.5702387920821459</v>
      </c>
      <c r="MR27" s="63">
        <f t="shared" si="183"/>
        <v>0</v>
      </c>
      <c r="MS27" s="62">
        <f t="shared" si="184"/>
        <v>0</v>
      </c>
      <c r="MT27" s="61">
        <f t="shared" si="185"/>
        <v>0</v>
      </c>
      <c r="MU27" s="61">
        <f t="shared" si="186"/>
        <v>0.95287849858013318</v>
      </c>
      <c r="MV27" s="63">
        <f t="shared" si="187"/>
        <v>0</v>
      </c>
      <c r="MW27" s="62">
        <f t="shared" si="188"/>
        <v>0</v>
      </c>
      <c r="MX27" s="61">
        <f t="shared" si="189"/>
        <v>0</v>
      </c>
      <c r="MY27" s="61">
        <f t="shared" si="190"/>
        <v>1.7817101358267928</v>
      </c>
      <c r="MZ27" s="63">
        <f t="shared" si="191"/>
        <v>0</v>
      </c>
      <c r="NA27" s="62">
        <f t="shared" si="192"/>
        <v>0</v>
      </c>
      <c r="NB27" s="61">
        <f t="shared" si="193"/>
        <v>0</v>
      </c>
      <c r="NC27" s="61">
        <f t="shared" si="194"/>
        <v>6.5025248424221909</v>
      </c>
      <c r="ND27" s="63">
        <f t="shared" si="195"/>
        <v>0</v>
      </c>
      <c r="NE27" s="62">
        <f t="shared" si="196"/>
        <v>0</v>
      </c>
      <c r="NF27" s="61">
        <f t="shared" si="197"/>
        <v>0</v>
      </c>
      <c r="NG27" s="61">
        <f t="shared" si="198"/>
        <v>0.22773668158615967</v>
      </c>
      <c r="NH27" s="63">
        <f t="shared" si="199"/>
        <v>0</v>
      </c>
      <c r="NI27" s="62">
        <f t="shared" si="200"/>
        <v>0</v>
      </c>
      <c r="NJ27" s="61">
        <f t="shared" si="201"/>
        <v>0</v>
      </c>
      <c r="NK27" s="61">
        <f t="shared" si="202"/>
        <v>4.8796277105517794</v>
      </c>
      <c r="NL27" s="63">
        <f t="shared" si="203"/>
        <v>0</v>
      </c>
      <c r="NM27" s="62">
        <f t="shared" si="204"/>
        <v>0</v>
      </c>
      <c r="NN27" s="61">
        <f t="shared" si="205"/>
        <v>0</v>
      </c>
      <c r="NO27" s="61">
        <f t="shared" si="206"/>
        <v>1.5792938036196782</v>
      </c>
      <c r="NP27" s="63">
        <f t="shared" si="207"/>
        <v>0</v>
      </c>
      <c r="NQ27" s="62">
        <f t="shared" si="208"/>
        <v>0</v>
      </c>
      <c r="NR27" s="61">
        <f t="shared" si="209"/>
        <v>0</v>
      </c>
      <c r="NS27" s="61">
        <f t="shared" si="210"/>
        <v>5.5577641495887109</v>
      </c>
      <c r="NT27" s="63">
        <f t="shared" si="211"/>
        <v>0</v>
      </c>
      <c r="NU27" s="62">
        <f t="shared" si="212"/>
        <v>0</v>
      </c>
      <c r="NV27" s="61">
        <f t="shared" si="213"/>
        <v>0</v>
      </c>
      <c r="NW27" s="61">
        <f t="shared" si="214"/>
        <v>0.91260157166999711</v>
      </c>
      <c r="NX27" s="63">
        <f t="shared" si="215"/>
        <v>0</v>
      </c>
      <c r="NY27" s="62">
        <f t="shared" si="216"/>
        <v>0</v>
      </c>
      <c r="NZ27" s="61">
        <f t="shared" si="217"/>
        <v>0</v>
      </c>
      <c r="OA27" s="61">
        <f t="shared" si="218"/>
        <v>2.8695370242945613</v>
      </c>
      <c r="OB27" s="63">
        <f t="shared" si="219"/>
        <v>0</v>
      </c>
      <c r="OC27" s="62">
        <f t="shared" si="220"/>
        <v>0</v>
      </c>
      <c r="OD27" s="61">
        <f t="shared" si="221"/>
        <v>0</v>
      </c>
      <c r="OE27" s="61">
        <f t="shared" si="222"/>
        <v>5.2088181937891385</v>
      </c>
      <c r="OF27" s="63">
        <f t="shared" si="223"/>
        <v>0</v>
      </c>
      <c r="OG27" s="62">
        <f t="shared" si="224"/>
        <v>0</v>
      </c>
      <c r="OH27" s="61">
        <f t="shared" si="225"/>
        <v>0</v>
      </c>
      <c r="OI27" s="61">
        <f t="shared" si="226"/>
        <v>0.7106337232773976</v>
      </c>
      <c r="OJ27" s="63">
        <f t="shared" si="227"/>
        <v>0</v>
      </c>
      <c r="OK27" s="62">
        <f t="shared" si="228"/>
        <v>0</v>
      </c>
      <c r="OL27" s="61">
        <f t="shared" si="229"/>
        <v>0</v>
      </c>
      <c r="OM27" s="61">
        <f t="shared" si="230"/>
        <v>6.2335242787666951</v>
      </c>
      <c r="ON27" s="63">
        <f t="shared" si="231"/>
        <v>0</v>
      </c>
      <c r="OO27" s="62">
        <f t="shared" si="232"/>
        <v>0</v>
      </c>
      <c r="OP27" s="61">
        <f t="shared" si="233"/>
        <v>0</v>
      </c>
      <c r="OQ27" s="61">
        <f t="shared" si="234"/>
        <v>1.3764551994350231</v>
      </c>
      <c r="OR27" s="63">
        <f t="shared" si="235"/>
        <v>0</v>
      </c>
      <c r="OS27" s="62">
        <f t="shared" si="236"/>
        <v>0</v>
      </c>
      <c r="OT27" s="61">
        <f t="shared" si="237"/>
        <v>0</v>
      </c>
      <c r="OU27" s="61">
        <f t="shared" si="238"/>
        <v>2.7523681251273682</v>
      </c>
      <c r="OV27" s="63">
        <f t="shared" si="239"/>
        <v>0</v>
      </c>
      <c r="OW27" s="62">
        <f t="shared" si="240"/>
        <v>0</v>
      </c>
      <c r="OX27" s="61">
        <f t="shared" si="241"/>
        <v>0</v>
      </c>
      <c r="OY27" s="61">
        <f t="shared" si="242"/>
        <v>3.6904854297258241</v>
      </c>
      <c r="OZ27" s="63">
        <f t="shared" si="243"/>
        <v>0</v>
      </c>
      <c r="PA27" s="62">
        <f t="shared" si="244"/>
        <v>0</v>
      </c>
      <c r="PB27" s="61">
        <f t="shared" si="245"/>
        <v>0</v>
      </c>
      <c r="PC27" s="61">
        <f t="shared" si="246"/>
        <v>0.66645725687904944</v>
      </c>
      <c r="PD27" s="63">
        <f t="shared" si="247"/>
        <v>0</v>
      </c>
      <c r="PE27" s="62">
        <f t="shared" si="248"/>
        <v>0</v>
      </c>
      <c r="PF27" s="61">
        <f t="shared" si="249"/>
        <v>0</v>
      </c>
      <c r="PG27" s="61">
        <f t="shared" si="250"/>
        <v>2.5229970282008094</v>
      </c>
      <c r="PH27" s="63">
        <f t="shared" si="251"/>
        <v>0</v>
      </c>
      <c r="PI27" s="62">
        <f t="shared" si="252"/>
        <v>0</v>
      </c>
      <c r="PJ27" s="61">
        <f t="shared" si="253"/>
        <v>0</v>
      </c>
      <c r="PK27" s="61">
        <f t="shared" si="254"/>
        <v>4.8594751510559435</v>
      </c>
      <c r="PL27" s="63">
        <f t="shared" si="255"/>
        <v>0</v>
      </c>
      <c r="PM27" s="62">
        <f t="shared" si="256"/>
        <v>0</v>
      </c>
      <c r="PN27" s="61">
        <f t="shared" si="257"/>
        <v>0</v>
      </c>
      <c r="PO27" s="61">
        <f t="shared" si="258"/>
        <v>1.2651509739185669</v>
      </c>
      <c r="PP27" s="63">
        <f t="shared" si="259"/>
        <v>0</v>
      </c>
      <c r="PQ27" s="62">
        <f t="shared" si="260"/>
        <v>0</v>
      </c>
      <c r="PR27" s="61">
        <f t="shared" si="261"/>
        <v>0</v>
      </c>
      <c r="PS27" s="61">
        <f t="shared" si="262"/>
        <v>2.192364859617927</v>
      </c>
      <c r="PT27" s="63">
        <f t="shared" si="263"/>
        <v>0</v>
      </c>
      <c r="PU27" s="62">
        <f t="shared" si="264"/>
        <v>0</v>
      </c>
      <c r="PV27" s="61">
        <f t="shared" si="265"/>
        <v>0</v>
      </c>
      <c r="PW27" s="61">
        <f t="shared" si="266"/>
        <v>3.7452117901077893</v>
      </c>
      <c r="PX27" s="63">
        <f t="shared" si="267"/>
        <v>0</v>
      </c>
      <c r="PY27" s="62">
        <f t="shared" si="268"/>
        <v>0</v>
      </c>
      <c r="PZ27" s="61">
        <f t="shared" si="269"/>
        <v>0</v>
      </c>
      <c r="QA27" s="61">
        <f t="shared" si="270"/>
        <v>4.0784921956291234</v>
      </c>
      <c r="QB27" s="63">
        <f t="shared" si="271"/>
        <v>0</v>
      </c>
      <c r="QC27" s="62">
        <f t="shared" si="272"/>
        <v>0</v>
      </c>
      <c r="QD27" s="61">
        <f t="shared" si="273"/>
        <v>0</v>
      </c>
      <c r="QE27" s="61">
        <f t="shared" si="274"/>
        <v>6.2052358879997662</v>
      </c>
      <c r="QF27" s="63">
        <f t="shared" si="275"/>
        <v>0</v>
      </c>
      <c r="QG27" s="62">
        <f t="shared" si="276"/>
        <v>0</v>
      </c>
      <c r="QH27" s="61">
        <f t="shared" si="277"/>
        <v>0</v>
      </c>
      <c r="QI27" s="61">
        <f t="shared" si="278"/>
        <v>0.8797916388789212</v>
      </c>
      <c r="QJ27" s="63">
        <f t="shared" si="279"/>
        <v>0</v>
      </c>
      <c r="QK27" s="62">
        <f t="shared" si="280"/>
        <v>0</v>
      </c>
      <c r="QL27" s="61">
        <f t="shared" si="281"/>
        <v>0</v>
      </c>
      <c r="QM27" s="61">
        <f t="shared" si="282"/>
        <v>4.1498707565868989</v>
      </c>
      <c r="QN27" s="63">
        <f t="shared" si="283"/>
        <v>0</v>
      </c>
      <c r="QO27" s="62">
        <f t="shared" si="284"/>
        <v>0</v>
      </c>
      <c r="QP27" s="61">
        <f t="shared" si="285"/>
        <v>0</v>
      </c>
      <c r="QQ27" s="61">
        <f t="shared" si="286"/>
        <v>5.5497132567787135</v>
      </c>
      <c r="QR27" s="63">
        <f t="shared" si="287"/>
        <v>0</v>
      </c>
      <c r="QS27" s="62">
        <f t="shared" si="288"/>
        <v>0</v>
      </c>
      <c r="QT27" s="61">
        <f t="shared" si="289"/>
        <v>0</v>
      </c>
      <c r="QU27" s="61">
        <f t="shared" si="290"/>
        <v>2.6154249004545966</v>
      </c>
      <c r="QV27" s="63">
        <f t="shared" si="291"/>
        <v>0</v>
      </c>
      <c r="QW27" s="62">
        <f t="shared" si="292"/>
        <v>0</v>
      </c>
      <c r="QX27" s="61">
        <f t="shared" si="293"/>
        <v>0</v>
      </c>
      <c r="QY27" s="61">
        <f t="shared" si="294"/>
        <v>2.3802690836863665</v>
      </c>
      <c r="QZ27" s="63">
        <f t="shared" si="295"/>
        <v>0</v>
      </c>
      <c r="RA27" s="62">
        <f t="shared" si="296"/>
        <v>0</v>
      </c>
      <c r="RB27" s="61">
        <f t="shared" si="297"/>
        <v>0</v>
      </c>
      <c r="RC27" s="61">
        <f t="shared" si="298"/>
        <v>3.0995219666598137</v>
      </c>
      <c r="RD27" s="63">
        <f t="shared" si="299"/>
        <v>0</v>
      </c>
      <c r="RE27" s="62">
        <f t="shared" si="300"/>
        <v>0</v>
      </c>
      <c r="RF27" s="61">
        <f t="shared" si="301"/>
        <v>0</v>
      </c>
      <c r="RG27" s="61">
        <f t="shared" si="302"/>
        <v>7.435453712042654</v>
      </c>
      <c r="RH27" s="63">
        <f t="shared" si="303"/>
        <v>0</v>
      </c>
      <c r="RI27" s="62">
        <f t="shared" si="304"/>
        <v>0</v>
      </c>
      <c r="RJ27" s="61">
        <f t="shared" si="305"/>
        <v>0</v>
      </c>
      <c r="RK27" s="61">
        <f t="shared" si="306"/>
        <v>4.9950934165248047</v>
      </c>
      <c r="RL27" s="63">
        <f t="shared" si="307"/>
        <v>0</v>
      </c>
    </row>
    <row r="28" spans="1:480" ht="15" thickBot="1" x14ac:dyDescent="0.35">
      <c r="A28" s="28"/>
      <c r="B28" s="42">
        <v>9</v>
      </c>
      <c r="C28" s="44">
        <f t="shared" si="308"/>
        <v>978.44370396585043</v>
      </c>
      <c r="D28" s="44">
        <f t="shared" si="309"/>
        <v>706.10985756326909</v>
      </c>
      <c r="E28" s="44">
        <f t="shared" si="310"/>
        <v>40.3319871145113</v>
      </c>
      <c r="F28" s="45">
        <f t="shared" si="311"/>
        <v>0.85046135636879983</v>
      </c>
      <c r="G28" s="45">
        <f t="shared" si="312"/>
        <v>0</v>
      </c>
      <c r="H28" s="44">
        <f t="shared" si="313"/>
        <v>164.7017820399299</v>
      </c>
      <c r="I28" s="44">
        <f t="shared" si="314"/>
        <v>129.61564010310192</v>
      </c>
      <c r="J28" s="44">
        <f t="shared" si="315"/>
        <v>23.556408107693699</v>
      </c>
      <c r="K28" s="45">
        <f t="shared" si="316"/>
        <v>3.0840974411998139</v>
      </c>
      <c r="L28" s="45">
        <f t="shared" si="317"/>
        <v>0.34046230807455907</v>
      </c>
      <c r="M28" s="44">
        <f t="shared" si="318"/>
        <v>357.09470220426419</v>
      </c>
      <c r="N28" s="44">
        <f t="shared" si="319"/>
        <v>305.37692954059554</v>
      </c>
      <c r="O28" s="44">
        <f t="shared" si="320"/>
        <v>52.082262211714962</v>
      </c>
      <c r="P28" s="45">
        <f t="shared" si="321"/>
        <v>6.0868412118695367</v>
      </c>
      <c r="Q28" s="45">
        <f t="shared" si="322"/>
        <v>0.5675648315556463</v>
      </c>
      <c r="R28" s="44">
        <f t="shared" si="323"/>
        <v>14.905989404356756</v>
      </c>
      <c r="S28" s="44">
        <f t="shared" si="324"/>
        <v>11.325481238816703</v>
      </c>
      <c r="T28" s="44">
        <f t="shared" si="325"/>
        <v>1.855931786504657</v>
      </c>
      <c r="U28" s="45">
        <f t="shared" si="326"/>
        <v>0.21162296772986269</v>
      </c>
      <c r="V28" s="45">
        <f t="shared" si="327"/>
        <v>1.9334602592011287E-2</v>
      </c>
      <c r="W28" s="44">
        <f t="shared" si="328"/>
        <v>53.295129227426962</v>
      </c>
      <c r="X28" s="44">
        <f t="shared" si="329"/>
        <v>42.191634292572829</v>
      </c>
      <c r="Y28" s="44">
        <f t="shared" si="330"/>
        <v>7.0255135426246023</v>
      </c>
      <c r="Z28" s="45">
        <f t="shared" si="331"/>
        <v>0.80997516718132412</v>
      </c>
      <c r="AA28" s="45">
        <f t="shared" si="332"/>
        <v>7.4747770194248803E-2</v>
      </c>
      <c r="AB28" s="44">
        <f t="shared" si="333"/>
        <v>92.166453145326102</v>
      </c>
      <c r="AC28" s="44">
        <f t="shared" si="334"/>
        <v>80.314480402147993</v>
      </c>
      <c r="AD28" s="44">
        <f t="shared" si="335"/>
        <v>15.186430333688492</v>
      </c>
      <c r="AE28" s="45">
        <f t="shared" si="336"/>
        <v>2.0401423066344488</v>
      </c>
      <c r="AF28" s="45">
        <f t="shared" si="337"/>
        <v>0.23024681220288162</v>
      </c>
      <c r="AG28" s="44">
        <f t="shared" si="338"/>
        <v>156.80643638403217</v>
      </c>
      <c r="AH28" s="44">
        <f t="shared" si="339"/>
        <v>137.13652577332334</v>
      </c>
      <c r="AI28" s="44">
        <f t="shared" si="340"/>
        <v>23.460928616722668</v>
      </c>
      <c r="AJ28" s="45">
        <f t="shared" si="341"/>
        <v>2.739661169363417</v>
      </c>
      <c r="AK28" s="45">
        <f t="shared" si="342"/>
        <v>0.25475505655828801</v>
      </c>
      <c r="AL28" s="44">
        <f t="shared" si="343"/>
        <v>119.59582623553244</v>
      </c>
      <c r="AM28" s="44">
        <f t="shared" si="344"/>
        <v>86.308278632738478</v>
      </c>
      <c r="AN28" s="44">
        <f t="shared" si="345"/>
        <v>4.9298056731623445</v>
      </c>
      <c r="AO28" s="45">
        <f t="shared" si="346"/>
        <v>0.10395245856665879</v>
      </c>
      <c r="AP28" s="45">
        <f t="shared" si="347"/>
        <v>0</v>
      </c>
      <c r="AQ28" s="44">
        <f t="shared" si="348"/>
        <v>114.83489987006517</v>
      </c>
      <c r="AR28" s="44">
        <f t="shared" si="349"/>
        <v>90.371815462358342</v>
      </c>
      <c r="AS28" s="44">
        <f t="shared" si="350"/>
        <v>16.424216743991146</v>
      </c>
      <c r="AT28" s="45">
        <f t="shared" si="351"/>
        <v>2.1503229440701657</v>
      </c>
      <c r="AU28" s="45">
        <f t="shared" si="352"/>
        <v>0.23738027951509777</v>
      </c>
      <c r="AV28" s="44">
        <f t="shared" si="353"/>
        <v>406.56650426954997</v>
      </c>
      <c r="AW28" s="44">
        <f t="shared" si="354"/>
        <v>347.68376557115442</v>
      </c>
      <c r="AX28" s="44">
        <f t="shared" si="355"/>
        <v>59.297724528421099</v>
      </c>
      <c r="AY28" s="45">
        <f t="shared" si="356"/>
        <v>6.9301105232808933</v>
      </c>
      <c r="AZ28" s="45">
        <f t="shared" si="357"/>
        <v>0.64619510759339294</v>
      </c>
      <c r="BA28" s="44">
        <f t="shared" si="358"/>
        <v>16.491232120733585</v>
      </c>
      <c r="BB28" s="44">
        <f t="shared" si="359"/>
        <v>12.529939135321653</v>
      </c>
      <c r="BC28" s="44">
        <f t="shared" si="360"/>
        <v>2.0533089794462289</v>
      </c>
      <c r="BD28" s="45">
        <f t="shared" si="361"/>
        <v>0.23412893892784045</v>
      </c>
      <c r="BE28" s="45">
        <f t="shared" si="362"/>
        <v>2.1390825570679721E-2</v>
      </c>
      <c r="BF28" s="44">
        <f t="shared" si="363"/>
        <v>335.27062382242752</v>
      </c>
      <c r="BG28" s="44">
        <f t="shared" si="364"/>
        <v>265.42041935942905</v>
      </c>
      <c r="BH28" s="44">
        <f t="shared" si="365"/>
        <v>44.19631478999198</v>
      </c>
      <c r="BI28" s="45">
        <f t="shared" si="366"/>
        <v>5.0954164764799152</v>
      </c>
      <c r="BJ28" s="45">
        <f t="shared" si="367"/>
        <v>0.47022555167132241</v>
      </c>
      <c r="BK28" s="44">
        <f t="shared" si="368"/>
        <v>89.205473518905038</v>
      </c>
      <c r="BL28" s="44">
        <f t="shared" si="369"/>
        <v>77.734262415432326</v>
      </c>
      <c r="BM28" s="44">
        <f t="shared" si="370"/>
        <v>14.698544456760883</v>
      </c>
      <c r="BN28" s="45">
        <f t="shared" si="371"/>
        <v>1.9745998060955676</v>
      </c>
      <c r="BO28" s="45">
        <f t="shared" si="372"/>
        <v>0.22284980280613118</v>
      </c>
      <c r="BP28" s="44">
        <f t="shared" si="373"/>
        <v>339.07090393493843</v>
      </c>
      <c r="BQ28" s="44">
        <f t="shared" si="374"/>
        <v>296.53760922528539</v>
      </c>
      <c r="BR28" s="44">
        <f t="shared" si="375"/>
        <v>50.730814733541621</v>
      </c>
      <c r="BS28" s="45">
        <f t="shared" si="376"/>
        <v>5.924115174050975</v>
      </c>
      <c r="BT28" s="45">
        <f t="shared" si="377"/>
        <v>0.55087041897733757</v>
      </c>
      <c r="BU28" s="44">
        <f t="shared" si="378"/>
        <v>114.5406671998069</v>
      </c>
      <c r="BV28" s="44">
        <f t="shared" si="379"/>
        <v>82.660140664035907</v>
      </c>
      <c r="BW28" s="44">
        <f t="shared" si="380"/>
        <v>4.7214292399916928</v>
      </c>
      <c r="BX28" s="45">
        <f t="shared" si="381"/>
        <v>9.9558524206656895E-2</v>
      </c>
      <c r="BY28" s="45">
        <f t="shared" si="382"/>
        <v>0</v>
      </c>
      <c r="BZ28" s="44">
        <f t="shared" si="383"/>
        <v>184.94759065025877</v>
      </c>
      <c r="CA28" s="44">
        <f t="shared" si="384"/>
        <v>145.54851836301333</v>
      </c>
      <c r="CB28" s="44">
        <f t="shared" si="385"/>
        <v>26.452056984033987</v>
      </c>
      <c r="CC28" s="45">
        <f t="shared" si="386"/>
        <v>3.4632071615487936</v>
      </c>
      <c r="CD28" s="45">
        <f t="shared" si="387"/>
        <v>0.38231331079556935</v>
      </c>
      <c r="CE28" s="44">
        <f t="shared" si="388"/>
        <v>284.54295357839862</v>
      </c>
      <c r="CF28" s="44">
        <f t="shared" si="389"/>
        <v>255.24199830883504</v>
      </c>
      <c r="CG28" s="44">
        <f t="shared" si="390"/>
        <v>48.563849709032013</v>
      </c>
      <c r="CH28" s="45">
        <f t="shared" si="391"/>
        <v>6.5313551795690667</v>
      </c>
      <c r="CI28" s="45">
        <f t="shared" si="392"/>
        <v>0.73616227810900137</v>
      </c>
      <c r="CJ28" s="44">
        <f t="shared" si="393"/>
        <v>51.459543547247954</v>
      </c>
      <c r="CK28" s="44">
        <f t="shared" si="394"/>
        <v>39.098652172131857</v>
      </c>
      <c r="CL28" s="44">
        <f t="shared" si="395"/>
        <v>6.4071830455242065</v>
      </c>
      <c r="CM28" s="45">
        <f t="shared" si="396"/>
        <v>0.73058024047097192</v>
      </c>
      <c r="CN28" s="45">
        <f t="shared" si="397"/>
        <v>6.6748324922432295E-2</v>
      </c>
      <c r="CO28" s="44">
        <f t="shared" si="398"/>
        <v>375.85864334102683</v>
      </c>
      <c r="CP28" s="44">
        <f t="shared" si="399"/>
        <v>311.64134081389381</v>
      </c>
      <c r="CQ28" s="44">
        <f t="shared" si="400"/>
        <v>57.739340132189781</v>
      </c>
      <c r="CR28" s="45">
        <f t="shared" si="401"/>
        <v>7.6471258684729708</v>
      </c>
      <c r="CS28" s="45">
        <f t="shared" si="402"/>
        <v>0.85185547405196793</v>
      </c>
      <c r="CT28" s="44">
        <f t="shared" si="403"/>
        <v>77.748255303564449</v>
      </c>
      <c r="CU28" s="44">
        <f t="shared" si="404"/>
        <v>67.750363757987174</v>
      </c>
      <c r="CV28" s="44">
        <f t="shared" si="405"/>
        <v>12.810718243346921</v>
      </c>
      <c r="CW28" s="45">
        <f t="shared" si="406"/>
        <v>1.7209895737412535</v>
      </c>
      <c r="CX28" s="45">
        <f t="shared" si="407"/>
        <v>0.19422780553088143</v>
      </c>
      <c r="CY28" s="44">
        <f t="shared" si="408"/>
        <v>139.35851236690141</v>
      </c>
      <c r="CZ28" s="44">
        <f t="shared" si="409"/>
        <v>132.82571083307656</v>
      </c>
      <c r="DA28" s="44">
        <f t="shared" si="410"/>
        <v>25.783096389473485</v>
      </c>
      <c r="DB28" s="45">
        <f t="shared" si="411"/>
        <v>3.5098305844500386</v>
      </c>
      <c r="DC28" s="45">
        <f t="shared" si="412"/>
        <v>0.39954116801011996</v>
      </c>
      <c r="DD28" s="44">
        <f t="shared" si="413"/>
        <v>463.19300397262191</v>
      </c>
      <c r="DE28" s="44">
        <f t="shared" si="414"/>
        <v>334.27078607971316</v>
      </c>
      <c r="DF28" s="44">
        <f t="shared" si="415"/>
        <v>19.093070139891871</v>
      </c>
      <c r="DG28" s="45">
        <f t="shared" si="416"/>
        <v>0.40260645433397768</v>
      </c>
      <c r="DH28" s="45">
        <f t="shared" si="417"/>
        <v>0</v>
      </c>
      <c r="DI28" s="44">
        <f t="shared" si="418"/>
        <v>42.954547332060507</v>
      </c>
      <c r="DJ28" s="44">
        <f t="shared" si="419"/>
        <v>33.804012797106346</v>
      </c>
      <c r="DK28" s="44">
        <f t="shared" si="420"/>
        <v>6.1435573707997362</v>
      </c>
      <c r="DL28" s="45">
        <f t="shared" si="421"/>
        <v>0.80433865301218754</v>
      </c>
      <c r="DM28" s="45">
        <f t="shared" si="422"/>
        <v>8.8793236756999461E-2</v>
      </c>
      <c r="DN28" s="44">
        <f t="shared" si="423"/>
        <v>137.82416655082861</v>
      </c>
      <c r="DO28" s="44">
        <f t="shared" si="424"/>
        <v>123.63165294828023</v>
      </c>
      <c r="DP28" s="44">
        <f t="shared" si="425"/>
        <v>23.522888289703779</v>
      </c>
      <c r="DQ28" s="45">
        <f t="shared" si="426"/>
        <v>3.1635947147906531</v>
      </c>
      <c r="DR28" s="45">
        <f t="shared" si="427"/>
        <v>0.35657517134254879</v>
      </c>
      <c r="DS28" s="44">
        <f t="shared" si="428"/>
        <v>351.89207176833997</v>
      </c>
      <c r="DT28" s="44">
        <f t="shared" si="429"/>
        <v>267.36548301421897</v>
      </c>
      <c r="DU28" s="44">
        <f t="shared" si="430"/>
        <v>43.81377603978131</v>
      </c>
      <c r="DV28" s="45">
        <f t="shared" si="431"/>
        <v>4.9958739757630681</v>
      </c>
      <c r="DW28" s="45">
        <f t="shared" si="432"/>
        <v>0.45644023877621775</v>
      </c>
      <c r="DX28" s="44">
        <f t="shared" si="433"/>
        <v>76.283961915151579</v>
      </c>
      <c r="DY28" s="44">
        <f t="shared" si="434"/>
        <v>63.250470875200129</v>
      </c>
      <c r="DZ28" s="44">
        <f t="shared" si="435"/>
        <v>11.718729106499616</v>
      </c>
      <c r="EA28" s="45">
        <f t="shared" si="436"/>
        <v>1.5520543929108752</v>
      </c>
      <c r="EB28" s="45">
        <f t="shared" si="437"/>
        <v>0.17289188819008466</v>
      </c>
      <c r="EC28" s="44">
        <f t="shared" si="438"/>
        <v>123.83442838829873</v>
      </c>
      <c r="ED28" s="44">
        <f t="shared" si="439"/>
        <v>107.91017156992091</v>
      </c>
      <c r="EE28" s="44">
        <f t="shared" si="440"/>
        <v>20.404418912223303</v>
      </c>
      <c r="EF28" s="45">
        <f t="shared" si="441"/>
        <v>2.7411259493137385</v>
      </c>
      <c r="EG28" s="45">
        <f t="shared" si="442"/>
        <v>0.30935857249940957</v>
      </c>
      <c r="EH28" s="44">
        <f t="shared" si="443"/>
        <v>231.61215141419868</v>
      </c>
      <c r="EI28" s="44">
        <f t="shared" si="444"/>
        <v>200.11649307174991</v>
      </c>
      <c r="EJ28" s="44">
        <f t="shared" si="445"/>
        <v>34.164876884102966</v>
      </c>
      <c r="EK28" s="45">
        <f t="shared" si="446"/>
        <v>3.9892724060663802</v>
      </c>
      <c r="EL28" s="45">
        <f t="shared" si="447"/>
        <v>0.37126466829796201</v>
      </c>
      <c r="EM28" s="44">
        <f t="shared" si="448"/>
        <v>385.63558526994819</v>
      </c>
      <c r="EN28" s="44">
        <f t="shared" si="449"/>
        <v>290.3978521139511</v>
      </c>
      <c r="EO28" s="44">
        <f t="shared" si="450"/>
        <v>31.223474992796181</v>
      </c>
      <c r="EP28" s="45">
        <f t="shared" si="451"/>
        <v>1.9351569050960082</v>
      </c>
      <c r="EQ28" s="45">
        <f t="shared" si="452"/>
        <v>7.1840672899081276E-2</v>
      </c>
      <c r="ER28" s="44">
        <f t="shared" si="453"/>
        <v>406.62088082387038</v>
      </c>
      <c r="ES28" s="44">
        <f t="shared" si="454"/>
        <v>315.56258712501534</v>
      </c>
      <c r="ET28" s="44">
        <f t="shared" si="455"/>
        <v>57.141370774650682</v>
      </c>
      <c r="EU28" s="45">
        <f t="shared" si="456"/>
        <v>7.4744244397212594</v>
      </c>
      <c r="EV28" s="45">
        <f t="shared" si="457"/>
        <v>0.82552421451670388</v>
      </c>
      <c r="EW28" s="44">
        <f t="shared" si="458"/>
        <v>42.914574182697258</v>
      </c>
      <c r="EX28" s="44">
        <f t="shared" si="459"/>
        <v>42.082520043067703</v>
      </c>
      <c r="EY28" s="44">
        <f t="shared" si="460"/>
        <v>8.2619709111488895</v>
      </c>
      <c r="EZ28" s="45">
        <f t="shared" si="461"/>
        <v>1.1341800048275363</v>
      </c>
      <c r="FA28" s="45">
        <f t="shared" si="462"/>
        <v>0.13016042196167088</v>
      </c>
      <c r="FB28" s="44">
        <f t="shared" si="463"/>
        <v>222.83489533020301</v>
      </c>
      <c r="FC28" s="44">
        <f t="shared" si="464"/>
        <v>202.89631552047587</v>
      </c>
      <c r="FD28" s="44">
        <f t="shared" si="465"/>
        <v>38.724866789298325</v>
      </c>
      <c r="FE28" s="45">
        <f t="shared" si="466"/>
        <v>5.2110165198123903</v>
      </c>
      <c r="FF28" s="45">
        <f t="shared" si="467"/>
        <v>0.58696428462619377</v>
      </c>
      <c r="FG28" s="44">
        <f t="shared" si="468"/>
        <v>356.11723567409297</v>
      </c>
      <c r="FH28" s="44">
        <f t="shared" si="469"/>
        <v>295.96181435215323</v>
      </c>
      <c r="FI28" s="44">
        <f t="shared" si="470"/>
        <v>50.639253567218248</v>
      </c>
      <c r="FJ28" s="45">
        <f t="shared" si="471"/>
        <v>5.979686181684837</v>
      </c>
      <c r="FK28" s="45">
        <f t="shared" si="472"/>
        <v>0.56592017954132401</v>
      </c>
      <c r="FL28" s="44">
        <f t="shared" si="473"/>
        <v>150.15226159514921</v>
      </c>
      <c r="FM28" s="44">
        <f t="shared" si="474"/>
        <v>129.01910453339411</v>
      </c>
      <c r="FN28" s="44">
        <f t="shared" si="475"/>
        <v>24.320529677535752</v>
      </c>
      <c r="FO28" s="45">
        <f t="shared" si="476"/>
        <v>3.2653891839663283</v>
      </c>
      <c r="FP28" s="45">
        <f t="shared" si="477"/>
        <v>0.36876497887606463</v>
      </c>
      <c r="FQ28" s="44">
        <f t="shared" si="478"/>
        <v>136.08549494090158</v>
      </c>
      <c r="FR28" s="44">
        <f t="shared" si="479"/>
        <v>125.35964610131704</v>
      </c>
      <c r="FS28" s="44">
        <f t="shared" si="480"/>
        <v>21.833940162577981</v>
      </c>
      <c r="FT28" s="45">
        <f t="shared" si="481"/>
        <v>2.5814411963491373</v>
      </c>
      <c r="FU28" s="45">
        <f t="shared" si="482"/>
        <v>0.24280105270778127</v>
      </c>
      <c r="FV28" s="44">
        <f t="shared" si="483"/>
        <v>389.02115126978003</v>
      </c>
      <c r="FW28" s="44">
        <f t="shared" si="484"/>
        <v>280.7434588201823</v>
      </c>
      <c r="FX28" s="44">
        <f t="shared" si="485"/>
        <v>16.03566561539521</v>
      </c>
      <c r="FY28" s="45">
        <f t="shared" si="486"/>
        <v>0.33813642483880341</v>
      </c>
      <c r="FZ28" s="45">
        <f t="shared" si="487"/>
        <v>0</v>
      </c>
      <c r="GA28" s="44">
        <f t="shared" si="488"/>
        <v>457.42265335567049</v>
      </c>
      <c r="GB28" s="44">
        <f t="shared" si="489"/>
        <v>372.83022323332591</v>
      </c>
      <c r="GC28" s="44">
        <f t="shared" si="490"/>
        <v>68.79150304447559</v>
      </c>
      <c r="GD28" s="45">
        <f t="shared" si="491"/>
        <v>9.1026608788949002</v>
      </c>
      <c r="GE28" s="45">
        <f t="shared" si="492"/>
        <v>1.014684023785654</v>
      </c>
      <c r="GF28" s="44">
        <f t="shared" si="493"/>
        <v>262.43181696699514</v>
      </c>
      <c r="GG28" s="44">
        <f t="shared" si="494"/>
        <v>242.54038081956907</v>
      </c>
      <c r="GH28" s="44">
        <f t="shared" si="495"/>
        <v>46.696243394687102</v>
      </c>
      <c r="GI28" s="45">
        <f t="shared" si="496"/>
        <v>6.333321889431712</v>
      </c>
      <c r="GJ28" s="45">
        <f t="shared" si="497"/>
        <v>0.71950833855896335</v>
      </c>
      <c r="GK28" s="43">
        <f t="shared" si="148"/>
        <v>8703.736706881351</v>
      </c>
      <c r="GL28" s="43">
        <f t="shared" si="148"/>
        <v>7051.1663366471621</v>
      </c>
      <c r="GM28" s="43">
        <f t="shared" si="107"/>
        <v>1060.8380010351543</v>
      </c>
      <c r="GN28" s="43">
        <f t="shared" si="107"/>
        <v>122.94237524509275</v>
      </c>
      <c r="GO28" s="43">
        <f t="shared" si="107"/>
        <v>12.548363672068227</v>
      </c>
      <c r="GP28" s="40">
        <f t="shared" si="149"/>
        <v>51.869706238863834</v>
      </c>
      <c r="GQ28" s="40">
        <f t="shared" si="108"/>
        <v>42.021253496109431</v>
      </c>
      <c r="GR28" s="40">
        <f t="shared" si="108"/>
        <v>6.3220381468126003</v>
      </c>
      <c r="GS28" s="40">
        <f t="shared" si="108"/>
        <v>0.73267208131759687</v>
      </c>
      <c r="GT28" s="40">
        <f t="shared" si="108"/>
        <v>7.4781666698857122E-2</v>
      </c>
      <c r="GW28" s="38">
        <f t="shared" si="150"/>
        <v>10</v>
      </c>
      <c r="GX28" s="39">
        <f t="shared" si="109"/>
        <v>10.590572869668685</v>
      </c>
      <c r="GY28" s="39">
        <f t="shared" si="110"/>
        <v>2.6726946253639499</v>
      </c>
      <c r="GZ28" s="39">
        <f t="shared" si="111"/>
        <v>0.267269462536395</v>
      </c>
      <c r="HA28" s="39">
        <f t="shared" si="34"/>
        <v>3.1579508590877823</v>
      </c>
      <c r="HB28" s="39">
        <f t="shared" si="35"/>
        <v>4.9742134707946448</v>
      </c>
      <c r="HC28" s="39">
        <f t="shared" si="36"/>
        <v>0.49742134707946439</v>
      </c>
      <c r="HD28" s="39">
        <f t="shared" si="112"/>
        <v>7.0767509199238674</v>
      </c>
      <c r="HE28" s="39">
        <f t="shared" si="113"/>
        <v>9.8544535201609804</v>
      </c>
      <c r="HF28" s="39">
        <f t="shared" si="114"/>
        <v>0.98544535201609806</v>
      </c>
      <c r="HG28" s="39">
        <f t="shared" si="115"/>
        <v>0.25740400887798826</v>
      </c>
      <c r="HH28" s="39">
        <f t="shared" si="116"/>
        <v>0.34380405771296241</v>
      </c>
      <c r="HI28" s="39">
        <f t="shared" si="117"/>
        <v>3.4380405771296245E-2</v>
      </c>
      <c r="HJ28" s="39">
        <f t="shared" si="151"/>
        <v>0.96658623029849133</v>
      </c>
      <c r="HK28" s="39">
        <f t="shared" si="152"/>
        <v>1.3139519128074584</v>
      </c>
      <c r="HL28" s="39">
        <f t="shared" si="153"/>
        <v>0.13139519128074584</v>
      </c>
      <c r="HM28" s="39">
        <f t="shared" si="37"/>
        <v>2.000720631759886</v>
      </c>
      <c r="HN28" s="39">
        <f t="shared" si="38"/>
        <v>3.2830868348940347</v>
      </c>
      <c r="HO28" s="39">
        <f t="shared" si="39"/>
        <v>0.32830868348940345</v>
      </c>
      <c r="HP28" s="39">
        <f t="shared" si="118"/>
        <v>3.1808145473214191</v>
      </c>
      <c r="HQ28" s="39">
        <f t="shared" si="119"/>
        <v>4.4348731671001413</v>
      </c>
      <c r="HR28" s="39">
        <f t="shared" si="120"/>
        <v>0.44348731671001418</v>
      </c>
      <c r="HS28" s="39">
        <f t="shared" si="40"/>
        <v>1.2944927822846382</v>
      </c>
      <c r="HT28" s="39">
        <f t="shared" si="41"/>
        <v>0.32668524586553482</v>
      </c>
      <c r="HU28" s="39">
        <f t="shared" si="42"/>
        <v>3.2668524586553477E-2</v>
      </c>
      <c r="HV28" s="39">
        <f t="shared" si="43"/>
        <v>2.2018157071913973</v>
      </c>
      <c r="HW28" s="39">
        <f t="shared" si="44"/>
        <v>3.4681671247039008</v>
      </c>
      <c r="HX28" s="39">
        <f t="shared" si="45"/>
        <v>0.34681671247039009</v>
      </c>
      <c r="HY28" s="39">
        <f t="shared" si="121"/>
        <v>8.0571620506819457</v>
      </c>
      <c r="HZ28" s="39">
        <f t="shared" si="122"/>
        <v>11.219686807021937</v>
      </c>
      <c r="IA28" s="39">
        <f t="shared" si="123"/>
        <v>1.1219686807021938</v>
      </c>
      <c r="IB28" s="39">
        <f t="shared" si="124"/>
        <v>0.28477876537156005</v>
      </c>
      <c r="IC28" s="39">
        <f t="shared" si="125"/>
        <v>0.380367405744793</v>
      </c>
      <c r="ID28" s="39">
        <f t="shared" si="126"/>
        <v>3.8036740574479304E-2</v>
      </c>
      <c r="IE28" s="39">
        <f t="shared" si="127"/>
        <v>6.0806301271443512</v>
      </c>
      <c r="IF28" s="39">
        <f t="shared" si="128"/>
        <v>8.2658487532650824</v>
      </c>
      <c r="IG28" s="39">
        <f t="shared" si="129"/>
        <v>0.82658487532650815</v>
      </c>
      <c r="IH28" s="39">
        <f t="shared" si="46"/>
        <v>1.9364446091222309</v>
      </c>
      <c r="II28" s="39">
        <f t="shared" si="47"/>
        <v>3.1776129569466605</v>
      </c>
      <c r="IJ28" s="39">
        <f t="shared" si="48"/>
        <v>0.31776129569466605</v>
      </c>
      <c r="IK28" s="39">
        <f t="shared" si="130"/>
        <v>6.8780446050587152</v>
      </c>
      <c r="IL28" s="39">
        <f t="shared" si="131"/>
        <v>9.5897623100283358</v>
      </c>
      <c r="IM28" s="39">
        <f t="shared" si="132"/>
        <v>0.95897623100283347</v>
      </c>
      <c r="IN28" s="39">
        <f t="shared" si="49"/>
        <v>1.2397762667420293</v>
      </c>
      <c r="IO28" s="39">
        <f t="shared" si="50"/>
        <v>0.31287668812186414</v>
      </c>
      <c r="IP28" s="39">
        <f t="shared" si="51"/>
        <v>3.128766881218642E-2</v>
      </c>
      <c r="IQ28" s="39">
        <f t="shared" si="52"/>
        <v>3.5461389400061445</v>
      </c>
      <c r="IR28" s="39">
        <f t="shared" si="53"/>
        <v>5.5856638914841605</v>
      </c>
      <c r="IS28" s="39">
        <f t="shared" si="54"/>
        <v>0.55856638914841605</v>
      </c>
      <c r="IT28" s="39">
        <f t="shared" si="55"/>
        <v>6.3763051578939196</v>
      </c>
      <c r="IU28" s="39">
        <f t="shared" si="56"/>
        <v>10.506245013040346</v>
      </c>
      <c r="IV28" s="39">
        <f t="shared" si="57"/>
        <v>1.0506245013040345</v>
      </c>
      <c r="IW28" s="39">
        <f t="shared" si="133"/>
        <v>0.88862888901702097</v>
      </c>
      <c r="IX28" s="39">
        <f t="shared" si="134"/>
        <v>1.1869054377852759</v>
      </c>
      <c r="IY28" s="39">
        <f t="shared" si="135"/>
        <v>0.11869054377852759</v>
      </c>
      <c r="IZ28" s="39">
        <f t="shared" si="58"/>
        <v>7.6725932688722187</v>
      </c>
      <c r="JA28" s="39">
        <f t="shared" si="59"/>
        <v>12.319606831027743</v>
      </c>
      <c r="JB28" s="39">
        <f t="shared" si="60"/>
        <v>1.2319606831027743</v>
      </c>
      <c r="JC28" s="39">
        <f t="shared" si="61"/>
        <v>1.6877348879196257</v>
      </c>
      <c r="JD28" s="39">
        <f t="shared" si="62"/>
        <v>2.7694922036397909</v>
      </c>
      <c r="JE28" s="39">
        <f t="shared" si="63"/>
        <v>0.27694922036397912</v>
      </c>
      <c r="JF28" s="39">
        <f t="shared" si="64"/>
        <v>3.3560157384890039</v>
      </c>
      <c r="JG28" s="39">
        <f t="shared" si="65"/>
        <v>5.6399196743363138</v>
      </c>
      <c r="JH28" s="39">
        <f t="shared" si="66"/>
        <v>0.56399196743363145</v>
      </c>
      <c r="JI28" s="39">
        <f t="shared" si="67"/>
        <v>5.0135528916071408</v>
      </c>
      <c r="JJ28" s="39">
        <f t="shared" si="68"/>
        <v>1.2652475019319227</v>
      </c>
      <c r="JK28" s="39">
        <f t="shared" si="69"/>
        <v>0.12652475019319229</v>
      </c>
      <c r="JL28" s="39">
        <f t="shared" si="70"/>
        <v>0.82359976904269938</v>
      </c>
      <c r="JM28" s="39">
        <f t="shared" si="71"/>
        <v>1.2972846154100575</v>
      </c>
      <c r="JN28" s="39">
        <f t="shared" si="72"/>
        <v>0.12972846154100573</v>
      </c>
      <c r="JO28" s="39">
        <f t="shared" si="73"/>
        <v>3.0884930834119055</v>
      </c>
      <c r="JP28" s="39">
        <f t="shared" si="74"/>
        <v>5.0889134462509933</v>
      </c>
      <c r="JQ28" s="39">
        <f t="shared" si="75"/>
        <v>0.50889134462509922</v>
      </c>
      <c r="JR28" s="39">
        <f t="shared" si="136"/>
        <v>6.0766466088508668</v>
      </c>
      <c r="JS28" s="39">
        <f t="shared" si="137"/>
        <v>8.1163295417086125</v>
      </c>
      <c r="JT28" s="39">
        <f t="shared" si="138"/>
        <v>0.81163295417086134</v>
      </c>
      <c r="JU28" s="39">
        <f t="shared" si="76"/>
        <v>1.5572232356036095</v>
      </c>
      <c r="JV28" s="39">
        <f t="shared" si="77"/>
        <v>2.5003772959800368</v>
      </c>
      <c r="JW28" s="39">
        <f t="shared" si="78"/>
        <v>0.25003772959800363</v>
      </c>
      <c r="JX28" s="39">
        <f t="shared" si="79"/>
        <v>2.6881591657650286</v>
      </c>
      <c r="JY28" s="39">
        <f t="shared" si="80"/>
        <v>4.4111405796119518</v>
      </c>
      <c r="JZ28" s="39">
        <f t="shared" si="81"/>
        <v>0.44111405796119518</v>
      </c>
      <c r="KA28" s="39">
        <f t="shared" si="139"/>
        <v>4.6381500615619622</v>
      </c>
      <c r="KB28" s="39">
        <f t="shared" si="140"/>
        <v>6.4584555803025516</v>
      </c>
      <c r="KC28" s="39">
        <f t="shared" si="141"/>
        <v>0.64584555803025512</v>
      </c>
      <c r="KD28" s="39">
        <f t="shared" si="82"/>
        <v>5.2939535277460603</v>
      </c>
      <c r="KE28" s="39">
        <f t="shared" si="83"/>
        <v>3.5610399372625787</v>
      </c>
      <c r="KF28" s="39">
        <f t="shared" si="84"/>
        <v>0.35610399372625795</v>
      </c>
      <c r="KG28" s="39">
        <f t="shared" si="85"/>
        <v>7.6756427885073482</v>
      </c>
      <c r="KH28" s="39">
        <f t="shared" si="86"/>
        <v>12.058260951463687</v>
      </c>
      <c r="KI28" s="39">
        <f t="shared" si="87"/>
        <v>1.2058260951463686</v>
      </c>
      <c r="KJ28" s="39">
        <f t="shared" si="88"/>
        <v>1.0706496131902845</v>
      </c>
      <c r="KK28" s="39">
        <f t="shared" si="89"/>
        <v>1.8215416491117713</v>
      </c>
      <c r="KL28" s="39">
        <f t="shared" si="90"/>
        <v>0.18215416491117709</v>
      </c>
      <c r="KM28" s="39">
        <f t="shared" si="91"/>
        <v>5.0758320408350572</v>
      </c>
      <c r="KN28" s="39">
        <f t="shared" si="92"/>
        <v>8.3806561529033985</v>
      </c>
      <c r="KO28" s="39">
        <f t="shared" si="93"/>
        <v>0.83806561529033985</v>
      </c>
      <c r="KP28" s="39">
        <f t="shared" si="142"/>
        <v>6.8831487824918653</v>
      </c>
      <c r="KQ28" s="39">
        <f t="shared" si="143"/>
        <v>9.674516123899437</v>
      </c>
      <c r="KR28" s="39">
        <f t="shared" si="144"/>
        <v>0.96745161238994382</v>
      </c>
      <c r="KS28" s="39">
        <f t="shared" si="94"/>
        <v>3.2095122370079747</v>
      </c>
      <c r="KT28" s="39">
        <f t="shared" si="95"/>
        <v>5.2558842418321445</v>
      </c>
      <c r="KU28" s="39">
        <f t="shared" si="96"/>
        <v>0.52558842418321439</v>
      </c>
      <c r="KV28" s="39">
        <f t="shared" si="145"/>
        <v>2.9348265031594485</v>
      </c>
      <c r="KW28" s="39">
        <f t="shared" si="146"/>
        <v>4.1722973759136828</v>
      </c>
      <c r="KX28" s="39">
        <f t="shared" si="147"/>
        <v>0.41722973759136828</v>
      </c>
      <c r="KY28" s="39">
        <f t="shared" si="97"/>
        <v>4.210724473636966</v>
      </c>
      <c r="KZ28" s="39">
        <f t="shared" si="98"/>
        <v>1.0626413517071656</v>
      </c>
      <c r="LA28" s="39">
        <f t="shared" si="99"/>
        <v>0.10626413517071655</v>
      </c>
      <c r="LB28" s="39">
        <f t="shared" si="100"/>
        <v>9.1618851380384694</v>
      </c>
      <c r="LC28" s="39">
        <f t="shared" si="101"/>
        <v>14.668604069641248</v>
      </c>
      <c r="LD28" s="39">
        <f t="shared" si="102"/>
        <v>1.4668604069641247</v>
      </c>
      <c r="LE28" s="39">
        <f t="shared" si="103"/>
        <v>6.1015698595486647</v>
      </c>
      <c r="LF28" s="39">
        <f t="shared" si="104"/>
        <v>10.181639301724047</v>
      </c>
      <c r="LG28" s="39">
        <f t="shared" si="105"/>
        <v>1.0181639301724048</v>
      </c>
      <c r="LH28" s="39">
        <f t="shared" si="106"/>
        <v>154.2349316427383</v>
      </c>
      <c r="LI28" s="39">
        <f t="shared" si="106"/>
        <v>201.60074764850117</v>
      </c>
      <c r="LJ28" s="39">
        <f t="shared" si="106"/>
        <v>20.160074764850119</v>
      </c>
      <c r="LL28" s="60">
        <f t="shared" si="498"/>
        <v>9</v>
      </c>
      <c r="LM28" s="61">
        <f t="shared" si="154"/>
        <v>138.35747367715226</v>
      </c>
      <c r="LN28" s="62">
        <v>3000</v>
      </c>
      <c r="LO28" s="61">
        <f t="shared" si="155"/>
        <v>0</v>
      </c>
      <c r="LP28" s="61">
        <f t="shared" si="499"/>
        <v>0</v>
      </c>
      <c r="LQ28" s="62">
        <f t="shared" si="156"/>
        <v>0</v>
      </c>
      <c r="LR28" s="61">
        <f t="shared" si="157"/>
        <v>0</v>
      </c>
      <c r="LS28" s="61">
        <f t="shared" si="158"/>
        <v>9.1627440669951348</v>
      </c>
      <c r="LT28" s="63">
        <f t="shared" si="159"/>
        <v>0</v>
      </c>
      <c r="LU28" s="62">
        <f t="shared" si="160"/>
        <v>0</v>
      </c>
      <c r="LV28" s="61">
        <f t="shared" si="161"/>
        <v>0</v>
      </c>
      <c r="LW28" s="61">
        <f t="shared" si="162"/>
        <v>2.850479012150597</v>
      </c>
      <c r="LX28" s="63">
        <f t="shared" si="163"/>
        <v>0</v>
      </c>
      <c r="LY28" s="62">
        <f t="shared" si="164"/>
        <v>0</v>
      </c>
      <c r="LZ28" s="61">
        <f t="shared" si="165"/>
        <v>0</v>
      </c>
      <c r="MA28" s="61">
        <f t="shared" si="166"/>
        <v>6.3800794934897862</v>
      </c>
      <c r="MB28" s="63">
        <f t="shared" si="167"/>
        <v>0</v>
      </c>
      <c r="MC28" s="62">
        <f t="shared" si="168"/>
        <v>0</v>
      </c>
      <c r="MD28" s="61">
        <f t="shared" si="169"/>
        <v>0</v>
      </c>
      <c r="ME28" s="61">
        <f t="shared" si="170"/>
        <v>0.23108061900478838</v>
      </c>
      <c r="MF28" s="63">
        <f t="shared" si="171"/>
        <v>0</v>
      </c>
      <c r="MG28" s="62">
        <f t="shared" si="172"/>
        <v>0</v>
      </c>
      <c r="MH28" s="61">
        <f t="shared" si="173"/>
        <v>0</v>
      </c>
      <c r="MI28" s="61">
        <f t="shared" si="174"/>
        <v>0.86913909081394058</v>
      </c>
      <c r="MJ28" s="63">
        <f t="shared" si="175"/>
        <v>0</v>
      </c>
      <c r="MK28" s="62">
        <f t="shared" si="176"/>
        <v>0</v>
      </c>
      <c r="ML28" s="61">
        <f t="shared" si="177"/>
        <v>0</v>
      </c>
      <c r="MM28" s="61">
        <f t="shared" si="178"/>
        <v>1.8125299138099256</v>
      </c>
      <c r="MN28" s="63">
        <f t="shared" si="179"/>
        <v>0</v>
      </c>
      <c r="MO28" s="62">
        <f t="shared" si="180"/>
        <v>0</v>
      </c>
      <c r="MP28" s="61">
        <f t="shared" si="181"/>
        <v>0</v>
      </c>
      <c r="MQ28" s="61">
        <f t="shared" si="182"/>
        <v>2.8693288168173665</v>
      </c>
      <c r="MR28" s="63">
        <f t="shared" si="183"/>
        <v>0</v>
      </c>
      <c r="MS28" s="62">
        <f t="shared" si="184"/>
        <v>0</v>
      </c>
      <c r="MT28" s="61">
        <f t="shared" si="185"/>
        <v>0</v>
      </c>
      <c r="MU28" s="61">
        <f t="shared" si="186"/>
        <v>1.119968315842168</v>
      </c>
      <c r="MV28" s="63">
        <f t="shared" si="187"/>
        <v>0</v>
      </c>
      <c r="MW28" s="62">
        <f t="shared" si="188"/>
        <v>0</v>
      </c>
      <c r="MX28" s="61">
        <f t="shared" si="189"/>
        <v>0</v>
      </c>
      <c r="MY28" s="61">
        <f t="shared" si="190"/>
        <v>1.987437342133177</v>
      </c>
      <c r="MZ28" s="63">
        <f t="shared" si="191"/>
        <v>0</v>
      </c>
      <c r="NA28" s="62">
        <f t="shared" si="192"/>
        <v>0</v>
      </c>
      <c r="NB28" s="61">
        <f t="shared" si="193"/>
        <v>0</v>
      </c>
      <c r="NC28" s="61">
        <f t="shared" si="194"/>
        <v>7.2639739559793677</v>
      </c>
      <c r="ND28" s="63">
        <f t="shared" si="195"/>
        <v>0</v>
      </c>
      <c r="NE28" s="62">
        <f t="shared" si="196"/>
        <v>0</v>
      </c>
      <c r="NF28" s="61">
        <f t="shared" si="197"/>
        <v>0</v>
      </c>
      <c r="NG28" s="61">
        <f t="shared" si="198"/>
        <v>0.25565589933244792</v>
      </c>
      <c r="NH28" s="63">
        <f t="shared" si="199"/>
        <v>0</v>
      </c>
      <c r="NI28" s="62">
        <f t="shared" si="200"/>
        <v>0</v>
      </c>
      <c r="NJ28" s="61">
        <f t="shared" si="201"/>
        <v>0</v>
      </c>
      <c r="NK28" s="61">
        <f t="shared" si="202"/>
        <v>5.4676066910761465</v>
      </c>
      <c r="NL28" s="63">
        <f t="shared" si="203"/>
        <v>0</v>
      </c>
      <c r="NM28" s="62">
        <f t="shared" si="204"/>
        <v>0</v>
      </c>
      <c r="NN28" s="61">
        <f t="shared" si="205"/>
        <v>0</v>
      </c>
      <c r="NO28" s="61">
        <f t="shared" si="206"/>
        <v>1.7542997881631504</v>
      </c>
      <c r="NP28" s="63">
        <f t="shared" si="207"/>
        <v>0</v>
      </c>
      <c r="NQ28" s="62">
        <f t="shared" si="208"/>
        <v>0</v>
      </c>
      <c r="NR28" s="61">
        <f t="shared" si="209"/>
        <v>0</v>
      </c>
      <c r="NS28" s="61">
        <f t="shared" si="210"/>
        <v>6.2045024301305007</v>
      </c>
      <c r="NT28" s="63">
        <f t="shared" si="211"/>
        <v>0</v>
      </c>
      <c r="NU28" s="62">
        <f t="shared" si="212"/>
        <v>0</v>
      </c>
      <c r="NV28" s="61">
        <f t="shared" si="213"/>
        <v>0</v>
      </c>
      <c r="NW28" s="61">
        <f t="shared" si="214"/>
        <v>1.0726287210606096</v>
      </c>
      <c r="NX28" s="63">
        <f t="shared" si="215"/>
        <v>0</v>
      </c>
      <c r="NY28" s="62">
        <f t="shared" si="216"/>
        <v>0</v>
      </c>
      <c r="NZ28" s="61">
        <f t="shared" si="217"/>
        <v>0</v>
      </c>
      <c r="OA28" s="61">
        <f t="shared" si="218"/>
        <v>3.2008714111458261</v>
      </c>
      <c r="OB28" s="63">
        <f t="shared" si="219"/>
        <v>0</v>
      </c>
      <c r="OC28" s="62">
        <f t="shared" si="220"/>
        <v>0</v>
      </c>
      <c r="OD28" s="61">
        <f t="shared" si="221"/>
        <v>0</v>
      </c>
      <c r="OE28" s="61">
        <f t="shared" si="222"/>
        <v>5.7809804421186577</v>
      </c>
      <c r="OF28" s="63">
        <f t="shared" si="223"/>
        <v>0</v>
      </c>
      <c r="OG28" s="62">
        <f t="shared" si="224"/>
        <v>0</v>
      </c>
      <c r="OH28" s="61">
        <f t="shared" si="225"/>
        <v>0</v>
      </c>
      <c r="OI28" s="61">
        <f t="shared" si="226"/>
        <v>0.79775336302911259</v>
      </c>
      <c r="OJ28" s="63">
        <f t="shared" si="227"/>
        <v>0</v>
      </c>
      <c r="OK28" s="62">
        <f t="shared" si="228"/>
        <v>0</v>
      </c>
      <c r="OL28" s="61">
        <f t="shared" si="229"/>
        <v>0</v>
      </c>
      <c r="OM28" s="61">
        <f t="shared" si="230"/>
        <v>6.9384640964061184</v>
      </c>
      <c r="ON28" s="63">
        <f t="shared" si="231"/>
        <v>0</v>
      </c>
      <c r="OO28" s="62">
        <f t="shared" si="232"/>
        <v>0</v>
      </c>
      <c r="OP28" s="61">
        <f t="shared" si="233"/>
        <v>0</v>
      </c>
      <c r="OQ28" s="61">
        <f t="shared" si="234"/>
        <v>1.5289840682275193</v>
      </c>
      <c r="OR28" s="63">
        <f t="shared" si="235"/>
        <v>0</v>
      </c>
      <c r="OS28" s="62">
        <f t="shared" si="236"/>
        <v>0</v>
      </c>
      <c r="OT28" s="61">
        <f t="shared" si="237"/>
        <v>0</v>
      </c>
      <c r="OU28" s="61">
        <f t="shared" si="238"/>
        <v>3.0483032198514675</v>
      </c>
      <c r="OV28" s="63">
        <f t="shared" si="239"/>
        <v>0</v>
      </c>
      <c r="OW28" s="62">
        <f t="shared" si="240"/>
        <v>0</v>
      </c>
      <c r="OX28" s="61">
        <f t="shared" si="241"/>
        <v>0</v>
      </c>
      <c r="OY28" s="61">
        <f t="shared" si="242"/>
        <v>4.3376220132251229</v>
      </c>
      <c r="OZ28" s="63">
        <f t="shared" si="243"/>
        <v>0</v>
      </c>
      <c r="PA28" s="62">
        <f t="shared" si="244"/>
        <v>0</v>
      </c>
      <c r="PB28" s="61">
        <f t="shared" si="245"/>
        <v>0</v>
      </c>
      <c r="PC28" s="61">
        <f t="shared" si="246"/>
        <v>0.74341050916366891</v>
      </c>
      <c r="PD28" s="63">
        <f t="shared" si="247"/>
        <v>0</v>
      </c>
      <c r="PE28" s="62">
        <f t="shared" si="248"/>
        <v>0</v>
      </c>
      <c r="PF28" s="61">
        <f t="shared" si="249"/>
        <v>0</v>
      </c>
      <c r="PG28" s="61">
        <f t="shared" si="250"/>
        <v>2.8001354497155662</v>
      </c>
      <c r="PH28" s="63">
        <f t="shared" si="251"/>
        <v>0</v>
      </c>
      <c r="PI28" s="62">
        <f t="shared" si="252"/>
        <v>0</v>
      </c>
      <c r="PJ28" s="61">
        <f t="shared" si="253"/>
        <v>0</v>
      </c>
      <c r="PK28" s="61">
        <f t="shared" si="254"/>
        <v>5.4552190774628064</v>
      </c>
      <c r="PL28" s="63">
        <f t="shared" si="255"/>
        <v>0</v>
      </c>
      <c r="PM28" s="62">
        <f t="shared" si="256"/>
        <v>0</v>
      </c>
      <c r="PN28" s="61">
        <f t="shared" si="257"/>
        <v>0</v>
      </c>
      <c r="PO28" s="61">
        <f t="shared" si="258"/>
        <v>1.4082249810060865</v>
      </c>
      <c r="PP28" s="63">
        <f t="shared" si="259"/>
        <v>0</v>
      </c>
      <c r="PQ28" s="62">
        <f t="shared" si="260"/>
        <v>0</v>
      </c>
      <c r="PR28" s="61">
        <f t="shared" si="261"/>
        <v>0</v>
      </c>
      <c r="PS28" s="61">
        <f t="shared" si="262"/>
        <v>2.4353069707416304</v>
      </c>
      <c r="PT28" s="63">
        <f t="shared" si="263"/>
        <v>0</v>
      </c>
      <c r="PU28" s="62">
        <f t="shared" si="264"/>
        <v>0</v>
      </c>
      <c r="PV28" s="61">
        <f t="shared" si="265"/>
        <v>0</v>
      </c>
      <c r="PW28" s="61">
        <f t="shared" si="266"/>
        <v>4.1825889491888786</v>
      </c>
      <c r="PX28" s="63">
        <f t="shared" si="267"/>
        <v>0</v>
      </c>
      <c r="PY28" s="62">
        <f t="shared" si="268"/>
        <v>0</v>
      </c>
      <c r="PZ28" s="61">
        <f t="shared" si="269"/>
        <v>0</v>
      </c>
      <c r="QA28" s="61">
        <f t="shared" si="270"/>
        <v>4.6730360958687376</v>
      </c>
      <c r="QB28" s="63">
        <f t="shared" si="271"/>
        <v>0</v>
      </c>
      <c r="QC28" s="62">
        <f t="shared" si="272"/>
        <v>0</v>
      </c>
      <c r="QD28" s="61">
        <f t="shared" si="273"/>
        <v>0</v>
      </c>
      <c r="QE28" s="61">
        <f t="shared" si="274"/>
        <v>6.9252416968581541</v>
      </c>
      <c r="QF28" s="63">
        <f t="shared" si="275"/>
        <v>0</v>
      </c>
      <c r="QG28" s="62">
        <f t="shared" si="276"/>
        <v>0</v>
      </c>
      <c r="QH28" s="61">
        <f t="shared" si="277"/>
        <v>0</v>
      </c>
      <c r="QI28" s="61">
        <f t="shared" si="278"/>
        <v>0.97337383086320928</v>
      </c>
      <c r="QJ28" s="63">
        <f t="shared" si="279"/>
        <v>0</v>
      </c>
      <c r="QK28" s="62">
        <f t="shared" si="280"/>
        <v>0</v>
      </c>
      <c r="QL28" s="61">
        <f t="shared" si="281"/>
        <v>0</v>
      </c>
      <c r="QM28" s="61">
        <f t="shared" si="282"/>
        <v>4.6037010035761528</v>
      </c>
      <c r="QN28" s="63">
        <f t="shared" si="283"/>
        <v>0</v>
      </c>
      <c r="QO28" s="62">
        <f t="shared" si="284"/>
        <v>0</v>
      </c>
      <c r="QP28" s="61">
        <f t="shared" si="285"/>
        <v>0</v>
      </c>
      <c r="QQ28" s="61">
        <f t="shared" si="286"/>
        <v>6.2027334759591932</v>
      </c>
      <c r="QR28" s="63">
        <f t="shared" si="287"/>
        <v>0</v>
      </c>
      <c r="QS28" s="62">
        <f t="shared" si="288"/>
        <v>0</v>
      </c>
      <c r="QT28" s="61">
        <f t="shared" si="289"/>
        <v>0</v>
      </c>
      <c r="QU28" s="61">
        <f t="shared" si="290"/>
        <v>2.906509443382574</v>
      </c>
      <c r="QV28" s="63">
        <f t="shared" si="291"/>
        <v>0</v>
      </c>
      <c r="QW28" s="62">
        <f t="shared" si="292"/>
        <v>0</v>
      </c>
      <c r="QX28" s="61">
        <f t="shared" si="293"/>
        <v>0</v>
      </c>
      <c r="QY28" s="61">
        <f t="shared" si="294"/>
        <v>2.65199779931854</v>
      </c>
      <c r="QZ28" s="63">
        <f t="shared" si="295"/>
        <v>0</v>
      </c>
      <c r="RA28" s="62">
        <f t="shared" si="296"/>
        <v>0</v>
      </c>
      <c r="RB28" s="61">
        <f t="shared" si="297"/>
        <v>0</v>
      </c>
      <c r="RC28" s="61">
        <f t="shared" si="298"/>
        <v>3.6430315114554639</v>
      </c>
      <c r="RD28" s="63">
        <f t="shared" si="299"/>
        <v>0</v>
      </c>
      <c r="RE28" s="62">
        <f t="shared" si="300"/>
        <v>0</v>
      </c>
      <c r="RF28" s="61">
        <f t="shared" si="301"/>
        <v>0</v>
      </c>
      <c r="RG28" s="61">
        <f t="shared" si="302"/>
        <v>8.2810802772036602</v>
      </c>
      <c r="RH28" s="63">
        <f t="shared" si="303"/>
        <v>0</v>
      </c>
      <c r="RI28" s="62">
        <f t="shared" si="304"/>
        <v>0</v>
      </c>
      <c r="RJ28" s="61">
        <f t="shared" si="305"/>
        <v>0</v>
      </c>
      <c r="RK28" s="61">
        <f t="shared" si="306"/>
        <v>5.5374498345850096</v>
      </c>
      <c r="RL28" s="63">
        <f t="shared" si="307"/>
        <v>0</v>
      </c>
    </row>
    <row r="29" spans="1:480" ht="15" thickBot="1" x14ac:dyDescent="0.35">
      <c r="A29" s="28"/>
      <c r="B29" s="42">
        <v>10</v>
      </c>
      <c r="C29" s="44">
        <f t="shared" si="308"/>
        <v>935.39218099135303</v>
      </c>
      <c r="D29" s="44">
        <f t="shared" si="309"/>
        <v>726.56586509574186</v>
      </c>
      <c r="E29" s="44">
        <f t="shared" si="310"/>
        <v>61.152895123497416</v>
      </c>
      <c r="F29" s="45">
        <f t="shared" si="311"/>
        <v>2.5774429534506442</v>
      </c>
      <c r="G29" s="45">
        <f t="shared" si="312"/>
        <v>4.762583595665279E-2</v>
      </c>
      <c r="H29" s="44">
        <f t="shared" si="313"/>
        <v>157.45490363017296</v>
      </c>
      <c r="I29" s="44">
        <f t="shared" si="314"/>
        <v>132.71481802955958</v>
      </c>
      <c r="J29" s="44">
        <f t="shared" si="315"/>
        <v>26.667626634254436</v>
      </c>
      <c r="K29" s="45">
        <f t="shared" si="316"/>
        <v>3.9478699412311471</v>
      </c>
      <c r="L29" s="45">
        <f t="shared" si="317"/>
        <v>0.51317176478174864</v>
      </c>
      <c r="M29" s="44">
        <f t="shared" si="318"/>
        <v>341.38253530727656</v>
      </c>
      <c r="N29" s="44">
        <f t="shared" si="319"/>
        <v>311.3170346922841</v>
      </c>
      <c r="O29" s="44">
        <f t="shared" si="320"/>
        <v>59.562704419698555</v>
      </c>
      <c r="P29" s="45">
        <f t="shared" si="321"/>
        <v>8.0375976413202999</v>
      </c>
      <c r="Q29" s="45">
        <f t="shared" si="322"/>
        <v>0.90842793942034039</v>
      </c>
      <c r="R29" s="44">
        <f t="shared" si="323"/>
        <v>14.250125870565059</v>
      </c>
      <c r="S29" s="44">
        <f t="shared" si="324"/>
        <v>11.618929372966265</v>
      </c>
      <c r="T29" s="44">
        <f t="shared" si="325"/>
        <v>2.1366861875405867</v>
      </c>
      <c r="U29" s="45">
        <f t="shared" si="326"/>
        <v>0.28143308014319524</v>
      </c>
      <c r="V29" s="45">
        <f t="shared" si="327"/>
        <v>3.11854887848836E-2</v>
      </c>
      <c r="W29" s="44">
        <f t="shared" si="328"/>
        <v>50.950143541420175</v>
      </c>
      <c r="X29" s="44">
        <f t="shared" si="329"/>
        <v>43.186487681217287</v>
      </c>
      <c r="Y29" s="44">
        <f t="shared" si="330"/>
        <v>8.0665232441114512</v>
      </c>
      <c r="Z29" s="45">
        <f t="shared" si="331"/>
        <v>1.0737391536946523</v>
      </c>
      <c r="AA29" s="45">
        <f t="shared" si="332"/>
        <v>0.12010637955640296</v>
      </c>
      <c r="AB29" s="44">
        <f t="shared" si="333"/>
        <v>88.11112920693175</v>
      </c>
      <c r="AC29" s="44">
        <f t="shared" si="334"/>
        <v>81.7997409676736</v>
      </c>
      <c r="AD29" s="44">
        <f t="shared" si="335"/>
        <v>17.088290771874931</v>
      </c>
      <c r="AE29" s="45">
        <f t="shared" si="336"/>
        <v>2.5940972721452131</v>
      </c>
      <c r="AF29" s="45">
        <f t="shared" si="337"/>
        <v>0.34449478137441075</v>
      </c>
      <c r="AG29" s="44">
        <f t="shared" si="338"/>
        <v>149.90695318313473</v>
      </c>
      <c r="AH29" s="44">
        <f t="shared" si="339"/>
        <v>139.6476401494744</v>
      </c>
      <c r="AI29" s="44">
        <f t="shared" si="340"/>
        <v>26.817016582333217</v>
      </c>
      <c r="AJ29" s="45">
        <f t="shared" si="341"/>
        <v>3.6185210030148629</v>
      </c>
      <c r="AK29" s="45">
        <f t="shared" si="342"/>
        <v>0.40817608204263933</v>
      </c>
      <c r="AL29" s="44">
        <f t="shared" si="343"/>
        <v>114.33360988116901</v>
      </c>
      <c r="AM29" s="44">
        <f t="shared" si="344"/>
        <v>88.808630070854278</v>
      </c>
      <c r="AN29" s="44">
        <f t="shared" si="345"/>
        <v>7.474759139790832</v>
      </c>
      <c r="AO29" s="45">
        <f t="shared" si="346"/>
        <v>0.31504257050606904</v>
      </c>
      <c r="AP29" s="45">
        <f t="shared" si="347"/>
        <v>5.8213376797328926E-3</v>
      </c>
      <c r="AQ29" s="44">
        <f t="shared" si="348"/>
        <v>109.78216427578229</v>
      </c>
      <c r="AR29" s="44">
        <f t="shared" si="349"/>
        <v>92.532652961845741</v>
      </c>
      <c r="AS29" s="44">
        <f t="shared" si="350"/>
        <v>18.593449302050999</v>
      </c>
      <c r="AT29" s="45">
        <f t="shared" si="351"/>
        <v>2.7525703959378465</v>
      </c>
      <c r="AU29" s="45">
        <f t="shared" si="352"/>
        <v>0.35779836438302703</v>
      </c>
      <c r="AV29" s="44">
        <f t="shared" si="353"/>
        <v>388.67757808168977</v>
      </c>
      <c r="AW29" s="44">
        <f t="shared" si="354"/>
        <v>354.44681126073766</v>
      </c>
      <c r="AX29" s="44">
        <f t="shared" si="355"/>
        <v>67.814505147447505</v>
      </c>
      <c r="AY29" s="45">
        <f t="shared" si="356"/>
        <v>9.1511242132276909</v>
      </c>
      <c r="AZ29" s="45">
        <f t="shared" si="357"/>
        <v>1.0342812968971229</v>
      </c>
      <c r="BA29" s="44">
        <f t="shared" si="358"/>
        <v>15.765617907421307</v>
      </c>
      <c r="BB29" s="44">
        <f t="shared" si="359"/>
        <v>12.854595296303637</v>
      </c>
      <c r="BC29" s="44">
        <f t="shared" si="360"/>
        <v>2.3639214366808874</v>
      </c>
      <c r="BD29" s="45">
        <f t="shared" si="361"/>
        <v>0.31136331344351542</v>
      </c>
      <c r="BE29" s="45">
        <f t="shared" si="362"/>
        <v>3.4502046150638788E-2</v>
      </c>
      <c r="BF29" s="44">
        <f t="shared" si="363"/>
        <v>320.51871637424068</v>
      </c>
      <c r="BG29" s="44">
        <f t="shared" si="364"/>
        <v>271.67887338811408</v>
      </c>
      <c r="BH29" s="44">
        <f t="shared" si="365"/>
        <v>50.745130358734059</v>
      </c>
      <c r="BI29" s="45">
        <f t="shared" si="366"/>
        <v>6.7547110045566869</v>
      </c>
      <c r="BJ29" s="45">
        <f t="shared" si="367"/>
        <v>0.75556887435419773</v>
      </c>
      <c r="BK29" s="44">
        <f t="shared" si="368"/>
        <v>85.280432684073219</v>
      </c>
      <c r="BL29" s="44">
        <f t="shared" si="369"/>
        <v>79.171806852970306</v>
      </c>
      <c r="BM29" s="44">
        <f t="shared" si="370"/>
        <v>16.539304897957237</v>
      </c>
      <c r="BN29" s="45">
        <f t="shared" si="371"/>
        <v>2.5107581730516948</v>
      </c>
      <c r="BO29" s="45">
        <f t="shared" si="372"/>
        <v>0.33342739194748294</v>
      </c>
      <c r="BP29" s="44">
        <f t="shared" si="373"/>
        <v>324.15178416180112</v>
      </c>
      <c r="BQ29" s="44">
        <f t="shared" si="374"/>
        <v>301.96752550321355</v>
      </c>
      <c r="BR29" s="44">
        <f t="shared" si="375"/>
        <v>57.987862380474922</v>
      </c>
      <c r="BS29" s="45">
        <f t="shared" si="376"/>
        <v>7.8245205725799511</v>
      </c>
      <c r="BT29" s="45">
        <f t="shared" si="377"/>
        <v>0.8826208687241921</v>
      </c>
      <c r="BU29" s="44">
        <f t="shared" si="378"/>
        <v>109.5008778430154</v>
      </c>
      <c r="BV29" s="44">
        <f t="shared" si="379"/>
        <v>85.054805519578252</v>
      </c>
      <c r="BW29" s="44">
        <f t="shared" si="380"/>
        <v>7.1588108546812075</v>
      </c>
      <c r="BX29" s="45">
        <f t="shared" si="381"/>
        <v>0.30172613341071858</v>
      </c>
      <c r="BY29" s="45">
        <f t="shared" si="382"/>
        <v>5.5752773555727865E-3</v>
      </c>
      <c r="BZ29" s="44">
        <f t="shared" si="383"/>
        <v>176.80989666164737</v>
      </c>
      <c r="CA29" s="44">
        <f t="shared" si="384"/>
        <v>149.02865976400827</v>
      </c>
      <c r="CB29" s="44">
        <f t="shared" si="385"/>
        <v>29.945719064352918</v>
      </c>
      <c r="CC29" s="45">
        <f t="shared" si="386"/>
        <v>4.4331580677995568</v>
      </c>
      <c r="CD29" s="45">
        <f t="shared" si="387"/>
        <v>0.57625291184230176</v>
      </c>
      <c r="CE29" s="44">
        <f t="shared" si="388"/>
        <v>272.02306362094907</v>
      </c>
      <c r="CF29" s="44">
        <f t="shared" si="389"/>
        <v>259.59414432040182</v>
      </c>
      <c r="CG29" s="44">
        <f t="shared" si="390"/>
        <v>54.594784267717323</v>
      </c>
      <c r="CH29" s="45">
        <f t="shared" si="391"/>
        <v>8.3024086767106073</v>
      </c>
      <c r="CI29" s="45">
        <f t="shared" si="392"/>
        <v>1.1019181681648691</v>
      </c>
      <c r="CJ29" s="44">
        <f t="shared" si="393"/>
        <v>49.195323631169039</v>
      </c>
      <c r="CK29" s="44">
        <f t="shared" si="394"/>
        <v>40.111715218702543</v>
      </c>
      <c r="CL29" s="44">
        <f t="shared" si="395"/>
        <v>7.3764238610293607</v>
      </c>
      <c r="CM29" s="45">
        <f t="shared" si="396"/>
        <v>0.97158380100766251</v>
      </c>
      <c r="CN29" s="45">
        <f t="shared" si="397"/>
        <v>0.10766081838880673</v>
      </c>
      <c r="CO29" s="44">
        <f t="shared" si="398"/>
        <v>359.32086303402161</v>
      </c>
      <c r="CP29" s="44">
        <f t="shared" si="399"/>
        <v>318.20659821485435</v>
      </c>
      <c r="CQ29" s="44">
        <f t="shared" si="400"/>
        <v>65.171332072418039</v>
      </c>
      <c r="CR29" s="45">
        <f t="shared" si="401"/>
        <v>9.7594177856548345</v>
      </c>
      <c r="CS29" s="45">
        <f t="shared" si="402"/>
        <v>1.2800945226864542</v>
      </c>
      <c r="CT29" s="44">
        <f t="shared" si="403"/>
        <v>74.327332070207603</v>
      </c>
      <c r="CU29" s="44">
        <f t="shared" si="404"/>
        <v>69.003275351088419</v>
      </c>
      <c r="CV29" s="44">
        <f t="shared" si="405"/>
        <v>14.415058280895245</v>
      </c>
      <c r="CW29" s="45">
        <f t="shared" si="406"/>
        <v>2.1882857603190078</v>
      </c>
      <c r="CX29" s="45">
        <f t="shared" si="407"/>
        <v>0.29060322166039165</v>
      </c>
      <c r="CY29" s="44">
        <f t="shared" si="408"/>
        <v>133.22673782275774</v>
      </c>
      <c r="CZ29" s="44">
        <f t="shared" si="409"/>
        <v>134.70706263056178</v>
      </c>
      <c r="DA29" s="44">
        <f t="shared" si="410"/>
        <v>28.899062894995101</v>
      </c>
      <c r="DB29" s="45">
        <f t="shared" si="411"/>
        <v>4.4477363128576695</v>
      </c>
      <c r="DC29" s="45">
        <f t="shared" si="412"/>
        <v>0.59609168073932217</v>
      </c>
      <c r="DD29" s="44">
        <f t="shared" si="413"/>
        <v>442.81251179782652</v>
      </c>
      <c r="DE29" s="44">
        <f t="shared" si="414"/>
        <v>343.95461309995767</v>
      </c>
      <c r="DF29" s="44">
        <f t="shared" si="415"/>
        <v>28.949640208287448</v>
      </c>
      <c r="DG29" s="45">
        <f t="shared" si="416"/>
        <v>1.2201555790465173</v>
      </c>
      <c r="DH29" s="45">
        <f t="shared" si="417"/>
        <v>2.2545961442702749E-2</v>
      </c>
      <c r="DI29" s="44">
        <f t="shared" si="418"/>
        <v>41.064547249449845</v>
      </c>
      <c r="DJ29" s="44">
        <f t="shared" si="419"/>
        <v>34.612284470209602</v>
      </c>
      <c r="DK29" s="44">
        <f t="shared" si="420"/>
        <v>6.9549692559919505</v>
      </c>
      <c r="DL29" s="45">
        <f t="shared" si="421"/>
        <v>1.0296122127586935</v>
      </c>
      <c r="DM29" s="45">
        <f t="shared" si="422"/>
        <v>0.13383620132568197</v>
      </c>
      <c r="DN29" s="44">
        <f t="shared" si="423"/>
        <v>131.75990322259216</v>
      </c>
      <c r="DO29" s="44">
        <f t="shared" si="424"/>
        <v>125.73970338217173</v>
      </c>
      <c r="DP29" s="44">
        <f t="shared" si="425"/>
        <v>26.444094099301779</v>
      </c>
      <c r="DQ29" s="45">
        <f t="shared" si="426"/>
        <v>4.0214404955093421</v>
      </c>
      <c r="DR29" s="45">
        <f t="shared" si="427"/>
        <v>0.53373647537082536</v>
      </c>
      <c r="DS29" s="44">
        <f t="shared" si="428"/>
        <v>336.40882061053298</v>
      </c>
      <c r="DT29" s="44">
        <f t="shared" si="429"/>
        <v>274.2930387155709</v>
      </c>
      <c r="DU29" s="44">
        <f t="shared" si="430"/>
        <v>50.441665350485934</v>
      </c>
      <c r="DV29" s="45">
        <f t="shared" si="431"/>
        <v>6.6439111788707139</v>
      </c>
      <c r="DW29" s="45">
        <f t="shared" si="432"/>
        <v>0.73620918141894953</v>
      </c>
      <c r="DX29" s="44">
        <f t="shared" si="433"/>
        <v>72.927467590884902</v>
      </c>
      <c r="DY29" s="44">
        <f t="shared" si="434"/>
        <v>64.582950131460393</v>
      </c>
      <c r="DZ29" s="44">
        <f t="shared" si="435"/>
        <v>13.227120093820037</v>
      </c>
      <c r="EA29" s="45">
        <f t="shared" si="436"/>
        <v>1.9807634275938493</v>
      </c>
      <c r="EB29" s="45">
        <f t="shared" si="437"/>
        <v>0.2598069341930937</v>
      </c>
      <c r="EC29" s="44">
        <f t="shared" si="438"/>
        <v>118.38571353921358</v>
      </c>
      <c r="ED29" s="44">
        <f t="shared" si="439"/>
        <v>109.90576092876859</v>
      </c>
      <c r="EE29" s="44">
        <f t="shared" si="440"/>
        <v>22.959749970322946</v>
      </c>
      <c r="EF29" s="45">
        <f t="shared" si="441"/>
        <v>3.4854173282899943</v>
      </c>
      <c r="EG29" s="45">
        <f t="shared" si="442"/>
        <v>0.46286162566097894</v>
      </c>
      <c r="EH29" s="44">
        <f t="shared" si="443"/>
        <v>221.42121675197393</v>
      </c>
      <c r="EI29" s="44">
        <f t="shared" si="444"/>
        <v>203.90369995567866</v>
      </c>
      <c r="EJ29" s="44">
        <f t="shared" si="445"/>
        <v>39.06535007949843</v>
      </c>
      <c r="EK29" s="45">
        <f t="shared" si="446"/>
        <v>5.2691277342271929</v>
      </c>
      <c r="EL29" s="45">
        <f t="shared" si="447"/>
        <v>0.59466392303767934</v>
      </c>
      <c r="EM29" s="44">
        <f t="shared" si="448"/>
        <v>368.66761951807047</v>
      </c>
      <c r="EN29" s="44">
        <f t="shared" si="449"/>
        <v>298.07308659818239</v>
      </c>
      <c r="EO29" s="44">
        <f t="shared" si="450"/>
        <v>39.142373360759578</v>
      </c>
      <c r="EP29" s="45">
        <f t="shared" si="451"/>
        <v>3.2006210180936634</v>
      </c>
      <c r="EQ29" s="45">
        <f t="shared" si="452"/>
        <v>0.18020945958445772</v>
      </c>
      <c r="ER29" s="44">
        <f t="shared" si="453"/>
        <v>388.72956206762007</v>
      </c>
      <c r="ES29" s="44">
        <f t="shared" si="454"/>
        <v>323.35590309326517</v>
      </c>
      <c r="ET29" s="44">
        <f t="shared" si="455"/>
        <v>64.725153248566542</v>
      </c>
      <c r="EU29" s="45">
        <f t="shared" si="456"/>
        <v>9.5700769851814975</v>
      </c>
      <c r="EV29" s="45">
        <f t="shared" si="457"/>
        <v>1.2440919831410944</v>
      </c>
      <c r="EW29" s="44">
        <f t="shared" si="458"/>
        <v>41.026332918658575</v>
      </c>
      <c r="EX29" s="44">
        <f t="shared" si="459"/>
        <v>42.624120665728213</v>
      </c>
      <c r="EY29" s="44">
        <f t="shared" si="460"/>
        <v>9.245084832436504</v>
      </c>
      <c r="EZ29" s="45">
        <f t="shared" si="461"/>
        <v>1.4341926446477453</v>
      </c>
      <c r="FA29" s="45">
        <f t="shared" si="462"/>
        <v>0.19367450223201294</v>
      </c>
      <c r="FB29" s="44">
        <f t="shared" si="463"/>
        <v>213.03015993567408</v>
      </c>
      <c r="FC29" s="44">
        <f t="shared" si="464"/>
        <v>206.20836881834956</v>
      </c>
      <c r="FD29" s="44">
        <f t="shared" si="465"/>
        <v>43.513654747224429</v>
      </c>
      <c r="FE29" s="45">
        <f t="shared" si="466"/>
        <v>6.6230937334320226</v>
      </c>
      <c r="FF29" s="45">
        <f t="shared" si="467"/>
        <v>0.87878120973568763</v>
      </c>
      <c r="FG29" s="44">
        <f t="shared" si="468"/>
        <v>340.44807730443284</v>
      </c>
      <c r="FH29" s="44">
        <f t="shared" si="469"/>
        <v>302.16019466254437</v>
      </c>
      <c r="FI29" s="44">
        <f t="shared" si="470"/>
        <v>57.881904469529545</v>
      </c>
      <c r="FJ29" s="45">
        <f t="shared" si="471"/>
        <v>7.8729509124680881</v>
      </c>
      <c r="FK29" s="45">
        <f t="shared" si="472"/>
        <v>0.90078260571567492</v>
      </c>
      <c r="FL29" s="44">
        <f t="shared" si="473"/>
        <v>143.54556208496265</v>
      </c>
      <c r="FM29" s="44">
        <f t="shared" si="474"/>
        <v>131.49719269851207</v>
      </c>
      <c r="FN29" s="44">
        <f t="shared" si="475"/>
        <v>27.379037716792787</v>
      </c>
      <c r="FO29" s="45">
        <f t="shared" si="476"/>
        <v>4.1526306954757866</v>
      </c>
      <c r="FP29" s="45">
        <f t="shared" si="477"/>
        <v>0.55162677317817899</v>
      </c>
      <c r="FQ29" s="44">
        <f t="shared" si="478"/>
        <v>130.09773316350191</v>
      </c>
      <c r="FR29" s="44">
        <f t="shared" si="479"/>
        <v>127.33589920347455</v>
      </c>
      <c r="FS29" s="44">
        <f t="shared" si="480"/>
        <v>24.884755470666693</v>
      </c>
      <c r="FT29" s="45">
        <f t="shared" si="481"/>
        <v>3.3975738565070168</v>
      </c>
      <c r="FU29" s="45">
        <f t="shared" si="482"/>
        <v>0.38736175970333298</v>
      </c>
      <c r="FV29" s="44">
        <f t="shared" si="483"/>
        <v>371.90422061390967</v>
      </c>
      <c r="FW29" s="44">
        <f t="shared" si="484"/>
        <v>288.87659879380675</v>
      </c>
      <c r="FX29" s="44">
        <f t="shared" si="485"/>
        <v>24.313887010563654</v>
      </c>
      <c r="FY29" s="45">
        <f t="shared" si="486"/>
        <v>1.0247700721252195</v>
      </c>
      <c r="FZ29" s="45">
        <f t="shared" si="487"/>
        <v>1.8935639790972993E-2</v>
      </c>
      <c r="GA29" s="44">
        <f t="shared" si="488"/>
        <v>437.29605660802099</v>
      </c>
      <c r="GB29" s="44">
        <f t="shared" si="489"/>
        <v>381.02625283750899</v>
      </c>
      <c r="GC29" s="44">
        <f t="shared" si="490"/>
        <v>77.695244053985093</v>
      </c>
      <c r="GD29" s="45">
        <f t="shared" si="491"/>
        <v>11.61973800363371</v>
      </c>
      <c r="GE29" s="45">
        <f t="shared" si="492"/>
        <v>1.5244330330037683</v>
      </c>
      <c r="GF29" s="44">
        <f t="shared" si="493"/>
        <v>250.88481702044734</v>
      </c>
      <c r="GG29" s="44">
        <f t="shared" si="494"/>
        <v>246.32608857989061</v>
      </c>
      <c r="GH29" s="44">
        <f t="shared" si="495"/>
        <v>52.402900871547075</v>
      </c>
      <c r="GI29" s="45">
        <f t="shared" si="496"/>
        <v>8.0332905729897686</v>
      </c>
      <c r="GJ29" s="45">
        <f t="shared" si="497"/>
        <v>1.0741743643671393</v>
      </c>
      <c r="GK29" s="47">
        <f t="shared" si="148"/>
        <v>8320.7722917785723</v>
      </c>
      <c r="GL29" s="47">
        <f t="shared" si="148"/>
        <v>7208.4934289772336</v>
      </c>
      <c r="GM29" s="47">
        <f t="shared" si="107"/>
        <v>1239.798451762317</v>
      </c>
      <c r="GN29" s="47">
        <f t="shared" si="107"/>
        <v>162.73447427691437</v>
      </c>
      <c r="GO29" s="47">
        <f t="shared" si="107"/>
        <v>19.433136685793432</v>
      </c>
      <c r="GP29" s="40">
        <f t="shared" si="149"/>
        <v>49.587439164353832</v>
      </c>
      <c r="GQ29" s="40">
        <f t="shared" si="108"/>
        <v>42.958840458743943</v>
      </c>
      <c r="GR29" s="40">
        <f t="shared" si="108"/>
        <v>7.388548580228349</v>
      </c>
      <c r="GS29" s="40">
        <f t="shared" si="108"/>
        <v>0.96981212322356602</v>
      </c>
      <c r="GT29" s="40">
        <f t="shared" si="108"/>
        <v>0.11581130325264262</v>
      </c>
      <c r="GW29" s="38">
        <f t="shared" si="150"/>
        <v>11</v>
      </c>
      <c r="GX29" s="39">
        <f t="shared" si="109"/>
        <v>12.081119786438446</v>
      </c>
      <c r="GY29" s="39">
        <f t="shared" si="110"/>
        <v>5.507758816191072</v>
      </c>
      <c r="GZ29" s="39">
        <f t="shared" si="111"/>
        <v>0.55077588161910718</v>
      </c>
      <c r="HA29" s="39">
        <f t="shared" si="34"/>
        <v>3.4778828340291486</v>
      </c>
      <c r="HB29" s="39">
        <f t="shared" si="35"/>
        <v>6.3686697594107837</v>
      </c>
      <c r="HC29" s="39">
        <f t="shared" si="36"/>
        <v>0.63686697594107833</v>
      </c>
      <c r="HD29" s="39">
        <f t="shared" si="112"/>
        <v>7.8014935363799225</v>
      </c>
      <c r="HE29" s="39">
        <f t="shared" si="113"/>
        <v>12.925317982541653</v>
      </c>
      <c r="HF29" s="39">
        <f t="shared" si="114"/>
        <v>1.2925317982541653</v>
      </c>
      <c r="HG29" s="39">
        <f t="shared" si="115"/>
        <v>0.28482302871982479</v>
      </c>
      <c r="HH29" s="39">
        <f t="shared" si="116"/>
        <v>0.45357850245276721</v>
      </c>
      <c r="HI29" s="39">
        <f t="shared" si="117"/>
        <v>4.5357850245276721E-2</v>
      </c>
      <c r="HJ29" s="39">
        <f t="shared" si="151"/>
        <v>1.0680422880864093</v>
      </c>
      <c r="HK29" s="39">
        <f t="shared" si="152"/>
        <v>1.7290083281552624</v>
      </c>
      <c r="HL29" s="39">
        <f t="shared" si="153"/>
        <v>0.17290083281552626</v>
      </c>
      <c r="HM29" s="39">
        <f t="shared" si="37"/>
        <v>2.1963143814716957</v>
      </c>
      <c r="HN29" s="39">
        <f t="shared" si="38"/>
        <v>4.1802410760966637</v>
      </c>
      <c r="HO29" s="39">
        <f t="shared" si="39"/>
        <v>0.41802410760966635</v>
      </c>
      <c r="HP29" s="39">
        <f t="shared" si="118"/>
        <v>3.5047837402113418</v>
      </c>
      <c r="HQ29" s="39">
        <f t="shared" si="119"/>
        <v>5.8174590728916344</v>
      </c>
      <c r="HR29" s="39">
        <f t="shared" si="120"/>
        <v>0.58174590728916353</v>
      </c>
      <c r="HS29" s="39">
        <f t="shared" si="40"/>
        <v>1.4766833256254197</v>
      </c>
      <c r="HT29" s="39">
        <f t="shared" si="41"/>
        <v>0.67321703196467131</v>
      </c>
      <c r="HU29" s="39">
        <f t="shared" si="42"/>
        <v>6.7321703196467131E-2</v>
      </c>
      <c r="HV29" s="39">
        <f t="shared" si="43"/>
        <v>2.4248816379456684</v>
      </c>
      <c r="HW29" s="39">
        <f t="shared" si="44"/>
        <v>4.4404228361666638</v>
      </c>
      <c r="HX29" s="39">
        <f t="shared" si="45"/>
        <v>0.44404228361666637</v>
      </c>
      <c r="HY29" s="39">
        <f t="shared" si="121"/>
        <v>8.8823103103700927</v>
      </c>
      <c r="HZ29" s="39">
        <f t="shared" si="122"/>
        <v>14.715987989450376</v>
      </c>
      <c r="IA29" s="39">
        <f t="shared" si="123"/>
        <v>1.4715987989450376</v>
      </c>
      <c r="IB29" s="39">
        <f t="shared" si="124"/>
        <v>0.31511378094607567</v>
      </c>
      <c r="IC29" s="39">
        <f t="shared" si="125"/>
        <v>0.50181629451158893</v>
      </c>
      <c r="ID29" s="39">
        <f t="shared" si="126"/>
        <v>5.0181629451158886E-2</v>
      </c>
      <c r="IE29" s="39">
        <f t="shared" si="127"/>
        <v>6.7188729887005376</v>
      </c>
      <c r="IF29" s="39">
        <f t="shared" si="128"/>
        <v>10.876898305304556</v>
      </c>
      <c r="IG29" s="39">
        <f t="shared" si="129"/>
        <v>1.0876898305304556</v>
      </c>
      <c r="IH29" s="39">
        <f t="shared" si="46"/>
        <v>2.1257546288196205</v>
      </c>
      <c r="II29" s="39">
        <f t="shared" si="47"/>
        <v>4.0459448301476737</v>
      </c>
      <c r="IJ29" s="39">
        <f t="shared" si="48"/>
        <v>0.40459448301476741</v>
      </c>
      <c r="IK29" s="39">
        <f t="shared" si="130"/>
        <v>7.5785804351775123</v>
      </c>
      <c r="IL29" s="39">
        <f t="shared" si="131"/>
        <v>12.579401406833711</v>
      </c>
      <c r="IM29" s="39">
        <f t="shared" si="132"/>
        <v>1.257940140683371</v>
      </c>
      <c r="IN29" s="39">
        <f t="shared" si="49"/>
        <v>1.414265854285415</v>
      </c>
      <c r="IO29" s="39">
        <f t="shared" si="50"/>
        <v>0.64476102919883749</v>
      </c>
      <c r="IP29" s="39">
        <f t="shared" si="51"/>
        <v>6.447610291988376E-2</v>
      </c>
      <c r="IQ29" s="39">
        <f t="shared" si="52"/>
        <v>3.9053982461564543</v>
      </c>
      <c r="IR29" s="39">
        <f t="shared" si="53"/>
        <v>7.151532382112463</v>
      </c>
      <c r="IS29" s="39">
        <f t="shared" si="54"/>
        <v>0.71515323821124632</v>
      </c>
      <c r="IT29" s="39">
        <f t="shared" si="55"/>
        <v>6.9948778245958074</v>
      </c>
      <c r="IU29" s="39">
        <f t="shared" si="56"/>
        <v>13.373350406715701</v>
      </c>
      <c r="IV29" s="39">
        <f t="shared" si="57"/>
        <v>1.3373350406715701</v>
      </c>
      <c r="IW29" s="39">
        <f t="shared" si="133"/>
        <v>0.98328682867458228</v>
      </c>
      <c r="IX29" s="39">
        <f t="shared" si="134"/>
        <v>1.5658767805269969</v>
      </c>
      <c r="IY29" s="39">
        <f t="shared" si="135"/>
        <v>0.15658767805269969</v>
      </c>
      <c r="IZ29" s="39">
        <f t="shared" si="58"/>
        <v>8.4360285644811892</v>
      </c>
      <c r="JA29" s="39">
        <f t="shared" si="59"/>
        <v>15.733672838210808</v>
      </c>
      <c r="JB29" s="39">
        <f t="shared" si="60"/>
        <v>1.5733672838210806</v>
      </c>
      <c r="JC29" s="39">
        <f t="shared" si="61"/>
        <v>1.8527306349556663</v>
      </c>
      <c r="JD29" s="39">
        <f t="shared" si="62"/>
        <v>3.5262987705770463</v>
      </c>
      <c r="JE29" s="39">
        <f t="shared" si="63"/>
        <v>0.35262987705770465</v>
      </c>
      <c r="JF29" s="39">
        <f t="shared" si="64"/>
        <v>3.6755458050191288</v>
      </c>
      <c r="JG29" s="39">
        <f t="shared" si="65"/>
        <v>7.1605516752361273</v>
      </c>
      <c r="JH29" s="39">
        <f t="shared" si="66"/>
        <v>0.71605516752361265</v>
      </c>
      <c r="JI29" s="39">
        <f t="shared" si="67"/>
        <v>5.7191743812670239</v>
      </c>
      <c r="JJ29" s="39">
        <f t="shared" si="68"/>
        <v>2.6073603835231758</v>
      </c>
      <c r="JK29" s="39">
        <f t="shared" si="69"/>
        <v>0.26073603835231757</v>
      </c>
      <c r="JL29" s="39">
        <f t="shared" si="70"/>
        <v>0.9070386547089565</v>
      </c>
      <c r="JM29" s="39">
        <f t="shared" si="71"/>
        <v>1.6609615465881902</v>
      </c>
      <c r="JN29" s="39">
        <f t="shared" si="72"/>
        <v>0.166096154658819</v>
      </c>
      <c r="JO29" s="39">
        <f t="shared" si="73"/>
        <v>3.3881113349523422</v>
      </c>
      <c r="JP29" s="39">
        <f t="shared" si="74"/>
        <v>6.4776542543687956</v>
      </c>
      <c r="JQ29" s="39">
        <f t="shared" si="75"/>
        <v>0.64776542543687943</v>
      </c>
      <c r="JR29" s="39">
        <f t="shared" si="136"/>
        <v>6.7239391458481759</v>
      </c>
      <c r="JS29" s="39">
        <f t="shared" si="137"/>
        <v>10.707821843146753</v>
      </c>
      <c r="JT29" s="39">
        <f t="shared" si="138"/>
        <v>1.0707821843146754</v>
      </c>
      <c r="JU29" s="39">
        <f t="shared" si="76"/>
        <v>1.7121694369127978</v>
      </c>
      <c r="JV29" s="39">
        <f t="shared" si="77"/>
        <v>3.1932933320533738</v>
      </c>
      <c r="JW29" s="39">
        <f t="shared" si="78"/>
        <v>0.31932933320533741</v>
      </c>
      <c r="JX29" s="39">
        <f t="shared" si="79"/>
        <v>2.9509580406842408</v>
      </c>
      <c r="JY29" s="39">
        <f t="shared" si="80"/>
        <v>5.6165529486904013</v>
      </c>
      <c r="JZ29" s="39">
        <f t="shared" si="81"/>
        <v>0.56165529486904009</v>
      </c>
      <c r="KA29" s="39">
        <f t="shared" si="139"/>
        <v>5.1120230183626694</v>
      </c>
      <c r="KB29" s="39">
        <f t="shared" si="140"/>
        <v>8.4724021369172053</v>
      </c>
      <c r="KC29" s="39">
        <f t="shared" si="141"/>
        <v>0.84724021369172053</v>
      </c>
      <c r="KD29" s="39">
        <f t="shared" si="82"/>
        <v>5.9417375302746791</v>
      </c>
      <c r="KE29" s="39">
        <f t="shared" si="83"/>
        <v>5.4625391421492449</v>
      </c>
      <c r="KF29" s="39">
        <f t="shared" si="84"/>
        <v>0.54625391421492453</v>
      </c>
      <c r="KG29" s="39">
        <f t="shared" si="85"/>
        <v>8.4565671200403436</v>
      </c>
      <c r="KH29" s="39">
        <f t="shared" si="86"/>
        <v>15.442092005570778</v>
      </c>
      <c r="KI29" s="39">
        <f t="shared" si="87"/>
        <v>1.5442092005570778</v>
      </c>
      <c r="KJ29" s="39">
        <f t="shared" si="88"/>
        <v>1.1716307395680141</v>
      </c>
      <c r="KK29" s="39">
        <f t="shared" si="89"/>
        <v>2.3086401698392511</v>
      </c>
      <c r="KL29" s="39">
        <f t="shared" si="90"/>
        <v>0.23086401698392511</v>
      </c>
      <c r="KM29" s="39">
        <f t="shared" si="91"/>
        <v>5.5663313886453532</v>
      </c>
      <c r="KN29" s="39">
        <f t="shared" si="92"/>
        <v>10.666150210853466</v>
      </c>
      <c r="KO29" s="39">
        <f t="shared" si="93"/>
        <v>1.0666150210853467</v>
      </c>
      <c r="KP29" s="39">
        <f t="shared" si="142"/>
        <v>7.5911397006166581</v>
      </c>
      <c r="KQ29" s="39">
        <f t="shared" si="143"/>
        <v>12.66220517165695</v>
      </c>
      <c r="KR29" s="39">
        <f t="shared" si="144"/>
        <v>1.2662205171656951</v>
      </c>
      <c r="KS29" s="39">
        <f t="shared" si="94"/>
        <v>3.5244773058510623</v>
      </c>
      <c r="KT29" s="39">
        <f t="shared" si="95"/>
        <v>6.6931092203176714</v>
      </c>
      <c r="KU29" s="39">
        <f t="shared" si="96"/>
        <v>0.66931092203176712</v>
      </c>
      <c r="KV29" s="39">
        <f t="shared" si="145"/>
        <v>3.2288323323637425</v>
      </c>
      <c r="KW29" s="39">
        <f t="shared" si="146"/>
        <v>5.4574907525874101</v>
      </c>
      <c r="KX29" s="39">
        <f t="shared" si="147"/>
        <v>0.54574907525874095</v>
      </c>
      <c r="KY29" s="39">
        <f t="shared" si="97"/>
        <v>4.8033536409902995</v>
      </c>
      <c r="KZ29" s="39">
        <f t="shared" si="98"/>
        <v>2.1898395042109784</v>
      </c>
      <c r="LA29" s="39">
        <f t="shared" si="99"/>
        <v>0.21898395042109783</v>
      </c>
      <c r="LB29" s="39">
        <f t="shared" si="100"/>
        <v>10.078009076317127</v>
      </c>
      <c r="LC29" s="39">
        <f t="shared" si="101"/>
        <v>18.73790013622008</v>
      </c>
      <c r="LD29" s="39">
        <f t="shared" si="102"/>
        <v>1.873790013622008</v>
      </c>
      <c r="LE29" s="39">
        <f t="shared" si="103"/>
        <v>6.6875293815460672</v>
      </c>
      <c r="LF29" s="39">
        <f t="shared" si="104"/>
        <v>12.937231212159546</v>
      </c>
      <c r="LG29" s="39">
        <f t="shared" si="105"/>
        <v>1.2937231212159546</v>
      </c>
      <c r="LH29" s="39">
        <f t="shared" si="106"/>
        <v>170.76181269003948</v>
      </c>
      <c r="LI29" s="39">
        <f t="shared" si="106"/>
        <v>265.26501008555027</v>
      </c>
      <c r="LJ29" s="39">
        <f t="shared" si="106"/>
        <v>26.526501008555037</v>
      </c>
      <c r="LL29" s="60">
        <f t="shared" si="498"/>
        <v>10</v>
      </c>
      <c r="LM29" s="61">
        <f t="shared" si="154"/>
        <v>154.2349316427383</v>
      </c>
      <c r="LN29" s="62">
        <v>3000</v>
      </c>
      <c r="LO29" s="61">
        <f t="shared" si="155"/>
        <v>0</v>
      </c>
      <c r="LP29" s="61">
        <f t="shared" si="499"/>
        <v>0</v>
      </c>
      <c r="LQ29" s="62">
        <f t="shared" si="156"/>
        <v>0</v>
      </c>
      <c r="LR29" s="61">
        <f t="shared" si="157"/>
        <v>0</v>
      </c>
      <c r="LS29" s="61">
        <f t="shared" si="158"/>
        <v>10.590572869668685</v>
      </c>
      <c r="LT29" s="63">
        <f t="shared" si="159"/>
        <v>0</v>
      </c>
      <c r="LU29" s="62">
        <f t="shared" si="160"/>
        <v>0</v>
      </c>
      <c r="LV29" s="61">
        <f t="shared" si="161"/>
        <v>0</v>
      </c>
      <c r="LW29" s="61">
        <f t="shared" si="162"/>
        <v>3.1579508590877823</v>
      </c>
      <c r="LX29" s="63">
        <f t="shared" si="163"/>
        <v>0</v>
      </c>
      <c r="LY29" s="62">
        <f t="shared" si="164"/>
        <v>0</v>
      </c>
      <c r="LZ29" s="61">
        <f t="shared" si="165"/>
        <v>0</v>
      </c>
      <c r="MA29" s="61">
        <f t="shared" si="166"/>
        <v>7.0767509199238674</v>
      </c>
      <c r="MB29" s="63">
        <f t="shared" si="167"/>
        <v>0</v>
      </c>
      <c r="MC29" s="62">
        <f t="shared" si="168"/>
        <v>0</v>
      </c>
      <c r="MD29" s="61">
        <f t="shared" si="169"/>
        <v>0</v>
      </c>
      <c r="ME29" s="61">
        <f t="shared" si="170"/>
        <v>0.25740400887798826</v>
      </c>
      <c r="MF29" s="63">
        <f t="shared" si="171"/>
        <v>0</v>
      </c>
      <c r="MG29" s="62">
        <f t="shared" si="172"/>
        <v>0</v>
      </c>
      <c r="MH29" s="61">
        <f t="shared" si="173"/>
        <v>0</v>
      </c>
      <c r="MI29" s="61">
        <f t="shared" si="174"/>
        <v>0.96658623029849133</v>
      </c>
      <c r="MJ29" s="63">
        <f t="shared" si="175"/>
        <v>0</v>
      </c>
      <c r="MK29" s="62">
        <f t="shared" si="176"/>
        <v>0</v>
      </c>
      <c r="ML29" s="61">
        <f t="shared" si="177"/>
        <v>0</v>
      </c>
      <c r="MM29" s="61">
        <f t="shared" si="178"/>
        <v>2.000720631759886</v>
      </c>
      <c r="MN29" s="63">
        <f t="shared" si="179"/>
        <v>0</v>
      </c>
      <c r="MO29" s="62">
        <f t="shared" si="180"/>
        <v>0</v>
      </c>
      <c r="MP29" s="61">
        <f t="shared" si="181"/>
        <v>0</v>
      </c>
      <c r="MQ29" s="61">
        <f t="shared" si="182"/>
        <v>3.1808145473214191</v>
      </c>
      <c r="MR29" s="63">
        <f t="shared" si="183"/>
        <v>0</v>
      </c>
      <c r="MS29" s="62">
        <f t="shared" si="184"/>
        <v>0</v>
      </c>
      <c r="MT29" s="61">
        <f t="shared" si="185"/>
        <v>0</v>
      </c>
      <c r="MU29" s="61">
        <f t="shared" si="186"/>
        <v>1.2944927822846382</v>
      </c>
      <c r="MV29" s="63">
        <f t="shared" si="187"/>
        <v>0</v>
      </c>
      <c r="MW29" s="62">
        <f t="shared" si="188"/>
        <v>0</v>
      </c>
      <c r="MX29" s="61">
        <f t="shared" si="189"/>
        <v>0</v>
      </c>
      <c r="MY29" s="61">
        <f t="shared" si="190"/>
        <v>2.2018157071913973</v>
      </c>
      <c r="MZ29" s="63">
        <f t="shared" si="191"/>
        <v>0</v>
      </c>
      <c r="NA29" s="62">
        <f t="shared" si="192"/>
        <v>0</v>
      </c>
      <c r="NB29" s="61">
        <f t="shared" si="193"/>
        <v>0</v>
      </c>
      <c r="NC29" s="61">
        <f t="shared" si="194"/>
        <v>8.0571620506819457</v>
      </c>
      <c r="ND29" s="63">
        <f t="shared" si="195"/>
        <v>0</v>
      </c>
      <c r="NE29" s="62">
        <f t="shared" si="196"/>
        <v>0</v>
      </c>
      <c r="NF29" s="61">
        <f t="shared" si="197"/>
        <v>0</v>
      </c>
      <c r="NG29" s="61">
        <f t="shared" si="198"/>
        <v>0.28477876537156005</v>
      </c>
      <c r="NH29" s="63">
        <f t="shared" si="199"/>
        <v>0</v>
      </c>
      <c r="NI29" s="62">
        <f t="shared" si="200"/>
        <v>0</v>
      </c>
      <c r="NJ29" s="61">
        <f t="shared" si="201"/>
        <v>0</v>
      </c>
      <c r="NK29" s="61">
        <f t="shared" si="202"/>
        <v>6.0806301271443512</v>
      </c>
      <c r="NL29" s="63">
        <f t="shared" si="203"/>
        <v>0</v>
      </c>
      <c r="NM29" s="62">
        <f t="shared" si="204"/>
        <v>0</v>
      </c>
      <c r="NN29" s="61">
        <f t="shared" si="205"/>
        <v>0</v>
      </c>
      <c r="NO29" s="61">
        <f t="shared" si="206"/>
        <v>1.9364446091222309</v>
      </c>
      <c r="NP29" s="63">
        <f t="shared" si="207"/>
        <v>0</v>
      </c>
      <c r="NQ29" s="62">
        <f t="shared" si="208"/>
        <v>0</v>
      </c>
      <c r="NR29" s="61">
        <f t="shared" si="209"/>
        <v>0</v>
      </c>
      <c r="NS29" s="61">
        <f t="shared" si="210"/>
        <v>6.8780446050587152</v>
      </c>
      <c r="NT29" s="63">
        <f t="shared" si="211"/>
        <v>0</v>
      </c>
      <c r="NU29" s="62">
        <f t="shared" si="212"/>
        <v>0</v>
      </c>
      <c r="NV29" s="61">
        <f t="shared" si="213"/>
        <v>0</v>
      </c>
      <c r="NW29" s="61">
        <f t="shared" si="214"/>
        <v>1.2397762667420293</v>
      </c>
      <c r="NX29" s="63">
        <f t="shared" si="215"/>
        <v>0</v>
      </c>
      <c r="NY29" s="62">
        <f t="shared" si="216"/>
        <v>0</v>
      </c>
      <c r="NZ29" s="61">
        <f t="shared" si="217"/>
        <v>0</v>
      </c>
      <c r="OA29" s="61">
        <f t="shared" si="218"/>
        <v>3.5461389400061445</v>
      </c>
      <c r="OB29" s="63">
        <f t="shared" si="219"/>
        <v>0</v>
      </c>
      <c r="OC29" s="62">
        <f t="shared" si="220"/>
        <v>0</v>
      </c>
      <c r="OD29" s="61">
        <f t="shared" si="221"/>
        <v>0</v>
      </c>
      <c r="OE29" s="61">
        <f t="shared" si="222"/>
        <v>6.3763051578939196</v>
      </c>
      <c r="OF29" s="63">
        <f t="shared" si="223"/>
        <v>0</v>
      </c>
      <c r="OG29" s="62">
        <f t="shared" si="224"/>
        <v>0</v>
      </c>
      <c r="OH29" s="61">
        <f t="shared" si="225"/>
        <v>0</v>
      </c>
      <c r="OI29" s="61">
        <f t="shared" si="226"/>
        <v>0.88862888901702097</v>
      </c>
      <c r="OJ29" s="63">
        <f t="shared" si="227"/>
        <v>0</v>
      </c>
      <c r="OK29" s="62">
        <f t="shared" si="228"/>
        <v>0</v>
      </c>
      <c r="OL29" s="61">
        <f t="shared" si="229"/>
        <v>0</v>
      </c>
      <c r="OM29" s="61">
        <f t="shared" si="230"/>
        <v>7.6725932688722187</v>
      </c>
      <c r="ON29" s="63">
        <f t="shared" si="231"/>
        <v>0</v>
      </c>
      <c r="OO29" s="62">
        <f t="shared" si="232"/>
        <v>0</v>
      </c>
      <c r="OP29" s="61">
        <f t="shared" si="233"/>
        <v>0</v>
      </c>
      <c r="OQ29" s="61">
        <f t="shared" si="234"/>
        <v>1.6877348879196257</v>
      </c>
      <c r="OR29" s="63">
        <f t="shared" si="235"/>
        <v>0</v>
      </c>
      <c r="OS29" s="62">
        <f t="shared" si="236"/>
        <v>0</v>
      </c>
      <c r="OT29" s="61">
        <f t="shared" si="237"/>
        <v>0</v>
      </c>
      <c r="OU29" s="61">
        <f t="shared" si="238"/>
        <v>3.3560157384890039</v>
      </c>
      <c r="OV29" s="63">
        <f t="shared" si="239"/>
        <v>0</v>
      </c>
      <c r="OW29" s="62">
        <f t="shared" si="240"/>
        <v>0</v>
      </c>
      <c r="OX29" s="61">
        <f t="shared" si="241"/>
        <v>0</v>
      </c>
      <c r="OY29" s="61">
        <f t="shared" si="242"/>
        <v>5.0135528916071408</v>
      </c>
      <c r="OZ29" s="63">
        <f t="shared" si="243"/>
        <v>0</v>
      </c>
      <c r="PA29" s="62">
        <f t="shared" si="244"/>
        <v>0</v>
      </c>
      <c r="PB29" s="61">
        <f t="shared" si="245"/>
        <v>0</v>
      </c>
      <c r="PC29" s="61">
        <f t="shared" si="246"/>
        <v>0.82359976904269938</v>
      </c>
      <c r="PD29" s="63">
        <f t="shared" si="247"/>
        <v>0</v>
      </c>
      <c r="PE29" s="62">
        <f t="shared" si="248"/>
        <v>0</v>
      </c>
      <c r="PF29" s="61">
        <f t="shared" si="249"/>
        <v>0</v>
      </c>
      <c r="PG29" s="61">
        <f t="shared" si="250"/>
        <v>3.0884930834119055</v>
      </c>
      <c r="PH29" s="63">
        <f t="shared" si="251"/>
        <v>0</v>
      </c>
      <c r="PI29" s="62">
        <f t="shared" si="252"/>
        <v>0</v>
      </c>
      <c r="PJ29" s="61">
        <f t="shared" si="253"/>
        <v>0</v>
      </c>
      <c r="PK29" s="61">
        <f t="shared" si="254"/>
        <v>6.0766466088508668</v>
      </c>
      <c r="PL29" s="63">
        <f t="shared" si="255"/>
        <v>0</v>
      </c>
      <c r="PM29" s="62">
        <f t="shared" si="256"/>
        <v>0</v>
      </c>
      <c r="PN29" s="61">
        <f t="shared" si="257"/>
        <v>0</v>
      </c>
      <c r="PO29" s="61">
        <f t="shared" si="258"/>
        <v>1.5572232356036095</v>
      </c>
      <c r="PP29" s="63">
        <f t="shared" si="259"/>
        <v>0</v>
      </c>
      <c r="PQ29" s="62">
        <f t="shared" si="260"/>
        <v>0</v>
      </c>
      <c r="PR29" s="61">
        <f t="shared" si="261"/>
        <v>0</v>
      </c>
      <c r="PS29" s="61">
        <f t="shared" si="262"/>
        <v>2.6881591657650286</v>
      </c>
      <c r="PT29" s="63">
        <f t="shared" si="263"/>
        <v>0</v>
      </c>
      <c r="PU29" s="62">
        <f t="shared" si="264"/>
        <v>0</v>
      </c>
      <c r="PV29" s="61">
        <f t="shared" si="265"/>
        <v>0</v>
      </c>
      <c r="PW29" s="61">
        <f t="shared" si="266"/>
        <v>4.6381500615619622</v>
      </c>
      <c r="PX29" s="63">
        <f t="shared" si="267"/>
        <v>0</v>
      </c>
      <c r="PY29" s="62">
        <f t="shared" si="268"/>
        <v>0</v>
      </c>
      <c r="PZ29" s="61">
        <f t="shared" si="269"/>
        <v>0</v>
      </c>
      <c r="QA29" s="61">
        <f t="shared" si="270"/>
        <v>5.2939535277460603</v>
      </c>
      <c r="QB29" s="63">
        <f t="shared" si="271"/>
        <v>0</v>
      </c>
      <c r="QC29" s="62">
        <f t="shared" si="272"/>
        <v>0</v>
      </c>
      <c r="QD29" s="61">
        <f t="shared" si="273"/>
        <v>0</v>
      </c>
      <c r="QE29" s="61">
        <f t="shared" si="274"/>
        <v>7.6756427885073482</v>
      </c>
      <c r="QF29" s="63">
        <f t="shared" si="275"/>
        <v>0</v>
      </c>
      <c r="QG29" s="62">
        <f t="shared" si="276"/>
        <v>0</v>
      </c>
      <c r="QH29" s="61">
        <f t="shared" si="277"/>
        <v>0</v>
      </c>
      <c r="QI29" s="61">
        <f t="shared" si="278"/>
        <v>1.0706496131902845</v>
      </c>
      <c r="QJ29" s="63">
        <f t="shared" si="279"/>
        <v>0</v>
      </c>
      <c r="QK29" s="62">
        <f t="shared" si="280"/>
        <v>0</v>
      </c>
      <c r="QL29" s="61">
        <f t="shared" si="281"/>
        <v>0</v>
      </c>
      <c r="QM29" s="61">
        <f t="shared" si="282"/>
        <v>5.0758320408350572</v>
      </c>
      <c r="QN29" s="63">
        <f t="shared" si="283"/>
        <v>0</v>
      </c>
      <c r="QO29" s="62">
        <f t="shared" si="284"/>
        <v>0</v>
      </c>
      <c r="QP29" s="61">
        <f t="shared" si="285"/>
        <v>0</v>
      </c>
      <c r="QQ29" s="61">
        <f t="shared" si="286"/>
        <v>6.8831487824918653</v>
      </c>
      <c r="QR29" s="63">
        <f t="shared" si="287"/>
        <v>0</v>
      </c>
      <c r="QS29" s="62">
        <f t="shared" si="288"/>
        <v>0</v>
      </c>
      <c r="QT29" s="61">
        <f t="shared" si="289"/>
        <v>0</v>
      </c>
      <c r="QU29" s="61">
        <f t="shared" si="290"/>
        <v>3.2095122370079747</v>
      </c>
      <c r="QV29" s="63">
        <f t="shared" si="291"/>
        <v>0</v>
      </c>
      <c r="QW29" s="62">
        <f t="shared" si="292"/>
        <v>0</v>
      </c>
      <c r="QX29" s="61">
        <f t="shared" si="293"/>
        <v>0</v>
      </c>
      <c r="QY29" s="61">
        <f t="shared" si="294"/>
        <v>2.9348265031594485</v>
      </c>
      <c r="QZ29" s="63">
        <f t="shared" si="295"/>
        <v>0</v>
      </c>
      <c r="RA29" s="62">
        <f t="shared" si="296"/>
        <v>0</v>
      </c>
      <c r="RB29" s="61">
        <f t="shared" si="297"/>
        <v>0</v>
      </c>
      <c r="RC29" s="61">
        <f t="shared" si="298"/>
        <v>4.210724473636966</v>
      </c>
      <c r="RD29" s="63">
        <f t="shared" si="299"/>
        <v>0</v>
      </c>
      <c r="RE29" s="62">
        <f t="shared" si="300"/>
        <v>0</v>
      </c>
      <c r="RF29" s="61">
        <f t="shared" si="301"/>
        <v>0</v>
      </c>
      <c r="RG29" s="61">
        <f t="shared" si="302"/>
        <v>9.1618851380384694</v>
      </c>
      <c r="RH29" s="63">
        <f t="shared" si="303"/>
        <v>0</v>
      </c>
      <c r="RI29" s="62">
        <f t="shared" si="304"/>
        <v>0</v>
      </c>
      <c r="RJ29" s="61">
        <f t="shared" si="305"/>
        <v>0</v>
      </c>
      <c r="RK29" s="61">
        <f t="shared" si="306"/>
        <v>6.1015698595486647</v>
      </c>
      <c r="RL29" s="63">
        <f t="shared" si="307"/>
        <v>0</v>
      </c>
    </row>
    <row r="30" spans="1:480" ht="15" thickBot="1" x14ac:dyDescent="0.35">
      <c r="A30" s="28"/>
      <c r="B30" s="42">
        <v>11</v>
      </c>
      <c r="C30" s="44">
        <f t="shared" si="308"/>
        <v>894.23492502773342</v>
      </c>
      <c r="D30" s="44">
        <f t="shared" si="309"/>
        <v>744.47301337629756</v>
      </c>
      <c r="E30" s="44">
        <f t="shared" si="310"/>
        <v>81.712275421127259</v>
      </c>
      <c r="F30" s="45">
        <f t="shared" si="311"/>
        <v>5.1238335334912941</v>
      </c>
      <c r="G30" s="45">
        <f t="shared" si="312"/>
        <v>0.19196264134988886</v>
      </c>
      <c r="H30" s="44">
        <f t="shared" si="313"/>
        <v>150.52688787044534</v>
      </c>
      <c r="I30" s="44">
        <f t="shared" si="314"/>
        <v>135.39595961234127</v>
      </c>
      <c r="J30" s="44">
        <f t="shared" si="315"/>
        <v>29.741125239293147</v>
      </c>
      <c r="K30" s="45">
        <f t="shared" si="316"/>
        <v>4.9001647964293982</v>
      </c>
      <c r="L30" s="45">
        <f t="shared" si="317"/>
        <v>0.73425248149069289</v>
      </c>
      <c r="M30" s="44">
        <f t="shared" si="318"/>
        <v>326.36170375375639</v>
      </c>
      <c r="N30" s="44">
        <f t="shared" si="319"/>
        <v>316.37572113565119</v>
      </c>
      <c r="O30" s="44">
        <f t="shared" si="320"/>
        <v>66.90409053538491</v>
      </c>
      <c r="P30" s="45">
        <f t="shared" si="321"/>
        <v>10.208251167873099</v>
      </c>
      <c r="Q30" s="45">
        <f t="shared" si="322"/>
        <v>1.3585334073342772</v>
      </c>
      <c r="R30" s="44">
        <f t="shared" si="323"/>
        <v>13.623120332260196</v>
      </c>
      <c r="S30" s="44">
        <f t="shared" si="324"/>
        <v>11.874129171336207</v>
      </c>
      <c r="T30" s="44">
        <f t="shared" si="325"/>
        <v>2.4144777352237212</v>
      </c>
      <c r="U30" s="45">
        <f t="shared" si="326"/>
        <v>0.35968701990696211</v>
      </c>
      <c r="V30" s="45">
        <f t="shared" si="327"/>
        <v>4.6945741272902533E-2</v>
      </c>
      <c r="W30" s="44">
        <f t="shared" si="328"/>
        <v>48.708337225597688</v>
      </c>
      <c r="X30" s="44">
        <f t="shared" si="329"/>
        <v>44.046326391240818</v>
      </c>
      <c r="Y30" s="44">
        <f t="shared" si="330"/>
        <v>9.0935638271695005</v>
      </c>
      <c r="Z30" s="45">
        <f t="shared" si="331"/>
        <v>1.3685367838286555</v>
      </c>
      <c r="AA30" s="45">
        <f t="shared" si="332"/>
        <v>0.1802357721633035</v>
      </c>
      <c r="AB30" s="44">
        <f t="shared" si="333"/>
        <v>84.234239521826751</v>
      </c>
      <c r="AC30" s="44">
        <f t="shared" si="334"/>
        <v>83.059038941813043</v>
      </c>
      <c r="AD30" s="44">
        <f t="shared" si="335"/>
        <v>18.95399768887799</v>
      </c>
      <c r="AE30" s="45">
        <f t="shared" si="336"/>
        <v>3.2007126188675783</v>
      </c>
      <c r="AF30" s="45">
        <f t="shared" si="337"/>
        <v>0.48976422861454272</v>
      </c>
      <c r="AG30" s="44">
        <f t="shared" si="338"/>
        <v>143.31104724307679</v>
      </c>
      <c r="AH30" s="44">
        <f t="shared" si="339"/>
        <v>141.77482160474912</v>
      </c>
      <c r="AI30" s="44">
        <f t="shared" si="340"/>
        <v>30.105792337493735</v>
      </c>
      <c r="AJ30" s="45">
        <f t="shared" si="341"/>
        <v>4.5958325564686913</v>
      </c>
      <c r="AK30" s="45">
        <f t="shared" si="342"/>
        <v>0.6108132582114717</v>
      </c>
      <c r="AL30" s="44">
        <f t="shared" si="343"/>
        <v>109.30293104639757</v>
      </c>
      <c r="AM30" s="44">
        <f t="shared" si="344"/>
        <v>90.997432743358374</v>
      </c>
      <c r="AN30" s="44">
        <f t="shared" si="345"/>
        <v>9.987745899907372</v>
      </c>
      <c r="AO30" s="45">
        <f t="shared" si="346"/>
        <v>0.6262895887085258</v>
      </c>
      <c r="AP30" s="45">
        <f t="shared" si="347"/>
        <v>2.346372162807276E-2</v>
      </c>
      <c r="AQ30" s="44">
        <f t="shared" si="348"/>
        <v>104.95174904764787</v>
      </c>
      <c r="AR30" s="44">
        <f t="shared" si="349"/>
        <v>94.402023295201104</v>
      </c>
      <c r="AS30" s="44">
        <f t="shared" si="350"/>
        <v>20.736382427539819</v>
      </c>
      <c r="AT30" s="45">
        <f t="shared" si="351"/>
        <v>3.416538223055571</v>
      </c>
      <c r="AU30" s="45">
        <f t="shared" si="352"/>
        <v>0.5119423065555464</v>
      </c>
      <c r="AV30" s="44">
        <f t="shared" si="353"/>
        <v>371.57576464609542</v>
      </c>
      <c r="AW30" s="44">
        <f t="shared" si="354"/>
        <v>360.2063267359884</v>
      </c>
      <c r="AX30" s="44">
        <f t="shared" si="355"/>
        <v>76.172964881303415</v>
      </c>
      <c r="AY30" s="45">
        <f t="shared" si="356"/>
        <v>11.622499483774629</v>
      </c>
      <c r="AZ30" s="45">
        <f t="shared" si="357"/>
        <v>1.5467442528378736</v>
      </c>
      <c r="BA30" s="44">
        <f t="shared" si="358"/>
        <v>15.071930719494768</v>
      </c>
      <c r="BB30" s="44">
        <f t="shared" si="359"/>
        <v>13.136935434748457</v>
      </c>
      <c r="BC30" s="44">
        <f t="shared" si="360"/>
        <v>2.6712559429486449</v>
      </c>
      <c r="BD30" s="45">
        <f t="shared" si="361"/>
        <v>0.3979395111046376</v>
      </c>
      <c r="BE30" s="45">
        <f t="shared" si="362"/>
        <v>5.1938391703475653E-2</v>
      </c>
      <c r="BF30" s="44">
        <f t="shared" si="363"/>
        <v>306.4158928537741</v>
      </c>
      <c r="BG30" s="44">
        <f t="shared" si="364"/>
        <v>277.08797296016104</v>
      </c>
      <c r="BH30" s="44">
        <f t="shared" si="365"/>
        <v>57.206068571369414</v>
      </c>
      <c r="BI30" s="45">
        <f t="shared" si="366"/>
        <v>8.609232924085811</v>
      </c>
      <c r="BJ30" s="45">
        <f t="shared" si="367"/>
        <v>1.1338326906093723</v>
      </c>
      <c r="BK30" s="44">
        <f t="shared" si="368"/>
        <v>81.528093645973996</v>
      </c>
      <c r="BL30" s="44">
        <f t="shared" si="369"/>
        <v>80.390648071774478</v>
      </c>
      <c r="BM30" s="44">
        <f t="shared" si="370"/>
        <v>18.345073301742168</v>
      </c>
      <c r="BN30" s="45">
        <f t="shared" si="371"/>
        <v>3.0978851308709183</v>
      </c>
      <c r="BO30" s="45">
        <f t="shared" si="372"/>
        <v>0.47402984963837785</v>
      </c>
      <c r="BP30" s="44">
        <f t="shared" si="373"/>
        <v>309.88910565868184</v>
      </c>
      <c r="BQ30" s="44">
        <f t="shared" si="374"/>
        <v>306.56724319022999</v>
      </c>
      <c r="BR30" s="44">
        <f t="shared" si="375"/>
        <v>65.099357251836864</v>
      </c>
      <c r="BS30" s="45">
        <f t="shared" si="376"/>
        <v>9.9378133652563712</v>
      </c>
      <c r="BT30" s="45">
        <f t="shared" si="377"/>
        <v>1.3207940207886693</v>
      </c>
      <c r="BU30" s="44">
        <f t="shared" si="378"/>
        <v>104.68283921792272</v>
      </c>
      <c r="BV30" s="44">
        <f t="shared" si="379"/>
        <v>87.151090368044436</v>
      </c>
      <c r="BW30" s="44">
        <f t="shared" si="380"/>
        <v>9.5655769537017381</v>
      </c>
      <c r="BX30" s="45">
        <f t="shared" si="381"/>
        <v>0.59981714754569149</v>
      </c>
      <c r="BY30" s="45">
        <f t="shared" si="382"/>
        <v>2.2471940826573028E-2</v>
      </c>
      <c r="BZ30" s="44">
        <f t="shared" si="383"/>
        <v>169.03026120853488</v>
      </c>
      <c r="CA30" s="44">
        <f t="shared" si="384"/>
        <v>152.03937810467249</v>
      </c>
      <c r="CB30" s="44">
        <f t="shared" si="385"/>
        <v>33.397024537969656</v>
      </c>
      <c r="CC30" s="45">
        <f t="shared" si="386"/>
        <v>5.5025128548343094</v>
      </c>
      <c r="CD30" s="45">
        <f t="shared" si="387"/>
        <v>0.82450976363907691</v>
      </c>
      <c r="CE30" s="44">
        <f t="shared" si="388"/>
        <v>260.0540488216273</v>
      </c>
      <c r="CF30" s="44">
        <f t="shared" si="389"/>
        <v>263.25614650147071</v>
      </c>
      <c r="CG30" s="44">
        <f t="shared" si="390"/>
        <v>60.499626378190612</v>
      </c>
      <c r="CH30" s="45">
        <f t="shared" si="391"/>
        <v>10.239644298594374</v>
      </c>
      <c r="CI30" s="45">
        <f t="shared" si="392"/>
        <v>1.5668530540606631</v>
      </c>
      <c r="CJ30" s="44">
        <f t="shared" si="393"/>
        <v>47.0307293913976</v>
      </c>
      <c r="CK30" s="44">
        <f t="shared" si="394"/>
        <v>40.992734571475502</v>
      </c>
      <c r="CL30" s="44">
        <f t="shared" si="395"/>
        <v>8.3354360981425497</v>
      </c>
      <c r="CM30" s="45">
        <f t="shared" si="396"/>
        <v>1.2417377580365252</v>
      </c>
      <c r="CN30" s="45">
        <f t="shared" si="397"/>
        <v>0.16206951124523583</v>
      </c>
      <c r="CO30" s="44">
        <f t="shared" si="398"/>
        <v>343.51074506052464</v>
      </c>
      <c r="CP30" s="44">
        <f t="shared" si="399"/>
        <v>323.83410504547595</v>
      </c>
      <c r="CQ30" s="44">
        <f t="shared" si="400"/>
        <v>72.48640460410698</v>
      </c>
      <c r="CR30" s="45">
        <f t="shared" si="401"/>
        <v>12.080429000844557</v>
      </c>
      <c r="CS30" s="45">
        <f t="shared" si="402"/>
        <v>1.826621918683125</v>
      </c>
      <c r="CT30" s="44">
        <f t="shared" si="403"/>
        <v>71.056929459118464</v>
      </c>
      <c r="CU30" s="44">
        <f t="shared" si="404"/>
        <v>70.065573150942726</v>
      </c>
      <c r="CV30" s="44">
        <f t="shared" si="405"/>
        <v>15.988900527770683</v>
      </c>
      <c r="CW30" s="45">
        <f t="shared" si="406"/>
        <v>2.7000043221005341</v>
      </c>
      <c r="CX30" s="45">
        <f t="shared" si="407"/>
        <v>0.41314722423825612</v>
      </c>
      <c r="CY30" s="44">
        <f t="shared" si="408"/>
        <v>127.36476135855639</v>
      </c>
      <c r="CZ30" s="44">
        <f t="shared" si="409"/>
        <v>136.25841309058515</v>
      </c>
      <c r="DA30" s="44">
        <f t="shared" si="410"/>
        <v>31.93813013179329</v>
      </c>
      <c r="DB30" s="45">
        <f t="shared" si="411"/>
        <v>5.4702218467174237</v>
      </c>
      <c r="DC30" s="45">
        <f t="shared" si="412"/>
        <v>0.8451649142593517</v>
      </c>
      <c r="DD30" s="44">
        <f t="shared" si="413"/>
        <v>423.32876127872214</v>
      </c>
      <c r="DE30" s="44">
        <f t="shared" si="414"/>
        <v>352.43181599986337</v>
      </c>
      <c r="DF30" s="44">
        <f t="shared" si="415"/>
        <v>38.682403658321448</v>
      </c>
      <c r="DG30" s="45">
        <f t="shared" si="416"/>
        <v>2.4256110357845602</v>
      </c>
      <c r="DH30" s="45">
        <f t="shared" si="417"/>
        <v>9.0874673869307726E-2</v>
      </c>
      <c r="DI30" s="44">
        <f t="shared" si="418"/>
        <v>39.257707170474049</v>
      </c>
      <c r="DJ30" s="44">
        <f t="shared" si="419"/>
        <v>35.311531446138687</v>
      </c>
      <c r="DK30" s="44">
        <f t="shared" si="420"/>
        <v>7.7565437117750111</v>
      </c>
      <c r="DL30" s="45">
        <f t="shared" si="421"/>
        <v>1.2779725761078524</v>
      </c>
      <c r="DM30" s="45">
        <f t="shared" si="422"/>
        <v>0.19149448524016882</v>
      </c>
      <c r="DN30" s="44">
        <f t="shared" si="423"/>
        <v>125.9624674807981</v>
      </c>
      <c r="DO30" s="44">
        <f t="shared" si="424"/>
        <v>127.51346861573629</v>
      </c>
      <c r="DP30" s="44">
        <f t="shared" si="425"/>
        <v>29.304224467161994</v>
      </c>
      <c r="DQ30" s="45">
        <f t="shared" si="426"/>
        <v>4.9597799681300971</v>
      </c>
      <c r="DR30" s="45">
        <f t="shared" si="427"/>
        <v>0.75893714311934857</v>
      </c>
      <c r="DS30" s="44">
        <f t="shared" si="428"/>
        <v>321.60683250366952</v>
      </c>
      <c r="DT30" s="44">
        <f t="shared" si="429"/>
        <v>280.31764958353608</v>
      </c>
      <c r="DU30" s="44">
        <f t="shared" si="430"/>
        <v>56.999609313962821</v>
      </c>
      <c r="DV30" s="45">
        <f t="shared" si="431"/>
        <v>8.4912854282753347</v>
      </c>
      <c r="DW30" s="45">
        <f t="shared" si="432"/>
        <v>1.1082682074357095</v>
      </c>
      <c r="DX30" s="44">
        <f t="shared" si="433"/>
        <v>69.718659016885965</v>
      </c>
      <c r="DY30" s="44">
        <f t="shared" si="434"/>
        <v>65.725104301252586</v>
      </c>
      <c r="DZ30" s="44">
        <f t="shared" si="435"/>
        <v>14.711781213898689</v>
      </c>
      <c r="EA30" s="45">
        <f t="shared" si="436"/>
        <v>2.4518339597766752</v>
      </c>
      <c r="EB30" s="45">
        <f t="shared" si="437"/>
        <v>0.37072968613834928</v>
      </c>
      <c r="EC30" s="44">
        <f t="shared" si="438"/>
        <v>113.17674214348818</v>
      </c>
      <c r="ED30" s="44">
        <f t="shared" si="439"/>
        <v>111.59774797477338</v>
      </c>
      <c r="EE30" s="44">
        <f t="shared" si="440"/>
        <v>25.466505321349331</v>
      </c>
      <c r="EF30" s="45">
        <f t="shared" si="441"/>
        <v>4.3004629565999641</v>
      </c>
      <c r="EG30" s="45">
        <f t="shared" si="442"/>
        <v>0.6580449960452186</v>
      </c>
      <c r="EH30" s="44">
        <f t="shared" si="443"/>
        <v>211.67868321488706</v>
      </c>
      <c r="EI30" s="44">
        <f t="shared" si="444"/>
        <v>207.12131509418379</v>
      </c>
      <c r="EJ30" s="44">
        <f t="shared" si="445"/>
        <v>43.871393074582215</v>
      </c>
      <c r="EK30" s="45">
        <f t="shared" si="446"/>
        <v>6.6929319846084008</v>
      </c>
      <c r="EL30" s="45">
        <f t="shared" si="447"/>
        <v>0.88973507615440217</v>
      </c>
      <c r="EM30" s="44">
        <f t="shared" si="448"/>
        <v>352.44624425927537</v>
      </c>
      <c r="EN30" s="44">
        <f t="shared" si="449"/>
        <v>304.75612308583561</v>
      </c>
      <c r="EO30" s="44">
        <f t="shared" si="450"/>
        <v>46.958447704027989</v>
      </c>
      <c r="EP30" s="45">
        <f t="shared" si="451"/>
        <v>4.7436506689538396</v>
      </c>
      <c r="EQ30" s="45">
        <f t="shared" si="452"/>
        <v>0.35944423659770286</v>
      </c>
      <c r="ER30" s="44">
        <f t="shared" si="453"/>
        <v>371.62546133664478</v>
      </c>
      <c r="ES30" s="44">
        <f t="shared" si="454"/>
        <v>330.11261492525597</v>
      </c>
      <c r="ET30" s="44">
        <f t="shared" si="455"/>
        <v>72.224635404614105</v>
      </c>
      <c r="EU30" s="45">
        <f t="shared" si="456"/>
        <v>11.882059416948261</v>
      </c>
      <c r="EV30" s="45">
        <f t="shared" si="457"/>
        <v>1.7800162943112583</v>
      </c>
      <c r="EW30" s="44">
        <f t="shared" si="458"/>
        <v>39.221174270237597</v>
      </c>
      <c r="EX30" s="44">
        <f t="shared" si="459"/>
        <v>43.065307452845886</v>
      </c>
      <c r="EY30" s="44">
        <f t="shared" si="460"/>
        <v>10.202272961112602</v>
      </c>
      <c r="EZ30" s="45">
        <f t="shared" si="461"/>
        <v>1.7606615891746777</v>
      </c>
      <c r="FA30" s="45">
        <f t="shared" si="462"/>
        <v>0.27398929033228669</v>
      </c>
      <c r="FB30" s="44">
        <f t="shared" si="463"/>
        <v>203.6568328985044</v>
      </c>
      <c r="FC30" s="44">
        <f t="shared" si="464"/>
        <v>208.98302805333202</v>
      </c>
      <c r="FD30" s="44">
        <f t="shared" si="465"/>
        <v>48.197721740533737</v>
      </c>
      <c r="FE30" s="45">
        <f t="shared" si="466"/>
        <v>8.1668012932377039</v>
      </c>
      <c r="FF30" s="45">
        <f t="shared" si="467"/>
        <v>1.249674458807881</v>
      </c>
      <c r="FG30" s="44">
        <f t="shared" si="468"/>
        <v>325.46836190303776</v>
      </c>
      <c r="FH30" s="44">
        <f t="shared" si="469"/>
        <v>307.47078383473797</v>
      </c>
      <c r="FI30" s="44">
        <f t="shared" si="470"/>
        <v>65.004226902071665</v>
      </c>
      <c r="FJ30" s="45">
        <f t="shared" si="471"/>
        <v>9.978869458029175</v>
      </c>
      <c r="FK30" s="45">
        <f t="shared" si="472"/>
        <v>1.3416678568138878</v>
      </c>
      <c r="FL30" s="44">
        <f t="shared" si="473"/>
        <v>137.22955735322429</v>
      </c>
      <c r="FM30" s="44">
        <f t="shared" si="474"/>
        <v>133.60528726389802</v>
      </c>
      <c r="FN30" s="44">
        <f t="shared" si="475"/>
        <v>30.382270223606291</v>
      </c>
      <c r="FO30" s="45">
        <f t="shared" si="476"/>
        <v>5.1247610360680254</v>
      </c>
      <c r="FP30" s="45">
        <f t="shared" si="477"/>
        <v>0.78417409212482303</v>
      </c>
      <c r="FQ30" s="44">
        <f t="shared" si="478"/>
        <v>124.37343290430782</v>
      </c>
      <c r="FR30" s="44">
        <f t="shared" si="479"/>
        <v>128.98545068815744</v>
      </c>
      <c r="FS30" s="44">
        <f t="shared" si="480"/>
        <v>27.864575004468545</v>
      </c>
      <c r="FT30" s="45">
        <f t="shared" si="481"/>
        <v>4.302238961251958</v>
      </c>
      <c r="FU30" s="45">
        <f t="shared" si="482"/>
        <v>0.57762589566772593</v>
      </c>
      <c r="FV30" s="44">
        <f t="shared" si="483"/>
        <v>355.54043490689764</v>
      </c>
      <c r="FW30" s="44">
        <f t="shared" si="484"/>
        <v>295.99633333941694</v>
      </c>
      <c r="FX30" s="44">
        <f t="shared" si="485"/>
        <v>32.48812714350067</v>
      </c>
      <c r="FY30" s="45">
        <f t="shared" si="486"/>
        <v>2.0371939765510079</v>
      </c>
      <c r="FZ30" s="45">
        <f t="shared" si="487"/>
        <v>7.6322763829985291E-2</v>
      </c>
      <c r="GA30" s="44">
        <f t="shared" si="488"/>
        <v>418.05503011726807</v>
      </c>
      <c r="GB30" s="44">
        <f t="shared" si="489"/>
        <v>388.0744392374616</v>
      </c>
      <c r="GC30" s="44">
        <f t="shared" si="490"/>
        <v>86.469493406410038</v>
      </c>
      <c r="GD30" s="45">
        <f t="shared" si="491"/>
        <v>14.387623413805567</v>
      </c>
      <c r="GE30" s="45">
        <f t="shared" si="492"/>
        <v>2.1751383612072561</v>
      </c>
      <c r="GF30" s="44">
        <f t="shared" si="493"/>
        <v>239.84588507154766</v>
      </c>
      <c r="GG30" s="44">
        <f t="shared" si="494"/>
        <v>249.48258569423379</v>
      </c>
      <c r="GH30" s="44">
        <f t="shared" si="495"/>
        <v>57.9796080677555</v>
      </c>
      <c r="GI30" s="45">
        <f t="shared" si="496"/>
        <v>9.8891539392504129</v>
      </c>
      <c r="GJ30" s="45">
        <f t="shared" si="497"/>
        <v>1.5240386364545664</v>
      </c>
      <c r="GK30" s="43">
        <f t="shared" si="148"/>
        <v>7954.6583109403145</v>
      </c>
      <c r="GL30" s="43">
        <f t="shared" si="148"/>
        <v>7343.9356200882166</v>
      </c>
      <c r="GM30" s="43">
        <f t="shared" si="107"/>
        <v>1415.9191096120464</v>
      </c>
      <c r="GN30" s="43">
        <f t="shared" si="107"/>
        <v>208.17247559494905</v>
      </c>
      <c r="GO30" s="43">
        <f t="shared" si="107"/>
        <v>28.546267245300626</v>
      </c>
      <c r="GP30" s="40">
        <f t="shared" si="149"/>
        <v>47.405591841122259</v>
      </c>
      <c r="GQ30" s="40">
        <f t="shared" si="108"/>
        <v>43.766004887295686</v>
      </c>
      <c r="GR30" s="40">
        <f t="shared" si="108"/>
        <v>8.4381353373781067</v>
      </c>
      <c r="GS30" s="40">
        <f t="shared" si="108"/>
        <v>1.2405987818530932</v>
      </c>
      <c r="GT30" s="40">
        <f t="shared" si="108"/>
        <v>0.17012078215316226</v>
      </c>
      <c r="GW30" s="38">
        <f t="shared" si="150"/>
        <v>12</v>
      </c>
      <c r="GX30" s="39">
        <f t="shared" si="109"/>
        <v>13.635969084286339</v>
      </c>
      <c r="GY30" s="39">
        <f t="shared" si="110"/>
        <v>9.3900336125961843</v>
      </c>
      <c r="GZ30" s="39">
        <f t="shared" si="111"/>
        <v>0.93900336125961836</v>
      </c>
      <c r="HA30" s="39">
        <f t="shared" si="34"/>
        <v>3.8102928913823906</v>
      </c>
      <c r="HB30" s="39">
        <f t="shared" si="35"/>
        <v>7.9516884985397276</v>
      </c>
      <c r="HC30" s="39">
        <f t="shared" si="36"/>
        <v>0.79516884985397274</v>
      </c>
      <c r="HD30" s="39">
        <f t="shared" si="112"/>
        <v>8.5544088148031445</v>
      </c>
      <c r="HE30" s="39">
        <f t="shared" si="113"/>
        <v>16.440760031499483</v>
      </c>
      <c r="HF30" s="39">
        <f t="shared" si="114"/>
        <v>1.6440760031499486</v>
      </c>
      <c r="HG30" s="39">
        <f t="shared" si="115"/>
        <v>0.31334218533430086</v>
      </c>
      <c r="HH30" s="39">
        <f t="shared" si="116"/>
        <v>0.57995799591740083</v>
      </c>
      <c r="HI30" s="39">
        <f t="shared" si="117"/>
        <v>5.7995799591740074E-2</v>
      </c>
      <c r="HJ30" s="39">
        <f t="shared" si="151"/>
        <v>1.173522900655674</v>
      </c>
      <c r="HK30" s="39">
        <f t="shared" si="152"/>
        <v>2.2057631964451252</v>
      </c>
      <c r="HL30" s="39">
        <f t="shared" si="153"/>
        <v>0.22057631964451252</v>
      </c>
      <c r="HM30" s="39">
        <f t="shared" si="37"/>
        <v>2.3993158022880108</v>
      </c>
      <c r="HN30" s="39">
        <f t="shared" si="38"/>
        <v>5.193456881063879</v>
      </c>
      <c r="HO30" s="39">
        <f t="shared" si="39"/>
        <v>0.51934568810638793</v>
      </c>
      <c r="HP30" s="39">
        <f t="shared" si="118"/>
        <v>3.8412817781110848</v>
      </c>
      <c r="HQ30" s="39">
        <f t="shared" si="119"/>
        <v>7.3994805589036048</v>
      </c>
      <c r="HR30" s="39">
        <f t="shared" si="120"/>
        <v>0.7399480558903605</v>
      </c>
      <c r="HS30" s="39">
        <f t="shared" si="40"/>
        <v>1.6667335918738972</v>
      </c>
      <c r="HT30" s="39">
        <f t="shared" si="41"/>
        <v>1.1477500685282731</v>
      </c>
      <c r="HU30" s="39">
        <f t="shared" si="42"/>
        <v>0.11477500685282729</v>
      </c>
      <c r="HV30" s="39">
        <f t="shared" si="43"/>
        <v>2.6566476527341902</v>
      </c>
      <c r="HW30" s="39">
        <f t="shared" si="44"/>
        <v>5.5441498034695273</v>
      </c>
      <c r="HX30" s="39">
        <f t="shared" si="45"/>
        <v>0.55441498034695269</v>
      </c>
      <c r="HY30" s="39">
        <f t="shared" si="121"/>
        <v>9.7395342648844441</v>
      </c>
      <c r="HZ30" s="39">
        <f t="shared" si="122"/>
        <v>18.718458415319105</v>
      </c>
      <c r="IA30" s="39">
        <f t="shared" si="123"/>
        <v>1.8718458415319104</v>
      </c>
      <c r="IB30" s="39">
        <f t="shared" si="124"/>
        <v>0.34666593215580438</v>
      </c>
      <c r="IC30" s="39">
        <f t="shared" si="125"/>
        <v>0.64163616862318895</v>
      </c>
      <c r="ID30" s="39">
        <f t="shared" si="126"/>
        <v>6.416361686231889E-2</v>
      </c>
      <c r="IE30" s="39">
        <f t="shared" si="127"/>
        <v>7.3824336421770962</v>
      </c>
      <c r="IF30" s="39">
        <f t="shared" si="128"/>
        <v>13.876082366193614</v>
      </c>
      <c r="IG30" s="39">
        <f t="shared" si="129"/>
        <v>1.3876082366193616</v>
      </c>
      <c r="IH30" s="39">
        <f t="shared" si="46"/>
        <v>2.3222343375524304</v>
      </c>
      <c r="II30" s="39">
        <f t="shared" si="47"/>
        <v>5.0266096227531003</v>
      </c>
      <c r="IJ30" s="39">
        <f t="shared" si="48"/>
        <v>0.50266096227530999</v>
      </c>
      <c r="IK30" s="39">
        <f t="shared" si="130"/>
        <v>8.3062080537503054</v>
      </c>
      <c r="IL30" s="39">
        <f t="shared" si="131"/>
        <v>16.000290674368888</v>
      </c>
      <c r="IM30" s="39">
        <f t="shared" si="132"/>
        <v>1.6000290674368889</v>
      </c>
      <c r="IN30" s="39">
        <f t="shared" si="49"/>
        <v>1.5962829445367976</v>
      </c>
      <c r="IO30" s="39">
        <f t="shared" si="50"/>
        <v>1.0992361754242728</v>
      </c>
      <c r="IP30" s="39">
        <f t="shared" si="51"/>
        <v>0.10992361754242728</v>
      </c>
      <c r="IQ30" s="39">
        <f t="shared" si="52"/>
        <v>4.2786694910327956</v>
      </c>
      <c r="IR30" s="39">
        <f t="shared" si="53"/>
        <v>8.9291421816538481</v>
      </c>
      <c r="IS30" s="39">
        <f t="shared" si="54"/>
        <v>0.89291421816538485</v>
      </c>
      <c r="IT30" s="39">
        <f t="shared" si="55"/>
        <v>7.6367106597033532</v>
      </c>
      <c r="IU30" s="39">
        <f t="shared" si="56"/>
        <v>16.608754048077373</v>
      </c>
      <c r="IV30" s="39">
        <f t="shared" si="57"/>
        <v>1.660875404807737</v>
      </c>
      <c r="IW30" s="39">
        <f t="shared" si="133"/>
        <v>1.081742740719204</v>
      </c>
      <c r="IX30" s="39">
        <f t="shared" si="134"/>
        <v>2.0021732832953143</v>
      </c>
      <c r="IY30" s="39">
        <f t="shared" si="135"/>
        <v>0.20021732832953143</v>
      </c>
      <c r="IZ30" s="39">
        <f t="shared" si="58"/>
        <v>9.2288014392997955</v>
      </c>
      <c r="JA30" s="39">
        <f t="shared" si="59"/>
        <v>19.599578664838809</v>
      </c>
      <c r="JB30" s="39">
        <f t="shared" si="60"/>
        <v>1.9599578664838808</v>
      </c>
      <c r="JC30" s="39">
        <f t="shared" si="61"/>
        <v>2.0239752229157433</v>
      </c>
      <c r="JD30" s="39">
        <f t="shared" si="62"/>
        <v>4.3810106358365859</v>
      </c>
      <c r="JE30" s="39">
        <f t="shared" si="63"/>
        <v>0.43810106358365858</v>
      </c>
      <c r="JF30" s="39">
        <f t="shared" si="64"/>
        <v>4.0068941974044048</v>
      </c>
      <c r="JG30" s="39">
        <f t="shared" si="65"/>
        <v>8.8721618244512079</v>
      </c>
      <c r="JH30" s="39">
        <f t="shared" si="66"/>
        <v>0.88721618244512079</v>
      </c>
      <c r="JI30" s="39">
        <f t="shared" si="67"/>
        <v>6.4552364705581864</v>
      </c>
      <c r="JJ30" s="39">
        <f t="shared" si="68"/>
        <v>4.4452203624932549</v>
      </c>
      <c r="JK30" s="39">
        <f t="shared" si="69"/>
        <v>0.4445220362493254</v>
      </c>
      <c r="JL30" s="39">
        <f t="shared" si="70"/>
        <v>0.9937318487071316</v>
      </c>
      <c r="JM30" s="39">
        <f t="shared" si="71"/>
        <v>2.0738159341683304</v>
      </c>
      <c r="JN30" s="39">
        <f t="shared" si="72"/>
        <v>0.20738159341683302</v>
      </c>
      <c r="JO30" s="39">
        <f t="shared" si="73"/>
        <v>3.6989961221213208</v>
      </c>
      <c r="JP30" s="39">
        <f t="shared" si="74"/>
        <v>8.0447878091392067</v>
      </c>
      <c r="JQ30" s="39">
        <f t="shared" si="75"/>
        <v>0.80447878091392078</v>
      </c>
      <c r="JR30" s="39">
        <f t="shared" si="136"/>
        <v>7.3972030825057784</v>
      </c>
      <c r="JS30" s="39">
        <f t="shared" si="137"/>
        <v>13.691316636944538</v>
      </c>
      <c r="JT30" s="39">
        <f t="shared" si="138"/>
        <v>1.3691316636944537</v>
      </c>
      <c r="JU30" s="39">
        <f t="shared" si="76"/>
        <v>1.873069969231157</v>
      </c>
      <c r="JV30" s="39">
        <f t="shared" si="77"/>
        <v>3.9779144072124097</v>
      </c>
      <c r="JW30" s="39">
        <f t="shared" si="78"/>
        <v>0.39779144072124095</v>
      </c>
      <c r="JX30" s="39">
        <f t="shared" si="79"/>
        <v>3.2237098288990134</v>
      </c>
      <c r="JY30" s="39">
        <f t="shared" si="80"/>
        <v>6.9779051083993702</v>
      </c>
      <c r="JZ30" s="39">
        <f t="shared" si="81"/>
        <v>0.69779051083993704</v>
      </c>
      <c r="KA30" s="39">
        <f t="shared" si="139"/>
        <v>5.6042744061756622</v>
      </c>
      <c r="KB30" s="39">
        <f t="shared" si="140"/>
        <v>10.777547623336893</v>
      </c>
      <c r="KC30" s="39">
        <f t="shared" si="141"/>
        <v>1.0777547623336894</v>
      </c>
      <c r="KD30" s="39">
        <f t="shared" si="82"/>
        <v>6.6167747439936333</v>
      </c>
      <c r="KE30" s="39">
        <f t="shared" si="83"/>
        <v>7.7943552785878918</v>
      </c>
      <c r="KF30" s="39">
        <f t="shared" si="84"/>
        <v>0.77943552785878922</v>
      </c>
      <c r="KG30" s="39">
        <f t="shared" si="85"/>
        <v>9.2680602007578567</v>
      </c>
      <c r="KH30" s="39">
        <f t="shared" si="86"/>
        <v>19.2853712907229</v>
      </c>
      <c r="KI30" s="39">
        <f t="shared" si="87"/>
        <v>1.9285371290722901</v>
      </c>
      <c r="KJ30" s="39">
        <f t="shared" si="88"/>
        <v>1.2763163552003871</v>
      </c>
      <c r="KK30" s="39">
        <f t="shared" si="89"/>
        <v>2.8561372291219875</v>
      </c>
      <c r="KL30" s="39">
        <f t="shared" si="90"/>
        <v>0.28561372291219878</v>
      </c>
      <c r="KM30" s="39">
        <f t="shared" si="91"/>
        <v>6.0752077461002667</v>
      </c>
      <c r="KN30" s="39">
        <f t="shared" si="92"/>
        <v>13.244190839858263</v>
      </c>
      <c r="KO30" s="39">
        <f t="shared" si="93"/>
        <v>1.3244190839858263</v>
      </c>
      <c r="KP30" s="39">
        <f t="shared" si="142"/>
        <v>8.3267993513119816</v>
      </c>
      <c r="KQ30" s="39">
        <f t="shared" si="143"/>
        <v>16.081207844997738</v>
      </c>
      <c r="KR30" s="39">
        <f t="shared" si="144"/>
        <v>1.6081207844997738</v>
      </c>
      <c r="KS30" s="39">
        <f t="shared" si="94"/>
        <v>3.8514127350781844</v>
      </c>
      <c r="KT30" s="39">
        <f t="shared" si="95"/>
        <v>8.3169157281761574</v>
      </c>
      <c r="KU30" s="39">
        <f t="shared" si="96"/>
        <v>0.83169157281761574</v>
      </c>
      <c r="KV30" s="39">
        <f t="shared" si="145"/>
        <v>3.5340526229153211</v>
      </c>
      <c r="KW30" s="39">
        <f t="shared" si="146"/>
        <v>6.9244574346141352</v>
      </c>
      <c r="KX30" s="39">
        <f t="shared" si="147"/>
        <v>0.69244574346141352</v>
      </c>
      <c r="KY30" s="39">
        <f t="shared" si="97"/>
        <v>5.4215489050081764</v>
      </c>
      <c r="KZ30" s="39">
        <f t="shared" si="98"/>
        <v>3.7333999612118642</v>
      </c>
      <c r="LA30" s="39">
        <f t="shared" si="99"/>
        <v>0.3733399961211864</v>
      </c>
      <c r="LB30" s="39">
        <f t="shared" si="100"/>
        <v>11.029492148404087</v>
      </c>
      <c r="LC30" s="39">
        <f t="shared" si="101"/>
        <v>23.348264757275231</v>
      </c>
      <c r="LD30" s="39">
        <f t="shared" si="102"/>
        <v>2.3348264757275232</v>
      </c>
      <c r="LE30" s="39">
        <f t="shared" si="103"/>
        <v>7.2953336804750313</v>
      </c>
      <c r="LF30" s="39">
        <f t="shared" si="104"/>
        <v>16.04212658773881</v>
      </c>
      <c r="LG30" s="39">
        <f t="shared" si="105"/>
        <v>1.604212658773881</v>
      </c>
      <c r="LH30" s="39">
        <f t="shared" si="106"/>
        <v>187.94288784504434</v>
      </c>
      <c r="LI30" s="39">
        <f t="shared" si="106"/>
        <v>339.2231095417975</v>
      </c>
      <c r="LJ30" s="39">
        <f t="shared" si="106"/>
        <v>33.922310954179757</v>
      </c>
      <c r="LL30" s="60">
        <f t="shared" si="498"/>
        <v>11</v>
      </c>
      <c r="LM30" s="61">
        <f t="shared" si="154"/>
        <v>170.76181269003948</v>
      </c>
      <c r="LN30" s="62">
        <v>3000</v>
      </c>
      <c r="LO30" s="61">
        <f t="shared" si="155"/>
        <v>0</v>
      </c>
      <c r="LP30" s="61">
        <f t="shared" si="499"/>
        <v>0</v>
      </c>
      <c r="LQ30" s="62">
        <f t="shared" si="156"/>
        <v>0</v>
      </c>
      <c r="LR30" s="61">
        <f t="shared" si="157"/>
        <v>0</v>
      </c>
      <c r="LS30" s="61">
        <f t="shared" si="158"/>
        <v>12.081119786438446</v>
      </c>
      <c r="LT30" s="63">
        <f t="shared" si="159"/>
        <v>0</v>
      </c>
      <c r="LU30" s="62">
        <f t="shared" si="160"/>
        <v>0</v>
      </c>
      <c r="LV30" s="61">
        <f t="shared" si="161"/>
        <v>0</v>
      </c>
      <c r="LW30" s="61">
        <f t="shared" si="162"/>
        <v>3.4778828340291486</v>
      </c>
      <c r="LX30" s="63">
        <f t="shared" si="163"/>
        <v>0</v>
      </c>
      <c r="LY30" s="62">
        <f t="shared" si="164"/>
        <v>0</v>
      </c>
      <c r="LZ30" s="61">
        <f t="shared" si="165"/>
        <v>0</v>
      </c>
      <c r="MA30" s="61">
        <f t="shared" si="166"/>
        <v>7.8014935363799225</v>
      </c>
      <c r="MB30" s="63">
        <f t="shared" si="167"/>
        <v>0</v>
      </c>
      <c r="MC30" s="62">
        <f t="shared" si="168"/>
        <v>0</v>
      </c>
      <c r="MD30" s="61">
        <f t="shared" si="169"/>
        <v>0</v>
      </c>
      <c r="ME30" s="61">
        <f t="shared" si="170"/>
        <v>0.28482302871982479</v>
      </c>
      <c r="MF30" s="63">
        <f t="shared" si="171"/>
        <v>0</v>
      </c>
      <c r="MG30" s="62">
        <f t="shared" si="172"/>
        <v>0</v>
      </c>
      <c r="MH30" s="61">
        <f t="shared" si="173"/>
        <v>0</v>
      </c>
      <c r="MI30" s="61">
        <f t="shared" si="174"/>
        <v>1.0680422880864093</v>
      </c>
      <c r="MJ30" s="63">
        <f t="shared" si="175"/>
        <v>0</v>
      </c>
      <c r="MK30" s="62">
        <f t="shared" si="176"/>
        <v>0</v>
      </c>
      <c r="ML30" s="61">
        <f t="shared" si="177"/>
        <v>0</v>
      </c>
      <c r="MM30" s="61">
        <f t="shared" si="178"/>
        <v>2.1963143814716957</v>
      </c>
      <c r="MN30" s="63">
        <f t="shared" si="179"/>
        <v>0</v>
      </c>
      <c r="MO30" s="62">
        <f t="shared" si="180"/>
        <v>0</v>
      </c>
      <c r="MP30" s="61">
        <f t="shared" si="181"/>
        <v>0</v>
      </c>
      <c r="MQ30" s="61">
        <f t="shared" si="182"/>
        <v>3.5047837402113418</v>
      </c>
      <c r="MR30" s="63">
        <f t="shared" si="183"/>
        <v>0</v>
      </c>
      <c r="MS30" s="62">
        <f t="shared" si="184"/>
        <v>0</v>
      </c>
      <c r="MT30" s="61">
        <f t="shared" si="185"/>
        <v>0</v>
      </c>
      <c r="MU30" s="61">
        <f t="shared" si="186"/>
        <v>1.4766833256254197</v>
      </c>
      <c r="MV30" s="63">
        <f t="shared" si="187"/>
        <v>0</v>
      </c>
      <c r="MW30" s="62">
        <f t="shared" si="188"/>
        <v>0</v>
      </c>
      <c r="MX30" s="61">
        <f t="shared" si="189"/>
        <v>0</v>
      </c>
      <c r="MY30" s="61">
        <f t="shared" si="190"/>
        <v>2.4248816379456684</v>
      </c>
      <c r="MZ30" s="63">
        <f t="shared" si="191"/>
        <v>0</v>
      </c>
      <c r="NA30" s="62">
        <f t="shared" si="192"/>
        <v>0</v>
      </c>
      <c r="NB30" s="61">
        <f t="shared" si="193"/>
        <v>0</v>
      </c>
      <c r="NC30" s="61">
        <f t="shared" si="194"/>
        <v>8.8823103103700927</v>
      </c>
      <c r="ND30" s="63">
        <f t="shared" si="195"/>
        <v>0</v>
      </c>
      <c r="NE30" s="62">
        <f t="shared" si="196"/>
        <v>0</v>
      </c>
      <c r="NF30" s="61">
        <f t="shared" si="197"/>
        <v>0</v>
      </c>
      <c r="NG30" s="61">
        <f t="shared" si="198"/>
        <v>0.31511378094607567</v>
      </c>
      <c r="NH30" s="63">
        <f t="shared" si="199"/>
        <v>0</v>
      </c>
      <c r="NI30" s="62">
        <f t="shared" si="200"/>
        <v>0</v>
      </c>
      <c r="NJ30" s="61">
        <f t="shared" si="201"/>
        <v>0</v>
      </c>
      <c r="NK30" s="61">
        <f t="shared" si="202"/>
        <v>6.7188729887005376</v>
      </c>
      <c r="NL30" s="63">
        <f t="shared" si="203"/>
        <v>0</v>
      </c>
      <c r="NM30" s="62">
        <f t="shared" si="204"/>
        <v>0</v>
      </c>
      <c r="NN30" s="61">
        <f t="shared" si="205"/>
        <v>0</v>
      </c>
      <c r="NO30" s="61">
        <f t="shared" si="206"/>
        <v>2.1257546288196205</v>
      </c>
      <c r="NP30" s="63">
        <f t="shared" si="207"/>
        <v>0</v>
      </c>
      <c r="NQ30" s="62">
        <f t="shared" si="208"/>
        <v>0</v>
      </c>
      <c r="NR30" s="61">
        <f t="shared" si="209"/>
        <v>0</v>
      </c>
      <c r="NS30" s="61">
        <f t="shared" si="210"/>
        <v>7.5785804351775123</v>
      </c>
      <c r="NT30" s="63">
        <f t="shared" si="211"/>
        <v>0</v>
      </c>
      <c r="NU30" s="62">
        <f t="shared" si="212"/>
        <v>0</v>
      </c>
      <c r="NV30" s="61">
        <f t="shared" si="213"/>
        <v>0</v>
      </c>
      <c r="NW30" s="61">
        <f t="shared" si="214"/>
        <v>1.414265854285415</v>
      </c>
      <c r="NX30" s="63">
        <f t="shared" si="215"/>
        <v>0</v>
      </c>
      <c r="NY30" s="62">
        <f t="shared" si="216"/>
        <v>0</v>
      </c>
      <c r="NZ30" s="61">
        <f t="shared" si="217"/>
        <v>0</v>
      </c>
      <c r="OA30" s="61">
        <f t="shared" si="218"/>
        <v>3.9053982461564543</v>
      </c>
      <c r="OB30" s="63">
        <f t="shared" si="219"/>
        <v>0</v>
      </c>
      <c r="OC30" s="62">
        <f t="shared" si="220"/>
        <v>0</v>
      </c>
      <c r="OD30" s="61">
        <f t="shared" si="221"/>
        <v>0</v>
      </c>
      <c r="OE30" s="61">
        <f t="shared" si="222"/>
        <v>6.9948778245958074</v>
      </c>
      <c r="OF30" s="63">
        <f t="shared" si="223"/>
        <v>0</v>
      </c>
      <c r="OG30" s="62">
        <f t="shared" si="224"/>
        <v>0</v>
      </c>
      <c r="OH30" s="61">
        <f t="shared" si="225"/>
        <v>0</v>
      </c>
      <c r="OI30" s="61">
        <f t="shared" si="226"/>
        <v>0.98328682867458228</v>
      </c>
      <c r="OJ30" s="63">
        <f t="shared" si="227"/>
        <v>0</v>
      </c>
      <c r="OK30" s="62">
        <f t="shared" si="228"/>
        <v>0</v>
      </c>
      <c r="OL30" s="61">
        <f t="shared" si="229"/>
        <v>0</v>
      </c>
      <c r="OM30" s="61">
        <f t="shared" si="230"/>
        <v>8.4360285644811892</v>
      </c>
      <c r="ON30" s="63">
        <f t="shared" si="231"/>
        <v>0</v>
      </c>
      <c r="OO30" s="62">
        <f t="shared" si="232"/>
        <v>0</v>
      </c>
      <c r="OP30" s="61">
        <f t="shared" si="233"/>
        <v>0</v>
      </c>
      <c r="OQ30" s="61">
        <f t="shared" si="234"/>
        <v>1.8527306349556663</v>
      </c>
      <c r="OR30" s="63">
        <f t="shared" si="235"/>
        <v>0</v>
      </c>
      <c r="OS30" s="62">
        <f t="shared" si="236"/>
        <v>0</v>
      </c>
      <c r="OT30" s="61">
        <f t="shared" si="237"/>
        <v>0</v>
      </c>
      <c r="OU30" s="61">
        <f t="shared" si="238"/>
        <v>3.6755458050191288</v>
      </c>
      <c r="OV30" s="63">
        <f t="shared" si="239"/>
        <v>0</v>
      </c>
      <c r="OW30" s="62">
        <f t="shared" si="240"/>
        <v>0</v>
      </c>
      <c r="OX30" s="61">
        <f t="shared" si="241"/>
        <v>0</v>
      </c>
      <c r="OY30" s="61">
        <f t="shared" si="242"/>
        <v>5.7191743812670239</v>
      </c>
      <c r="OZ30" s="63">
        <f t="shared" si="243"/>
        <v>0</v>
      </c>
      <c r="PA30" s="62">
        <f t="shared" si="244"/>
        <v>0</v>
      </c>
      <c r="PB30" s="61">
        <f t="shared" si="245"/>
        <v>0</v>
      </c>
      <c r="PC30" s="61">
        <f t="shared" si="246"/>
        <v>0.9070386547089565</v>
      </c>
      <c r="PD30" s="63">
        <f t="shared" si="247"/>
        <v>0</v>
      </c>
      <c r="PE30" s="62">
        <f t="shared" si="248"/>
        <v>0</v>
      </c>
      <c r="PF30" s="61">
        <f t="shared" si="249"/>
        <v>0</v>
      </c>
      <c r="PG30" s="61">
        <f t="shared" si="250"/>
        <v>3.3881113349523422</v>
      </c>
      <c r="PH30" s="63">
        <f t="shared" si="251"/>
        <v>0</v>
      </c>
      <c r="PI30" s="62">
        <f t="shared" si="252"/>
        <v>0</v>
      </c>
      <c r="PJ30" s="61">
        <f t="shared" si="253"/>
        <v>0</v>
      </c>
      <c r="PK30" s="61">
        <f t="shared" si="254"/>
        <v>6.7239391458481759</v>
      </c>
      <c r="PL30" s="63">
        <f t="shared" si="255"/>
        <v>0</v>
      </c>
      <c r="PM30" s="62">
        <f t="shared" si="256"/>
        <v>0</v>
      </c>
      <c r="PN30" s="61">
        <f t="shared" si="257"/>
        <v>0</v>
      </c>
      <c r="PO30" s="61">
        <f t="shared" si="258"/>
        <v>1.7121694369127978</v>
      </c>
      <c r="PP30" s="63">
        <f t="shared" si="259"/>
        <v>0</v>
      </c>
      <c r="PQ30" s="62">
        <f t="shared" si="260"/>
        <v>0</v>
      </c>
      <c r="PR30" s="61">
        <f t="shared" si="261"/>
        <v>0</v>
      </c>
      <c r="PS30" s="61">
        <f t="shared" si="262"/>
        <v>2.9509580406842408</v>
      </c>
      <c r="PT30" s="63">
        <f t="shared" si="263"/>
        <v>0</v>
      </c>
      <c r="PU30" s="62">
        <f t="shared" si="264"/>
        <v>0</v>
      </c>
      <c r="PV30" s="61">
        <f t="shared" si="265"/>
        <v>0</v>
      </c>
      <c r="PW30" s="61">
        <f t="shared" si="266"/>
        <v>5.1120230183626694</v>
      </c>
      <c r="PX30" s="63">
        <f t="shared" si="267"/>
        <v>0</v>
      </c>
      <c r="PY30" s="62">
        <f t="shared" si="268"/>
        <v>0</v>
      </c>
      <c r="PZ30" s="61">
        <f t="shared" si="269"/>
        <v>0</v>
      </c>
      <c r="QA30" s="61">
        <f t="shared" si="270"/>
        <v>5.9417375302746791</v>
      </c>
      <c r="QB30" s="63">
        <f t="shared" si="271"/>
        <v>0</v>
      </c>
      <c r="QC30" s="62">
        <f t="shared" si="272"/>
        <v>0</v>
      </c>
      <c r="QD30" s="61">
        <f t="shared" si="273"/>
        <v>0</v>
      </c>
      <c r="QE30" s="61">
        <f t="shared" si="274"/>
        <v>8.4565671200403436</v>
      </c>
      <c r="QF30" s="63">
        <f t="shared" si="275"/>
        <v>0</v>
      </c>
      <c r="QG30" s="62">
        <f t="shared" si="276"/>
        <v>0</v>
      </c>
      <c r="QH30" s="61">
        <f t="shared" si="277"/>
        <v>0</v>
      </c>
      <c r="QI30" s="61">
        <f t="shared" si="278"/>
        <v>1.1716307395680141</v>
      </c>
      <c r="QJ30" s="63">
        <f t="shared" si="279"/>
        <v>0</v>
      </c>
      <c r="QK30" s="62">
        <f t="shared" si="280"/>
        <v>0</v>
      </c>
      <c r="QL30" s="61">
        <f t="shared" si="281"/>
        <v>0</v>
      </c>
      <c r="QM30" s="61">
        <f t="shared" si="282"/>
        <v>5.5663313886453532</v>
      </c>
      <c r="QN30" s="63">
        <f t="shared" si="283"/>
        <v>0</v>
      </c>
      <c r="QO30" s="62">
        <f t="shared" si="284"/>
        <v>0</v>
      </c>
      <c r="QP30" s="61">
        <f t="shared" si="285"/>
        <v>0</v>
      </c>
      <c r="QQ30" s="61">
        <f t="shared" si="286"/>
        <v>7.5911397006166581</v>
      </c>
      <c r="QR30" s="63">
        <f t="shared" si="287"/>
        <v>0</v>
      </c>
      <c r="QS30" s="62">
        <f t="shared" si="288"/>
        <v>0</v>
      </c>
      <c r="QT30" s="61">
        <f t="shared" si="289"/>
        <v>0</v>
      </c>
      <c r="QU30" s="61">
        <f t="shared" si="290"/>
        <v>3.5244773058510623</v>
      </c>
      <c r="QV30" s="63">
        <f t="shared" si="291"/>
        <v>0</v>
      </c>
      <c r="QW30" s="62">
        <f t="shared" si="292"/>
        <v>0</v>
      </c>
      <c r="QX30" s="61">
        <f t="shared" si="293"/>
        <v>0</v>
      </c>
      <c r="QY30" s="61">
        <f t="shared" si="294"/>
        <v>3.2288323323637425</v>
      </c>
      <c r="QZ30" s="63">
        <f t="shared" si="295"/>
        <v>0</v>
      </c>
      <c r="RA30" s="62">
        <f t="shared" si="296"/>
        <v>0</v>
      </c>
      <c r="RB30" s="61">
        <f t="shared" si="297"/>
        <v>0</v>
      </c>
      <c r="RC30" s="61">
        <f t="shared" si="298"/>
        <v>4.8033536409902995</v>
      </c>
      <c r="RD30" s="63">
        <f t="shared" si="299"/>
        <v>0</v>
      </c>
      <c r="RE30" s="62">
        <f t="shared" si="300"/>
        <v>0</v>
      </c>
      <c r="RF30" s="61">
        <f t="shared" si="301"/>
        <v>0</v>
      </c>
      <c r="RG30" s="61">
        <f t="shared" si="302"/>
        <v>10.078009076317127</v>
      </c>
      <c r="RH30" s="63">
        <f t="shared" si="303"/>
        <v>0</v>
      </c>
      <c r="RI30" s="62">
        <f t="shared" si="304"/>
        <v>0</v>
      </c>
      <c r="RJ30" s="61">
        <f t="shared" si="305"/>
        <v>0</v>
      </c>
      <c r="RK30" s="61">
        <f t="shared" si="306"/>
        <v>6.6875293815460672</v>
      </c>
      <c r="RL30" s="63">
        <f t="shared" si="307"/>
        <v>0</v>
      </c>
    </row>
    <row r="31" spans="1:480" ht="16.2" customHeight="1" thickBot="1" x14ac:dyDescent="0.35">
      <c r="A31" s="28"/>
      <c r="B31" s="42">
        <v>12</v>
      </c>
      <c r="C31" s="44">
        <f t="shared" si="308"/>
        <v>854.88858832651317</v>
      </c>
      <c r="D31" s="44">
        <f t="shared" si="309"/>
        <v>759.99621364947632</v>
      </c>
      <c r="E31" s="44">
        <f t="shared" si="310"/>
        <v>101.94007173063918</v>
      </c>
      <c r="F31" s="45">
        <f t="shared" si="311"/>
        <v>8.4322389741453811</v>
      </c>
      <c r="G31" s="45">
        <f t="shared" si="312"/>
        <v>0.47889731922540135</v>
      </c>
      <c r="H31" s="44">
        <f t="shared" si="313"/>
        <v>143.90370480414575</v>
      </c>
      <c r="I31" s="44">
        <f t="shared" si="314"/>
        <v>137.68647197104593</v>
      </c>
      <c r="J31" s="44">
        <f t="shared" si="315"/>
        <v>32.765186436359166</v>
      </c>
      <c r="K31" s="45">
        <f t="shared" si="316"/>
        <v>5.9343650783582493</v>
      </c>
      <c r="L31" s="45">
        <f t="shared" si="317"/>
        <v>1.0086617100907391</v>
      </c>
      <c r="M31" s="44">
        <f t="shared" si="318"/>
        <v>312.00178878859111</v>
      </c>
      <c r="N31" s="44">
        <f t="shared" si="319"/>
        <v>320.61161302447562</v>
      </c>
      <c r="O31" s="44">
        <f t="shared" si="320"/>
        <v>74.084333628168807</v>
      </c>
      <c r="P31" s="45">
        <f t="shared" si="321"/>
        <v>12.580369086029142</v>
      </c>
      <c r="Q31" s="45">
        <f t="shared" si="322"/>
        <v>1.9301954727351709</v>
      </c>
      <c r="R31" s="44">
        <f t="shared" si="323"/>
        <v>13.023703037640747</v>
      </c>
      <c r="S31" s="44">
        <f t="shared" si="324"/>
        <v>12.093574332472896</v>
      </c>
      <c r="T31" s="44">
        <f t="shared" si="325"/>
        <v>2.6882128483566361</v>
      </c>
      <c r="U31" s="45">
        <f t="shared" si="326"/>
        <v>0.44578156714201594</v>
      </c>
      <c r="V31" s="45">
        <f t="shared" si="327"/>
        <v>6.7088214387692413E-2</v>
      </c>
      <c r="W31" s="44">
        <f t="shared" si="328"/>
        <v>46.565170387671387</v>
      </c>
      <c r="X31" s="44">
        <f t="shared" si="329"/>
        <v>44.780010784647402</v>
      </c>
      <c r="Y31" s="44">
        <f t="shared" si="330"/>
        <v>10.10292946329375</v>
      </c>
      <c r="Z31" s="45">
        <f t="shared" si="331"/>
        <v>1.6920155323297088</v>
      </c>
      <c r="AA31" s="45">
        <f t="shared" si="332"/>
        <v>0.2568738320577082</v>
      </c>
      <c r="AB31" s="44">
        <f t="shared" si="333"/>
        <v>80.527932982866375</v>
      </c>
      <c r="AC31" s="44">
        <f t="shared" si="334"/>
        <v>84.107456234635393</v>
      </c>
      <c r="AD31" s="44">
        <f t="shared" si="335"/>
        <v>20.777911036705376</v>
      </c>
      <c r="AE31" s="45">
        <f t="shared" si="336"/>
        <v>3.8554486105216252</v>
      </c>
      <c r="AF31" s="45">
        <f t="shared" si="337"/>
        <v>0.66900413527112712</v>
      </c>
      <c r="AG31" s="44">
        <f t="shared" si="338"/>
        <v>137.00536116438141</v>
      </c>
      <c r="AH31" s="44">
        <f t="shared" si="339"/>
        <v>143.54371339209251</v>
      </c>
      <c r="AI31" s="44">
        <f t="shared" si="340"/>
        <v>33.317931765995979</v>
      </c>
      <c r="AJ31" s="45">
        <f t="shared" si="341"/>
        <v>5.6631207961561678</v>
      </c>
      <c r="AK31" s="45">
        <f t="shared" si="342"/>
        <v>0.86817988137371849</v>
      </c>
      <c r="AL31" s="44">
        <f t="shared" si="343"/>
        <v>104.49360208035608</v>
      </c>
      <c r="AM31" s="44">
        <f t="shared" si="344"/>
        <v>92.894843861612401</v>
      </c>
      <c r="AN31" s="44">
        <f t="shared" si="345"/>
        <v>12.460202928098916</v>
      </c>
      <c r="AO31" s="45">
        <f t="shared" si="346"/>
        <v>1.0306781913367726</v>
      </c>
      <c r="AP31" s="45">
        <f t="shared" si="347"/>
        <v>5.8535938595750209E-2</v>
      </c>
      <c r="AQ31" s="44">
        <f t="shared" si="348"/>
        <v>100.33387208955135</v>
      </c>
      <c r="AR31" s="44">
        <f t="shared" si="349"/>
        <v>95.999035507851175</v>
      </c>
      <c r="AS31" s="44">
        <f t="shared" si="350"/>
        <v>22.844846346174503</v>
      </c>
      <c r="AT31" s="45">
        <f t="shared" si="351"/>
        <v>4.1376129093762106</v>
      </c>
      <c r="AU31" s="45">
        <f t="shared" si="352"/>
        <v>0.70326844704665836</v>
      </c>
      <c r="AV31" s="44">
        <f t="shared" si="353"/>
        <v>355.22643100166721</v>
      </c>
      <c r="AW31" s="44">
        <f t="shared" si="354"/>
        <v>365.02905792486496</v>
      </c>
      <c r="AX31" s="44">
        <f t="shared" si="355"/>
        <v>84.347956882077682</v>
      </c>
      <c r="AY31" s="45">
        <f t="shared" si="356"/>
        <v>14.323249967460598</v>
      </c>
      <c r="AZ31" s="45">
        <f t="shared" si="357"/>
        <v>2.197604223929253</v>
      </c>
      <c r="BA31" s="44">
        <f t="shared" si="358"/>
        <v>14.408765767836998</v>
      </c>
      <c r="BB31" s="44">
        <f t="shared" si="359"/>
        <v>13.379718452494275</v>
      </c>
      <c r="BC31" s="44">
        <f t="shared" si="360"/>
        <v>2.974102615370855</v>
      </c>
      <c r="BD31" s="45">
        <f t="shared" si="361"/>
        <v>0.49319015997251825</v>
      </c>
      <c r="BE31" s="45">
        <f t="shared" si="362"/>
        <v>7.4223004325335351E-2</v>
      </c>
      <c r="BF31" s="44">
        <f t="shared" si="363"/>
        <v>292.93359356820804</v>
      </c>
      <c r="BG31" s="44">
        <f t="shared" si="364"/>
        <v>281.70345711100191</v>
      </c>
      <c r="BH31" s="44">
        <f t="shared" si="365"/>
        <v>63.555816688954309</v>
      </c>
      <c r="BI31" s="45">
        <f t="shared" si="366"/>
        <v>10.644182897477259</v>
      </c>
      <c r="BJ31" s="45">
        <f t="shared" si="367"/>
        <v>1.6159497343581777</v>
      </c>
      <c r="BK31" s="44">
        <f t="shared" si="368"/>
        <v>77.940857525551138</v>
      </c>
      <c r="BL31" s="44">
        <f t="shared" si="369"/>
        <v>81.405383453900555</v>
      </c>
      <c r="BM31" s="44">
        <f t="shared" si="370"/>
        <v>20.110390814762297</v>
      </c>
      <c r="BN31" s="45">
        <f t="shared" si="371"/>
        <v>3.7315867888188019</v>
      </c>
      <c r="BO31" s="45">
        <f t="shared" si="372"/>
        <v>0.64751141696714931</v>
      </c>
      <c r="BP31" s="44">
        <f t="shared" si="373"/>
        <v>296.25398500969982</v>
      </c>
      <c r="BQ31" s="44">
        <f t="shared" si="374"/>
        <v>310.39221205712465</v>
      </c>
      <c r="BR31" s="44">
        <f t="shared" si="375"/>
        <v>72.045137314843402</v>
      </c>
      <c r="BS31" s="45">
        <f t="shared" si="376"/>
        <v>12.245667535882836</v>
      </c>
      <c r="BT31" s="45">
        <f t="shared" si="377"/>
        <v>1.877311569243026</v>
      </c>
      <c r="BU31" s="44">
        <f t="shared" si="378"/>
        <v>100.07679429233411</v>
      </c>
      <c r="BV31" s="44">
        <f t="shared" si="379"/>
        <v>88.968300401855615</v>
      </c>
      <c r="BW31" s="44">
        <f t="shared" si="380"/>
        <v>11.933526459516283</v>
      </c>
      <c r="BX31" s="45">
        <f t="shared" si="381"/>
        <v>0.98711277324600921</v>
      </c>
      <c r="BY31" s="45">
        <f t="shared" si="382"/>
        <v>5.6061701089131749E-2</v>
      </c>
      <c r="BZ31" s="44">
        <f t="shared" si="383"/>
        <v>161.59292971535933</v>
      </c>
      <c r="CA31" s="44">
        <f t="shared" si="384"/>
        <v>154.61144949849853</v>
      </c>
      <c r="CB31" s="44">
        <f t="shared" si="385"/>
        <v>36.79281555764851</v>
      </c>
      <c r="CC31" s="45">
        <f t="shared" si="386"/>
        <v>6.6638412146342523</v>
      </c>
      <c r="CD31" s="45">
        <f t="shared" si="387"/>
        <v>1.1326504835097984</v>
      </c>
      <c r="CE31" s="44">
        <f t="shared" si="388"/>
        <v>248.61167067347569</v>
      </c>
      <c r="CF31" s="44">
        <f t="shared" si="389"/>
        <v>266.27432796157524</v>
      </c>
      <c r="CG31" s="44">
        <f t="shared" si="390"/>
        <v>66.261839505597294</v>
      </c>
      <c r="CH31" s="45">
        <f t="shared" si="391"/>
        <v>12.328207778513475</v>
      </c>
      <c r="CI31" s="45">
        <f t="shared" si="392"/>
        <v>2.1402731347819479</v>
      </c>
      <c r="CJ31" s="44">
        <f t="shared" si="393"/>
        <v>44.961377298176103</v>
      </c>
      <c r="CK31" s="44">
        <f t="shared" si="394"/>
        <v>41.750319158409781</v>
      </c>
      <c r="CL31" s="44">
        <f t="shared" si="395"/>
        <v>9.280444416111493</v>
      </c>
      <c r="CM31" s="45">
        <f t="shared" si="396"/>
        <v>1.5389596319047518</v>
      </c>
      <c r="CN31" s="45">
        <f t="shared" si="397"/>
        <v>0.23160682569528124</v>
      </c>
      <c r="CO31" s="44">
        <f t="shared" si="398"/>
        <v>328.39627227786156</v>
      </c>
      <c r="CP31" s="44">
        <f t="shared" si="399"/>
        <v>328.5858864666838</v>
      </c>
      <c r="CQ31" s="44">
        <f t="shared" si="400"/>
        <v>79.659694162981509</v>
      </c>
      <c r="CR31" s="45">
        <f t="shared" si="401"/>
        <v>14.593326779377968</v>
      </c>
      <c r="CS31" s="45">
        <f t="shared" si="402"/>
        <v>2.5031259427304202</v>
      </c>
      <c r="CT31" s="44">
        <f t="shared" si="403"/>
        <v>67.930424562917253</v>
      </c>
      <c r="CU31" s="44">
        <f t="shared" si="404"/>
        <v>70.949979706313769</v>
      </c>
      <c r="CV31" s="44">
        <f t="shared" si="405"/>
        <v>17.527487245378939</v>
      </c>
      <c r="CW31" s="45">
        <f t="shared" si="406"/>
        <v>3.2523157032848138</v>
      </c>
      <c r="CX31" s="45">
        <f t="shared" si="407"/>
        <v>0.56434746627588606</v>
      </c>
      <c r="CY31" s="44">
        <f t="shared" si="408"/>
        <v>121.76071185877991</v>
      </c>
      <c r="CZ31" s="44">
        <f t="shared" si="409"/>
        <v>137.50219337146291</v>
      </c>
      <c r="DA31" s="44">
        <f t="shared" si="410"/>
        <v>34.893121624893105</v>
      </c>
      <c r="DB31" s="45">
        <f t="shared" si="411"/>
        <v>6.569167149100152</v>
      </c>
      <c r="DC31" s="45">
        <f t="shared" si="412"/>
        <v>1.1514973376755275</v>
      </c>
      <c r="DD31" s="44">
        <f t="shared" si="413"/>
        <v>404.70229578245835</v>
      </c>
      <c r="DE31" s="44">
        <f t="shared" si="414"/>
        <v>359.78046338413151</v>
      </c>
      <c r="DF31" s="44">
        <f t="shared" si="415"/>
        <v>48.258196009350932</v>
      </c>
      <c r="DG31" s="45">
        <f t="shared" si="416"/>
        <v>3.9918025787467686</v>
      </c>
      <c r="DH31" s="45">
        <f t="shared" si="417"/>
        <v>0.22670889187324308</v>
      </c>
      <c r="DI31" s="44">
        <f t="shared" si="418"/>
        <v>37.530368054973188</v>
      </c>
      <c r="DJ31" s="44">
        <f t="shared" si="419"/>
        <v>35.908901555363109</v>
      </c>
      <c r="DK31" s="44">
        <f t="shared" si="420"/>
        <v>8.5452247947333486</v>
      </c>
      <c r="DL31" s="45">
        <f t="shared" si="421"/>
        <v>1.5476940351639132</v>
      </c>
      <c r="DM31" s="45">
        <f t="shared" si="422"/>
        <v>0.26306094950220854</v>
      </c>
      <c r="DN31" s="44">
        <f t="shared" si="423"/>
        <v>120.42011891164297</v>
      </c>
      <c r="DO31" s="44">
        <f t="shared" si="424"/>
        <v>128.97538618918784</v>
      </c>
      <c r="DP31" s="44">
        <f t="shared" si="425"/>
        <v>32.095269586310422</v>
      </c>
      <c r="DQ31" s="45">
        <f t="shared" si="426"/>
        <v>5.9714181664699391</v>
      </c>
      <c r="DR31" s="45">
        <f t="shared" si="427"/>
        <v>1.036684821334634</v>
      </c>
      <c r="DS31" s="44">
        <f t="shared" si="428"/>
        <v>307.45613187350807</v>
      </c>
      <c r="DT31" s="44">
        <f t="shared" si="429"/>
        <v>285.4981854270244</v>
      </c>
      <c r="DU31" s="44">
        <f t="shared" si="430"/>
        <v>63.461791290821608</v>
      </c>
      <c r="DV31" s="45">
        <f t="shared" si="431"/>
        <v>10.523756254106281</v>
      </c>
      <c r="DW31" s="45">
        <f t="shared" si="432"/>
        <v>1.5837801914191283</v>
      </c>
      <c r="DX31" s="44">
        <f t="shared" si="433"/>
        <v>66.651038020142977</v>
      </c>
      <c r="DY31" s="44">
        <f t="shared" si="434"/>
        <v>66.689521960355492</v>
      </c>
      <c r="DZ31" s="44">
        <f t="shared" si="435"/>
        <v>16.167666178127227</v>
      </c>
      <c r="EA31" s="45">
        <f t="shared" si="436"/>
        <v>2.9618496314407237</v>
      </c>
      <c r="EB31" s="45">
        <f t="shared" si="437"/>
        <v>0.50803238788584304</v>
      </c>
      <c r="EC31" s="44">
        <f t="shared" si="438"/>
        <v>108.1969654891747</v>
      </c>
      <c r="ED31" s="44">
        <f t="shared" si="439"/>
        <v>113.00639669389412</v>
      </c>
      <c r="EE31" s="44">
        <f t="shared" si="440"/>
        <v>27.917107022402707</v>
      </c>
      <c r="EF31" s="45">
        <f t="shared" si="441"/>
        <v>5.1801632651697371</v>
      </c>
      <c r="EG31" s="45">
        <f t="shared" si="442"/>
        <v>0.89887092161481663</v>
      </c>
      <c r="EH31" s="44">
        <f t="shared" si="443"/>
        <v>202.36482115343202</v>
      </c>
      <c r="EI31" s="44">
        <f t="shared" si="444"/>
        <v>209.80729507262492</v>
      </c>
      <c r="EJ31" s="44">
        <f t="shared" si="445"/>
        <v>48.568933862314474</v>
      </c>
      <c r="EK31" s="45">
        <f t="shared" si="446"/>
        <v>8.2484690887519481</v>
      </c>
      <c r="EL31" s="45">
        <f t="shared" si="447"/>
        <v>1.2645392672924727</v>
      </c>
      <c r="EM31" s="44">
        <f t="shared" si="448"/>
        <v>336.93860951186724</v>
      </c>
      <c r="EN31" s="44">
        <f t="shared" si="449"/>
        <v>310.51156189449699</v>
      </c>
      <c r="EO31" s="44">
        <f t="shared" si="450"/>
        <v>54.644471943797491</v>
      </c>
      <c r="EP31" s="45">
        <f t="shared" si="451"/>
        <v>6.5441779304696555</v>
      </c>
      <c r="EQ31" s="45">
        <f t="shared" si="452"/>
        <v>0.62508867405911794</v>
      </c>
      <c r="ER31" s="44">
        <f t="shared" si="453"/>
        <v>355.2739410378324</v>
      </c>
      <c r="ES31" s="44">
        <f t="shared" si="454"/>
        <v>335.90053154646012</v>
      </c>
      <c r="ET31" s="44">
        <f t="shared" si="455"/>
        <v>79.610355124419272</v>
      </c>
      <c r="EU31" s="45">
        <f t="shared" si="456"/>
        <v>14.394548047402179</v>
      </c>
      <c r="EV31" s="45">
        <f t="shared" si="457"/>
        <v>2.445411621660361</v>
      </c>
      <c r="EW31" s="44">
        <f t="shared" si="458"/>
        <v>37.49544260234714</v>
      </c>
      <c r="EX31" s="44">
        <f t="shared" si="459"/>
        <v>43.412949282245272</v>
      </c>
      <c r="EY31" s="44">
        <f t="shared" si="460"/>
        <v>11.131462789314714</v>
      </c>
      <c r="EZ31" s="45">
        <f t="shared" si="461"/>
        <v>2.1109645504698502</v>
      </c>
      <c r="FA31" s="45">
        <f t="shared" si="462"/>
        <v>0.37258633932606866</v>
      </c>
      <c r="FB31" s="44">
        <f t="shared" si="463"/>
        <v>194.6959322509702</v>
      </c>
      <c r="FC31" s="44">
        <f t="shared" si="464"/>
        <v>211.2564718031596</v>
      </c>
      <c r="FD31" s="44">
        <f t="shared" si="465"/>
        <v>52.764478881656878</v>
      </c>
      <c r="FE31" s="45">
        <f t="shared" si="466"/>
        <v>9.8301601773998772</v>
      </c>
      <c r="FF31" s="45">
        <f t="shared" si="467"/>
        <v>1.7070153312291925</v>
      </c>
      <c r="FG31" s="44">
        <f t="shared" si="468"/>
        <v>311.14775397930407</v>
      </c>
      <c r="FH31" s="44">
        <f t="shared" si="469"/>
        <v>311.95232667575999</v>
      </c>
      <c r="FI31" s="44">
        <f t="shared" si="470"/>
        <v>71.983106001092125</v>
      </c>
      <c r="FJ31" s="45">
        <f t="shared" si="471"/>
        <v>12.280238752070694</v>
      </c>
      <c r="FK31" s="45">
        <f t="shared" si="472"/>
        <v>1.9004845464635216</v>
      </c>
      <c r="FL31" s="44">
        <f t="shared" si="473"/>
        <v>131.19145682968241</v>
      </c>
      <c r="FM31" s="44">
        <f t="shared" si="474"/>
        <v>135.36801859499514</v>
      </c>
      <c r="FN31" s="44">
        <f t="shared" si="475"/>
        <v>33.320819526212347</v>
      </c>
      <c r="FO31" s="45">
        <f t="shared" si="476"/>
        <v>6.1745943078868928</v>
      </c>
      <c r="FP31" s="45">
        <f t="shared" si="477"/>
        <v>1.0711607101446323</v>
      </c>
      <c r="FQ31" s="44">
        <f t="shared" si="478"/>
        <v>118.90100185651826</v>
      </c>
      <c r="FR31" s="44">
        <f t="shared" si="479"/>
        <v>130.33034731392596</v>
      </c>
      <c r="FS31" s="44">
        <f t="shared" si="480"/>
        <v>30.766068126292968</v>
      </c>
      <c r="FT31" s="45">
        <f t="shared" si="481"/>
        <v>5.287354879618464</v>
      </c>
      <c r="FU31" s="45">
        <f t="shared" si="482"/>
        <v>0.81855127749783563</v>
      </c>
      <c r="FV31" s="44">
        <f t="shared" si="483"/>
        <v>339.89665577099413</v>
      </c>
      <c r="FW31" s="44">
        <f t="shared" si="484"/>
        <v>302.1682298084591</v>
      </c>
      <c r="FX31" s="44">
        <f t="shared" si="485"/>
        <v>40.53053221604798</v>
      </c>
      <c r="FY31" s="45">
        <f t="shared" si="486"/>
        <v>3.3525887081781809</v>
      </c>
      <c r="FZ31" s="45">
        <f t="shared" si="487"/>
        <v>0.19040562651684173</v>
      </c>
      <c r="GA31" s="44">
        <f t="shared" si="488"/>
        <v>399.66060879210823</v>
      </c>
      <c r="GB31" s="44">
        <f t="shared" si="489"/>
        <v>394.0504785070226</v>
      </c>
      <c r="GC31" s="44">
        <f t="shared" si="490"/>
        <v>95.083217752126757</v>
      </c>
      <c r="GD31" s="45">
        <f t="shared" si="491"/>
        <v>17.386574212514496</v>
      </c>
      <c r="GE31" s="45">
        <f t="shared" si="492"/>
        <v>2.980845272380368</v>
      </c>
      <c r="GF31" s="44">
        <f t="shared" si="493"/>
        <v>229.29266612839956</v>
      </c>
      <c r="GG31" s="44">
        <f t="shared" si="494"/>
        <v>252.0523618951664</v>
      </c>
      <c r="GH31" s="44">
        <f t="shared" si="495"/>
        <v>63.411948054989736</v>
      </c>
      <c r="GI31" s="45">
        <f t="shared" si="496"/>
        <v>11.886464073633631</v>
      </c>
      <c r="GJ31" s="45">
        <f t="shared" si="497"/>
        <v>2.0778312570525896</v>
      </c>
      <c r="GK31" s="43">
        <f t="shared" si="148"/>
        <v>7604.653345258942</v>
      </c>
      <c r="GL31" s="43">
        <f t="shared" si="148"/>
        <v>7458.9346459267672</v>
      </c>
      <c r="GM31" s="43">
        <f t="shared" si="107"/>
        <v>1588.6246086319391</v>
      </c>
      <c r="GN31" s="43">
        <f t="shared" si="107"/>
        <v>258.81525778456194</v>
      </c>
      <c r="GO31" s="43">
        <f t="shared" si="107"/>
        <v>40.203925878617788</v>
      </c>
      <c r="GP31" s="40">
        <f t="shared" si="149"/>
        <v>45.319745800112884</v>
      </c>
      <c r="GQ31" s="40">
        <f t="shared" si="108"/>
        <v>44.451338771911608</v>
      </c>
      <c r="GR31" s="40">
        <f t="shared" si="108"/>
        <v>9.4673695389269312</v>
      </c>
      <c r="GS31" s="40">
        <f t="shared" si="108"/>
        <v>1.5424032049139567</v>
      </c>
      <c r="GT31" s="40">
        <f t="shared" si="108"/>
        <v>0.23959431393693556</v>
      </c>
      <c r="GW31" s="38">
        <f t="shared" si="150"/>
        <v>13</v>
      </c>
      <c r="GX31" s="39">
        <f t="shared" si="109"/>
        <v>15.256403912683956</v>
      </c>
      <c r="GY31" s="39">
        <f t="shared" si="110"/>
        <v>14.347602151296448</v>
      </c>
      <c r="GZ31" s="39">
        <f t="shared" si="111"/>
        <v>1.434760215129645</v>
      </c>
      <c r="HA31" s="39">
        <f t="shared" si="34"/>
        <v>4.15516506021795</v>
      </c>
      <c r="HB31" s="39">
        <f t="shared" si="35"/>
        <v>9.7256811461275934</v>
      </c>
      <c r="HC31" s="39">
        <f t="shared" si="36"/>
        <v>0.97256811461275938</v>
      </c>
      <c r="HD31" s="39">
        <f t="shared" si="112"/>
        <v>9.335508067405188</v>
      </c>
      <c r="HE31" s="39">
        <f t="shared" si="113"/>
        <v>20.404971379956542</v>
      </c>
      <c r="HF31" s="39">
        <f t="shared" si="114"/>
        <v>2.0404971379956542</v>
      </c>
      <c r="HG31" s="39">
        <f t="shared" si="115"/>
        <v>0.34296283485880796</v>
      </c>
      <c r="HH31" s="39">
        <f t="shared" si="116"/>
        <v>0.72320312900504569</v>
      </c>
      <c r="HI31" s="39">
        <f t="shared" si="117"/>
        <v>7.2320312900504558E-2</v>
      </c>
      <c r="HJ31" s="39">
        <f t="shared" si="151"/>
        <v>1.2830317212308906</v>
      </c>
      <c r="HK31" s="39">
        <f t="shared" si="152"/>
        <v>2.745044962640514</v>
      </c>
      <c r="HL31" s="39">
        <f t="shared" si="153"/>
        <v>0.27450449626405138</v>
      </c>
      <c r="HM31" s="39">
        <f t="shared" si="37"/>
        <v>2.6097075532804781</v>
      </c>
      <c r="HN31" s="39">
        <f t="shared" si="38"/>
        <v>6.3235900888681265</v>
      </c>
      <c r="HO31" s="39">
        <f t="shared" si="39"/>
        <v>0.63235900888681273</v>
      </c>
      <c r="HP31" s="39">
        <f t="shared" si="118"/>
        <v>4.1903130165089566</v>
      </c>
      <c r="HQ31" s="39">
        <f t="shared" si="119"/>
        <v>9.1826043211921728</v>
      </c>
      <c r="HR31" s="39">
        <f t="shared" si="120"/>
        <v>0.91826043211921726</v>
      </c>
      <c r="HS31" s="39">
        <f t="shared" si="40"/>
        <v>1.8648004212454212</v>
      </c>
      <c r="HT31" s="39">
        <f t="shared" si="41"/>
        <v>1.7537169760794846</v>
      </c>
      <c r="HU31" s="39">
        <f t="shared" si="42"/>
        <v>0.17537169760794846</v>
      </c>
      <c r="HV31" s="39">
        <f t="shared" si="43"/>
        <v>2.8971026161577322</v>
      </c>
      <c r="HW31" s="39">
        <f t="shared" si="44"/>
        <v>6.7810293656262726</v>
      </c>
      <c r="HX31" s="39">
        <f t="shared" si="45"/>
        <v>0.67810293656262732</v>
      </c>
      <c r="HY31" s="39">
        <f t="shared" si="121"/>
        <v>10.628846793627353</v>
      </c>
      <c r="HZ31" s="39">
        <f t="shared" si="122"/>
        <v>23.231870516308312</v>
      </c>
      <c r="IA31" s="39">
        <f t="shared" si="123"/>
        <v>2.3231870516308315</v>
      </c>
      <c r="IB31" s="39">
        <f t="shared" si="124"/>
        <v>0.37943671936250734</v>
      </c>
      <c r="IC31" s="39">
        <f t="shared" si="125"/>
        <v>0.80011533265796753</v>
      </c>
      <c r="ID31" s="39">
        <f t="shared" si="126"/>
        <v>8.0011533265796755E-2</v>
      </c>
      <c r="IE31" s="39">
        <f t="shared" si="127"/>
        <v>8.0713350693907611</v>
      </c>
      <c r="IF31" s="39">
        <f t="shared" si="128"/>
        <v>17.268612542766331</v>
      </c>
      <c r="IG31" s="39">
        <f t="shared" si="129"/>
        <v>1.7268612542766331</v>
      </c>
      <c r="IH31" s="39">
        <f t="shared" si="46"/>
        <v>2.5258669514945278</v>
      </c>
      <c r="II31" s="39">
        <f t="shared" si="47"/>
        <v>6.1204356787764951</v>
      </c>
      <c r="IJ31" s="39">
        <f t="shared" si="48"/>
        <v>0.61204356787764946</v>
      </c>
      <c r="IK31" s="39">
        <f t="shared" si="130"/>
        <v>9.060936878881293</v>
      </c>
      <c r="IL31" s="39">
        <f t="shared" si="131"/>
        <v>19.856034098231433</v>
      </c>
      <c r="IM31" s="39">
        <f t="shared" si="132"/>
        <v>1.9856034098231437</v>
      </c>
      <c r="IN31" s="39">
        <f t="shared" si="49"/>
        <v>1.7859777482809132</v>
      </c>
      <c r="IO31" s="39">
        <f t="shared" si="50"/>
        <v>1.6795896549447658</v>
      </c>
      <c r="IP31" s="39">
        <f t="shared" si="51"/>
        <v>0.16795896549447656</v>
      </c>
      <c r="IQ31" s="39">
        <f t="shared" si="52"/>
        <v>4.6659347404944098</v>
      </c>
      <c r="IR31" s="39">
        <f t="shared" si="53"/>
        <v>10.921201174209902</v>
      </c>
      <c r="IS31" s="39">
        <f t="shared" si="54"/>
        <v>1.09212011742099</v>
      </c>
      <c r="IT31" s="39">
        <f t="shared" si="55"/>
        <v>8.3017449450624898</v>
      </c>
      <c r="IU31" s="39">
        <f t="shared" si="56"/>
        <v>20.214654621920403</v>
      </c>
      <c r="IV31" s="39">
        <f t="shared" si="57"/>
        <v>2.0214654621920403</v>
      </c>
      <c r="IW31" s="39">
        <f t="shared" si="133"/>
        <v>1.1840013069072779</v>
      </c>
      <c r="IX31" s="39">
        <f t="shared" si="134"/>
        <v>2.4966945769908859</v>
      </c>
      <c r="IY31" s="39">
        <f t="shared" si="135"/>
        <v>0.2496694576990886</v>
      </c>
      <c r="IZ31" s="39">
        <f t="shared" si="58"/>
        <v>10.050859690902485</v>
      </c>
      <c r="JA31" s="39">
        <f t="shared" si="59"/>
        <v>23.921831507655163</v>
      </c>
      <c r="JB31" s="39">
        <f t="shared" si="60"/>
        <v>2.3921831507655158</v>
      </c>
      <c r="JC31" s="39">
        <f t="shared" si="61"/>
        <v>2.2014540236257369</v>
      </c>
      <c r="JD31" s="39">
        <f t="shared" si="62"/>
        <v>5.3343497540172091</v>
      </c>
      <c r="JE31" s="39">
        <f t="shared" si="63"/>
        <v>0.53343497540172091</v>
      </c>
      <c r="JF31" s="39">
        <f t="shared" si="64"/>
        <v>4.3500239217474661</v>
      </c>
      <c r="JG31" s="39">
        <f t="shared" si="65"/>
        <v>10.775332536296112</v>
      </c>
      <c r="JH31" s="39">
        <f t="shared" si="66"/>
        <v>1.0775332536296109</v>
      </c>
      <c r="JI31" s="39">
        <f t="shared" si="67"/>
        <v>7.2223465994957108</v>
      </c>
      <c r="JJ31" s="39">
        <f t="shared" si="68"/>
        <v>6.7921219313145142</v>
      </c>
      <c r="JK31" s="39">
        <f t="shared" si="69"/>
        <v>0.67921219313145142</v>
      </c>
      <c r="JL31" s="39">
        <f t="shared" si="70"/>
        <v>1.083675185787516</v>
      </c>
      <c r="JM31" s="39">
        <f t="shared" si="71"/>
        <v>2.5364766911057766</v>
      </c>
      <c r="JN31" s="39">
        <f t="shared" si="72"/>
        <v>0.25364766911057768</v>
      </c>
      <c r="JO31" s="39">
        <f t="shared" si="73"/>
        <v>4.0211190035867181</v>
      </c>
      <c r="JP31" s="39">
        <f t="shared" si="74"/>
        <v>9.7913790882591822</v>
      </c>
      <c r="JQ31" s="39">
        <f t="shared" si="75"/>
        <v>0.97913790882591822</v>
      </c>
      <c r="JR31" s="39">
        <f t="shared" si="136"/>
        <v>8.0964704337395137</v>
      </c>
      <c r="JS31" s="39">
        <f t="shared" si="137"/>
        <v>17.072965803970639</v>
      </c>
      <c r="JT31" s="39">
        <f t="shared" si="138"/>
        <v>1.7072965803970641</v>
      </c>
      <c r="JU31" s="39">
        <f t="shared" si="76"/>
        <v>2.0399142375972232</v>
      </c>
      <c r="JV31" s="39">
        <f t="shared" si="77"/>
        <v>4.855155298410688</v>
      </c>
      <c r="JW31" s="39">
        <f t="shared" si="78"/>
        <v>0.48551552984106883</v>
      </c>
      <c r="JX31" s="39">
        <f t="shared" si="79"/>
        <v>3.506391231216671</v>
      </c>
      <c r="JY31" s="39">
        <f t="shared" si="80"/>
        <v>8.4963469602345949</v>
      </c>
      <c r="JZ31" s="39">
        <f t="shared" si="81"/>
        <v>0.84963469602345953</v>
      </c>
      <c r="KA31" s="39">
        <f t="shared" si="139"/>
        <v>6.1149113465702349</v>
      </c>
      <c r="KB31" s="39">
        <f t="shared" si="140"/>
        <v>13.37649498224884</v>
      </c>
      <c r="KC31" s="39">
        <f t="shared" si="141"/>
        <v>1.3376494982248839</v>
      </c>
      <c r="KD31" s="39">
        <f t="shared" si="82"/>
        <v>7.3193477660907957</v>
      </c>
      <c r="KE31" s="39">
        <f t="shared" si="83"/>
        <v>10.56518600822128</v>
      </c>
      <c r="KF31" s="39">
        <f t="shared" si="84"/>
        <v>1.0565186008221281</v>
      </c>
      <c r="KG31" s="39">
        <f t="shared" si="85"/>
        <v>10.110085665533145</v>
      </c>
      <c r="KH31" s="39">
        <f t="shared" si="86"/>
        <v>23.594321606851867</v>
      </c>
      <c r="KI31" s="39">
        <f t="shared" si="87"/>
        <v>2.3594321606851869</v>
      </c>
      <c r="KJ31" s="39">
        <f t="shared" si="88"/>
        <v>1.3846935446458173</v>
      </c>
      <c r="KK31" s="39">
        <f t="shared" si="89"/>
        <v>3.4641356066781461</v>
      </c>
      <c r="KL31" s="39">
        <f t="shared" si="90"/>
        <v>0.34641356066781465</v>
      </c>
      <c r="KM31" s="39">
        <f t="shared" si="91"/>
        <v>6.6024129907318221</v>
      </c>
      <c r="KN31" s="39">
        <f t="shared" si="92"/>
        <v>16.116316880585558</v>
      </c>
      <c r="KO31" s="39">
        <f t="shared" si="93"/>
        <v>1.6116316880585557</v>
      </c>
      <c r="KP31" s="39">
        <f t="shared" si="142"/>
        <v>9.0901355114218454</v>
      </c>
      <c r="KQ31" s="39">
        <f t="shared" si="143"/>
        <v>19.936157879161751</v>
      </c>
      <c r="KR31" s="39">
        <f t="shared" si="144"/>
        <v>1.9936157879161751</v>
      </c>
      <c r="KS31" s="39">
        <f t="shared" si="94"/>
        <v>4.1902915709666724</v>
      </c>
      <c r="KT31" s="39">
        <f t="shared" si="95"/>
        <v>10.128809068571165</v>
      </c>
      <c r="KU31" s="39">
        <f t="shared" si="96"/>
        <v>1.0128809068571165</v>
      </c>
      <c r="KV31" s="39">
        <f t="shared" si="145"/>
        <v>3.8504864454977228</v>
      </c>
      <c r="KW31" s="39">
        <f t="shared" si="146"/>
        <v>8.5742563054296603</v>
      </c>
      <c r="KX31" s="39">
        <f t="shared" si="147"/>
        <v>0.85742563054296594</v>
      </c>
      <c r="KY31" s="39">
        <f t="shared" si="97"/>
        <v>6.0658204353433449</v>
      </c>
      <c r="KZ31" s="39">
        <f t="shared" si="98"/>
        <v>5.7044883463759533</v>
      </c>
      <c r="LA31" s="39">
        <f t="shared" si="99"/>
        <v>0.57044883463759533</v>
      </c>
      <c r="LB31" s="39">
        <f t="shared" si="100"/>
        <v>12.016275323406363</v>
      </c>
      <c r="LC31" s="39">
        <f t="shared" si="101"/>
        <v>28.505574494269624</v>
      </c>
      <c r="LD31" s="39">
        <f t="shared" si="102"/>
        <v>2.8505574494269617</v>
      </c>
      <c r="LE31" s="39">
        <f t="shared" si="103"/>
        <v>7.9249199613306658</v>
      </c>
      <c r="LF31" s="39">
        <f t="shared" si="104"/>
        <v>19.497894290281842</v>
      </c>
      <c r="LG31" s="39">
        <f t="shared" si="105"/>
        <v>1.9497894290281841</v>
      </c>
      <c r="LH31" s="39">
        <f t="shared" si="106"/>
        <v>205.78071124632839</v>
      </c>
      <c r="LI31" s="39">
        <f t="shared" si="106"/>
        <v>423.61624675753836</v>
      </c>
      <c r="LJ31" s="39">
        <f t="shared" si="106"/>
        <v>42.361624675753831</v>
      </c>
      <c r="LL31" s="60">
        <f t="shared" si="498"/>
        <v>12</v>
      </c>
      <c r="LM31" s="61">
        <f t="shared" si="154"/>
        <v>187.94288784504434</v>
      </c>
      <c r="LN31" s="62">
        <v>3000</v>
      </c>
      <c r="LO31" s="61">
        <f t="shared" si="155"/>
        <v>0</v>
      </c>
      <c r="LP31" s="61">
        <f t="shared" si="499"/>
        <v>0</v>
      </c>
      <c r="LQ31" s="62">
        <f t="shared" si="156"/>
        <v>0</v>
      </c>
      <c r="LR31" s="61">
        <f t="shared" si="157"/>
        <v>0</v>
      </c>
      <c r="LS31" s="61">
        <f t="shared" si="158"/>
        <v>13.635969084286339</v>
      </c>
      <c r="LT31" s="63">
        <f t="shared" si="159"/>
        <v>0</v>
      </c>
      <c r="LU31" s="62">
        <f t="shared" si="160"/>
        <v>0</v>
      </c>
      <c r="LV31" s="61">
        <f t="shared" si="161"/>
        <v>0</v>
      </c>
      <c r="LW31" s="61">
        <f t="shared" si="162"/>
        <v>3.8102928913823906</v>
      </c>
      <c r="LX31" s="63">
        <f t="shared" si="163"/>
        <v>0</v>
      </c>
      <c r="LY31" s="62">
        <f t="shared" si="164"/>
        <v>0</v>
      </c>
      <c r="LZ31" s="61">
        <f t="shared" si="165"/>
        <v>0</v>
      </c>
      <c r="MA31" s="61">
        <f t="shared" si="166"/>
        <v>8.5544088148031445</v>
      </c>
      <c r="MB31" s="63">
        <f t="shared" si="167"/>
        <v>0</v>
      </c>
      <c r="MC31" s="62">
        <f t="shared" si="168"/>
        <v>0</v>
      </c>
      <c r="MD31" s="61">
        <f t="shared" si="169"/>
        <v>0</v>
      </c>
      <c r="ME31" s="61">
        <f t="shared" si="170"/>
        <v>0.31334218533430086</v>
      </c>
      <c r="MF31" s="63">
        <f t="shared" si="171"/>
        <v>0</v>
      </c>
      <c r="MG31" s="62">
        <f t="shared" si="172"/>
        <v>0</v>
      </c>
      <c r="MH31" s="61">
        <f t="shared" si="173"/>
        <v>0</v>
      </c>
      <c r="MI31" s="61">
        <f t="shared" si="174"/>
        <v>1.173522900655674</v>
      </c>
      <c r="MJ31" s="63">
        <f t="shared" si="175"/>
        <v>0</v>
      </c>
      <c r="MK31" s="62">
        <f t="shared" si="176"/>
        <v>0</v>
      </c>
      <c r="ML31" s="61">
        <f t="shared" si="177"/>
        <v>0</v>
      </c>
      <c r="MM31" s="61">
        <f t="shared" si="178"/>
        <v>2.3993158022880108</v>
      </c>
      <c r="MN31" s="63">
        <f t="shared" si="179"/>
        <v>0</v>
      </c>
      <c r="MO31" s="62">
        <f t="shared" si="180"/>
        <v>0</v>
      </c>
      <c r="MP31" s="61">
        <f t="shared" si="181"/>
        <v>0</v>
      </c>
      <c r="MQ31" s="61">
        <f t="shared" si="182"/>
        <v>3.8412817781110848</v>
      </c>
      <c r="MR31" s="63">
        <f t="shared" si="183"/>
        <v>0</v>
      </c>
      <c r="MS31" s="62">
        <f t="shared" si="184"/>
        <v>0</v>
      </c>
      <c r="MT31" s="61">
        <f t="shared" si="185"/>
        <v>0</v>
      </c>
      <c r="MU31" s="61">
        <f t="shared" si="186"/>
        <v>1.6667335918738972</v>
      </c>
      <c r="MV31" s="63">
        <f t="shared" si="187"/>
        <v>0</v>
      </c>
      <c r="MW31" s="62">
        <f t="shared" si="188"/>
        <v>0</v>
      </c>
      <c r="MX31" s="61">
        <f t="shared" si="189"/>
        <v>0</v>
      </c>
      <c r="MY31" s="61">
        <f t="shared" si="190"/>
        <v>2.6566476527341902</v>
      </c>
      <c r="MZ31" s="63">
        <f t="shared" si="191"/>
        <v>0</v>
      </c>
      <c r="NA31" s="62">
        <f t="shared" si="192"/>
        <v>0</v>
      </c>
      <c r="NB31" s="61">
        <f t="shared" si="193"/>
        <v>0</v>
      </c>
      <c r="NC31" s="61">
        <f t="shared" si="194"/>
        <v>9.7395342648844441</v>
      </c>
      <c r="ND31" s="63">
        <f t="shared" si="195"/>
        <v>0</v>
      </c>
      <c r="NE31" s="62">
        <f t="shared" si="196"/>
        <v>0</v>
      </c>
      <c r="NF31" s="61">
        <f t="shared" si="197"/>
        <v>0</v>
      </c>
      <c r="NG31" s="61">
        <f t="shared" si="198"/>
        <v>0.34666593215580438</v>
      </c>
      <c r="NH31" s="63">
        <f t="shared" si="199"/>
        <v>0</v>
      </c>
      <c r="NI31" s="62">
        <f t="shared" si="200"/>
        <v>0</v>
      </c>
      <c r="NJ31" s="61">
        <f t="shared" si="201"/>
        <v>0</v>
      </c>
      <c r="NK31" s="61">
        <f t="shared" si="202"/>
        <v>7.3824336421770962</v>
      </c>
      <c r="NL31" s="63">
        <f t="shared" si="203"/>
        <v>0</v>
      </c>
      <c r="NM31" s="62">
        <f t="shared" si="204"/>
        <v>0</v>
      </c>
      <c r="NN31" s="61">
        <f t="shared" si="205"/>
        <v>0</v>
      </c>
      <c r="NO31" s="61">
        <f t="shared" si="206"/>
        <v>2.3222343375524304</v>
      </c>
      <c r="NP31" s="63">
        <f t="shared" si="207"/>
        <v>0</v>
      </c>
      <c r="NQ31" s="62">
        <f t="shared" si="208"/>
        <v>0</v>
      </c>
      <c r="NR31" s="61">
        <f t="shared" si="209"/>
        <v>0</v>
      </c>
      <c r="NS31" s="61">
        <f t="shared" si="210"/>
        <v>8.3062080537503054</v>
      </c>
      <c r="NT31" s="63">
        <f t="shared" si="211"/>
        <v>0</v>
      </c>
      <c r="NU31" s="62">
        <f t="shared" si="212"/>
        <v>0</v>
      </c>
      <c r="NV31" s="61">
        <f t="shared" si="213"/>
        <v>0</v>
      </c>
      <c r="NW31" s="61">
        <f t="shared" si="214"/>
        <v>1.5962829445367976</v>
      </c>
      <c r="NX31" s="63">
        <f t="shared" si="215"/>
        <v>0</v>
      </c>
      <c r="NY31" s="62">
        <f t="shared" si="216"/>
        <v>0</v>
      </c>
      <c r="NZ31" s="61">
        <f t="shared" si="217"/>
        <v>0</v>
      </c>
      <c r="OA31" s="61">
        <f t="shared" si="218"/>
        <v>4.2786694910327956</v>
      </c>
      <c r="OB31" s="63">
        <f t="shared" si="219"/>
        <v>0</v>
      </c>
      <c r="OC31" s="62">
        <f t="shared" si="220"/>
        <v>0</v>
      </c>
      <c r="OD31" s="61">
        <f t="shared" si="221"/>
        <v>0</v>
      </c>
      <c r="OE31" s="61">
        <f t="shared" si="222"/>
        <v>7.6367106597033532</v>
      </c>
      <c r="OF31" s="63">
        <f t="shared" si="223"/>
        <v>0</v>
      </c>
      <c r="OG31" s="62">
        <f t="shared" si="224"/>
        <v>0</v>
      </c>
      <c r="OH31" s="61">
        <f t="shared" si="225"/>
        <v>0</v>
      </c>
      <c r="OI31" s="61">
        <f t="shared" si="226"/>
        <v>1.081742740719204</v>
      </c>
      <c r="OJ31" s="63">
        <f t="shared" si="227"/>
        <v>0</v>
      </c>
      <c r="OK31" s="62">
        <f t="shared" si="228"/>
        <v>0</v>
      </c>
      <c r="OL31" s="61">
        <f t="shared" si="229"/>
        <v>0</v>
      </c>
      <c r="OM31" s="61">
        <f t="shared" si="230"/>
        <v>9.2288014392997955</v>
      </c>
      <c r="ON31" s="63">
        <f t="shared" si="231"/>
        <v>0</v>
      </c>
      <c r="OO31" s="62">
        <f t="shared" si="232"/>
        <v>0</v>
      </c>
      <c r="OP31" s="61">
        <f t="shared" si="233"/>
        <v>0</v>
      </c>
      <c r="OQ31" s="61">
        <f t="shared" si="234"/>
        <v>2.0239752229157433</v>
      </c>
      <c r="OR31" s="63">
        <f t="shared" si="235"/>
        <v>0</v>
      </c>
      <c r="OS31" s="62">
        <f t="shared" si="236"/>
        <v>0</v>
      </c>
      <c r="OT31" s="61">
        <f t="shared" si="237"/>
        <v>0</v>
      </c>
      <c r="OU31" s="61">
        <f t="shared" si="238"/>
        <v>4.0068941974044048</v>
      </c>
      <c r="OV31" s="63">
        <f t="shared" si="239"/>
        <v>0</v>
      </c>
      <c r="OW31" s="62">
        <f t="shared" si="240"/>
        <v>0</v>
      </c>
      <c r="OX31" s="61">
        <f t="shared" si="241"/>
        <v>0</v>
      </c>
      <c r="OY31" s="61">
        <f t="shared" si="242"/>
        <v>6.4552364705581864</v>
      </c>
      <c r="OZ31" s="63">
        <f t="shared" si="243"/>
        <v>0</v>
      </c>
      <c r="PA31" s="62">
        <f t="shared" si="244"/>
        <v>0</v>
      </c>
      <c r="PB31" s="61">
        <f t="shared" si="245"/>
        <v>0</v>
      </c>
      <c r="PC31" s="61">
        <f t="shared" si="246"/>
        <v>0.9937318487071316</v>
      </c>
      <c r="PD31" s="63">
        <f t="shared" si="247"/>
        <v>0</v>
      </c>
      <c r="PE31" s="62">
        <f t="shared" si="248"/>
        <v>0</v>
      </c>
      <c r="PF31" s="61">
        <f t="shared" si="249"/>
        <v>0</v>
      </c>
      <c r="PG31" s="61">
        <f t="shared" si="250"/>
        <v>3.6989961221213208</v>
      </c>
      <c r="PH31" s="63">
        <f t="shared" si="251"/>
        <v>0</v>
      </c>
      <c r="PI31" s="62">
        <f t="shared" si="252"/>
        <v>0</v>
      </c>
      <c r="PJ31" s="61">
        <f t="shared" si="253"/>
        <v>0</v>
      </c>
      <c r="PK31" s="61">
        <f t="shared" si="254"/>
        <v>7.3972030825057784</v>
      </c>
      <c r="PL31" s="63">
        <f t="shared" si="255"/>
        <v>0</v>
      </c>
      <c r="PM31" s="62">
        <f t="shared" si="256"/>
        <v>0</v>
      </c>
      <c r="PN31" s="61">
        <f t="shared" si="257"/>
        <v>0</v>
      </c>
      <c r="PO31" s="61">
        <f t="shared" si="258"/>
        <v>1.873069969231157</v>
      </c>
      <c r="PP31" s="63">
        <f t="shared" si="259"/>
        <v>0</v>
      </c>
      <c r="PQ31" s="62">
        <f t="shared" si="260"/>
        <v>0</v>
      </c>
      <c r="PR31" s="61">
        <f t="shared" si="261"/>
        <v>0</v>
      </c>
      <c r="PS31" s="61">
        <f t="shared" si="262"/>
        <v>3.2237098288990134</v>
      </c>
      <c r="PT31" s="63">
        <f t="shared" si="263"/>
        <v>0</v>
      </c>
      <c r="PU31" s="62">
        <f t="shared" si="264"/>
        <v>0</v>
      </c>
      <c r="PV31" s="61">
        <f t="shared" si="265"/>
        <v>0</v>
      </c>
      <c r="PW31" s="61">
        <f t="shared" si="266"/>
        <v>5.6042744061756622</v>
      </c>
      <c r="PX31" s="63">
        <f t="shared" si="267"/>
        <v>0</v>
      </c>
      <c r="PY31" s="62">
        <f t="shared" si="268"/>
        <v>0</v>
      </c>
      <c r="PZ31" s="61">
        <f t="shared" si="269"/>
        <v>0</v>
      </c>
      <c r="QA31" s="61">
        <f t="shared" si="270"/>
        <v>6.6167747439936333</v>
      </c>
      <c r="QB31" s="63">
        <f t="shared" si="271"/>
        <v>0</v>
      </c>
      <c r="QC31" s="62">
        <f t="shared" si="272"/>
        <v>0</v>
      </c>
      <c r="QD31" s="61">
        <f t="shared" si="273"/>
        <v>0</v>
      </c>
      <c r="QE31" s="61">
        <f t="shared" si="274"/>
        <v>9.2680602007578567</v>
      </c>
      <c r="QF31" s="63">
        <f t="shared" si="275"/>
        <v>0</v>
      </c>
      <c r="QG31" s="62">
        <f t="shared" si="276"/>
        <v>0</v>
      </c>
      <c r="QH31" s="61">
        <f t="shared" si="277"/>
        <v>0</v>
      </c>
      <c r="QI31" s="61">
        <f t="shared" si="278"/>
        <v>1.2763163552003871</v>
      </c>
      <c r="QJ31" s="63">
        <f t="shared" si="279"/>
        <v>0</v>
      </c>
      <c r="QK31" s="62">
        <f t="shared" si="280"/>
        <v>0</v>
      </c>
      <c r="QL31" s="61">
        <f t="shared" si="281"/>
        <v>0</v>
      </c>
      <c r="QM31" s="61">
        <f t="shared" si="282"/>
        <v>6.0752077461002667</v>
      </c>
      <c r="QN31" s="63">
        <f t="shared" si="283"/>
        <v>0</v>
      </c>
      <c r="QO31" s="62">
        <f t="shared" si="284"/>
        <v>0</v>
      </c>
      <c r="QP31" s="61">
        <f t="shared" si="285"/>
        <v>0</v>
      </c>
      <c r="QQ31" s="61">
        <f t="shared" si="286"/>
        <v>8.3267993513119816</v>
      </c>
      <c r="QR31" s="63">
        <f t="shared" si="287"/>
        <v>0</v>
      </c>
      <c r="QS31" s="62">
        <f t="shared" si="288"/>
        <v>0</v>
      </c>
      <c r="QT31" s="61">
        <f t="shared" si="289"/>
        <v>0</v>
      </c>
      <c r="QU31" s="61">
        <f t="shared" si="290"/>
        <v>3.8514127350781844</v>
      </c>
      <c r="QV31" s="63">
        <f t="shared" si="291"/>
        <v>0</v>
      </c>
      <c r="QW31" s="62">
        <f t="shared" si="292"/>
        <v>0</v>
      </c>
      <c r="QX31" s="61">
        <f t="shared" si="293"/>
        <v>0</v>
      </c>
      <c r="QY31" s="61">
        <f t="shared" si="294"/>
        <v>3.5340526229153211</v>
      </c>
      <c r="QZ31" s="63">
        <f t="shared" si="295"/>
        <v>0</v>
      </c>
      <c r="RA31" s="62">
        <f t="shared" si="296"/>
        <v>0</v>
      </c>
      <c r="RB31" s="61">
        <f t="shared" si="297"/>
        <v>0</v>
      </c>
      <c r="RC31" s="61">
        <f t="shared" si="298"/>
        <v>5.4215489050081764</v>
      </c>
      <c r="RD31" s="63">
        <f t="shared" si="299"/>
        <v>0</v>
      </c>
      <c r="RE31" s="62">
        <f t="shared" si="300"/>
        <v>0</v>
      </c>
      <c r="RF31" s="61">
        <f t="shared" si="301"/>
        <v>0</v>
      </c>
      <c r="RG31" s="61">
        <f t="shared" si="302"/>
        <v>11.029492148404087</v>
      </c>
      <c r="RH31" s="63">
        <f t="shared" si="303"/>
        <v>0</v>
      </c>
      <c r="RI31" s="62">
        <f t="shared" si="304"/>
        <v>0</v>
      </c>
      <c r="RJ31" s="61">
        <f t="shared" si="305"/>
        <v>0</v>
      </c>
      <c r="RK31" s="61">
        <f t="shared" si="306"/>
        <v>7.2953336804750313</v>
      </c>
      <c r="RL31" s="63">
        <f t="shared" si="307"/>
        <v>0</v>
      </c>
    </row>
    <row r="32" spans="1:480" ht="16.5" customHeight="1" thickBot="1" x14ac:dyDescent="0.35">
      <c r="A32" s="28"/>
      <c r="B32" s="42">
        <v>13</v>
      </c>
      <c r="C32" s="44">
        <f t="shared" si="308"/>
        <v>817.27349044014659</v>
      </c>
      <c r="D32" s="44">
        <f t="shared" si="309"/>
        <v>773.29143269905967</v>
      </c>
      <c r="E32" s="44">
        <f t="shared" si="310"/>
        <v>121.7745874112743</v>
      </c>
      <c r="F32" s="45">
        <f t="shared" si="311"/>
        <v>12.445396747741363</v>
      </c>
      <c r="G32" s="45">
        <f t="shared" si="312"/>
        <v>0.95110270177754264</v>
      </c>
      <c r="H32" s="44">
        <f t="shared" si="313"/>
        <v>137.57194179276334</v>
      </c>
      <c r="I32" s="44">
        <f t="shared" si="314"/>
        <v>139.61226787935487</v>
      </c>
      <c r="J32" s="44">
        <f t="shared" si="315"/>
        <v>35.729485336232834</v>
      </c>
      <c r="K32" s="45">
        <f t="shared" si="316"/>
        <v>7.0437088371699907</v>
      </c>
      <c r="L32" s="45">
        <f t="shared" si="317"/>
        <v>1.3409861544788011</v>
      </c>
      <c r="M32" s="44">
        <f t="shared" si="318"/>
        <v>298.27371008189311</v>
      </c>
      <c r="N32" s="44">
        <f t="shared" si="319"/>
        <v>324.08012011439041</v>
      </c>
      <c r="O32" s="44">
        <f t="shared" si="320"/>
        <v>81.0841945653126</v>
      </c>
      <c r="P32" s="45">
        <f t="shared" si="321"/>
        <v>15.135579096850938</v>
      </c>
      <c r="Q32" s="45">
        <f t="shared" si="322"/>
        <v>2.6346961415528027</v>
      </c>
      <c r="R32" s="44">
        <f t="shared" si="323"/>
        <v>12.450660103984553</v>
      </c>
      <c r="S32" s="44">
        <f t="shared" si="324"/>
        <v>12.279622887489955</v>
      </c>
      <c r="T32" s="44">
        <f t="shared" si="325"/>
        <v>2.9569258616680765</v>
      </c>
      <c r="U32" s="45">
        <f t="shared" si="326"/>
        <v>0.53909916470975505</v>
      </c>
      <c r="V32" s="45">
        <f t="shared" si="327"/>
        <v>9.2051982147645303E-2</v>
      </c>
      <c r="W32" s="44">
        <f t="shared" si="328"/>
        <v>44.516302890613844</v>
      </c>
      <c r="X32" s="44">
        <f t="shared" si="329"/>
        <v>45.395917936596227</v>
      </c>
      <c r="Y32" s="44">
        <f t="shared" si="330"/>
        <v>11.09136091201754</v>
      </c>
      <c r="Z32" s="45">
        <f t="shared" si="331"/>
        <v>2.04179155890417</v>
      </c>
      <c r="AA32" s="45">
        <f t="shared" si="332"/>
        <v>0.35162670186817191</v>
      </c>
      <c r="AB32" s="44">
        <f t="shared" si="333"/>
        <v>76.984703931620245</v>
      </c>
      <c r="AC32" s="44">
        <f t="shared" si="334"/>
        <v>84.959246686373177</v>
      </c>
      <c r="AD32" s="44">
        <f t="shared" si="335"/>
        <v>22.55512155059867</v>
      </c>
      <c r="AE32" s="45">
        <f t="shared" si="336"/>
        <v>4.5537715739474507</v>
      </c>
      <c r="AF32" s="45">
        <f t="shared" si="337"/>
        <v>0.88490925746033811</v>
      </c>
      <c r="AG32" s="44">
        <f t="shared" si="338"/>
        <v>130.97712527314863</v>
      </c>
      <c r="AH32" s="44">
        <f t="shared" si="339"/>
        <v>144.97855045477834</v>
      </c>
      <c r="AI32" s="44">
        <f t="shared" si="340"/>
        <v>36.445341596839114</v>
      </c>
      <c r="AJ32" s="45">
        <f t="shared" si="341"/>
        <v>6.8119750292752448</v>
      </c>
      <c r="AK32" s="45">
        <f t="shared" si="342"/>
        <v>1.1853146459584638</v>
      </c>
      <c r="AL32" s="44">
        <f t="shared" si="343"/>
        <v>99.895883588820411</v>
      </c>
      <c r="AM32" s="44">
        <f t="shared" si="344"/>
        <v>94.519927349576477</v>
      </c>
      <c r="AN32" s="44">
        <f t="shared" si="345"/>
        <v>14.88458900283416</v>
      </c>
      <c r="AO32" s="45">
        <f t="shared" si="346"/>
        <v>1.5212091414582656</v>
      </c>
      <c r="AP32" s="45">
        <f t="shared" si="347"/>
        <v>0.11625391731060947</v>
      </c>
      <c r="AQ32" s="44">
        <f t="shared" si="348"/>
        <v>95.919181717611082</v>
      </c>
      <c r="AR32" s="44">
        <f t="shared" si="349"/>
        <v>97.341756743540188</v>
      </c>
      <c r="AS32" s="44">
        <f t="shared" si="350"/>
        <v>24.911642243194059</v>
      </c>
      <c r="AT32" s="45">
        <f t="shared" si="351"/>
        <v>4.9110798256828208</v>
      </c>
      <c r="AU32" s="45">
        <f t="shared" si="352"/>
        <v>0.93497476997172613</v>
      </c>
      <c r="AV32" s="44">
        <f t="shared" si="353"/>
        <v>339.59646803759387</v>
      </c>
      <c r="AW32" s="44">
        <f t="shared" si="354"/>
        <v>368.97809103534263</v>
      </c>
      <c r="AX32" s="44">
        <f t="shared" si="355"/>
        <v>92.317576632861943</v>
      </c>
      <c r="AY32" s="45">
        <f t="shared" si="356"/>
        <v>17.232458072094222</v>
      </c>
      <c r="AZ32" s="45">
        <f t="shared" si="357"/>
        <v>2.9997062221070463</v>
      </c>
      <c r="BA32" s="44">
        <f t="shared" si="358"/>
        <v>13.77478007405217</v>
      </c>
      <c r="BB32" s="44">
        <f t="shared" si="359"/>
        <v>13.585553155799285</v>
      </c>
      <c r="BC32" s="44">
        <f t="shared" si="360"/>
        <v>3.271393090774354</v>
      </c>
      <c r="BD32" s="45">
        <f t="shared" si="361"/>
        <v>0.59643202609037482</v>
      </c>
      <c r="BE32" s="45">
        <f t="shared" si="362"/>
        <v>0.10184165328379638</v>
      </c>
      <c r="BF32" s="44">
        <f t="shared" si="363"/>
        <v>280.04451545120685</v>
      </c>
      <c r="BG32" s="44">
        <f t="shared" si="364"/>
        <v>285.57802460045099</v>
      </c>
      <c r="BH32" s="44">
        <f t="shared" si="365"/>
        <v>69.773871382192382</v>
      </c>
      <c r="BI32" s="45">
        <f t="shared" si="366"/>
        <v>12.844564589532522</v>
      </c>
      <c r="BJ32" s="45">
        <f t="shared" si="367"/>
        <v>2.2120239766169041</v>
      </c>
      <c r="BK32" s="44">
        <f t="shared" si="368"/>
        <v>74.511459794426884</v>
      </c>
      <c r="BL32" s="44">
        <f t="shared" si="369"/>
        <v>82.229808914499984</v>
      </c>
      <c r="BM32" s="44">
        <f t="shared" si="370"/>
        <v>21.830505889437575</v>
      </c>
      <c r="BN32" s="45">
        <f t="shared" si="371"/>
        <v>4.4074751244944901</v>
      </c>
      <c r="BO32" s="45">
        <f t="shared" si="372"/>
        <v>0.85648027714100228</v>
      </c>
      <c r="BP32" s="44">
        <f t="shared" si="373"/>
        <v>283.21880966927301</v>
      </c>
      <c r="BQ32" s="44">
        <f t="shared" si="374"/>
        <v>313.49483661172349</v>
      </c>
      <c r="BR32" s="44">
        <f t="shared" si="375"/>
        <v>78.807702058818279</v>
      </c>
      <c r="BS32" s="45">
        <f t="shared" si="376"/>
        <v>14.729896195726505</v>
      </c>
      <c r="BT32" s="45">
        <f t="shared" si="377"/>
        <v>2.5630689512524647</v>
      </c>
      <c r="BU32" s="44">
        <f t="shared" si="378"/>
        <v>95.673415343471405</v>
      </c>
      <c r="BV32" s="44">
        <f t="shared" si="379"/>
        <v>90.524693737858925</v>
      </c>
      <c r="BW32" s="44">
        <f t="shared" si="380"/>
        <v>14.255436908156947</v>
      </c>
      <c r="BX32" s="45">
        <f t="shared" si="381"/>
        <v>1.4569096221629492</v>
      </c>
      <c r="BY32" s="45">
        <f t="shared" si="382"/>
        <v>0.11134001639090826</v>
      </c>
      <c r="BZ32" s="44">
        <f t="shared" si="383"/>
        <v>154.48284080788352</v>
      </c>
      <c r="CA32" s="44">
        <f t="shared" si="384"/>
        <v>156.77397202202238</v>
      </c>
      <c r="CB32" s="44">
        <f t="shared" si="385"/>
        <v>40.121498057063924</v>
      </c>
      <c r="CC32" s="45">
        <f t="shared" si="386"/>
        <v>7.9095499911512679</v>
      </c>
      <c r="CD32" s="45">
        <f t="shared" si="387"/>
        <v>1.5058255915293164</v>
      </c>
      <c r="CE32" s="44">
        <f t="shared" si="388"/>
        <v>237.67275716384273</v>
      </c>
      <c r="CF32" s="44">
        <f t="shared" si="389"/>
        <v>268.69246297643775</v>
      </c>
      <c r="CG32" s="44">
        <f t="shared" si="390"/>
        <v>71.867097062121417</v>
      </c>
      <c r="CH32" s="45">
        <f t="shared" si="391"/>
        <v>14.553349081162999</v>
      </c>
      <c r="CI32" s="45">
        <f t="shared" si="392"/>
        <v>2.8306527703787028</v>
      </c>
      <c r="CJ32" s="44">
        <f t="shared" si="393"/>
        <v>42.983076697056354</v>
      </c>
      <c r="CK32" s="44">
        <f t="shared" si="394"/>
        <v>42.392609546460413</v>
      </c>
      <c r="CL32" s="44">
        <f t="shared" si="395"/>
        <v>10.208115074871699</v>
      </c>
      <c r="CM32" s="45">
        <f t="shared" si="396"/>
        <v>1.8611174468269913</v>
      </c>
      <c r="CN32" s="45">
        <f t="shared" si="397"/>
        <v>0.31778856508194736</v>
      </c>
      <c r="CO32" s="44">
        <f t="shared" si="398"/>
        <v>313.94683629763563</v>
      </c>
      <c r="CP32" s="44">
        <f t="shared" si="399"/>
        <v>332.52057407997586</v>
      </c>
      <c r="CQ32" s="44">
        <f t="shared" si="400"/>
        <v>86.669415986744212</v>
      </c>
      <c r="CR32" s="45">
        <f t="shared" si="401"/>
        <v>17.281127022903988</v>
      </c>
      <c r="CS32" s="45">
        <f t="shared" si="402"/>
        <v>3.3203522423755865</v>
      </c>
      <c r="CT32" s="44">
        <f t="shared" si="403"/>
        <v>64.941485882148896</v>
      </c>
      <c r="CU32" s="44">
        <f t="shared" si="404"/>
        <v>71.668519036480077</v>
      </c>
      <c r="CV32" s="44">
        <f t="shared" si="405"/>
        <v>19.026677157184306</v>
      </c>
      <c r="CW32" s="45">
        <f t="shared" si="406"/>
        <v>3.8413954626975375</v>
      </c>
      <c r="CX32" s="45">
        <f t="shared" si="407"/>
        <v>0.74647714565983558</v>
      </c>
      <c r="CY32" s="44">
        <f t="shared" si="408"/>
        <v>116.40324053699359</v>
      </c>
      <c r="CZ32" s="44">
        <f t="shared" si="409"/>
        <v>138.45959450536239</v>
      </c>
      <c r="DA32" s="44">
        <f t="shared" si="410"/>
        <v>37.757894461284621</v>
      </c>
      <c r="DB32" s="45">
        <f t="shared" si="411"/>
        <v>7.7365911402458396</v>
      </c>
      <c r="DC32" s="45">
        <f t="shared" si="412"/>
        <v>1.519370698025136</v>
      </c>
      <c r="DD32" s="44">
        <f t="shared" si="413"/>
        <v>386.89539476803014</v>
      </c>
      <c r="DE32" s="44">
        <f t="shared" si="414"/>
        <v>366.07438957026744</v>
      </c>
      <c r="DF32" s="44">
        <f t="shared" si="415"/>
        <v>57.647810213231701</v>
      </c>
      <c r="DG32" s="45">
        <f t="shared" si="416"/>
        <v>5.8916222587483897</v>
      </c>
      <c r="DH32" s="45">
        <f t="shared" si="417"/>
        <v>0.45024983628306214</v>
      </c>
      <c r="DI32" s="44">
        <f t="shared" si="418"/>
        <v>35.879031860554363</v>
      </c>
      <c r="DJ32" s="44">
        <f t="shared" si="419"/>
        <v>36.411152900010308</v>
      </c>
      <c r="DK32" s="44">
        <f t="shared" si="420"/>
        <v>9.3183197535367022</v>
      </c>
      <c r="DL32" s="45">
        <f t="shared" si="421"/>
        <v>1.8370130601630013</v>
      </c>
      <c r="DM32" s="45">
        <f t="shared" si="422"/>
        <v>0.34973181547138765</v>
      </c>
      <c r="DN32" s="44">
        <f t="shared" si="423"/>
        <v>115.12163367953067</v>
      </c>
      <c r="DO32" s="44">
        <f t="shared" si="424"/>
        <v>130.14665906324612</v>
      </c>
      <c r="DP32" s="44">
        <f t="shared" si="425"/>
        <v>34.810290082566773</v>
      </c>
      <c r="DQ32" s="45">
        <f t="shared" si="426"/>
        <v>7.0492106109452806</v>
      </c>
      <c r="DR32" s="45">
        <f t="shared" si="427"/>
        <v>1.3710842386569506</v>
      </c>
      <c r="DS32" s="44">
        <f t="shared" si="428"/>
        <v>293.92806207107373</v>
      </c>
      <c r="DT32" s="44">
        <f t="shared" si="429"/>
        <v>289.89031329579393</v>
      </c>
      <c r="DU32" s="44">
        <f t="shared" si="430"/>
        <v>69.805414407690236</v>
      </c>
      <c r="DV32" s="45">
        <f t="shared" si="431"/>
        <v>12.72674472067248</v>
      </c>
      <c r="DW32" s="45">
        <f t="shared" si="432"/>
        <v>2.1731105416490801</v>
      </c>
      <c r="DX32" s="44">
        <f t="shared" si="433"/>
        <v>63.718392347256682</v>
      </c>
      <c r="DY32" s="44">
        <f t="shared" si="434"/>
        <v>67.488102930510408</v>
      </c>
      <c r="DZ32" s="44">
        <f t="shared" si="435"/>
        <v>17.590353569021005</v>
      </c>
      <c r="EA32" s="45">
        <f t="shared" si="436"/>
        <v>3.5073633639176411</v>
      </c>
      <c r="EB32" s="45">
        <f t="shared" si="437"/>
        <v>0.67389596724652356</v>
      </c>
      <c r="EC32" s="44">
        <f t="shared" si="438"/>
        <v>103.43629900765102</v>
      </c>
      <c r="ED32" s="44">
        <f t="shared" si="439"/>
        <v>114.15085848121319</v>
      </c>
      <c r="EE32" s="44">
        <f t="shared" si="440"/>
        <v>30.304959007621598</v>
      </c>
      <c r="EF32" s="45">
        <f t="shared" si="441"/>
        <v>6.1184268313059507</v>
      </c>
      <c r="EG32" s="45">
        <f t="shared" si="442"/>
        <v>1.1889600644643219</v>
      </c>
      <c r="EH32" s="44">
        <f t="shared" si="443"/>
        <v>193.46076902268101</v>
      </c>
      <c r="EI32" s="44">
        <f t="shared" si="444"/>
        <v>211.99751376105192</v>
      </c>
      <c r="EJ32" s="44">
        <f t="shared" si="445"/>
        <v>53.145734214696631</v>
      </c>
      <c r="EK32" s="45">
        <f t="shared" si="446"/>
        <v>9.9235879097236754</v>
      </c>
      <c r="EL32" s="45">
        <f t="shared" si="447"/>
        <v>1.7264535362625817</v>
      </c>
      <c r="EM32" s="44">
        <f t="shared" si="448"/>
        <v>322.11331069334506</v>
      </c>
      <c r="EN32" s="44">
        <f t="shared" si="449"/>
        <v>315.40049073239527</v>
      </c>
      <c r="EO32" s="44">
        <f t="shared" si="450"/>
        <v>62.176485158894309</v>
      </c>
      <c r="EP32" s="45">
        <f t="shared" si="451"/>
        <v>8.5820607318904436</v>
      </c>
      <c r="EQ32" s="45">
        <f t="shared" si="452"/>
        <v>0.99156263816541867</v>
      </c>
      <c r="ER32" s="44">
        <f t="shared" si="453"/>
        <v>339.64188763216777</v>
      </c>
      <c r="ES32" s="44">
        <f t="shared" si="454"/>
        <v>340.78376794263801</v>
      </c>
      <c r="ET32" s="44">
        <f t="shared" si="455"/>
        <v>86.856316508431547</v>
      </c>
      <c r="EU32" s="45">
        <f t="shared" si="456"/>
        <v>17.091308982222102</v>
      </c>
      <c r="EV32" s="45">
        <f t="shared" si="457"/>
        <v>3.2515063123148829</v>
      </c>
      <c r="EW32" s="44">
        <f t="shared" si="458"/>
        <v>35.845643127843864</v>
      </c>
      <c r="EX32" s="44">
        <f t="shared" si="459"/>
        <v>43.673534379716699</v>
      </c>
      <c r="EY32" s="44">
        <f t="shared" si="460"/>
        <v>12.030892803616714</v>
      </c>
      <c r="EZ32" s="45">
        <f t="shared" si="461"/>
        <v>2.4825348983733857</v>
      </c>
      <c r="FA32" s="45">
        <f t="shared" si="462"/>
        <v>0.49080035415238027</v>
      </c>
      <c r="FB32" s="44">
        <f t="shared" si="463"/>
        <v>186.12931123192752</v>
      </c>
      <c r="FC32" s="44">
        <f t="shared" si="464"/>
        <v>213.06288572450117</v>
      </c>
      <c r="FD32" s="44">
        <f t="shared" si="465"/>
        <v>57.20304890856508</v>
      </c>
      <c r="FE32" s="45">
        <f t="shared" si="466"/>
        <v>11.601308278258387</v>
      </c>
      <c r="FF32" s="45">
        <f t="shared" si="467"/>
        <v>2.2575043011635856</v>
      </c>
      <c r="FG32" s="44">
        <f t="shared" si="468"/>
        <v>297.4572528042147</v>
      </c>
      <c r="FH32" s="44">
        <f t="shared" si="469"/>
        <v>315.66035339722504</v>
      </c>
      <c r="FI32" s="44">
        <f t="shared" si="470"/>
        <v>78.798323790668391</v>
      </c>
      <c r="FJ32" s="45">
        <f t="shared" si="471"/>
        <v>14.75980204600279</v>
      </c>
      <c r="FK32" s="45">
        <f t="shared" si="472"/>
        <v>2.5881779165794807</v>
      </c>
      <c r="FL32" s="44">
        <f t="shared" si="473"/>
        <v>125.41903272917638</v>
      </c>
      <c r="FM32" s="44">
        <f t="shared" si="474"/>
        <v>136.80866610046129</v>
      </c>
      <c r="FN32" s="44">
        <f t="shared" si="475"/>
        <v>36.186480062098852</v>
      </c>
      <c r="FO32" s="45">
        <f t="shared" si="476"/>
        <v>7.2949330857985695</v>
      </c>
      <c r="FP32" s="45">
        <f t="shared" si="477"/>
        <v>1.4169379913862983</v>
      </c>
      <c r="FQ32" s="44">
        <f t="shared" si="478"/>
        <v>113.66935777483145</v>
      </c>
      <c r="FR32" s="44">
        <f t="shared" si="479"/>
        <v>131.39142028156712</v>
      </c>
      <c r="FS32" s="44">
        <f t="shared" si="480"/>
        <v>33.582932242781709</v>
      </c>
      <c r="FT32" s="45">
        <f t="shared" si="481"/>
        <v>6.3449700039167203</v>
      </c>
      <c r="FU32" s="45">
        <f t="shared" si="482"/>
        <v>1.1146431507564696</v>
      </c>
      <c r="FV32" s="44">
        <f t="shared" si="483"/>
        <v>324.94120291707037</v>
      </c>
      <c r="FW32" s="44">
        <f t="shared" si="484"/>
        <v>307.45429930851213</v>
      </c>
      <c r="FX32" s="44">
        <f t="shared" si="485"/>
        <v>48.416572152412563</v>
      </c>
      <c r="FY32" s="45">
        <f t="shared" si="486"/>
        <v>4.9481871580263137</v>
      </c>
      <c r="FZ32" s="45">
        <f t="shared" si="487"/>
        <v>0.37815059417481989</v>
      </c>
      <c r="GA32" s="44">
        <f t="shared" si="488"/>
        <v>382.07554200525544</v>
      </c>
      <c r="GB32" s="44">
        <f t="shared" si="489"/>
        <v>399.02592998165062</v>
      </c>
      <c r="GC32" s="44">
        <f t="shared" si="490"/>
        <v>103.5091714832579</v>
      </c>
      <c r="GD32" s="45">
        <f t="shared" si="491"/>
        <v>20.596587637707263</v>
      </c>
      <c r="GE32" s="45">
        <f t="shared" si="492"/>
        <v>3.9544934282811797</v>
      </c>
      <c r="GF32" s="44">
        <f t="shared" si="493"/>
        <v>219.20378881874998</v>
      </c>
      <c r="GG32" s="44">
        <f t="shared" si="494"/>
        <v>254.07556362417066</v>
      </c>
      <c r="GH32" s="44">
        <f t="shared" si="495"/>
        <v>68.68749792121551</v>
      </c>
      <c r="GI32" s="45">
        <f t="shared" si="496"/>
        <v>14.010947799929696</v>
      </c>
      <c r="GJ32" s="45">
        <f t="shared" si="497"/>
        <v>2.743473245176073</v>
      </c>
      <c r="GK32" s="43">
        <f t="shared" si="148"/>
        <v>7270.0485980675476</v>
      </c>
      <c r="GL32" s="43">
        <f t="shared" si="148"/>
        <v>7554.8534844485039</v>
      </c>
      <c r="GM32" s="43">
        <f t="shared" si="107"/>
        <v>1757.41103452179</v>
      </c>
      <c r="GN32" s="43">
        <f t="shared" si="107"/>
        <v>314.22108612843175</v>
      </c>
      <c r="GO32" s="43">
        <f t="shared" si="107"/>
        <v>54.697580314553235</v>
      </c>
      <c r="GP32" s="40">
        <f t="shared" si="149"/>
        <v>43.325676984907908</v>
      </c>
      <c r="GQ32" s="40">
        <f t="shared" si="108"/>
        <v>45.022964746415397</v>
      </c>
      <c r="GR32" s="40">
        <f t="shared" si="108"/>
        <v>10.473248119915315</v>
      </c>
      <c r="GS32" s="40">
        <f t="shared" si="108"/>
        <v>1.8725928851515599</v>
      </c>
      <c r="GT32" s="40">
        <f t="shared" si="108"/>
        <v>0.32596889341211699</v>
      </c>
      <c r="GW32" s="38">
        <f t="shared" si="150"/>
        <v>14</v>
      </c>
      <c r="GX32" s="39">
        <f t="shared" si="109"/>
        <v>16.943415596424568</v>
      </c>
      <c r="GY32" s="39">
        <f t="shared" si="110"/>
        <v>20.402626215266032</v>
      </c>
      <c r="GZ32" s="39">
        <f t="shared" si="111"/>
        <v>2.0402626215266033</v>
      </c>
      <c r="HA32" s="39">
        <f t="shared" si="34"/>
        <v>4.5124500547202038</v>
      </c>
      <c r="HB32" s="39">
        <f t="shared" si="35"/>
        <v>11.692226195803356</v>
      </c>
      <c r="HC32" s="39">
        <f t="shared" si="36"/>
        <v>1.1692226195803355</v>
      </c>
      <c r="HD32" s="39">
        <f t="shared" si="112"/>
        <v>10.144715524573694</v>
      </c>
      <c r="HE32" s="39">
        <f t="shared" si="113"/>
        <v>24.820268370253949</v>
      </c>
      <c r="HF32" s="39">
        <f t="shared" si="114"/>
        <v>2.4820268370253951</v>
      </c>
      <c r="HG32" s="39">
        <f t="shared" si="115"/>
        <v>0.37368323481859261</v>
      </c>
      <c r="HH32" s="39">
        <f t="shared" si="116"/>
        <v>0.88349742014218735</v>
      </c>
      <c r="HI32" s="39">
        <f t="shared" si="117"/>
        <v>8.8349742014218718E-2</v>
      </c>
      <c r="HJ32" s="39">
        <f t="shared" si="151"/>
        <v>1.3965606961979058</v>
      </c>
      <c r="HK32" s="39">
        <f t="shared" si="152"/>
        <v>3.347405170067919</v>
      </c>
      <c r="HL32" s="39">
        <f t="shared" si="153"/>
        <v>0.33474051700679186</v>
      </c>
      <c r="HM32" s="39">
        <f t="shared" si="37"/>
        <v>2.8274510469943714</v>
      </c>
      <c r="HN32" s="39">
        <f t="shared" si="38"/>
        <v>7.5710266452355244</v>
      </c>
      <c r="HO32" s="39">
        <f t="shared" si="39"/>
        <v>0.75710266452355235</v>
      </c>
      <c r="HP32" s="39">
        <f t="shared" si="118"/>
        <v>4.5518423078882453</v>
      </c>
      <c r="HQ32" s="39">
        <f t="shared" si="119"/>
        <v>11.167669953092506</v>
      </c>
      <c r="HR32" s="39">
        <f t="shared" si="120"/>
        <v>1.1167669953092507</v>
      </c>
      <c r="HS32" s="39">
        <f t="shared" si="40"/>
        <v>2.0710049840303615</v>
      </c>
      <c r="HT32" s="39">
        <f t="shared" si="41"/>
        <v>2.4938266041258501</v>
      </c>
      <c r="HU32" s="39">
        <f t="shared" si="42"/>
        <v>0.249382660412585</v>
      </c>
      <c r="HV32" s="39">
        <f t="shared" si="43"/>
        <v>3.1462121647040631</v>
      </c>
      <c r="HW32" s="39">
        <f t="shared" si="44"/>
        <v>8.1521620945650497</v>
      </c>
      <c r="HX32" s="39">
        <f t="shared" si="45"/>
        <v>0.81521620945650497</v>
      </c>
      <c r="HY32" s="39">
        <f t="shared" si="121"/>
        <v>11.550161629885158</v>
      </c>
      <c r="HZ32" s="39">
        <f t="shared" si="122"/>
        <v>28.258861540191514</v>
      </c>
      <c r="IA32" s="39">
        <f t="shared" si="123"/>
        <v>2.8258861540191513</v>
      </c>
      <c r="IB32" s="39">
        <f t="shared" si="124"/>
        <v>0.41342421478032304</v>
      </c>
      <c r="IC32" s="39">
        <f t="shared" si="125"/>
        <v>0.97745682211310003</v>
      </c>
      <c r="ID32" s="39">
        <f t="shared" si="126"/>
        <v>9.7745682211309998E-2</v>
      </c>
      <c r="IE32" s="39">
        <f t="shared" si="127"/>
        <v>8.7855266064200741</v>
      </c>
      <c r="IF32" s="39">
        <f t="shared" si="128"/>
        <v>21.057958500596616</v>
      </c>
      <c r="IG32" s="39">
        <f t="shared" si="129"/>
        <v>2.1057958500596614</v>
      </c>
      <c r="IH32" s="39">
        <f t="shared" si="46"/>
        <v>2.7366151228685673</v>
      </c>
      <c r="II32" s="39">
        <f t="shared" si="47"/>
        <v>7.327796544883439</v>
      </c>
      <c r="IJ32" s="39">
        <f t="shared" si="48"/>
        <v>0.73277965448834392</v>
      </c>
      <c r="IK32" s="39">
        <f t="shared" si="130"/>
        <v>9.8426909092242472</v>
      </c>
      <c r="IL32" s="39">
        <f t="shared" si="131"/>
        <v>24.148447175780124</v>
      </c>
      <c r="IM32" s="39">
        <f t="shared" si="132"/>
        <v>2.4148447175780126</v>
      </c>
      <c r="IN32" s="39">
        <f t="shared" si="49"/>
        <v>1.9834663140985578</v>
      </c>
      <c r="IO32" s="39">
        <f t="shared" si="50"/>
        <v>2.3884158177447965</v>
      </c>
      <c r="IP32" s="39">
        <f t="shared" si="51"/>
        <v>0.23884158177447964</v>
      </c>
      <c r="IQ32" s="39">
        <f t="shared" si="52"/>
        <v>5.067138650314055</v>
      </c>
      <c r="IR32" s="39">
        <f t="shared" si="53"/>
        <v>13.129481888225184</v>
      </c>
      <c r="IS32" s="39">
        <f t="shared" si="54"/>
        <v>1.3129481888225183</v>
      </c>
      <c r="IT32" s="39">
        <f t="shared" si="55"/>
        <v>8.9898536792155994</v>
      </c>
      <c r="IU32" s="39">
        <f t="shared" si="56"/>
        <v>24.191794441198873</v>
      </c>
      <c r="IV32" s="39">
        <f t="shared" si="57"/>
        <v>2.4191794441198873</v>
      </c>
      <c r="IW32" s="39">
        <f t="shared" si="133"/>
        <v>1.2900565117404006</v>
      </c>
      <c r="IX32" s="39">
        <f t="shared" si="134"/>
        <v>3.0500742173075523</v>
      </c>
      <c r="IY32" s="39">
        <f t="shared" si="135"/>
        <v>0.30500742173075523</v>
      </c>
      <c r="IZ32" s="39">
        <f t="shared" si="58"/>
        <v>10.902069660194913</v>
      </c>
      <c r="JA32" s="39">
        <f t="shared" si="59"/>
        <v>28.703028924354527</v>
      </c>
      <c r="JB32" s="39">
        <f t="shared" si="60"/>
        <v>2.8703028924354528</v>
      </c>
      <c r="JC32" s="39">
        <f t="shared" si="61"/>
        <v>2.3851344861174884</v>
      </c>
      <c r="JD32" s="39">
        <f t="shared" si="62"/>
        <v>6.3866416948443803</v>
      </c>
      <c r="JE32" s="39">
        <f t="shared" si="63"/>
        <v>0.63866416948443805</v>
      </c>
      <c r="JF32" s="39">
        <f t="shared" si="64"/>
        <v>4.7048619067508106</v>
      </c>
      <c r="JG32" s="39">
        <f t="shared" si="65"/>
        <v>12.869928996446403</v>
      </c>
      <c r="JH32" s="39">
        <f t="shared" si="66"/>
        <v>1.2869928996446403</v>
      </c>
      <c r="JI32" s="39">
        <f t="shared" si="67"/>
        <v>8.020974058961686</v>
      </c>
      <c r="JJ32" s="39">
        <f t="shared" si="68"/>
        <v>9.6585564271866176</v>
      </c>
      <c r="JK32" s="39">
        <f t="shared" si="69"/>
        <v>0.96585564271866176</v>
      </c>
      <c r="JL32" s="39">
        <f t="shared" si="70"/>
        <v>1.1768558121128663</v>
      </c>
      <c r="JM32" s="39">
        <f t="shared" si="71"/>
        <v>3.0493554916305192</v>
      </c>
      <c r="JN32" s="39">
        <f t="shared" si="72"/>
        <v>0.30493554916305188</v>
      </c>
      <c r="JO32" s="39">
        <f t="shared" si="73"/>
        <v>4.3544184636096066</v>
      </c>
      <c r="JP32" s="39">
        <f t="shared" si="74"/>
        <v>11.717787646105055</v>
      </c>
      <c r="JQ32" s="39">
        <f t="shared" si="75"/>
        <v>1.1717787646105056</v>
      </c>
      <c r="JR32" s="39">
        <f t="shared" si="136"/>
        <v>8.8217000642020871</v>
      </c>
      <c r="JS32" s="39">
        <f t="shared" si="137"/>
        <v>20.857101742266668</v>
      </c>
      <c r="JT32" s="39">
        <f t="shared" si="138"/>
        <v>2.085710174226667</v>
      </c>
      <c r="JU32" s="39">
        <f t="shared" si="76"/>
        <v>2.2126751146708545</v>
      </c>
      <c r="JV32" s="39">
        <f t="shared" si="77"/>
        <v>5.8255432038270012</v>
      </c>
      <c r="JW32" s="39">
        <f t="shared" si="78"/>
        <v>0.58255432038270005</v>
      </c>
      <c r="JX32" s="39">
        <f t="shared" si="79"/>
        <v>3.7989504017080717</v>
      </c>
      <c r="JY32" s="39">
        <f t="shared" si="80"/>
        <v>10.172397059123078</v>
      </c>
      <c r="JZ32" s="39">
        <f t="shared" si="81"/>
        <v>1.0172397059123077</v>
      </c>
      <c r="KA32" s="39">
        <f t="shared" si="139"/>
        <v>6.6438836101211454</v>
      </c>
      <c r="KB32" s="39">
        <f t="shared" si="140"/>
        <v>16.270628210640012</v>
      </c>
      <c r="KC32" s="39">
        <f t="shared" si="141"/>
        <v>1.6270628210640012</v>
      </c>
      <c r="KD32" s="39">
        <f t="shared" si="82"/>
        <v>8.0496380583814862</v>
      </c>
      <c r="KE32" s="39">
        <f t="shared" si="83"/>
        <v>13.781546756198495</v>
      </c>
      <c r="KF32" s="39">
        <f t="shared" si="84"/>
        <v>1.3781546756198495</v>
      </c>
      <c r="KG32" s="39">
        <f t="shared" si="85"/>
        <v>10.982526545676865</v>
      </c>
      <c r="KH32" s="39">
        <f t="shared" si="86"/>
        <v>28.373112836227293</v>
      </c>
      <c r="KI32" s="39">
        <f t="shared" si="87"/>
        <v>2.8373112836227294</v>
      </c>
      <c r="KJ32" s="39">
        <f t="shared" si="88"/>
        <v>1.4967379112269539</v>
      </c>
      <c r="KK32" s="39">
        <f t="shared" si="89"/>
        <v>4.132516844346191</v>
      </c>
      <c r="KL32" s="39">
        <f t="shared" si="90"/>
        <v>0.41325168443461913</v>
      </c>
      <c r="KM32" s="39">
        <f t="shared" si="91"/>
        <v>7.1478444153583212</v>
      </c>
      <c r="KN32" s="39">
        <f t="shared" si="92"/>
        <v>19.282924296144891</v>
      </c>
      <c r="KO32" s="39">
        <f t="shared" si="93"/>
        <v>1.928292429614489</v>
      </c>
      <c r="KP32" s="39">
        <f t="shared" si="142"/>
        <v>117.97072555196996</v>
      </c>
      <c r="KQ32" s="39">
        <f t="shared" si="143"/>
        <v>222.73905061739066</v>
      </c>
      <c r="KR32" s="39">
        <f t="shared" si="144"/>
        <v>22.273905061739065</v>
      </c>
      <c r="KS32" s="39">
        <f t="shared" si="94"/>
        <v>4.5410529193931897</v>
      </c>
      <c r="KT32" s="39">
        <f t="shared" si="95"/>
        <v>12.129530444108235</v>
      </c>
      <c r="KU32" s="39">
        <f t="shared" si="96"/>
        <v>1.2129530444108236</v>
      </c>
      <c r="KV32" s="39">
        <f t="shared" si="145"/>
        <v>4.1780962638351076</v>
      </c>
      <c r="KW32" s="39">
        <f t="shared" si="146"/>
        <v>10.407223644331392</v>
      </c>
      <c r="KX32" s="39">
        <f t="shared" si="147"/>
        <v>1.0407223644331391</v>
      </c>
      <c r="KY32" s="39">
        <f t="shared" si="97"/>
        <v>6.7365623745620056</v>
      </c>
      <c r="KZ32" s="39">
        <f t="shared" si="98"/>
        <v>8.1119160019315792</v>
      </c>
      <c r="LA32" s="39">
        <f t="shared" si="99"/>
        <v>0.81119160019315795</v>
      </c>
      <c r="LB32" s="39">
        <f t="shared" si="100"/>
        <v>13.038202820299517</v>
      </c>
      <c r="LC32" s="39">
        <f t="shared" si="101"/>
        <v>34.213386947244572</v>
      </c>
      <c r="LD32" s="39">
        <f t="shared" si="102"/>
        <v>3.4213386947244575</v>
      </c>
      <c r="LE32" s="39">
        <f t="shared" si="103"/>
        <v>8.5761601529561347</v>
      </c>
      <c r="LF32" s="39">
        <f t="shared" si="104"/>
        <v>23.304757275611387</v>
      </c>
      <c r="LG32" s="39">
        <f t="shared" si="105"/>
        <v>2.3304757275611387</v>
      </c>
      <c r="LH32" s="39">
        <f t="shared" si="106"/>
        <v>332.36533984100811</v>
      </c>
      <c r="LI32" s="39">
        <f t="shared" si="106"/>
        <v>717.04793067655237</v>
      </c>
      <c r="LJ32" s="39">
        <f t="shared" si="106"/>
        <v>71.704793067655245</v>
      </c>
      <c r="LL32" s="60">
        <f t="shared" si="498"/>
        <v>13</v>
      </c>
      <c r="LM32" s="61">
        <f t="shared" si="154"/>
        <v>205.78071124632839</v>
      </c>
      <c r="LN32" s="62">
        <v>3000</v>
      </c>
      <c r="LO32" s="61">
        <f t="shared" si="155"/>
        <v>0</v>
      </c>
      <c r="LP32" s="61">
        <f t="shared" si="499"/>
        <v>0</v>
      </c>
      <c r="LQ32" s="62">
        <f t="shared" si="156"/>
        <v>0</v>
      </c>
      <c r="LR32" s="61">
        <f t="shared" si="157"/>
        <v>0</v>
      </c>
      <c r="LS32" s="61">
        <f t="shared" si="158"/>
        <v>15.256403912683956</v>
      </c>
      <c r="LT32" s="63">
        <f t="shared" si="159"/>
        <v>0</v>
      </c>
      <c r="LU32" s="62">
        <f t="shared" si="160"/>
        <v>0</v>
      </c>
      <c r="LV32" s="61">
        <f t="shared" si="161"/>
        <v>0</v>
      </c>
      <c r="LW32" s="61">
        <f t="shared" si="162"/>
        <v>4.15516506021795</v>
      </c>
      <c r="LX32" s="63">
        <f t="shared" si="163"/>
        <v>0</v>
      </c>
      <c r="LY32" s="62">
        <f t="shared" si="164"/>
        <v>0</v>
      </c>
      <c r="LZ32" s="61">
        <f t="shared" si="165"/>
        <v>0</v>
      </c>
      <c r="MA32" s="61">
        <f t="shared" si="166"/>
        <v>9.335508067405188</v>
      </c>
      <c r="MB32" s="63">
        <f t="shared" si="167"/>
        <v>0</v>
      </c>
      <c r="MC32" s="62">
        <f t="shared" si="168"/>
        <v>0</v>
      </c>
      <c r="MD32" s="61">
        <f t="shared" si="169"/>
        <v>0</v>
      </c>
      <c r="ME32" s="61">
        <f t="shared" si="170"/>
        <v>0.34296283485880796</v>
      </c>
      <c r="MF32" s="63">
        <f t="shared" si="171"/>
        <v>0</v>
      </c>
      <c r="MG32" s="62">
        <f t="shared" si="172"/>
        <v>0</v>
      </c>
      <c r="MH32" s="61">
        <f t="shared" si="173"/>
        <v>0</v>
      </c>
      <c r="MI32" s="61">
        <f t="shared" si="174"/>
        <v>1.2830317212308906</v>
      </c>
      <c r="MJ32" s="63">
        <f t="shared" si="175"/>
        <v>0</v>
      </c>
      <c r="MK32" s="62">
        <f t="shared" si="176"/>
        <v>0</v>
      </c>
      <c r="ML32" s="61">
        <f t="shared" si="177"/>
        <v>0</v>
      </c>
      <c r="MM32" s="61">
        <f t="shared" si="178"/>
        <v>2.6097075532804781</v>
      </c>
      <c r="MN32" s="63">
        <f t="shared" si="179"/>
        <v>0</v>
      </c>
      <c r="MO32" s="62">
        <f t="shared" si="180"/>
        <v>0</v>
      </c>
      <c r="MP32" s="61">
        <f t="shared" si="181"/>
        <v>0</v>
      </c>
      <c r="MQ32" s="61">
        <f t="shared" si="182"/>
        <v>4.1903130165089566</v>
      </c>
      <c r="MR32" s="63">
        <f t="shared" si="183"/>
        <v>0</v>
      </c>
      <c r="MS32" s="62">
        <f t="shared" si="184"/>
        <v>0</v>
      </c>
      <c r="MT32" s="61">
        <f t="shared" si="185"/>
        <v>0</v>
      </c>
      <c r="MU32" s="61">
        <f t="shared" si="186"/>
        <v>1.8648004212454212</v>
      </c>
      <c r="MV32" s="63">
        <f t="shared" si="187"/>
        <v>0</v>
      </c>
      <c r="MW32" s="62">
        <f t="shared" si="188"/>
        <v>0</v>
      </c>
      <c r="MX32" s="61">
        <f t="shared" si="189"/>
        <v>0</v>
      </c>
      <c r="MY32" s="61">
        <f t="shared" si="190"/>
        <v>2.8971026161577322</v>
      </c>
      <c r="MZ32" s="63">
        <f t="shared" si="191"/>
        <v>0</v>
      </c>
      <c r="NA32" s="62">
        <f t="shared" si="192"/>
        <v>0</v>
      </c>
      <c r="NB32" s="61">
        <f t="shared" si="193"/>
        <v>0</v>
      </c>
      <c r="NC32" s="61">
        <f t="shared" si="194"/>
        <v>10.628846793627353</v>
      </c>
      <c r="ND32" s="63">
        <f t="shared" si="195"/>
        <v>0</v>
      </c>
      <c r="NE32" s="62">
        <f t="shared" si="196"/>
        <v>0</v>
      </c>
      <c r="NF32" s="61">
        <f t="shared" si="197"/>
        <v>0</v>
      </c>
      <c r="NG32" s="61">
        <f t="shared" si="198"/>
        <v>0.37943671936250734</v>
      </c>
      <c r="NH32" s="63">
        <f t="shared" si="199"/>
        <v>0</v>
      </c>
      <c r="NI32" s="62">
        <f t="shared" si="200"/>
        <v>0</v>
      </c>
      <c r="NJ32" s="61">
        <f t="shared" si="201"/>
        <v>0</v>
      </c>
      <c r="NK32" s="61">
        <f t="shared" si="202"/>
        <v>8.0713350693907611</v>
      </c>
      <c r="NL32" s="63">
        <f t="shared" si="203"/>
        <v>0</v>
      </c>
      <c r="NM32" s="62">
        <f t="shared" si="204"/>
        <v>0</v>
      </c>
      <c r="NN32" s="61">
        <f t="shared" si="205"/>
        <v>0</v>
      </c>
      <c r="NO32" s="61">
        <f t="shared" si="206"/>
        <v>2.5258669514945278</v>
      </c>
      <c r="NP32" s="63">
        <f t="shared" si="207"/>
        <v>0</v>
      </c>
      <c r="NQ32" s="62">
        <f t="shared" si="208"/>
        <v>0</v>
      </c>
      <c r="NR32" s="61">
        <f t="shared" si="209"/>
        <v>0</v>
      </c>
      <c r="NS32" s="61">
        <f t="shared" si="210"/>
        <v>9.060936878881293</v>
      </c>
      <c r="NT32" s="63">
        <f t="shared" si="211"/>
        <v>0</v>
      </c>
      <c r="NU32" s="62">
        <f t="shared" si="212"/>
        <v>0</v>
      </c>
      <c r="NV32" s="61">
        <f t="shared" si="213"/>
        <v>0</v>
      </c>
      <c r="NW32" s="61">
        <f t="shared" si="214"/>
        <v>1.7859777482809132</v>
      </c>
      <c r="NX32" s="63">
        <f t="shared" si="215"/>
        <v>0</v>
      </c>
      <c r="NY32" s="62">
        <f t="shared" si="216"/>
        <v>0</v>
      </c>
      <c r="NZ32" s="61">
        <f t="shared" si="217"/>
        <v>0</v>
      </c>
      <c r="OA32" s="61">
        <f t="shared" si="218"/>
        <v>4.6659347404944098</v>
      </c>
      <c r="OB32" s="63">
        <f t="shared" si="219"/>
        <v>0</v>
      </c>
      <c r="OC32" s="62">
        <f t="shared" si="220"/>
        <v>0</v>
      </c>
      <c r="OD32" s="61">
        <f t="shared" si="221"/>
        <v>0</v>
      </c>
      <c r="OE32" s="61">
        <f t="shared" si="222"/>
        <v>8.3017449450624898</v>
      </c>
      <c r="OF32" s="63">
        <f t="shared" si="223"/>
        <v>0</v>
      </c>
      <c r="OG32" s="62">
        <f t="shared" si="224"/>
        <v>0</v>
      </c>
      <c r="OH32" s="61">
        <f t="shared" si="225"/>
        <v>0</v>
      </c>
      <c r="OI32" s="61">
        <f t="shared" si="226"/>
        <v>1.1840013069072779</v>
      </c>
      <c r="OJ32" s="63">
        <f t="shared" si="227"/>
        <v>0</v>
      </c>
      <c r="OK32" s="62">
        <f t="shared" si="228"/>
        <v>0</v>
      </c>
      <c r="OL32" s="61">
        <f t="shared" si="229"/>
        <v>0</v>
      </c>
      <c r="OM32" s="61">
        <f t="shared" si="230"/>
        <v>10.050859690902485</v>
      </c>
      <c r="ON32" s="63">
        <f t="shared" si="231"/>
        <v>0</v>
      </c>
      <c r="OO32" s="62">
        <f t="shared" si="232"/>
        <v>0</v>
      </c>
      <c r="OP32" s="61">
        <f t="shared" si="233"/>
        <v>0</v>
      </c>
      <c r="OQ32" s="61">
        <f t="shared" si="234"/>
        <v>2.2014540236257369</v>
      </c>
      <c r="OR32" s="63">
        <f t="shared" si="235"/>
        <v>0</v>
      </c>
      <c r="OS32" s="62">
        <f t="shared" si="236"/>
        <v>0</v>
      </c>
      <c r="OT32" s="61">
        <f t="shared" si="237"/>
        <v>0</v>
      </c>
      <c r="OU32" s="61">
        <f t="shared" si="238"/>
        <v>4.3500239217474661</v>
      </c>
      <c r="OV32" s="63">
        <f t="shared" si="239"/>
        <v>0</v>
      </c>
      <c r="OW32" s="62">
        <f t="shared" si="240"/>
        <v>0</v>
      </c>
      <c r="OX32" s="61">
        <f t="shared" si="241"/>
        <v>0</v>
      </c>
      <c r="OY32" s="61">
        <f t="shared" si="242"/>
        <v>7.2223465994957108</v>
      </c>
      <c r="OZ32" s="63">
        <f t="shared" si="243"/>
        <v>0</v>
      </c>
      <c r="PA32" s="62">
        <f t="shared" si="244"/>
        <v>0</v>
      </c>
      <c r="PB32" s="61">
        <f t="shared" si="245"/>
        <v>0</v>
      </c>
      <c r="PC32" s="61">
        <f t="shared" si="246"/>
        <v>1.083675185787516</v>
      </c>
      <c r="PD32" s="63">
        <f t="shared" si="247"/>
        <v>0</v>
      </c>
      <c r="PE32" s="62">
        <f t="shared" si="248"/>
        <v>0</v>
      </c>
      <c r="PF32" s="61">
        <f t="shared" si="249"/>
        <v>0</v>
      </c>
      <c r="PG32" s="61">
        <f t="shared" si="250"/>
        <v>4.0211190035867181</v>
      </c>
      <c r="PH32" s="63">
        <f t="shared" si="251"/>
        <v>0</v>
      </c>
      <c r="PI32" s="62">
        <f t="shared" si="252"/>
        <v>0</v>
      </c>
      <c r="PJ32" s="61">
        <f t="shared" si="253"/>
        <v>0</v>
      </c>
      <c r="PK32" s="61">
        <f t="shared" si="254"/>
        <v>8.0964704337395137</v>
      </c>
      <c r="PL32" s="63">
        <f t="shared" si="255"/>
        <v>0</v>
      </c>
      <c r="PM32" s="62">
        <f t="shared" si="256"/>
        <v>0</v>
      </c>
      <c r="PN32" s="61">
        <f t="shared" si="257"/>
        <v>0</v>
      </c>
      <c r="PO32" s="61">
        <f t="shared" si="258"/>
        <v>2.0399142375972232</v>
      </c>
      <c r="PP32" s="63">
        <f t="shared" si="259"/>
        <v>0</v>
      </c>
      <c r="PQ32" s="62">
        <f t="shared" si="260"/>
        <v>0</v>
      </c>
      <c r="PR32" s="61">
        <f t="shared" si="261"/>
        <v>0</v>
      </c>
      <c r="PS32" s="61">
        <f t="shared" si="262"/>
        <v>3.506391231216671</v>
      </c>
      <c r="PT32" s="63">
        <f t="shared" si="263"/>
        <v>0</v>
      </c>
      <c r="PU32" s="62">
        <f t="shared" si="264"/>
        <v>0</v>
      </c>
      <c r="PV32" s="61">
        <f t="shared" si="265"/>
        <v>0</v>
      </c>
      <c r="PW32" s="61">
        <f t="shared" si="266"/>
        <v>6.1149113465702349</v>
      </c>
      <c r="PX32" s="63">
        <f t="shared" si="267"/>
        <v>0</v>
      </c>
      <c r="PY32" s="62">
        <f t="shared" si="268"/>
        <v>0</v>
      </c>
      <c r="PZ32" s="61">
        <f t="shared" si="269"/>
        <v>0</v>
      </c>
      <c r="QA32" s="61">
        <f t="shared" si="270"/>
        <v>7.3193477660907957</v>
      </c>
      <c r="QB32" s="63">
        <f t="shared" si="271"/>
        <v>0</v>
      </c>
      <c r="QC32" s="62">
        <f t="shared" si="272"/>
        <v>0</v>
      </c>
      <c r="QD32" s="61">
        <f t="shared" si="273"/>
        <v>0</v>
      </c>
      <c r="QE32" s="61">
        <f t="shared" si="274"/>
        <v>10.110085665533145</v>
      </c>
      <c r="QF32" s="63">
        <f t="shared" si="275"/>
        <v>0</v>
      </c>
      <c r="QG32" s="62">
        <f t="shared" si="276"/>
        <v>0</v>
      </c>
      <c r="QH32" s="61">
        <f t="shared" si="277"/>
        <v>0</v>
      </c>
      <c r="QI32" s="61">
        <f t="shared" si="278"/>
        <v>1.3846935446458173</v>
      </c>
      <c r="QJ32" s="63">
        <f t="shared" si="279"/>
        <v>0</v>
      </c>
      <c r="QK32" s="62">
        <f t="shared" si="280"/>
        <v>0</v>
      </c>
      <c r="QL32" s="61">
        <f t="shared" si="281"/>
        <v>0</v>
      </c>
      <c r="QM32" s="61">
        <f t="shared" si="282"/>
        <v>6.6024129907318221</v>
      </c>
      <c r="QN32" s="63">
        <f t="shared" si="283"/>
        <v>0</v>
      </c>
      <c r="QO32" s="62">
        <f t="shared" si="284"/>
        <v>0</v>
      </c>
      <c r="QP32" s="61">
        <f t="shared" si="285"/>
        <v>0</v>
      </c>
      <c r="QQ32" s="61">
        <f t="shared" si="286"/>
        <v>9.0901355114218454</v>
      </c>
      <c r="QR32" s="63">
        <f t="shared" si="287"/>
        <v>0</v>
      </c>
      <c r="QS32" s="62">
        <f t="shared" si="288"/>
        <v>0</v>
      </c>
      <c r="QT32" s="61">
        <f t="shared" si="289"/>
        <v>0</v>
      </c>
      <c r="QU32" s="61">
        <f t="shared" si="290"/>
        <v>4.1902915709666724</v>
      </c>
      <c r="QV32" s="63">
        <f t="shared" si="291"/>
        <v>0</v>
      </c>
      <c r="QW32" s="62">
        <f t="shared" si="292"/>
        <v>0</v>
      </c>
      <c r="QX32" s="61">
        <f t="shared" si="293"/>
        <v>0</v>
      </c>
      <c r="QY32" s="61">
        <f t="shared" si="294"/>
        <v>3.8504864454977228</v>
      </c>
      <c r="QZ32" s="63">
        <f t="shared" si="295"/>
        <v>0</v>
      </c>
      <c r="RA32" s="62">
        <f t="shared" si="296"/>
        <v>0</v>
      </c>
      <c r="RB32" s="61">
        <f t="shared" si="297"/>
        <v>0</v>
      </c>
      <c r="RC32" s="61">
        <f t="shared" si="298"/>
        <v>6.0658204353433449</v>
      </c>
      <c r="RD32" s="63">
        <f t="shared" si="299"/>
        <v>0</v>
      </c>
      <c r="RE32" s="62">
        <f t="shared" si="300"/>
        <v>0</v>
      </c>
      <c r="RF32" s="61">
        <f t="shared" si="301"/>
        <v>0</v>
      </c>
      <c r="RG32" s="61">
        <f t="shared" si="302"/>
        <v>12.016275323406363</v>
      </c>
      <c r="RH32" s="63">
        <f t="shared" si="303"/>
        <v>0</v>
      </c>
      <c r="RI32" s="62">
        <f t="shared" si="304"/>
        <v>0</v>
      </c>
      <c r="RJ32" s="61">
        <f t="shared" si="305"/>
        <v>0</v>
      </c>
      <c r="RK32" s="61">
        <f t="shared" si="306"/>
        <v>7.9249199613306658</v>
      </c>
      <c r="RL32" s="63">
        <f t="shared" si="307"/>
        <v>0</v>
      </c>
    </row>
    <row r="33" spans="1:480" ht="15" thickBot="1" x14ac:dyDescent="0.35">
      <c r="A33" s="28"/>
      <c r="B33" s="42">
        <v>14</v>
      </c>
      <c r="C33" s="44">
        <f t="shared" si="308"/>
        <v>781.31345686078009</v>
      </c>
      <c r="D33" s="44">
        <f t="shared" si="309"/>
        <v>784.50614043205621</v>
      </c>
      <c r="E33" s="44">
        <f t="shared" si="310"/>
        <v>141.16183141154812</v>
      </c>
      <c r="F33" s="45">
        <f t="shared" si="311"/>
        <v>17.106536375963916</v>
      </c>
      <c r="G33" s="45">
        <f t="shared" si="312"/>
        <v>1.6480449196510589</v>
      </c>
      <c r="H33" s="44">
        <f t="shared" si="313"/>
        <v>131.51877635388175</v>
      </c>
      <c r="I33" s="44">
        <f t="shared" si="314"/>
        <v>141.19784074609711</v>
      </c>
      <c r="J33" s="44">
        <f t="shared" si="315"/>
        <v>38.624980553577942</v>
      </c>
      <c r="K33" s="45">
        <f t="shared" si="316"/>
        <v>8.2213584970827149</v>
      </c>
      <c r="L33" s="45">
        <f t="shared" si="317"/>
        <v>1.7354338493603205</v>
      </c>
      <c r="M33" s="44">
        <f t="shared" si="318"/>
        <v>285.14966683828982</v>
      </c>
      <c r="N33" s="44">
        <f t="shared" si="319"/>
        <v>326.83359951433323</v>
      </c>
      <c r="O33" s="44">
        <f t="shared" si="320"/>
        <v>87.887053848099328</v>
      </c>
      <c r="P33" s="45">
        <f t="shared" si="321"/>
        <v>17.85569122830104</v>
      </c>
      <c r="Q33" s="45">
        <f t="shared" si="322"/>
        <v>3.4822885709764551</v>
      </c>
      <c r="R33" s="44">
        <f t="shared" si="323"/>
        <v>11.902831059409232</v>
      </c>
      <c r="S33" s="44">
        <f t="shared" si="324"/>
        <v>12.434503999665596</v>
      </c>
      <c r="T33" s="44">
        <f t="shared" si="325"/>
        <v>3.2197690561543597</v>
      </c>
      <c r="U33" s="45">
        <f t="shared" si="326"/>
        <v>0.63901434939940416</v>
      </c>
      <c r="V33" s="45">
        <f t="shared" si="327"/>
        <v>0.12224153537139158</v>
      </c>
      <c r="W33" s="44">
        <f t="shared" si="328"/>
        <v>42.557585563426834</v>
      </c>
      <c r="X33" s="44">
        <f t="shared" si="329"/>
        <v>45.901965889812153</v>
      </c>
      <c r="Y33" s="44">
        <f t="shared" si="330"/>
        <v>12.056010405859848</v>
      </c>
      <c r="Z33" s="45">
        <f t="shared" si="331"/>
        <v>2.4154711117343082</v>
      </c>
      <c r="AA33" s="45">
        <f t="shared" si="332"/>
        <v>0.46596702916680544</v>
      </c>
      <c r="AB33" s="44">
        <f t="shared" si="333"/>
        <v>73.597376958628956</v>
      </c>
      <c r="AC33" s="44">
        <f t="shared" si="334"/>
        <v>85.627877765400527</v>
      </c>
      <c r="AD33" s="44">
        <f t="shared" si="335"/>
        <v>24.281392096336273</v>
      </c>
      <c r="AE33" s="45">
        <f t="shared" si="336"/>
        <v>5.2911857140327339</v>
      </c>
      <c r="AF33" s="45">
        <f t="shared" si="337"/>
        <v>1.1399204656013953</v>
      </c>
      <c r="AG33" s="44">
        <f t="shared" si="338"/>
        <v>125.21413176113009</v>
      </c>
      <c r="AH33" s="44">
        <f t="shared" si="339"/>
        <v>146.10223035224396</v>
      </c>
      <c r="AI33" s="44">
        <f t="shared" si="340"/>
        <v>39.481060181131099</v>
      </c>
      <c r="AJ33" s="45">
        <f t="shared" si="341"/>
        <v>8.0340994578967511</v>
      </c>
      <c r="AK33" s="45">
        <f t="shared" si="342"/>
        <v>1.5667852475978776</v>
      </c>
      <c r="AL33" s="44">
        <f t="shared" si="343"/>
        <v>95.500464710912311</v>
      </c>
      <c r="AM33" s="44">
        <f t="shared" si="344"/>
        <v>95.890708552298122</v>
      </c>
      <c r="AN33" s="44">
        <f t="shared" si="345"/>
        <v>17.254304761895902</v>
      </c>
      <c r="AO33" s="45">
        <f t="shared" si="346"/>
        <v>2.0909433456613056</v>
      </c>
      <c r="AP33" s="45">
        <f t="shared" si="347"/>
        <v>0.20144162923227232</v>
      </c>
      <c r="AQ33" s="44">
        <f t="shared" si="348"/>
        <v>91.698737722036185</v>
      </c>
      <c r="AR33" s="44">
        <f t="shared" si="349"/>
        <v>98.447264523321778</v>
      </c>
      <c r="AS33" s="44">
        <f t="shared" si="350"/>
        <v>26.930466200286805</v>
      </c>
      <c r="AT33" s="45">
        <f t="shared" si="351"/>
        <v>5.7321716141451216</v>
      </c>
      <c r="AU33" s="45">
        <f t="shared" si="352"/>
        <v>1.2099952402099641</v>
      </c>
      <c r="AV33" s="44">
        <f t="shared" si="353"/>
        <v>324.65422344393971</v>
      </c>
      <c r="AW33" s="44">
        <f t="shared" si="354"/>
        <v>372.1130367158658</v>
      </c>
      <c r="AX33" s="44">
        <f t="shared" si="355"/>
        <v>100.06290217414698</v>
      </c>
      <c r="AY33" s="45">
        <f t="shared" si="356"/>
        <v>20.329413791902869</v>
      </c>
      <c r="AZ33" s="45">
        <f t="shared" si="357"/>
        <v>3.9647238741443225</v>
      </c>
      <c r="BA33" s="44">
        <f t="shared" si="358"/>
        <v>13.168689750793874</v>
      </c>
      <c r="BB33" s="44">
        <f t="shared" si="359"/>
        <v>13.756905778072003</v>
      </c>
      <c r="BC33" s="44">
        <f t="shared" si="360"/>
        <v>3.5621894957658595</v>
      </c>
      <c r="BD33" s="45">
        <f t="shared" si="361"/>
        <v>0.70697312862338535</v>
      </c>
      <c r="BE33" s="45">
        <f t="shared" si="362"/>
        <v>0.13524184674485737</v>
      </c>
      <c r="BF33" s="44">
        <f t="shared" si="363"/>
        <v>267.72255677135371</v>
      </c>
      <c r="BG33" s="44">
        <f t="shared" si="364"/>
        <v>288.76148649308965</v>
      </c>
      <c r="BH33" s="44">
        <f t="shared" si="365"/>
        <v>75.842317828590353</v>
      </c>
      <c r="BI33" s="45">
        <f t="shared" si="366"/>
        <v>15.195319313335165</v>
      </c>
      <c r="BJ33" s="45">
        <f t="shared" si="367"/>
        <v>2.9313195936307253</v>
      </c>
      <c r="BK33" s="44">
        <f t="shared" si="368"/>
        <v>71.232955563472103</v>
      </c>
      <c r="BL33" s="44">
        <f t="shared" si="369"/>
        <v>82.876959260190759</v>
      </c>
      <c r="BM33" s="44">
        <f t="shared" si="370"/>
        <v>23.501317515566321</v>
      </c>
      <c r="BN33" s="45">
        <f t="shared" si="371"/>
        <v>5.1211987766580513</v>
      </c>
      <c r="BO33" s="45">
        <f t="shared" si="372"/>
        <v>1.1032988841126938</v>
      </c>
      <c r="BP33" s="44">
        <f t="shared" si="373"/>
        <v>270.75718204382497</v>
      </c>
      <c r="BQ33" s="44">
        <f t="shared" si="374"/>
        <v>315.9246294655963</v>
      </c>
      <c r="BR33" s="44">
        <f t="shared" si="375"/>
        <v>85.371997939805425</v>
      </c>
      <c r="BS33" s="45">
        <f t="shared" si="376"/>
        <v>17.372560899353825</v>
      </c>
      <c r="BT33" s="45">
        <f t="shared" si="377"/>
        <v>3.3879431382131489</v>
      </c>
      <c r="BU33" s="44">
        <f t="shared" si="378"/>
        <v>91.463785068358661</v>
      </c>
      <c r="BV33" s="44">
        <f t="shared" si="379"/>
        <v>91.837533813360182</v>
      </c>
      <c r="BW33" s="44">
        <f t="shared" si="380"/>
        <v>16.524987883809526</v>
      </c>
      <c r="BX33" s="45">
        <f t="shared" si="381"/>
        <v>2.0025619072807297</v>
      </c>
      <c r="BY33" s="45">
        <f t="shared" si="382"/>
        <v>0.1929269552320334</v>
      </c>
      <c r="BZ33" s="44">
        <f t="shared" si="383"/>
        <v>147.68559581233663</v>
      </c>
      <c r="CA33" s="44">
        <f t="shared" si="384"/>
        <v>158.55444991286453</v>
      </c>
      <c r="CB33" s="44">
        <f t="shared" si="385"/>
        <v>43.372919247257826</v>
      </c>
      <c r="CC33" s="45">
        <f t="shared" si="386"/>
        <v>9.231961106157609</v>
      </c>
      <c r="CD33" s="45">
        <f t="shared" si="387"/>
        <v>1.9487603910337874</v>
      </c>
      <c r="CE33" s="44">
        <f t="shared" si="388"/>
        <v>227.21515584863363</v>
      </c>
      <c r="CF33" s="44">
        <f t="shared" si="389"/>
        <v>270.55190547640086</v>
      </c>
      <c r="CG33" s="44">
        <f t="shared" si="390"/>
        <v>77.303103606634082</v>
      </c>
      <c r="CH33" s="45">
        <f t="shared" si="391"/>
        <v>16.900513803351213</v>
      </c>
      <c r="CI33" s="45">
        <f t="shared" si="392"/>
        <v>3.6456403189238307</v>
      </c>
      <c r="CJ33" s="44">
        <f t="shared" si="393"/>
        <v>41.091821322385876</v>
      </c>
      <c r="CK33" s="44">
        <f t="shared" si="394"/>
        <v>42.927301415644159</v>
      </c>
      <c r="CL33" s="44">
        <f t="shared" si="395"/>
        <v>11.115521517064076</v>
      </c>
      <c r="CM33" s="45">
        <f t="shared" si="396"/>
        <v>2.2060519330990345</v>
      </c>
      <c r="CN33" s="45">
        <f t="shared" si="397"/>
        <v>0.42201114210425889</v>
      </c>
      <c r="CO33" s="44">
        <f t="shared" si="398"/>
        <v>300.13317550053966</v>
      </c>
      <c r="CP33" s="44">
        <f t="shared" si="399"/>
        <v>335.69357650651256</v>
      </c>
      <c r="CQ33" s="44">
        <f t="shared" si="400"/>
        <v>93.496620053886687</v>
      </c>
      <c r="CR33" s="45">
        <f t="shared" si="401"/>
        <v>20.126838213038109</v>
      </c>
      <c r="CS33" s="45">
        <f t="shared" si="402"/>
        <v>4.2880953556582098</v>
      </c>
      <c r="CT33" s="44">
        <f t="shared" si="403"/>
        <v>62.084060503334342</v>
      </c>
      <c r="CU33" s="44">
        <f t="shared" si="404"/>
        <v>72.232551806127262</v>
      </c>
      <c r="CV33" s="44">
        <f t="shared" si="405"/>
        <v>20.482895971435557</v>
      </c>
      <c r="CW33" s="45">
        <f t="shared" si="406"/>
        <v>4.463451111702585</v>
      </c>
      <c r="CX33" s="45">
        <f t="shared" si="407"/>
        <v>0.96159529157089763</v>
      </c>
      <c r="CY33" s="44">
        <f t="shared" si="408"/>
        <v>111.28149795336587</v>
      </c>
      <c r="CZ33" s="44">
        <f t="shared" si="409"/>
        <v>139.1506300648185</v>
      </c>
      <c r="DA33" s="44">
        <f t="shared" si="410"/>
        <v>40.527254129159694</v>
      </c>
      <c r="DB33" s="45">
        <f t="shared" si="411"/>
        <v>8.9646893926885962</v>
      </c>
      <c r="DC33" s="45">
        <f t="shared" si="412"/>
        <v>1.9526198018789032</v>
      </c>
      <c r="DD33" s="44">
        <f t="shared" si="413"/>
        <v>369.87199739823683</v>
      </c>
      <c r="DE33" s="44">
        <f t="shared" si="414"/>
        <v>371.38340647381222</v>
      </c>
      <c r="DF33" s="44">
        <f t="shared" si="415"/>
        <v>66.825687030098067</v>
      </c>
      <c r="DG33" s="45">
        <f t="shared" si="416"/>
        <v>8.0981950616406735</v>
      </c>
      <c r="DH33" s="45">
        <f t="shared" si="417"/>
        <v>0.78018068277297203</v>
      </c>
      <c r="DI33" s="44">
        <f t="shared" si="418"/>
        <v>34.300354458689966</v>
      </c>
      <c r="DJ33" s="44">
        <f t="shared" si="419"/>
        <v>36.824673409074364</v>
      </c>
      <c r="DK33" s="44">
        <f t="shared" si="420"/>
        <v>10.073470577181416</v>
      </c>
      <c r="DL33" s="45">
        <f t="shared" si="421"/>
        <v>2.1441463979494877</v>
      </c>
      <c r="DM33" s="45">
        <f t="shared" si="422"/>
        <v>0.45260454684051571</v>
      </c>
      <c r="DN33" s="44">
        <f t="shared" si="423"/>
        <v>110.05628179763131</v>
      </c>
      <c r="DO33" s="44">
        <f t="shared" si="424"/>
        <v>131.04731785512161</v>
      </c>
      <c r="DP33" s="44">
        <f t="shared" si="425"/>
        <v>37.443330408957706</v>
      </c>
      <c r="DQ33" s="45">
        <f t="shared" si="426"/>
        <v>8.1861075803652827</v>
      </c>
      <c r="DR33" s="45">
        <f t="shared" si="427"/>
        <v>1.7658400328698862</v>
      </c>
      <c r="DS33" s="44">
        <f t="shared" si="428"/>
        <v>280.9952273399465</v>
      </c>
      <c r="DT33" s="44">
        <f t="shared" si="429"/>
        <v>293.54665800145574</v>
      </c>
      <c r="DU33" s="44">
        <f t="shared" si="430"/>
        <v>76.010466199217277</v>
      </c>
      <c r="DV33" s="45">
        <f t="shared" si="431"/>
        <v>15.085485250253191</v>
      </c>
      <c r="DW33" s="45">
        <f t="shared" si="432"/>
        <v>2.8858082460067389</v>
      </c>
      <c r="DX33" s="44">
        <f t="shared" si="433"/>
        <v>60.914783083977383</v>
      </c>
      <c r="DY33" s="44">
        <f t="shared" si="434"/>
        <v>68.132092900013376</v>
      </c>
      <c r="DZ33" s="44">
        <f t="shared" si="435"/>
        <v>18.975997305760416</v>
      </c>
      <c r="EA33" s="45">
        <f t="shared" si="436"/>
        <v>4.0849265725751778</v>
      </c>
      <c r="EB33" s="45">
        <f t="shared" si="437"/>
        <v>0.87030831562591149</v>
      </c>
      <c r="EC33" s="44">
        <f t="shared" si="438"/>
        <v>98.88510185131436</v>
      </c>
      <c r="ED33" s="44">
        <f t="shared" si="439"/>
        <v>115.04922816615101</v>
      </c>
      <c r="EE33" s="44">
        <f t="shared" si="440"/>
        <v>32.624368282685069</v>
      </c>
      <c r="EF33" s="45">
        <f t="shared" si="441"/>
        <v>7.1092131250881678</v>
      </c>
      <c r="EG33" s="45">
        <f t="shared" si="442"/>
        <v>1.5315919670174551</v>
      </c>
      <c r="EH33" s="44">
        <f t="shared" si="443"/>
        <v>184.94849518568304</v>
      </c>
      <c r="EI33" s="44">
        <f t="shared" si="444"/>
        <v>213.72586715769623</v>
      </c>
      <c r="EJ33" s="44">
        <f t="shared" si="445"/>
        <v>57.59124234960364</v>
      </c>
      <c r="EK33" s="45">
        <f t="shared" si="446"/>
        <v>11.706279292225799</v>
      </c>
      <c r="EL33" s="45">
        <f t="shared" si="447"/>
        <v>2.2821744592071074</v>
      </c>
      <c r="EM33" s="44">
        <f t="shared" si="448"/>
        <v>307.94032502283784</v>
      </c>
      <c r="EN33" s="44">
        <f t="shared" si="449"/>
        <v>319.48066069946577</v>
      </c>
      <c r="EO33" s="44">
        <f t="shared" si="450"/>
        <v>69.533535515339608</v>
      </c>
      <c r="EP33" s="45">
        <f t="shared" si="451"/>
        <v>10.837230677895928</v>
      </c>
      <c r="EQ33" s="45">
        <f t="shared" si="452"/>
        <v>1.4721580391512834</v>
      </c>
      <c r="ER33" s="44">
        <f t="shared" si="453"/>
        <v>324.69764457635239</v>
      </c>
      <c r="ES33" s="44">
        <f t="shared" si="454"/>
        <v>344.82293042428898</v>
      </c>
      <c r="ET33" s="44">
        <f t="shared" si="455"/>
        <v>93.939719156224967</v>
      </c>
      <c r="EU33" s="45">
        <f t="shared" si="456"/>
        <v>19.955873605588653</v>
      </c>
      <c r="EV33" s="45">
        <f t="shared" si="457"/>
        <v>4.2086196153193205</v>
      </c>
      <c r="EW33" s="44">
        <f t="shared" si="458"/>
        <v>34.26843483021873</v>
      </c>
      <c r="EX33" s="44">
        <f t="shared" si="459"/>
        <v>43.853189577190889</v>
      </c>
      <c r="EY33" s="44">
        <f t="shared" si="460"/>
        <v>12.899086620408513</v>
      </c>
      <c r="EZ33" s="45">
        <f t="shared" si="461"/>
        <v>2.8728722274236116</v>
      </c>
      <c r="FA33" s="45">
        <f t="shared" si="462"/>
        <v>0.62982230846128984</v>
      </c>
      <c r="FB33" s="44">
        <f t="shared" si="463"/>
        <v>177.9396215377227</v>
      </c>
      <c r="FC33" s="44">
        <f t="shared" si="464"/>
        <v>214.43456307552194</v>
      </c>
      <c r="FD33" s="44">
        <f t="shared" si="465"/>
        <v>61.504127099772255</v>
      </c>
      <c r="FE33" s="45">
        <f t="shared" si="466"/>
        <v>13.468569166652781</v>
      </c>
      <c r="FF33" s="45">
        <f t="shared" si="467"/>
        <v>2.9071775647460552</v>
      </c>
      <c r="FG33" s="44">
        <f t="shared" si="468"/>
        <v>284.36913368082924</v>
      </c>
      <c r="FH33" s="44">
        <f t="shared" si="469"/>
        <v>318.64734121189929</v>
      </c>
      <c r="FI33" s="44">
        <f t="shared" si="470"/>
        <v>85.432328852590189</v>
      </c>
      <c r="FJ33" s="45">
        <f t="shared" si="471"/>
        <v>17.400379378216041</v>
      </c>
      <c r="FK33" s="45">
        <f t="shared" si="472"/>
        <v>3.4147268311556367</v>
      </c>
      <c r="FL33" s="44">
        <f t="shared" si="473"/>
        <v>119.90059528909261</v>
      </c>
      <c r="FM33" s="44">
        <f t="shared" si="474"/>
        <v>137.94922622533031</v>
      </c>
      <c r="FN33" s="44">
        <f t="shared" si="475"/>
        <v>38.97215225458126</v>
      </c>
      <c r="FO33" s="45">
        <f t="shared" si="476"/>
        <v>8.478621955726199</v>
      </c>
      <c r="FP33" s="45">
        <f t="shared" si="477"/>
        <v>1.8254542441910182</v>
      </c>
      <c r="FQ33" s="44">
        <f t="shared" si="478"/>
        <v>108.66790603273887</v>
      </c>
      <c r="FR33" s="44">
        <f t="shared" si="479"/>
        <v>132.18834657464956</v>
      </c>
      <c r="FS33" s="44">
        <f t="shared" si="480"/>
        <v>36.309808673109458</v>
      </c>
      <c r="FT33" s="45">
        <f t="shared" si="481"/>
        <v>7.4673007023797791</v>
      </c>
      <c r="FU33" s="45">
        <f t="shared" si="482"/>
        <v>1.469961470975806</v>
      </c>
      <c r="FV33" s="44">
        <f t="shared" si="483"/>
        <v>310.64378998871928</v>
      </c>
      <c r="FW33" s="44">
        <f t="shared" si="484"/>
        <v>311.91317465899084</v>
      </c>
      <c r="FX33" s="44">
        <f t="shared" si="485"/>
        <v>56.124780555578795</v>
      </c>
      <c r="FY33" s="45">
        <f t="shared" si="486"/>
        <v>6.8014178518829933</v>
      </c>
      <c r="FZ33" s="45">
        <f t="shared" si="487"/>
        <v>0.65524907502429341</v>
      </c>
      <c r="GA33" s="44">
        <f t="shared" si="488"/>
        <v>365.26421815702417</v>
      </c>
      <c r="GB33" s="44">
        <f t="shared" si="489"/>
        <v>403.06842407046906</v>
      </c>
      <c r="GC33" s="44">
        <f t="shared" si="490"/>
        <v>111.72359769740737</v>
      </c>
      <c r="GD33" s="45">
        <f t="shared" si="491"/>
        <v>23.997582275259003</v>
      </c>
      <c r="GE33" s="45">
        <f t="shared" si="492"/>
        <v>5.1079023359927866</v>
      </c>
      <c r="GF33" s="44">
        <f t="shared" si="493"/>
        <v>209.55882211072498</v>
      </c>
      <c r="GG33" s="44">
        <f t="shared" si="494"/>
        <v>255.5901122962222</v>
      </c>
      <c r="GH33" s="44">
        <f t="shared" si="495"/>
        <v>73.795666048655491</v>
      </c>
      <c r="GI33" s="45">
        <f t="shared" si="496"/>
        <v>16.248584631667114</v>
      </c>
      <c r="GJ33" s="45">
        <f t="shared" si="497"/>
        <v>3.5280863219721361</v>
      </c>
      <c r="GK33" s="43">
        <f t="shared" si="148"/>
        <v>6950.1664597525769</v>
      </c>
      <c r="GL33" s="43">
        <f t="shared" si="148"/>
        <v>7632.9803112611244</v>
      </c>
      <c r="GM33" s="43">
        <f t="shared" si="107"/>
        <v>1921.8402605051831</v>
      </c>
      <c r="GN33" s="43">
        <f t="shared" si="107"/>
        <v>373.95079082419824</v>
      </c>
      <c r="GO33" s="43">
        <f t="shared" si="107"/>
        <v>72.293961137745413</v>
      </c>
      <c r="GP33" s="40">
        <f t="shared" si="149"/>
        <v>41.419347197571973</v>
      </c>
      <c r="GQ33" s="40">
        <f t="shared" si="108"/>
        <v>45.488559661866056</v>
      </c>
      <c r="GR33" s="40">
        <f t="shared" si="108"/>
        <v>11.453160074524332</v>
      </c>
      <c r="GS33" s="40">
        <f t="shared" si="108"/>
        <v>2.2285506008593461</v>
      </c>
      <c r="GT33" s="40">
        <f t="shared" si="108"/>
        <v>0.43083409498060432</v>
      </c>
      <c r="GW33" s="38">
        <f t="shared" si="150"/>
        <v>15</v>
      </c>
      <c r="GX33" s="39">
        <f t="shared" si="109"/>
        <v>18.69771401000715</v>
      </c>
      <c r="GY33" s="39">
        <f t="shared" si="110"/>
        <v>27.57171283442813</v>
      </c>
      <c r="GZ33" s="39">
        <f t="shared" si="111"/>
        <v>2.7571712834428133</v>
      </c>
      <c r="HA33" s="39">
        <f t="shared" si="34"/>
        <v>4.8820661172724513</v>
      </c>
      <c r="HB33" s="39">
        <f t="shared" si="35"/>
        <v>13.852121415997418</v>
      </c>
      <c r="HC33" s="39">
        <f t="shared" si="36"/>
        <v>1.3852121415997418</v>
      </c>
      <c r="HD33" s="39">
        <f t="shared" si="112"/>
        <v>10.981871774705192</v>
      </c>
      <c r="HE33" s="39">
        <f t="shared" si="113"/>
        <v>29.687217448355181</v>
      </c>
      <c r="HF33" s="39">
        <f t="shared" si="114"/>
        <v>2.9687217448355181</v>
      </c>
      <c r="HG33" s="39">
        <f t="shared" si="115"/>
        <v>0.40549861788448094</v>
      </c>
      <c r="HH33" s="39">
        <f t="shared" si="116"/>
        <v>1.0609520621793458</v>
      </c>
      <c r="HI33" s="39">
        <f t="shared" si="117"/>
        <v>0.10609520621793457</v>
      </c>
      <c r="HJ33" s="39">
        <f t="shared" si="151"/>
        <v>1.5140904113033771</v>
      </c>
      <c r="HK33" s="39">
        <f t="shared" si="152"/>
        <v>4.0131360101828735</v>
      </c>
      <c r="HL33" s="39">
        <f t="shared" si="153"/>
        <v>0.40131360101828734</v>
      </c>
      <c r="HM33" s="39">
        <f t="shared" si="37"/>
        <v>3.0524872790064039</v>
      </c>
      <c r="HN33" s="39">
        <f t="shared" si="38"/>
        <v>8.9357142974601533</v>
      </c>
      <c r="HO33" s="39">
        <f t="shared" si="39"/>
        <v>0.89357142974601533</v>
      </c>
      <c r="HP33" s="39">
        <f t="shared" si="118"/>
        <v>4.9257966700767239</v>
      </c>
      <c r="HQ33" s="39">
        <f t="shared" si="119"/>
        <v>13.354746170704491</v>
      </c>
      <c r="HR33" s="39">
        <f t="shared" si="120"/>
        <v>1.3354746170704492</v>
      </c>
      <c r="HS33" s="39">
        <f t="shared" si="40"/>
        <v>2.2854340486619784</v>
      </c>
      <c r="HT33" s="39">
        <f t="shared" si="41"/>
        <v>3.3701088410063029</v>
      </c>
      <c r="HU33" s="39">
        <f t="shared" si="42"/>
        <v>0.33701088410063029</v>
      </c>
      <c r="HV33" s="39">
        <f t="shared" si="43"/>
        <v>3.403919294571454</v>
      </c>
      <c r="HW33" s="39">
        <f t="shared" si="44"/>
        <v>9.6581042177697967</v>
      </c>
      <c r="HX33" s="39">
        <f t="shared" si="45"/>
        <v>0.96581042177697951</v>
      </c>
      <c r="HY33" s="39">
        <f t="shared" si="121"/>
        <v>12.503297277214578</v>
      </c>
      <c r="HZ33" s="39">
        <f t="shared" si="122"/>
        <v>33.800076408200539</v>
      </c>
      <c r="IA33" s="39">
        <f t="shared" si="123"/>
        <v>3.3800076408200543</v>
      </c>
      <c r="IB33" s="39">
        <f t="shared" si="124"/>
        <v>0.4486231440775803</v>
      </c>
      <c r="IC33" s="39">
        <f t="shared" si="125"/>
        <v>1.1737836551297074</v>
      </c>
      <c r="ID33" s="39">
        <f t="shared" si="126"/>
        <v>0.11737836551297075</v>
      </c>
      <c r="IE33" s="39">
        <f t="shared" si="127"/>
        <v>9.524886121488203</v>
      </c>
      <c r="IF33" s="39">
        <f t="shared" si="128"/>
        <v>25.245958366601361</v>
      </c>
      <c r="IG33" s="39">
        <f t="shared" si="129"/>
        <v>2.524595836660136</v>
      </c>
      <c r="IH33" s="39">
        <f t="shared" si="46"/>
        <v>2.9544217428530701</v>
      </c>
      <c r="II33" s="39">
        <f t="shared" si="47"/>
        <v>8.6486416470612077</v>
      </c>
      <c r="IJ33" s="39">
        <f t="shared" si="48"/>
        <v>0.86486416470612082</v>
      </c>
      <c r="IK33" s="39">
        <f t="shared" si="130"/>
        <v>10.651312331543448</v>
      </c>
      <c r="IL33" s="39">
        <f t="shared" si="131"/>
        <v>28.877678495495374</v>
      </c>
      <c r="IM33" s="39">
        <f t="shared" si="132"/>
        <v>2.8877678495495376</v>
      </c>
      <c r="IN33" s="39">
        <f t="shared" si="49"/>
        <v>2.1888317428348896</v>
      </c>
      <c r="IO33" s="39">
        <f t="shared" si="50"/>
        <v>3.2276587514401363</v>
      </c>
      <c r="IP33" s="39">
        <f t="shared" si="51"/>
        <v>0.32276587514401367</v>
      </c>
      <c r="IQ33" s="39">
        <f t="shared" si="52"/>
        <v>5.4821894128983999</v>
      </c>
      <c r="IR33" s="39">
        <f t="shared" si="53"/>
        <v>15.554880157049354</v>
      </c>
      <c r="IS33" s="39">
        <f t="shared" si="54"/>
        <v>1.5554880157049353</v>
      </c>
      <c r="IT33" s="39">
        <f t="shared" si="55"/>
        <v>9.7008444920321537</v>
      </c>
      <c r="IU33" s="39">
        <f t="shared" si="56"/>
        <v>28.539559772878441</v>
      </c>
      <c r="IV33" s="39">
        <f t="shared" si="57"/>
        <v>2.853955977287844</v>
      </c>
      <c r="IW33" s="39">
        <f t="shared" si="133"/>
        <v>1.3998918970971703</v>
      </c>
      <c r="IX33" s="39">
        <f t="shared" si="134"/>
        <v>3.6626960723119173</v>
      </c>
      <c r="IY33" s="39">
        <f t="shared" si="135"/>
        <v>0.36626960723119173</v>
      </c>
      <c r="IZ33" s="39">
        <f t="shared" si="58"/>
        <v>11.782218893455049</v>
      </c>
      <c r="JA33" s="39">
        <f t="shared" si="59"/>
        <v>33.943983146655675</v>
      </c>
      <c r="JB33" s="39">
        <f t="shared" si="60"/>
        <v>3.3943983146655676</v>
      </c>
      <c r="JC33" s="39">
        <f t="shared" si="61"/>
        <v>2.5749668364134917</v>
      </c>
      <c r="JD33" s="39">
        <f t="shared" si="62"/>
        <v>7.5378423798428891</v>
      </c>
      <c r="JE33" s="39">
        <f t="shared" si="63"/>
        <v>0.75378423798428884</v>
      </c>
      <c r="JF33" s="39">
        <f t="shared" si="64"/>
        <v>5.0713007920164657</v>
      </c>
      <c r="JG33" s="39">
        <f t="shared" si="65"/>
        <v>15.155150784119989</v>
      </c>
      <c r="JH33" s="39">
        <f t="shared" si="66"/>
        <v>1.5155150784119991</v>
      </c>
      <c r="JI33" s="39">
        <f t="shared" si="67"/>
        <v>8.8514549019147921</v>
      </c>
      <c r="JJ33" s="39">
        <f t="shared" si="68"/>
        <v>13.052385579962809</v>
      </c>
      <c r="JK33" s="39">
        <f t="shared" si="69"/>
        <v>1.3052385579962811</v>
      </c>
      <c r="JL33" s="39">
        <f t="shared" si="70"/>
        <v>1.2732524051366214</v>
      </c>
      <c r="JM33" s="39">
        <f t="shared" si="71"/>
        <v>3.6126603953116723</v>
      </c>
      <c r="JN33" s="39">
        <f t="shared" si="72"/>
        <v>0.3612660395311672</v>
      </c>
      <c r="JO33" s="39">
        <f t="shared" si="73"/>
        <v>4.6988013238048723</v>
      </c>
      <c r="JP33" s="39">
        <f t="shared" si="74"/>
        <v>13.823716208599649</v>
      </c>
      <c r="JQ33" s="39">
        <f t="shared" si="75"/>
        <v>1.382371620859965</v>
      </c>
      <c r="JR33" s="39">
        <f t="shared" si="136"/>
        <v>9.5727794295132238</v>
      </c>
      <c r="JS33" s="39">
        <f t="shared" si="137"/>
        <v>25.046349429046408</v>
      </c>
      <c r="JT33" s="39">
        <f t="shared" si="138"/>
        <v>2.5046349429046404</v>
      </c>
      <c r="JU33" s="39">
        <f t="shared" si="76"/>
        <v>2.3913094810189159</v>
      </c>
      <c r="JV33" s="39">
        <f t="shared" si="77"/>
        <v>6.8892429733446692</v>
      </c>
      <c r="JW33" s="39">
        <f t="shared" si="78"/>
        <v>0.68892429733446692</v>
      </c>
      <c r="JX33" s="39">
        <f t="shared" si="79"/>
        <v>4.1013080622977238</v>
      </c>
      <c r="JY33" s="39">
        <f t="shared" si="80"/>
        <v>12.005985198566158</v>
      </c>
      <c r="JZ33" s="39">
        <f t="shared" si="81"/>
        <v>1.2005985198566158</v>
      </c>
      <c r="KA33" s="39">
        <f t="shared" si="139"/>
        <v>7.1910859551702897</v>
      </c>
      <c r="KB33" s="39">
        <f t="shared" si="140"/>
        <v>19.460194514387219</v>
      </c>
      <c r="KC33" s="39">
        <f t="shared" si="141"/>
        <v>1.9460194514387219</v>
      </c>
      <c r="KD33" s="39">
        <f t="shared" si="82"/>
        <v>8.8077293170168165</v>
      </c>
      <c r="KE33" s="39">
        <f t="shared" si="83"/>
        <v>17.447907236835608</v>
      </c>
      <c r="KF33" s="39">
        <f t="shared" si="84"/>
        <v>1.7447907236835607</v>
      </c>
      <c r="KG33" s="39">
        <f t="shared" si="85"/>
        <v>11.885187134568545</v>
      </c>
      <c r="KH33" s="39">
        <f t="shared" si="86"/>
        <v>33.623989401014157</v>
      </c>
      <c r="KI33" s="39">
        <f t="shared" si="87"/>
        <v>3.3623989401014156</v>
      </c>
      <c r="KJ33" s="39">
        <f t="shared" si="88"/>
        <v>1.6124141802495251</v>
      </c>
      <c r="KK33" s="39">
        <f t="shared" si="89"/>
        <v>4.8609575003798877</v>
      </c>
      <c r="KL33" s="39">
        <f t="shared" si="90"/>
        <v>0.48609575003798877</v>
      </c>
      <c r="KM33" s="39">
        <f t="shared" si="91"/>
        <v>7.711347156524341</v>
      </c>
      <c r="KN33" s="39">
        <f t="shared" si="92"/>
        <v>22.743345761867424</v>
      </c>
      <c r="KO33" s="39">
        <f t="shared" si="93"/>
        <v>2.2743345761867428</v>
      </c>
      <c r="KP33" s="39">
        <f t="shared" si="142"/>
        <v>3.8911138694142133</v>
      </c>
      <c r="KQ33" s="39">
        <f t="shared" si="143"/>
        <v>0</v>
      </c>
      <c r="KR33" s="39">
        <f t="shared" si="144"/>
        <v>0</v>
      </c>
      <c r="KS33" s="39">
        <f t="shared" si="94"/>
        <v>4.9036032088009591</v>
      </c>
      <c r="KT33" s="39">
        <f t="shared" si="95"/>
        <v>14.319107972830476</v>
      </c>
      <c r="KU33" s="39">
        <f t="shared" si="96"/>
        <v>1.4319107972830478</v>
      </c>
      <c r="KV33" s="39">
        <f t="shared" si="145"/>
        <v>4.5168096891192322</v>
      </c>
      <c r="KW33" s="39">
        <f t="shared" si="146"/>
        <v>12.423024065281474</v>
      </c>
      <c r="KX33" s="39">
        <f t="shared" si="147"/>
        <v>1.2423024065281474</v>
      </c>
      <c r="KY33" s="39">
        <f t="shared" si="97"/>
        <v>7.4340569629133677</v>
      </c>
      <c r="KZ33" s="39">
        <f t="shared" si="98"/>
        <v>10.962285746082493</v>
      </c>
      <c r="LA33" s="39">
        <f t="shared" si="99"/>
        <v>1.0962285746082494</v>
      </c>
      <c r="LB33" s="39">
        <f t="shared" si="100"/>
        <v>14.095025034774556</v>
      </c>
      <c r="LC33" s="39">
        <f t="shared" si="101"/>
        <v>40.473089853345002</v>
      </c>
      <c r="LD33" s="39">
        <f t="shared" si="102"/>
        <v>4.0473089853345003</v>
      </c>
      <c r="LE33" s="39">
        <f t="shared" si="103"/>
        <v>9.2488639176683964</v>
      </c>
      <c r="LF33" s="39">
        <f t="shared" si="104"/>
        <v>27.461687321125588</v>
      </c>
      <c r="LG33" s="39">
        <f t="shared" si="105"/>
        <v>2.746168732112559</v>
      </c>
      <c r="LH33" s="39">
        <f t="shared" si="106"/>
        <v>236.6178049373201</v>
      </c>
      <c r="LI33" s="39">
        <f t="shared" si="106"/>
        <v>595.07765209285094</v>
      </c>
      <c r="LJ33" s="39">
        <f t="shared" si="106"/>
        <v>59.507765209285083</v>
      </c>
      <c r="LL33" s="60">
        <f t="shared" si="498"/>
        <v>14</v>
      </c>
      <c r="LM33" s="61">
        <f t="shared" si="154"/>
        <v>332.36533984100811</v>
      </c>
      <c r="LN33" s="62">
        <v>3000</v>
      </c>
      <c r="LO33" s="61">
        <f t="shared" si="155"/>
        <v>0</v>
      </c>
      <c r="LP33" s="61">
        <f t="shared" si="499"/>
        <v>117.97072555196996</v>
      </c>
      <c r="LQ33" s="62">
        <f t="shared" si="156"/>
        <v>0</v>
      </c>
      <c r="LR33" s="61">
        <f t="shared" si="157"/>
        <v>0</v>
      </c>
      <c r="LS33" s="61">
        <f t="shared" si="158"/>
        <v>16.943415596424568</v>
      </c>
      <c r="LT33" s="63">
        <f t="shared" si="159"/>
        <v>0</v>
      </c>
      <c r="LU33" s="62">
        <f t="shared" si="160"/>
        <v>0</v>
      </c>
      <c r="LV33" s="61">
        <f t="shared" si="161"/>
        <v>0</v>
      </c>
      <c r="LW33" s="61">
        <f t="shared" si="162"/>
        <v>4.5124500547202038</v>
      </c>
      <c r="LX33" s="63">
        <f t="shared" si="163"/>
        <v>0</v>
      </c>
      <c r="LY33" s="62">
        <f t="shared" si="164"/>
        <v>0</v>
      </c>
      <c r="LZ33" s="61">
        <f t="shared" si="165"/>
        <v>0</v>
      </c>
      <c r="MA33" s="61">
        <f t="shared" si="166"/>
        <v>10.144715524573694</v>
      </c>
      <c r="MB33" s="63">
        <f t="shared" si="167"/>
        <v>0</v>
      </c>
      <c r="MC33" s="62">
        <f t="shared" si="168"/>
        <v>0</v>
      </c>
      <c r="MD33" s="61">
        <f t="shared" si="169"/>
        <v>0</v>
      </c>
      <c r="ME33" s="61">
        <f t="shared" si="170"/>
        <v>0.37368323481859261</v>
      </c>
      <c r="MF33" s="63">
        <f t="shared" si="171"/>
        <v>0</v>
      </c>
      <c r="MG33" s="62">
        <f t="shared" si="172"/>
        <v>0</v>
      </c>
      <c r="MH33" s="61">
        <f t="shared" si="173"/>
        <v>0</v>
      </c>
      <c r="MI33" s="61">
        <f t="shared" si="174"/>
        <v>1.3965606961979058</v>
      </c>
      <c r="MJ33" s="63">
        <f t="shared" si="175"/>
        <v>0</v>
      </c>
      <c r="MK33" s="62">
        <f t="shared" si="176"/>
        <v>0</v>
      </c>
      <c r="ML33" s="61">
        <f t="shared" si="177"/>
        <v>0</v>
      </c>
      <c r="MM33" s="61">
        <f t="shared" si="178"/>
        <v>2.8274510469943714</v>
      </c>
      <c r="MN33" s="63">
        <f t="shared" si="179"/>
        <v>0</v>
      </c>
      <c r="MO33" s="62">
        <f t="shared" si="180"/>
        <v>0</v>
      </c>
      <c r="MP33" s="61">
        <f t="shared" si="181"/>
        <v>0</v>
      </c>
      <c r="MQ33" s="61">
        <f t="shared" si="182"/>
        <v>4.5518423078882453</v>
      </c>
      <c r="MR33" s="63">
        <f t="shared" si="183"/>
        <v>0</v>
      </c>
      <c r="MS33" s="62">
        <f t="shared" si="184"/>
        <v>0</v>
      </c>
      <c r="MT33" s="61">
        <f t="shared" si="185"/>
        <v>0</v>
      </c>
      <c r="MU33" s="61">
        <f t="shared" si="186"/>
        <v>2.0710049840303615</v>
      </c>
      <c r="MV33" s="63">
        <f t="shared" si="187"/>
        <v>0</v>
      </c>
      <c r="MW33" s="62">
        <f t="shared" si="188"/>
        <v>0</v>
      </c>
      <c r="MX33" s="61">
        <f t="shared" si="189"/>
        <v>0</v>
      </c>
      <c r="MY33" s="61">
        <f t="shared" si="190"/>
        <v>3.1462121647040631</v>
      </c>
      <c r="MZ33" s="63">
        <f t="shared" si="191"/>
        <v>0</v>
      </c>
      <c r="NA33" s="62">
        <f t="shared" si="192"/>
        <v>0</v>
      </c>
      <c r="NB33" s="61">
        <f t="shared" si="193"/>
        <v>0</v>
      </c>
      <c r="NC33" s="61">
        <f t="shared" si="194"/>
        <v>11.550161629885158</v>
      </c>
      <c r="ND33" s="63">
        <f t="shared" si="195"/>
        <v>0</v>
      </c>
      <c r="NE33" s="62">
        <f t="shared" si="196"/>
        <v>0</v>
      </c>
      <c r="NF33" s="61">
        <f t="shared" si="197"/>
        <v>0</v>
      </c>
      <c r="NG33" s="61">
        <f t="shared" si="198"/>
        <v>0.41342421478032304</v>
      </c>
      <c r="NH33" s="63">
        <f t="shared" si="199"/>
        <v>0</v>
      </c>
      <c r="NI33" s="62">
        <f t="shared" si="200"/>
        <v>0</v>
      </c>
      <c r="NJ33" s="61">
        <f t="shared" si="201"/>
        <v>0</v>
      </c>
      <c r="NK33" s="61">
        <f t="shared" si="202"/>
        <v>8.7855266064200741</v>
      </c>
      <c r="NL33" s="63">
        <f t="shared" si="203"/>
        <v>0</v>
      </c>
      <c r="NM33" s="62">
        <f t="shared" si="204"/>
        <v>0</v>
      </c>
      <c r="NN33" s="61">
        <f t="shared" si="205"/>
        <v>0</v>
      </c>
      <c r="NO33" s="61">
        <f t="shared" si="206"/>
        <v>2.7366151228685673</v>
      </c>
      <c r="NP33" s="63">
        <f t="shared" si="207"/>
        <v>0</v>
      </c>
      <c r="NQ33" s="62">
        <f t="shared" si="208"/>
        <v>0</v>
      </c>
      <c r="NR33" s="61">
        <f t="shared" si="209"/>
        <v>0</v>
      </c>
      <c r="NS33" s="61">
        <f t="shared" si="210"/>
        <v>9.8426909092242472</v>
      </c>
      <c r="NT33" s="63">
        <f t="shared" si="211"/>
        <v>0</v>
      </c>
      <c r="NU33" s="62">
        <f t="shared" si="212"/>
        <v>0</v>
      </c>
      <c r="NV33" s="61">
        <f t="shared" si="213"/>
        <v>0</v>
      </c>
      <c r="NW33" s="61">
        <f t="shared" si="214"/>
        <v>1.9834663140985578</v>
      </c>
      <c r="NX33" s="63">
        <f t="shared" si="215"/>
        <v>0</v>
      </c>
      <c r="NY33" s="62">
        <f t="shared" si="216"/>
        <v>0</v>
      </c>
      <c r="NZ33" s="61">
        <f t="shared" si="217"/>
        <v>0</v>
      </c>
      <c r="OA33" s="61">
        <f t="shared" si="218"/>
        <v>5.067138650314055</v>
      </c>
      <c r="OB33" s="63">
        <f t="shared" si="219"/>
        <v>0</v>
      </c>
      <c r="OC33" s="62">
        <f t="shared" si="220"/>
        <v>0</v>
      </c>
      <c r="OD33" s="61">
        <f t="shared" si="221"/>
        <v>0</v>
      </c>
      <c r="OE33" s="61">
        <f t="shared" si="222"/>
        <v>8.9898536792155994</v>
      </c>
      <c r="OF33" s="63">
        <f t="shared" si="223"/>
        <v>0</v>
      </c>
      <c r="OG33" s="62">
        <f t="shared" si="224"/>
        <v>0</v>
      </c>
      <c r="OH33" s="61">
        <f t="shared" si="225"/>
        <v>0</v>
      </c>
      <c r="OI33" s="61">
        <f t="shared" si="226"/>
        <v>1.2900565117404006</v>
      </c>
      <c r="OJ33" s="63">
        <f t="shared" si="227"/>
        <v>0</v>
      </c>
      <c r="OK33" s="62">
        <f t="shared" si="228"/>
        <v>0</v>
      </c>
      <c r="OL33" s="61">
        <f t="shared" si="229"/>
        <v>0</v>
      </c>
      <c r="OM33" s="61">
        <f t="shared" si="230"/>
        <v>10.902069660194913</v>
      </c>
      <c r="ON33" s="63">
        <f t="shared" si="231"/>
        <v>0</v>
      </c>
      <c r="OO33" s="62">
        <f t="shared" si="232"/>
        <v>0</v>
      </c>
      <c r="OP33" s="61">
        <f t="shared" si="233"/>
        <v>0</v>
      </c>
      <c r="OQ33" s="61">
        <f t="shared" si="234"/>
        <v>2.3851344861174884</v>
      </c>
      <c r="OR33" s="63">
        <f t="shared" si="235"/>
        <v>0</v>
      </c>
      <c r="OS33" s="62">
        <f t="shared" si="236"/>
        <v>0</v>
      </c>
      <c r="OT33" s="61">
        <f t="shared" si="237"/>
        <v>0</v>
      </c>
      <c r="OU33" s="61">
        <f t="shared" si="238"/>
        <v>4.7048619067508106</v>
      </c>
      <c r="OV33" s="63">
        <f t="shared" si="239"/>
        <v>0</v>
      </c>
      <c r="OW33" s="62">
        <f t="shared" si="240"/>
        <v>0</v>
      </c>
      <c r="OX33" s="61">
        <f t="shared" si="241"/>
        <v>0</v>
      </c>
      <c r="OY33" s="61">
        <f t="shared" si="242"/>
        <v>8.020974058961686</v>
      </c>
      <c r="OZ33" s="63">
        <f t="shared" si="243"/>
        <v>0</v>
      </c>
      <c r="PA33" s="62">
        <f t="shared" si="244"/>
        <v>0</v>
      </c>
      <c r="PB33" s="61">
        <f t="shared" si="245"/>
        <v>0</v>
      </c>
      <c r="PC33" s="61">
        <f t="shared" si="246"/>
        <v>1.1768558121128663</v>
      </c>
      <c r="PD33" s="63">
        <f t="shared" si="247"/>
        <v>0</v>
      </c>
      <c r="PE33" s="62">
        <f t="shared" si="248"/>
        <v>0</v>
      </c>
      <c r="PF33" s="61">
        <f t="shared" si="249"/>
        <v>0</v>
      </c>
      <c r="PG33" s="61">
        <f t="shared" si="250"/>
        <v>4.3544184636096066</v>
      </c>
      <c r="PH33" s="63">
        <f t="shared" si="251"/>
        <v>0</v>
      </c>
      <c r="PI33" s="62">
        <f t="shared" si="252"/>
        <v>0</v>
      </c>
      <c r="PJ33" s="61">
        <f t="shared" si="253"/>
        <v>0</v>
      </c>
      <c r="PK33" s="61">
        <f t="shared" si="254"/>
        <v>8.8217000642020871</v>
      </c>
      <c r="PL33" s="63">
        <f t="shared" si="255"/>
        <v>0</v>
      </c>
      <c r="PM33" s="62">
        <f t="shared" si="256"/>
        <v>0</v>
      </c>
      <c r="PN33" s="61">
        <f t="shared" si="257"/>
        <v>0</v>
      </c>
      <c r="PO33" s="61">
        <f t="shared" si="258"/>
        <v>2.2126751146708545</v>
      </c>
      <c r="PP33" s="63">
        <f t="shared" si="259"/>
        <v>0</v>
      </c>
      <c r="PQ33" s="62">
        <f t="shared" si="260"/>
        <v>0</v>
      </c>
      <c r="PR33" s="61">
        <f t="shared" si="261"/>
        <v>0</v>
      </c>
      <c r="PS33" s="61">
        <f t="shared" si="262"/>
        <v>3.7989504017080717</v>
      </c>
      <c r="PT33" s="63">
        <f t="shared" si="263"/>
        <v>0</v>
      </c>
      <c r="PU33" s="62">
        <f t="shared" si="264"/>
        <v>0</v>
      </c>
      <c r="PV33" s="61">
        <f t="shared" si="265"/>
        <v>0</v>
      </c>
      <c r="PW33" s="61">
        <f t="shared" si="266"/>
        <v>6.6438836101211454</v>
      </c>
      <c r="PX33" s="63">
        <f t="shared" si="267"/>
        <v>0</v>
      </c>
      <c r="PY33" s="62">
        <f t="shared" si="268"/>
        <v>0</v>
      </c>
      <c r="PZ33" s="61">
        <f t="shared" si="269"/>
        <v>0</v>
      </c>
      <c r="QA33" s="61">
        <f t="shared" si="270"/>
        <v>8.0496380583814862</v>
      </c>
      <c r="QB33" s="63">
        <f t="shared" si="271"/>
        <v>0</v>
      </c>
      <c r="QC33" s="62">
        <f t="shared" si="272"/>
        <v>0</v>
      </c>
      <c r="QD33" s="61">
        <f t="shared" si="273"/>
        <v>0</v>
      </c>
      <c r="QE33" s="61">
        <f t="shared" si="274"/>
        <v>10.982526545676865</v>
      </c>
      <c r="QF33" s="63">
        <f t="shared" si="275"/>
        <v>0</v>
      </c>
      <c r="QG33" s="62">
        <f t="shared" si="276"/>
        <v>0</v>
      </c>
      <c r="QH33" s="61">
        <f t="shared" si="277"/>
        <v>0</v>
      </c>
      <c r="QI33" s="61">
        <f t="shared" si="278"/>
        <v>1.4967379112269539</v>
      </c>
      <c r="QJ33" s="63">
        <f t="shared" si="279"/>
        <v>0</v>
      </c>
      <c r="QK33" s="62">
        <f t="shared" si="280"/>
        <v>0</v>
      </c>
      <c r="QL33" s="61">
        <f t="shared" si="281"/>
        <v>0</v>
      </c>
      <c r="QM33" s="61">
        <f t="shared" si="282"/>
        <v>7.1478444153583212</v>
      </c>
      <c r="QN33" s="63">
        <f t="shared" si="283"/>
        <v>0</v>
      </c>
      <c r="QO33" s="62">
        <f t="shared" si="284"/>
        <v>1</v>
      </c>
      <c r="QP33" s="61">
        <f t="shared" si="285"/>
        <v>8360.7231408578155</v>
      </c>
      <c r="QQ33" s="61">
        <f t="shared" si="286"/>
        <v>117.97072555196996</v>
      </c>
      <c r="QR33" s="63">
        <f t="shared" si="287"/>
        <v>70.871168264322009</v>
      </c>
      <c r="QS33" s="62">
        <f t="shared" si="288"/>
        <v>0</v>
      </c>
      <c r="QT33" s="61">
        <f t="shared" si="289"/>
        <v>0</v>
      </c>
      <c r="QU33" s="61">
        <f t="shared" si="290"/>
        <v>4.5410529193931897</v>
      </c>
      <c r="QV33" s="63">
        <f t="shared" si="291"/>
        <v>0</v>
      </c>
      <c r="QW33" s="62">
        <f t="shared" si="292"/>
        <v>0</v>
      </c>
      <c r="QX33" s="61">
        <f t="shared" si="293"/>
        <v>0</v>
      </c>
      <c r="QY33" s="61">
        <f t="shared" si="294"/>
        <v>4.1780962638351076</v>
      </c>
      <c r="QZ33" s="63">
        <f t="shared" si="295"/>
        <v>0</v>
      </c>
      <c r="RA33" s="62">
        <f t="shared" si="296"/>
        <v>0</v>
      </c>
      <c r="RB33" s="61">
        <f t="shared" si="297"/>
        <v>0</v>
      </c>
      <c r="RC33" s="61">
        <f t="shared" si="298"/>
        <v>6.7365623745620056</v>
      </c>
      <c r="RD33" s="63">
        <f t="shared" si="299"/>
        <v>0</v>
      </c>
      <c r="RE33" s="62">
        <f t="shared" si="300"/>
        <v>0</v>
      </c>
      <c r="RF33" s="61">
        <f t="shared" si="301"/>
        <v>0</v>
      </c>
      <c r="RG33" s="61">
        <f t="shared" si="302"/>
        <v>13.038202820299517</v>
      </c>
      <c r="RH33" s="63">
        <f t="shared" si="303"/>
        <v>0</v>
      </c>
      <c r="RI33" s="62">
        <f t="shared" si="304"/>
        <v>0</v>
      </c>
      <c r="RJ33" s="61">
        <f t="shared" si="305"/>
        <v>0</v>
      </c>
      <c r="RK33" s="61">
        <f t="shared" si="306"/>
        <v>8.5761601529561347</v>
      </c>
      <c r="RL33" s="63">
        <f t="shared" si="307"/>
        <v>0</v>
      </c>
    </row>
    <row r="34" spans="1:480" ht="15" thickBot="1" x14ac:dyDescent="0.35">
      <c r="A34" s="28"/>
      <c r="B34" s="42">
        <v>15</v>
      </c>
      <c r="C34" s="44">
        <f t="shared" si="308"/>
        <v>746.93566475890577</v>
      </c>
      <c r="D34" s="44">
        <f t="shared" si="309"/>
        <v>793.77973604010469</v>
      </c>
      <c r="E34" s="44">
        <f t="shared" si="310"/>
        <v>160.05490732326581</v>
      </c>
      <c r="F34" s="45">
        <f t="shared" si="311"/>
        <v>22.359690921018053</v>
      </c>
      <c r="G34" s="45">
        <f t="shared" si="312"/>
        <v>2.6060109567050382</v>
      </c>
      <c r="H34" s="44">
        <f t="shared" si="313"/>
        <v>125.73195019431094</v>
      </c>
      <c r="I34" s="44">
        <f t="shared" si="314"/>
        <v>142.4663360017928</v>
      </c>
      <c r="J34" s="44">
        <f t="shared" si="315"/>
        <v>41.44381231309562</v>
      </c>
      <c r="K34" s="45">
        <f t="shared" si="316"/>
        <v>9.4604615656035129</v>
      </c>
      <c r="L34" s="45">
        <f t="shared" si="317"/>
        <v>2.1958299251969526</v>
      </c>
      <c r="M34" s="44">
        <f t="shared" si="318"/>
        <v>272.60308149740507</v>
      </c>
      <c r="N34" s="44">
        <f t="shared" si="319"/>
        <v>328.92150967075929</v>
      </c>
      <c r="O34" s="44">
        <f t="shared" si="320"/>
        <v>94.47869866324163</v>
      </c>
      <c r="P34" s="45">
        <f t="shared" si="321"/>
        <v>20.722802888832554</v>
      </c>
      <c r="Q34" s="45">
        <f t="shared" si="322"/>
        <v>4.4822072797613135</v>
      </c>
      <c r="R34" s="44">
        <f t="shared" si="323"/>
        <v>11.379106492795225</v>
      </c>
      <c r="S34" s="44">
        <f t="shared" si="324"/>
        <v>12.560324438290303</v>
      </c>
      <c r="T34" s="44">
        <f t="shared" si="325"/>
        <v>3.4760033456728672</v>
      </c>
      <c r="U34" s="45">
        <f t="shared" si="326"/>
        <v>0.74489938430382929</v>
      </c>
      <c r="V34" s="45">
        <f t="shared" si="327"/>
        <v>0.15802633893775822</v>
      </c>
      <c r="W34" s="44">
        <f t="shared" si="328"/>
        <v>40.685051798636053</v>
      </c>
      <c r="X34" s="44">
        <f t="shared" si="329"/>
        <v>46.305636746128947</v>
      </c>
      <c r="Y34" s="44">
        <f t="shared" si="330"/>
        <v>12.994408856476003</v>
      </c>
      <c r="Z34" s="45">
        <f t="shared" si="331"/>
        <v>2.8106691873350202</v>
      </c>
      <c r="AA34" s="45">
        <f t="shared" si="332"/>
        <v>0.60123341142392672</v>
      </c>
      <c r="AB34" s="44">
        <f t="shared" si="333"/>
        <v>70.359092372449282</v>
      </c>
      <c r="AC34" s="44">
        <f t="shared" si="334"/>
        <v>86.126070263087385</v>
      </c>
      <c r="AD34" s="44">
        <f t="shared" si="335"/>
        <v>25.953102932590291</v>
      </c>
      <c r="AE34" s="45">
        <f t="shared" si="336"/>
        <v>6.0632605662856962</v>
      </c>
      <c r="AF34" s="45">
        <f t="shared" si="337"/>
        <v>1.4362268655872283</v>
      </c>
      <c r="AG34" s="44">
        <f t="shared" si="338"/>
        <v>119.70470996364037</v>
      </c>
      <c r="AH34" s="44">
        <f t="shared" si="339"/>
        <v>146.93638077846188</v>
      </c>
      <c r="AI34" s="44">
        <f t="shared" si="340"/>
        <v>42.419164904433131</v>
      </c>
      <c r="AJ34" s="45">
        <f t="shared" si="341"/>
        <v>9.3213565362243003</v>
      </c>
      <c r="AK34" s="45">
        <f t="shared" si="342"/>
        <v>2.0166948172400958</v>
      </c>
      <c r="AL34" s="44">
        <f t="shared" si="343"/>
        <v>91.298444263632163</v>
      </c>
      <c r="AM34" s="44">
        <f t="shared" si="344"/>
        <v>97.024226325904721</v>
      </c>
      <c r="AN34" s="44">
        <f t="shared" si="345"/>
        <v>19.563618026046022</v>
      </c>
      <c r="AO34" s="45">
        <f t="shared" si="346"/>
        <v>2.7330399278276918</v>
      </c>
      <c r="AP34" s="45">
        <f t="shared" si="347"/>
        <v>0.31853445658930546</v>
      </c>
      <c r="AQ34" s="44">
        <f t="shared" si="348"/>
        <v>87.663993262266587</v>
      </c>
      <c r="AR34" s="44">
        <f t="shared" si="349"/>
        <v>99.331696518345069</v>
      </c>
      <c r="AS34" s="44">
        <f t="shared" si="350"/>
        <v>28.895838152220481</v>
      </c>
      <c r="AT34" s="45">
        <f t="shared" si="351"/>
        <v>6.5961105165656138</v>
      </c>
      <c r="AU34" s="45">
        <f t="shared" si="352"/>
        <v>1.530996850602091</v>
      </c>
      <c r="AV34" s="44">
        <f t="shared" si="353"/>
        <v>310.36943761240633</v>
      </c>
      <c r="AW34" s="44">
        <f t="shared" si="354"/>
        <v>374.4902053724914</v>
      </c>
      <c r="AX34" s="44">
        <f t="shared" si="355"/>
        <v>107.56775165339221</v>
      </c>
      <c r="AY34" s="45">
        <f t="shared" si="356"/>
        <v>23.593734315218775</v>
      </c>
      <c r="AZ34" s="45">
        <f t="shared" si="357"/>
        <v>5.1031710464908837</v>
      </c>
      <c r="BA34" s="44">
        <f t="shared" si="358"/>
        <v>12.589267401758942</v>
      </c>
      <c r="BB34" s="44">
        <f t="shared" si="359"/>
        <v>13.896107142208628</v>
      </c>
      <c r="BC34" s="44">
        <f t="shared" si="360"/>
        <v>3.8456741428504655</v>
      </c>
      <c r="BD34" s="45">
        <f t="shared" si="361"/>
        <v>0.82411897123417355</v>
      </c>
      <c r="BE34" s="45">
        <f t="shared" si="362"/>
        <v>0.17483234194776695</v>
      </c>
      <c r="BF34" s="44">
        <f t="shared" si="363"/>
        <v>255.94276427341413</v>
      </c>
      <c r="BG34" s="44">
        <f t="shared" si="364"/>
        <v>291.30091142325034</v>
      </c>
      <c r="BH34" s="44">
        <f t="shared" si="365"/>
        <v>81.745623411911254</v>
      </c>
      <c r="BI34" s="45">
        <f t="shared" si="366"/>
        <v>17.681443416246371</v>
      </c>
      <c r="BJ34" s="45">
        <f t="shared" si="367"/>
        <v>3.7822574751774947</v>
      </c>
      <c r="BK34" s="44">
        <f t="shared" si="368"/>
        <v>68.098705518679324</v>
      </c>
      <c r="BL34" s="44">
        <f t="shared" si="369"/>
        <v>83.359146608657426</v>
      </c>
      <c r="BM34" s="44">
        <f t="shared" si="370"/>
        <v>25.119322241207506</v>
      </c>
      <c r="BN34" s="45">
        <f t="shared" si="371"/>
        <v>5.8684696158501186</v>
      </c>
      <c r="BO34" s="45">
        <f t="shared" si="372"/>
        <v>1.3900860156055448</v>
      </c>
      <c r="BP34" s="44">
        <f t="shared" si="373"/>
        <v>258.84386603389663</v>
      </c>
      <c r="BQ34" s="44">
        <f t="shared" si="374"/>
        <v>317.72835733262548</v>
      </c>
      <c r="BR34" s="44">
        <f t="shared" si="375"/>
        <v>91.72521817335307</v>
      </c>
      <c r="BS34" s="45">
        <f t="shared" si="376"/>
        <v>20.15606539834145</v>
      </c>
      <c r="BT34" s="45">
        <f t="shared" si="377"/>
        <v>4.3608065485769627</v>
      </c>
      <c r="BU34" s="44">
        <f t="shared" si="378"/>
        <v>87.439378525350875</v>
      </c>
      <c r="BV34" s="44">
        <f t="shared" si="379"/>
        <v>92.923139274340443</v>
      </c>
      <c r="BW34" s="44">
        <f t="shared" si="380"/>
        <v>18.736689498949431</v>
      </c>
      <c r="BX34" s="45">
        <f t="shared" si="381"/>
        <v>2.6175179073606278</v>
      </c>
      <c r="BY34" s="45">
        <f t="shared" si="382"/>
        <v>0.30507042203975426</v>
      </c>
      <c r="BZ34" s="44">
        <f t="shared" si="383"/>
        <v>141.1874295965938</v>
      </c>
      <c r="CA34" s="44">
        <f t="shared" si="384"/>
        <v>159.97887373139565</v>
      </c>
      <c r="CB34" s="44">
        <f t="shared" si="385"/>
        <v>46.538253197590144</v>
      </c>
      <c r="CC34" s="45">
        <f t="shared" si="386"/>
        <v>10.623379731092127</v>
      </c>
      <c r="CD34" s="45">
        <f t="shared" si="387"/>
        <v>2.4657502129786133</v>
      </c>
      <c r="CE34" s="44">
        <f t="shared" si="388"/>
        <v>217.21768899129373</v>
      </c>
      <c r="CF34" s="44">
        <f t="shared" si="389"/>
        <v>271.89171135849591</v>
      </c>
      <c r="CG34" s="44">
        <f t="shared" si="390"/>
        <v>82.559428023186996</v>
      </c>
      <c r="CH34" s="45">
        <f t="shared" si="391"/>
        <v>19.355421589055442</v>
      </c>
      <c r="CI34" s="45">
        <f t="shared" si="392"/>
        <v>4.5920690919114984</v>
      </c>
      <c r="CJ34" s="44">
        <f t="shared" si="393"/>
        <v>39.283781184200897</v>
      </c>
      <c r="CK34" s="44">
        <f t="shared" si="394"/>
        <v>43.361667908528524</v>
      </c>
      <c r="CL34" s="44">
        <f t="shared" si="395"/>
        <v>12.00011221561387</v>
      </c>
      <c r="CM34" s="45">
        <f t="shared" si="396"/>
        <v>2.5715959715963077</v>
      </c>
      <c r="CN34" s="45">
        <f t="shared" si="397"/>
        <v>0.54555005035780479</v>
      </c>
      <c r="CO34" s="44">
        <f t="shared" si="398"/>
        <v>286.92731577851589</v>
      </c>
      <c r="CP34" s="44">
        <f t="shared" si="399"/>
        <v>338.15724178032787</v>
      </c>
      <c r="CQ34" s="44">
        <f t="shared" si="400"/>
        <v>100.12496321972407</v>
      </c>
      <c r="CR34" s="45">
        <f t="shared" si="401"/>
        <v>23.113586555478989</v>
      </c>
      <c r="CS34" s="45">
        <f t="shared" si="402"/>
        <v>5.4151982955883442</v>
      </c>
      <c r="CT34" s="44">
        <f t="shared" si="403"/>
        <v>59.35236184118763</v>
      </c>
      <c r="CU34" s="44">
        <f t="shared" si="404"/>
        <v>72.652808810477893</v>
      </c>
      <c r="CV34" s="44">
        <f t="shared" si="405"/>
        <v>21.893090206488466</v>
      </c>
      <c r="CW34" s="45">
        <f t="shared" si="406"/>
        <v>5.1147452721904045</v>
      </c>
      <c r="CX34" s="45">
        <f t="shared" si="407"/>
        <v>1.2115485538262423</v>
      </c>
      <c r="CY34" s="44">
        <f t="shared" si="408"/>
        <v>106.38511204341776</v>
      </c>
      <c r="CZ34" s="44">
        <f t="shared" si="409"/>
        <v>139.59419581269239</v>
      </c>
      <c r="DA34" s="44">
        <f t="shared" si="410"/>
        <v>43.196875109550852</v>
      </c>
      <c r="DB34" s="45">
        <f t="shared" si="411"/>
        <v>10.245865968381061</v>
      </c>
      <c r="DC34" s="45">
        <f t="shared" si="412"/>
        <v>2.4546424078694646</v>
      </c>
      <c r="DD34" s="44">
        <f t="shared" si="413"/>
        <v>353.59762951271438</v>
      </c>
      <c r="DE34" s="44">
        <f t="shared" si="414"/>
        <v>375.77350535217261</v>
      </c>
      <c r="DF34" s="44">
        <f t="shared" si="415"/>
        <v>75.769625807935739</v>
      </c>
      <c r="DG34" s="45">
        <f t="shared" si="416"/>
        <v>10.585026367513109</v>
      </c>
      <c r="DH34" s="45">
        <f t="shared" si="417"/>
        <v>1.2336796062248498</v>
      </c>
      <c r="DI34" s="44">
        <f t="shared" si="418"/>
        <v>32.791138862507609</v>
      </c>
      <c r="DJ34" s="44">
        <f t="shared" si="419"/>
        <v>37.155499456166339</v>
      </c>
      <c r="DK34" s="44">
        <f t="shared" si="420"/>
        <v>10.808627420875812</v>
      </c>
      <c r="DL34" s="45">
        <f t="shared" si="421"/>
        <v>2.4673069050602985</v>
      </c>
      <c r="DM34" s="45">
        <f t="shared" si="422"/>
        <v>0.572676745125687</v>
      </c>
      <c r="DN34" s="44">
        <f t="shared" si="423"/>
        <v>105.21380539853553</v>
      </c>
      <c r="DO34" s="44">
        <f t="shared" si="424"/>
        <v>131.69628008285349</v>
      </c>
      <c r="DP34" s="44">
        <f t="shared" si="425"/>
        <v>39.989338042327461</v>
      </c>
      <c r="DQ34" s="45">
        <f t="shared" si="426"/>
        <v>9.3751920938589652</v>
      </c>
      <c r="DR34" s="45">
        <f t="shared" si="427"/>
        <v>2.2242620573703422</v>
      </c>
      <c r="DS34" s="44">
        <f t="shared" si="428"/>
        <v>268.63143733698882</v>
      </c>
      <c r="DT34" s="44">
        <f t="shared" si="429"/>
        <v>296.51695494836684</v>
      </c>
      <c r="DU34" s="44">
        <f t="shared" si="430"/>
        <v>82.059498742498292</v>
      </c>
      <c r="DV34" s="45">
        <f t="shared" si="431"/>
        <v>17.585158589004571</v>
      </c>
      <c r="DW34" s="45">
        <f t="shared" si="432"/>
        <v>3.7305954200209177</v>
      </c>
      <c r="DX34" s="44">
        <f t="shared" si="433"/>
        <v>58.234532628282373</v>
      </c>
      <c r="DY34" s="44">
        <f t="shared" si="434"/>
        <v>68.632116382907952</v>
      </c>
      <c r="DZ34" s="44">
        <f t="shared" si="435"/>
        <v>20.321280397107387</v>
      </c>
      <c r="EA34" s="45">
        <f t="shared" si="436"/>
        <v>4.6911145659644262</v>
      </c>
      <c r="EB34" s="45">
        <f t="shared" si="437"/>
        <v>1.0990642036901215</v>
      </c>
      <c r="EC34" s="44">
        <f t="shared" si="438"/>
        <v>94.53415736985653</v>
      </c>
      <c r="ED34" s="44">
        <f t="shared" si="439"/>
        <v>115.718597346292</v>
      </c>
      <c r="EE34" s="44">
        <f t="shared" si="440"/>
        <v>34.870471379563753</v>
      </c>
      <c r="EF34" s="45">
        <f t="shared" si="441"/>
        <v>8.1465693945213733</v>
      </c>
      <c r="EG34" s="45">
        <f t="shared" si="442"/>
        <v>1.9297079020223926</v>
      </c>
      <c r="EH34" s="44">
        <f t="shared" si="443"/>
        <v>176.81076139751298</v>
      </c>
      <c r="EI34" s="44">
        <f t="shared" si="444"/>
        <v>215.02437319682002</v>
      </c>
      <c r="EJ34" s="44">
        <f t="shared" si="445"/>
        <v>61.896455435267356</v>
      </c>
      <c r="EK34" s="45">
        <f t="shared" si="446"/>
        <v>13.584742315243714</v>
      </c>
      <c r="EL34" s="45">
        <f t="shared" si="447"/>
        <v>2.9377260995717522</v>
      </c>
      <c r="EM34" s="44">
        <f t="shared" si="448"/>
        <v>294.39095072183295</v>
      </c>
      <c r="EN34" s="44">
        <f t="shared" si="449"/>
        <v>322.80665385808777</v>
      </c>
      <c r="EO34" s="44">
        <f t="shared" si="450"/>
        <v>76.697441095047566</v>
      </c>
      <c r="EP34" s="45">
        <f t="shared" si="451"/>
        <v>13.289821322608697</v>
      </c>
      <c r="EQ34" s="45">
        <f t="shared" si="452"/>
        <v>2.0790429571134554</v>
      </c>
      <c r="ER34" s="44">
        <f t="shared" si="453"/>
        <v>310.41094821499286</v>
      </c>
      <c r="ES34" s="44">
        <f t="shared" si="454"/>
        <v>348.07529301207126</v>
      </c>
      <c r="ET34" s="44">
        <f t="shared" si="455"/>
        <v>100.84070528692831</v>
      </c>
      <c r="EU34" s="45">
        <f t="shared" si="456"/>
        <v>22.971692326549586</v>
      </c>
      <c r="EV34" s="45">
        <f t="shared" si="457"/>
        <v>5.3261485372322852</v>
      </c>
      <c r="EW34" s="44">
        <f t="shared" si="458"/>
        <v>32.760623697689105</v>
      </c>
      <c r="EX34" s="44">
        <f t="shared" si="459"/>
        <v>43.957698643250403</v>
      </c>
      <c r="EY34" s="44">
        <f t="shared" si="460"/>
        <v>13.734828875580646</v>
      </c>
      <c r="EZ34" s="45">
        <f t="shared" si="461"/>
        <v>3.2795511939858635</v>
      </c>
      <c r="FA34" s="45">
        <f t="shared" si="462"/>
        <v>0.79070315319701212</v>
      </c>
      <c r="FB34" s="44">
        <f t="shared" si="463"/>
        <v>170.1102781900629</v>
      </c>
      <c r="FC34" s="44">
        <f t="shared" si="464"/>
        <v>215.40200040476503</v>
      </c>
      <c r="FD34" s="44">
        <f t="shared" si="465"/>
        <v>65.65985152579897</v>
      </c>
      <c r="FE34" s="45">
        <f t="shared" si="466"/>
        <v>15.420510885710204</v>
      </c>
      <c r="FF34" s="45">
        <f t="shared" si="467"/>
        <v>3.6614174380786109</v>
      </c>
      <c r="FG34" s="44">
        <f t="shared" si="468"/>
        <v>360.93938268839213</v>
      </c>
      <c r="FH34" s="44">
        <f t="shared" si="469"/>
        <v>338.12781234751748</v>
      </c>
      <c r="FI34" s="44">
        <f t="shared" si="470"/>
        <v>10.196714918780778</v>
      </c>
      <c r="FJ34" s="45">
        <f t="shared" si="471"/>
        <v>0</v>
      </c>
      <c r="FK34" s="45">
        <f t="shared" si="472"/>
        <v>0</v>
      </c>
      <c r="FL34" s="44">
        <f t="shared" si="473"/>
        <v>114.62496909637252</v>
      </c>
      <c r="FM34" s="44">
        <f t="shared" si="474"/>
        <v>138.81047717883979</v>
      </c>
      <c r="FN34" s="44">
        <f t="shared" si="475"/>
        <v>41.671752794590255</v>
      </c>
      <c r="FO34" s="45">
        <f t="shared" si="476"/>
        <v>9.7185938254071065</v>
      </c>
      <c r="FP34" s="45">
        <f t="shared" si="477"/>
        <v>2.3002570737116854</v>
      </c>
      <c r="FQ34" s="44">
        <f t="shared" si="478"/>
        <v>103.88651816729835</v>
      </c>
      <c r="FR34" s="44">
        <f t="shared" si="479"/>
        <v>132.73970734970129</v>
      </c>
      <c r="FS34" s="44">
        <f t="shared" si="480"/>
        <v>38.942204181881429</v>
      </c>
      <c r="FT34" s="45">
        <f t="shared" si="481"/>
        <v>8.6467634446633266</v>
      </c>
      <c r="FU34" s="45">
        <f t="shared" si="482"/>
        <v>1.8881303103090736</v>
      </c>
      <c r="FV34" s="44">
        <f t="shared" si="483"/>
        <v>296.97546322921562</v>
      </c>
      <c r="FW34" s="44">
        <f t="shared" si="484"/>
        <v>315.60027982940676</v>
      </c>
      <c r="FX34" s="44">
        <f t="shared" si="485"/>
        <v>63.636511800221029</v>
      </c>
      <c r="FY34" s="45">
        <f t="shared" si="486"/>
        <v>8.890028796623012</v>
      </c>
      <c r="FZ34" s="45">
        <f t="shared" si="487"/>
        <v>1.036128474729741</v>
      </c>
      <c r="GA34" s="44">
        <f t="shared" si="488"/>
        <v>349.19259255811511</v>
      </c>
      <c r="GB34" s="44">
        <f t="shared" si="489"/>
        <v>406.24186009912313</v>
      </c>
      <c r="GC34" s="44">
        <f t="shared" si="490"/>
        <v>119.70594896897646</v>
      </c>
      <c r="GD34" s="45">
        <f t="shared" si="491"/>
        <v>27.56955596653042</v>
      </c>
      <c r="GE34" s="45">
        <f t="shared" si="492"/>
        <v>6.4517669434072911</v>
      </c>
      <c r="GF34" s="44">
        <f t="shared" si="493"/>
        <v>200.33823393785306</v>
      </c>
      <c r="GG34" s="44">
        <f t="shared" si="494"/>
        <v>256.63181687561496</v>
      </c>
      <c r="GH34" s="44">
        <f t="shared" si="495"/>
        <v>78.727540335993766</v>
      </c>
      <c r="GI34" s="45">
        <f t="shared" si="496"/>
        <v>18.585673198434598</v>
      </c>
      <c r="GJ34" s="45">
        <f t="shared" si="497"/>
        <v>4.4380070613454947</v>
      </c>
      <c r="GK34" s="43">
        <f t="shared" si="148"/>
        <v>6733.4416264129823</v>
      </c>
      <c r="GL34" s="43">
        <f t="shared" si="148"/>
        <v>7711.6972097023245</v>
      </c>
      <c r="GM34" s="43">
        <f t="shared" si="107"/>
        <v>1999.8613526202353</v>
      </c>
      <c r="GN34" s="43">
        <f t="shared" si="107"/>
        <v>417.38553739772152</v>
      </c>
      <c r="GO34" s="43">
        <f t="shared" si="107"/>
        <v>88.846057347564766</v>
      </c>
      <c r="GP34" s="40">
        <f t="shared" si="149"/>
        <v>40.127780848706692</v>
      </c>
      <c r="GQ34" s="40">
        <f t="shared" si="108"/>
        <v>45.957671094769516</v>
      </c>
      <c r="GR34" s="40">
        <f t="shared" si="108"/>
        <v>11.918124866628339</v>
      </c>
      <c r="GS34" s="40">
        <f t="shared" si="108"/>
        <v>2.4873989117861828</v>
      </c>
      <c r="GT34" s="40">
        <f t="shared" si="108"/>
        <v>0.52947590791158983</v>
      </c>
      <c r="GW34" s="38">
        <f t="shared" si="150"/>
        <v>16</v>
      </c>
      <c r="GX34" s="39">
        <f t="shared" si="109"/>
        <v>20.519738829901289</v>
      </c>
      <c r="GY34" s="39">
        <f t="shared" si="110"/>
        <v>35.866271448228829</v>
      </c>
      <c r="GZ34" s="39">
        <f t="shared" si="111"/>
        <v>3.5866271448228835</v>
      </c>
      <c r="HA34" s="39">
        <f t="shared" si="34"/>
        <v>5.2639000572964321</v>
      </c>
      <c r="HB34" s="39">
        <f t="shared" si="35"/>
        <v>16.205435005447423</v>
      </c>
      <c r="HC34" s="39">
        <f t="shared" si="36"/>
        <v>1.6205435005447422</v>
      </c>
      <c r="HD34" s="39">
        <f t="shared" si="112"/>
        <v>11.846737496179216</v>
      </c>
      <c r="HE34" s="39">
        <f t="shared" si="113"/>
        <v>35.004757151312432</v>
      </c>
      <c r="HF34" s="39">
        <f t="shared" si="114"/>
        <v>3.5004757151312438</v>
      </c>
      <c r="HG34" s="39">
        <f t="shared" si="115"/>
        <v>0.43840128393490418</v>
      </c>
      <c r="HH34" s="39">
        <f t="shared" si="116"/>
        <v>1.2556105749099662</v>
      </c>
      <c r="HI34" s="39">
        <f t="shared" si="117"/>
        <v>0.12556105749099664</v>
      </c>
      <c r="HJ34" s="39">
        <f t="shared" si="151"/>
        <v>1.6355904960631449</v>
      </c>
      <c r="HK34" s="39">
        <f t="shared" si="152"/>
        <v>4.7422874743585783</v>
      </c>
      <c r="HL34" s="39">
        <f t="shared" si="153"/>
        <v>0.47422874743585786</v>
      </c>
      <c r="HM34" s="39">
        <f t="shared" si="37"/>
        <v>3.2847377352099318</v>
      </c>
      <c r="HN34" s="39">
        <f t="shared" si="38"/>
        <v>10.417193418206125</v>
      </c>
      <c r="HO34" s="39">
        <f t="shared" si="39"/>
        <v>1.0417193418206123</v>
      </c>
      <c r="HP34" s="39">
        <f t="shared" si="118"/>
        <v>5.3120670692497658</v>
      </c>
      <c r="HQ34" s="39">
        <f t="shared" si="119"/>
        <v>15.743185392528112</v>
      </c>
      <c r="HR34" s="39">
        <f t="shared" si="120"/>
        <v>1.574318539252811</v>
      </c>
      <c r="HS34" s="39">
        <f t="shared" si="40"/>
        <v>2.5081413570882707</v>
      </c>
      <c r="HT34" s="39">
        <f t="shared" si="41"/>
        <v>4.3839582701106785</v>
      </c>
      <c r="HU34" s="39">
        <f t="shared" si="42"/>
        <v>0.43839582701106783</v>
      </c>
      <c r="HV34" s="39">
        <f t="shared" si="43"/>
        <v>3.6701450859779854</v>
      </c>
      <c r="HW34" s="39">
        <f t="shared" si="44"/>
        <v>11.298903285395172</v>
      </c>
      <c r="HX34" s="39">
        <f t="shared" si="45"/>
        <v>1.1298903285395172</v>
      </c>
      <c r="HY34" s="39">
        <f t="shared" si="121"/>
        <v>13.487981258443515</v>
      </c>
      <c r="HZ34" s="39">
        <f t="shared" si="122"/>
        <v>39.854306602602051</v>
      </c>
      <c r="IA34" s="39">
        <f t="shared" si="123"/>
        <v>3.9854306602602056</v>
      </c>
      <c r="IB34" s="39">
        <f t="shared" si="124"/>
        <v>0.48502498822956364</v>
      </c>
      <c r="IC34" s="39">
        <f t="shared" si="125"/>
        <v>1.3891439798042415</v>
      </c>
      <c r="ID34" s="39">
        <f t="shared" si="126"/>
        <v>0.13891439798042415</v>
      </c>
      <c r="IE34" s="39">
        <f t="shared" si="127"/>
        <v>10.289222559027447</v>
      </c>
      <c r="IF34" s="39">
        <f t="shared" si="128"/>
        <v>29.832926628035253</v>
      </c>
      <c r="IG34" s="39">
        <f t="shared" si="129"/>
        <v>2.983292662803525</v>
      </c>
      <c r="IH34" s="39">
        <f t="shared" si="46"/>
        <v>3.1792108197197884</v>
      </c>
      <c r="II34" s="39">
        <f t="shared" si="47"/>
        <v>10.082526124161944</v>
      </c>
      <c r="IJ34" s="39">
        <f t="shared" si="48"/>
        <v>1.0082526124161946</v>
      </c>
      <c r="IK34" s="39">
        <f t="shared" si="130"/>
        <v>11.486565376196209</v>
      </c>
      <c r="IL34" s="39">
        <f t="shared" si="131"/>
        <v>34.04232775743003</v>
      </c>
      <c r="IM34" s="39">
        <f t="shared" si="132"/>
        <v>3.4042327757430031</v>
      </c>
      <c r="IN34" s="39">
        <f t="shared" si="49"/>
        <v>2.4021255048361079</v>
      </c>
      <c r="IO34" s="39">
        <f t="shared" si="50"/>
        <v>4.1986540922061071</v>
      </c>
      <c r="IP34" s="39">
        <f t="shared" si="51"/>
        <v>0.41986540922061066</v>
      </c>
      <c r="IQ34" s="39">
        <f t="shared" si="52"/>
        <v>5.9109599238259012</v>
      </c>
      <c r="IR34" s="39">
        <f t="shared" si="53"/>
        <v>18.197472562684478</v>
      </c>
      <c r="IS34" s="39">
        <f t="shared" si="54"/>
        <v>1.8197472562684478</v>
      </c>
      <c r="IT34" s="39">
        <f t="shared" si="55"/>
        <v>10.434462768276919</v>
      </c>
      <c r="IU34" s="39">
        <f t="shared" si="56"/>
        <v>33.256078214885768</v>
      </c>
      <c r="IV34" s="39">
        <f t="shared" si="57"/>
        <v>3.3256078214885769</v>
      </c>
      <c r="IW34" s="39">
        <f t="shared" si="133"/>
        <v>1.5134808800564252</v>
      </c>
      <c r="IX34" s="39">
        <f t="shared" si="134"/>
        <v>4.3347103842083206</v>
      </c>
      <c r="IY34" s="39">
        <f t="shared" si="135"/>
        <v>0.43347103842083207</v>
      </c>
      <c r="IZ34" s="39">
        <f t="shared" si="58"/>
        <v>12.691019185670491</v>
      </c>
      <c r="JA34" s="39">
        <f t="shared" si="59"/>
        <v>39.64384237543036</v>
      </c>
      <c r="JB34" s="39">
        <f t="shared" si="60"/>
        <v>3.9643842375430358</v>
      </c>
      <c r="JC34" s="39">
        <f t="shared" si="61"/>
        <v>2.7708848428795658</v>
      </c>
      <c r="JD34" s="39">
        <f t="shared" si="62"/>
        <v>8.787564084171045</v>
      </c>
      <c r="JE34" s="39">
        <f t="shared" si="63"/>
        <v>0.87875640841710445</v>
      </c>
      <c r="JF34" s="39">
        <f t="shared" si="64"/>
        <v>5.4492007866197607</v>
      </c>
      <c r="JG34" s="39">
        <f t="shared" si="65"/>
        <v>17.629581783169566</v>
      </c>
      <c r="JH34" s="39">
        <f t="shared" si="66"/>
        <v>1.7629581783169566</v>
      </c>
      <c r="JI34" s="39">
        <f t="shared" si="67"/>
        <v>9.7139972701867023</v>
      </c>
      <c r="JJ34" s="39">
        <f t="shared" si="68"/>
        <v>16.979010592092713</v>
      </c>
      <c r="JK34" s="39">
        <f t="shared" si="69"/>
        <v>1.6979010592092711</v>
      </c>
      <c r="JL34" s="39">
        <f t="shared" si="70"/>
        <v>1.3728354445342816</v>
      </c>
      <c r="JM34" s="39">
        <f t="shared" si="71"/>
        <v>4.2264091885135846</v>
      </c>
      <c r="JN34" s="39">
        <f t="shared" si="72"/>
        <v>0.42264091885135846</v>
      </c>
      <c r="JO34" s="39">
        <f t="shared" si="73"/>
        <v>5.0541442561050109</v>
      </c>
      <c r="JP34" s="39">
        <f t="shared" si="74"/>
        <v>16.108257839718156</v>
      </c>
      <c r="JQ34" s="39">
        <f t="shared" si="75"/>
        <v>1.6108257839718156</v>
      </c>
      <c r="JR34" s="39">
        <f t="shared" si="136"/>
        <v>10.34952674960733</v>
      </c>
      <c r="JS34" s="39">
        <f t="shared" si="137"/>
        <v>29.641736254700589</v>
      </c>
      <c r="JT34" s="39">
        <f t="shared" si="138"/>
        <v>2.964173625470059</v>
      </c>
      <c r="JU34" s="39">
        <f t="shared" si="76"/>
        <v>2.5757588427885194</v>
      </c>
      <c r="JV34" s="39">
        <f t="shared" si="77"/>
        <v>8.0460817265114013</v>
      </c>
      <c r="JW34" s="39">
        <f t="shared" si="78"/>
        <v>0.80460817265114015</v>
      </c>
      <c r="JX34" s="39">
        <f t="shared" si="79"/>
        <v>4.4133587217880743</v>
      </c>
      <c r="JY34" s="39">
        <f t="shared" si="80"/>
        <v>13.99649382536016</v>
      </c>
      <c r="JZ34" s="39">
        <f t="shared" si="81"/>
        <v>1.3996493825360159</v>
      </c>
      <c r="KA34" s="39">
        <f t="shared" si="139"/>
        <v>7.7563606468000774</v>
      </c>
      <c r="KB34" s="39">
        <f t="shared" si="140"/>
        <v>22.944384123192627</v>
      </c>
      <c r="KC34" s="39">
        <f t="shared" si="141"/>
        <v>2.2944384123192632</v>
      </c>
      <c r="KD34" s="39">
        <f t="shared" si="82"/>
        <v>9.593611222088489</v>
      </c>
      <c r="KE34" s="39">
        <f t="shared" si="83"/>
        <v>21.566824639083787</v>
      </c>
      <c r="KF34" s="39">
        <f t="shared" si="84"/>
        <v>2.1566824639083788</v>
      </c>
      <c r="KG34" s="39">
        <f t="shared" si="85"/>
        <v>12.817795355498513</v>
      </c>
      <c r="KH34" s="39">
        <f t="shared" si="86"/>
        <v>39.347395203925778</v>
      </c>
      <c r="KI34" s="39">
        <f t="shared" si="87"/>
        <v>3.9347395203925783</v>
      </c>
      <c r="KJ34" s="39">
        <f t="shared" si="88"/>
        <v>1.7316768191524672</v>
      </c>
      <c r="KK34" s="39">
        <f t="shared" si="89"/>
        <v>5.648944837768644</v>
      </c>
      <c r="KL34" s="39">
        <f t="shared" si="90"/>
        <v>0.56489448377686446</v>
      </c>
      <c r="KM34" s="39">
        <f t="shared" si="91"/>
        <v>8.2927167737628036</v>
      </c>
      <c r="KN34" s="39">
        <f t="shared" si="92"/>
        <v>26.495927838602348</v>
      </c>
      <c r="KO34" s="39">
        <f t="shared" si="93"/>
        <v>2.6495927838602351</v>
      </c>
      <c r="KP34" s="39">
        <f t="shared" si="142"/>
        <v>4.5051635704232469</v>
      </c>
      <c r="KQ34" s="39">
        <f t="shared" si="143"/>
        <v>0.44865545642635418</v>
      </c>
      <c r="KR34" s="39">
        <f t="shared" si="144"/>
        <v>4.4865545642635417E-2</v>
      </c>
      <c r="KS34" s="39">
        <f t="shared" si="94"/>
        <v>5.2778175875626561</v>
      </c>
      <c r="KT34" s="39">
        <f t="shared" si="95"/>
        <v>16.696906350015244</v>
      </c>
      <c r="KU34" s="39">
        <f t="shared" si="96"/>
        <v>1.6696906350015244</v>
      </c>
      <c r="KV34" s="39">
        <f t="shared" si="145"/>
        <v>4.8665213070107143</v>
      </c>
      <c r="KW34" s="39">
        <f t="shared" si="146"/>
        <v>14.620699802185403</v>
      </c>
      <c r="KX34" s="39">
        <f t="shared" si="147"/>
        <v>1.4620699802185402</v>
      </c>
      <c r="KY34" s="39">
        <f t="shared" si="97"/>
        <v>8.1584790121374393</v>
      </c>
      <c r="KZ34" s="39">
        <f t="shared" si="98"/>
        <v>14.260133877903108</v>
      </c>
      <c r="LA34" s="39">
        <f t="shared" si="99"/>
        <v>1.4260133877903107</v>
      </c>
      <c r="LB34" s="39">
        <f t="shared" si="100"/>
        <v>15.18640195757132</v>
      </c>
      <c r="LC34" s="39">
        <f t="shared" si="101"/>
        <v>47.284046742105666</v>
      </c>
      <c r="LD34" s="39">
        <f t="shared" si="102"/>
        <v>4.7284046742105659</v>
      </c>
      <c r="LE34" s="39">
        <f t="shared" si="103"/>
        <v>9.9427818248522595</v>
      </c>
      <c r="LF34" s="39">
        <f t="shared" si="104"/>
        <v>31.966496795021648</v>
      </c>
      <c r="LG34" s="39">
        <f t="shared" si="105"/>
        <v>3.1966496795021646</v>
      </c>
      <c r="LH34" s="39">
        <f t="shared" si="106"/>
        <v>256.1885456665525</v>
      </c>
      <c r="LI34" s="39">
        <f t="shared" si="106"/>
        <v>706.44514170241359</v>
      </c>
      <c r="LJ34" s="39">
        <f t="shared" si="106"/>
        <v>70.644514170241379</v>
      </c>
      <c r="LL34" s="60">
        <f t="shared" si="498"/>
        <v>15</v>
      </c>
      <c r="LM34" s="61">
        <f t="shared" si="154"/>
        <v>236.6178049373201</v>
      </c>
      <c r="LN34" s="62">
        <v>3000</v>
      </c>
      <c r="LO34" s="61">
        <f t="shared" si="155"/>
        <v>0</v>
      </c>
      <c r="LP34" s="61">
        <f t="shared" si="499"/>
        <v>0</v>
      </c>
      <c r="LQ34" s="62">
        <f t="shared" si="156"/>
        <v>0</v>
      </c>
      <c r="LR34" s="61">
        <f t="shared" si="157"/>
        <v>0</v>
      </c>
      <c r="LS34" s="61">
        <f t="shared" si="158"/>
        <v>18.69771401000715</v>
      </c>
      <c r="LT34" s="63">
        <f t="shared" si="159"/>
        <v>0</v>
      </c>
      <c r="LU34" s="62">
        <f t="shared" si="160"/>
        <v>0</v>
      </c>
      <c r="LV34" s="61">
        <f t="shared" si="161"/>
        <v>0</v>
      </c>
      <c r="LW34" s="61">
        <f t="shared" si="162"/>
        <v>4.8820661172724513</v>
      </c>
      <c r="LX34" s="63">
        <f t="shared" si="163"/>
        <v>0</v>
      </c>
      <c r="LY34" s="62">
        <f t="shared" si="164"/>
        <v>0</v>
      </c>
      <c r="LZ34" s="61">
        <f t="shared" si="165"/>
        <v>0</v>
      </c>
      <c r="MA34" s="61">
        <f t="shared" si="166"/>
        <v>10.981871774705192</v>
      </c>
      <c r="MB34" s="63">
        <f t="shared" si="167"/>
        <v>0</v>
      </c>
      <c r="MC34" s="62">
        <f t="shared" si="168"/>
        <v>0</v>
      </c>
      <c r="MD34" s="61">
        <f t="shared" si="169"/>
        <v>0</v>
      </c>
      <c r="ME34" s="61">
        <f t="shared" si="170"/>
        <v>0.40549861788448094</v>
      </c>
      <c r="MF34" s="63">
        <f t="shared" si="171"/>
        <v>0</v>
      </c>
      <c r="MG34" s="62">
        <f t="shared" si="172"/>
        <v>0</v>
      </c>
      <c r="MH34" s="61">
        <f t="shared" si="173"/>
        <v>0</v>
      </c>
      <c r="MI34" s="61">
        <f t="shared" si="174"/>
        <v>1.5140904113033771</v>
      </c>
      <c r="MJ34" s="63">
        <f t="shared" si="175"/>
        <v>0</v>
      </c>
      <c r="MK34" s="62">
        <f t="shared" si="176"/>
        <v>0</v>
      </c>
      <c r="ML34" s="61">
        <f t="shared" si="177"/>
        <v>0</v>
      </c>
      <c r="MM34" s="61">
        <f t="shared" si="178"/>
        <v>3.0524872790064039</v>
      </c>
      <c r="MN34" s="63">
        <f t="shared" si="179"/>
        <v>0</v>
      </c>
      <c r="MO34" s="62">
        <f t="shared" si="180"/>
        <v>0</v>
      </c>
      <c r="MP34" s="61">
        <f t="shared" si="181"/>
        <v>0</v>
      </c>
      <c r="MQ34" s="61">
        <f t="shared" si="182"/>
        <v>4.9257966700767239</v>
      </c>
      <c r="MR34" s="63">
        <f t="shared" si="183"/>
        <v>0</v>
      </c>
      <c r="MS34" s="62">
        <f t="shared" si="184"/>
        <v>0</v>
      </c>
      <c r="MT34" s="61">
        <f t="shared" si="185"/>
        <v>0</v>
      </c>
      <c r="MU34" s="61">
        <f t="shared" si="186"/>
        <v>2.2854340486619784</v>
      </c>
      <c r="MV34" s="63">
        <f t="shared" si="187"/>
        <v>0</v>
      </c>
      <c r="MW34" s="62">
        <f t="shared" si="188"/>
        <v>0</v>
      </c>
      <c r="MX34" s="61">
        <f t="shared" si="189"/>
        <v>0</v>
      </c>
      <c r="MY34" s="61">
        <f t="shared" si="190"/>
        <v>3.403919294571454</v>
      </c>
      <c r="MZ34" s="63">
        <f t="shared" si="191"/>
        <v>0</v>
      </c>
      <c r="NA34" s="62">
        <f t="shared" si="192"/>
        <v>0</v>
      </c>
      <c r="NB34" s="61">
        <f t="shared" si="193"/>
        <v>0</v>
      </c>
      <c r="NC34" s="61">
        <f t="shared" si="194"/>
        <v>12.503297277214578</v>
      </c>
      <c r="ND34" s="63">
        <f t="shared" si="195"/>
        <v>0</v>
      </c>
      <c r="NE34" s="62">
        <f t="shared" si="196"/>
        <v>0</v>
      </c>
      <c r="NF34" s="61">
        <f t="shared" si="197"/>
        <v>0</v>
      </c>
      <c r="NG34" s="61">
        <f t="shared" si="198"/>
        <v>0.4486231440775803</v>
      </c>
      <c r="NH34" s="63">
        <f t="shared" si="199"/>
        <v>0</v>
      </c>
      <c r="NI34" s="62">
        <f t="shared" si="200"/>
        <v>0</v>
      </c>
      <c r="NJ34" s="61">
        <f t="shared" si="201"/>
        <v>0</v>
      </c>
      <c r="NK34" s="61">
        <f t="shared" si="202"/>
        <v>9.524886121488203</v>
      </c>
      <c r="NL34" s="63">
        <f t="shared" si="203"/>
        <v>0</v>
      </c>
      <c r="NM34" s="62">
        <f t="shared" si="204"/>
        <v>0</v>
      </c>
      <c r="NN34" s="61">
        <f t="shared" si="205"/>
        <v>0</v>
      </c>
      <c r="NO34" s="61">
        <f t="shared" si="206"/>
        <v>2.9544217428530701</v>
      </c>
      <c r="NP34" s="63">
        <f t="shared" si="207"/>
        <v>0</v>
      </c>
      <c r="NQ34" s="62">
        <f t="shared" si="208"/>
        <v>0</v>
      </c>
      <c r="NR34" s="61">
        <f t="shared" si="209"/>
        <v>0</v>
      </c>
      <c r="NS34" s="61">
        <f t="shared" si="210"/>
        <v>10.651312331543448</v>
      </c>
      <c r="NT34" s="63">
        <f t="shared" si="211"/>
        <v>0</v>
      </c>
      <c r="NU34" s="62">
        <f t="shared" si="212"/>
        <v>0</v>
      </c>
      <c r="NV34" s="61">
        <f t="shared" si="213"/>
        <v>0</v>
      </c>
      <c r="NW34" s="61">
        <f t="shared" si="214"/>
        <v>2.1888317428348896</v>
      </c>
      <c r="NX34" s="63">
        <f t="shared" si="215"/>
        <v>0</v>
      </c>
      <c r="NY34" s="62">
        <f t="shared" si="216"/>
        <v>0</v>
      </c>
      <c r="NZ34" s="61">
        <f t="shared" si="217"/>
        <v>0</v>
      </c>
      <c r="OA34" s="61">
        <f t="shared" si="218"/>
        <v>5.4821894128983999</v>
      </c>
      <c r="OB34" s="63">
        <f t="shared" si="219"/>
        <v>0</v>
      </c>
      <c r="OC34" s="62">
        <f t="shared" si="220"/>
        <v>0</v>
      </c>
      <c r="OD34" s="61">
        <f t="shared" si="221"/>
        <v>0</v>
      </c>
      <c r="OE34" s="61">
        <f t="shared" si="222"/>
        <v>9.7008444920321537</v>
      </c>
      <c r="OF34" s="63">
        <f t="shared" si="223"/>
        <v>0</v>
      </c>
      <c r="OG34" s="62">
        <f t="shared" si="224"/>
        <v>0</v>
      </c>
      <c r="OH34" s="61">
        <f t="shared" si="225"/>
        <v>0</v>
      </c>
      <c r="OI34" s="61">
        <f t="shared" si="226"/>
        <v>1.3998918970971703</v>
      </c>
      <c r="OJ34" s="63">
        <f t="shared" si="227"/>
        <v>0</v>
      </c>
      <c r="OK34" s="62">
        <f t="shared" si="228"/>
        <v>0</v>
      </c>
      <c r="OL34" s="61">
        <f t="shared" si="229"/>
        <v>0</v>
      </c>
      <c r="OM34" s="61">
        <f t="shared" si="230"/>
        <v>11.782218893455049</v>
      </c>
      <c r="ON34" s="63">
        <f t="shared" si="231"/>
        <v>0</v>
      </c>
      <c r="OO34" s="62">
        <f t="shared" si="232"/>
        <v>0</v>
      </c>
      <c r="OP34" s="61">
        <f t="shared" si="233"/>
        <v>0</v>
      </c>
      <c r="OQ34" s="61">
        <f t="shared" si="234"/>
        <v>2.5749668364134917</v>
      </c>
      <c r="OR34" s="63">
        <f t="shared" si="235"/>
        <v>0</v>
      </c>
      <c r="OS34" s="62">
        <f t="shared" si="236"/>
        <v>0</v>
      </c>
      <c r="OT34" s="61">
        <f t="shared" si="237"/>
        <v>0</v>
      </c>
      <c r="OU34" s="61">
        <f t="shared" si="238"/>
        <v>5.0713007920164657</v>
      </c>
      <c r="OV34" s="63">
        <f t="shared" si="239"/>
        <v>0</v>
      </c>
      <c r="OW34" s="62">
        <f t="shared" si="240"/>
        <v>0</v>
      </c>
      <c r="OX34" s="61">
        <f t="shared" si="241"/>
        <v>0</v>
      </c>
      <c r="OY34" s="61">
        <f t="shared" si="242"/>
        <v>8.8514549019147921</v>
      </c>
      <c r="OZ34" s="63">
        <f t="shared" si="243"/>
        <v>0</v>
      </c>
      <c r="PA34" s="62">
        <f t="shared" si="244"/>
        <v>0</v>
      </c>
      <c r="PB34" s="61">
        <f t="shared" si="245"/>
        <v>0</v>
      </c>
      <c r="PC34" s="61">
        <f t="shared" si="246"/>
        <v>1.2732524051366214</v>
      </c>
      <c r="PD34" s="63">
        <f t="shared" si="247"/>
        <v>0</v>
      </c>
      <c r="PE34" s="62">
        <f t="shared" si="248"/>
        <v>0</v>
      </c>
      <c r="PF34" s="61">
        <f t="shared" si="249"/>
        <v>0</v>
      </c>
      <c r="PG34" s="61">
        <f t="shared" si="250"/>
        <v>4.6988013238048723</v>
      </c>
      <c r="PH34" s="63">
        <f t="shared" si="251"/>
        <v>0</v>
      </c>
      <c r="PI34" s="62">
        <f t="shared" si="252"/>
        <v>0</v>
      </c>
      <c r="PJ34" s="61">
        <f t="shared" si="253"/>
        <v>0</v>
      </c>
      <c r="PK34" s="61">
        <f t="shared" si="254"/>
        <v>9.5727794295132238</v>
      </c>
      <c r="PL34" s="63">
        <f t="shared" si="255"/>
        <v>0</v>
      </c>
      <c r="PM34" s="62">
        <f t="shared" si="256"/>
        <v>0</v>
      </c>
      <c r="PN34" s="61">
        <f t="shared" si="257"/>
        <v>0</v>
      </c>
      <c r="PO34" s="61">
        <f t="shared" si="258"/>
        <v>2.3913094810189159</v>
      </c>
      <c r="PP34" s="63">
        <f t="shared" si="259"/>
        <v>0</v>
      </c>
      <c r="PQ34" s="62">
        <f t="shared" si="260"/>
        <v>0</v>
      </c>
      <c r="PR34" s="61">
        <f t="shared" si="261"/>
        <v>0</v>
      </c>
      <c r="PS34" s="61">
        <f t="shared" si="262"/>
        <v>4.1013080622977238</v>
      </c>
      <c r="PT34" s="63">
        <f t="shared" si="263"/>
        <v>0</v>
      </c>
      <c r="PU34" s="62">
        <f t="shared" si="264"/>
        <v>0</v>
      </c>
      <c r="PV34" s="61">
        <f t="shared" si="265"/>
        <v>0</v>
      </c>
      <c r="PW34" s="61">
        <f t="shared" si="266"/>
        <v>7.1910859551702897</v>
      </c>
      <c r="PX34" s="63">
        <f t="shared" si="267"/>
        <v>0</v>
      </c>
      <c r="PY34" s="62">
        <f t="shared" si="268"/>
        <v>0</v>
      </c>
      <c r="PZ34" s="61">
        <f t="shared" si="269"/>
        <v>0</v>
      </c>
      <c r="QA34" s="61">
        <f t="shared" si="270"/>
        <v>8.8077293170168165</v>
      </c>
      <c r="QB34" s="63">
        <f t="shared" si="271"/>
        <v>0</v>
      </c>
      <c r="QC34" s="62">
        <f t="shared" si="272"/>
        <v>0</v>
      </c>
      <c r="QD34" s="61">
        <f t="shared" si="273"/>
        <v>0</v>
      </c>
      <c r="QE34" s="61">
        <f t="shared" si="274"/>
        <v>11.885187134568545</v>
      </c>
      <c r="QF34" s="63">
        <f t="shared" si="275"/>
        <v>0</v>
      </c>
      <c r="QG34" s="62">
        <f t="shared" si="276"/>
        <v>0</v>
      </c>
      <c r="QH34" s="61">
        <f t="shared" si="277"/>
        <v>0</v>
      </c>
      <c r="QI34" s="61">
        <f t="shared" si="278"/>
        <v>1.6124141802495251</v>
      </c>
      <c r="QJ34" s="63">
        <f t="shared" si="279"/>
        <v>0</v>
      </c>
      <c r="QK34" s="62">
        <f t="shared" si="280"/>
        <v>0</v>
      </c>
      <c r="QL34" s="61">
        <f t="shared" si="281"/>
        <v>0</v>
      </c>
      <c r="QM34" s="61">
        <f t="shared" si="282"/>
        <v>7.711347156524341</v>
      </c>
      <c r="QN34" s="63">
        <f t="shared" si="283"/>
        <v>0</v>
      </c>
      <c r="QO34" s="62">
        <f t="shared" si="284"/>
        <v>0</v>
      </c>
      <c r="QP34" s="61">
        <f t="shared" si="285"/>
        <v>0</v>
      </c>
      <c r="QQ34" s="61">
        <f t="shared" si="286"/>
        <v>3.8911138694142133</v>
      </c>
      <c r="QR34" s="63">
        <f t="shared" si="287"/>
        <v>0</v>
      </c>
      <c r="QS34" s="62">
        <f t="shared" si="288"/>
        <v>0</v>
      </c>
      <c r="QT34" s="61">
        <f t="shared" si="289"/>
        <v>0</v>
      </c>
      <c r="QU34" s="61">
        <f t="shared" si="290"/>
        <v>4.9036032088009591</v>
      </c>
      <c r="QV34" s="63">
        <f t="shared" si="291"/>
        <v>0</v>
      </c>
      <c r="QW34" s="62">
        <f t="shared" si="292"/>
        <v>0</v>
      </c>
      <c r="QX34" s="61">
        <f t="shared" si="293"/>
        <v>0</v>
      </c>
      <c r="QY34" s="61">
        <f t="shared" si="294"/>
        <v>4.5168096891192322</v>
      </c>
      <c r="QZ34" s="63">
        <f t="shared" si="295"/>
        <v>0</v>
      </c>
      <c r="RA34" s="62">
        <f t="shared" si="296"/>
        <v>0</v>
      </c>
      <c r="RB34" s="61">
        <f t="shared" si="297"/>
        <v>0</v>
      </c>
      <c r="RC34" s="61">
        <f t="shared" si="298"/>
        <v>7.4340569629133677</v>
      </c>
      <c r="RD34" s="63">
        <f t="shared" si="299"/>
        <v>0</v>
      </c>
      <c r="RE34" s="62">
        <f t="shared" si="300"/>
        <v>0</v>
      </c>
      <c r="RF34" s="61">
        <f t="shared" si="301"/>
        <v>0</v>
      </c>
      <c r="RG34" s="61">
        <f t="shared" si="302"/>
        <v>14.095025034774556</v>
      </c>
      <c r="RH34" s="63">
        <f t="shared" si="303"/>
        <v>0</v>
      </c>
      <c r="RI34" s="62">
        <f t="shared" si="304"/>
        <v>0</v>
      </c>
      <c r="RJ34" s="61">
        <f t="shared" si="305"/>
        <v>0</v>
      </c>
      <c r="RK34" s="61">
        <f t="shared" si="306"/>
        <v>9.2488639176683964</v>
      </c>
      <c r="RL34" s="63">
        <f t="shared" si="307"/>
        <v>0</v>
      </c>
    </row>
    <row r="35" spans="1:480" ht="15" thickBot="1" x14ac:dyDescent="0.35">
      <c r="A35" s="28"/>
      <c r="B35" s="42">
        <v>16</v>
      </c>
      <c r="C35" s="44">
        <f t="shared" si="308"/>
        <v>714.07049550951388</v>
      </c>
      <c r="D35" s="44">
        <f t="shared" si="309"/>
        <v>801.24395373621326</v>
      </c>
      <c r="E35" s="44">
        <f t="shared" si="310"/>
        <v>178.41344295432546</v>
      </c>
      <c r="F35" s="45">
        <f t="shared" si="311"/>
        <v>28.149964151664733</v>
      </c>
      <c r="G35" s="45">
        <f t="shared" si="312"/>
        <v>3.8581536482820491</v>
      </c>
      <c r="H35" s="44">
        <f t="shared" si="313"/>
        <v>120.19974438576125</v>
      </c>
      <c r="I35" s="44">
        <f t="shared" si="314"/>
        <v>143.4396190582851</v>
      </c>
      <c r="J35" s="44">
        <f t="shared" si="315"/>
        <v>44.179207323376779</v>
      </c>
      <c r="K35" s="45">
        <f t="shared" si="316"/>
        <v>10.754203459705924</v>
      </c>
      <c r="L35" s="45">
        <f t="shared" si="317"/>
        <v>2.7256157728707495</v>
      </c>
      <c r="M35" s="44">
        <f t="shared" si="318"/>
        <v>260.60854591151923</v>
      </c>
      <c r="N35" s="44">
        <f t="shared" si="319"/>
        <v>330.39055694718081</v>
      </c>
      <c r="O35" s="44">
        <f t="shared" si="320"/>
        <v>100.84712423152328</v>
      </c>
      <c r="P35" s="45">
        <f t="shared" si="321"/>
        <v>23.719388668240562</v>
      </c>
      <c r="Q35" s="45">
        <f t="shared" si="322"/>
        <v>5.6426842415359371</v>
      </c>
      <c r="R35" s="44">
        <f t="shared" si="323"/>
        <v>10.878425807112235</v>
      </c>
      <c r="S35" s="44">
        <f t="shared" si="324"/>
        <v>12.659074741948004</v>
      </c>
      <c r="T35" s="44">
        <f t="shared" si="325"/>
        <v>3.7249895804885504</v>
      </c>
      <c r="U35" s="45">
        <f t="shared" si="326"/>
        <v>0.85612916599242095</v>
      </c>
      <c r="V35" s="45">
        <f t="shared" si="327"/>
        <v>0.19974070445877268</v>
      </c>
      <c r="W35" s="44">
        <f t="shared" si="328"/>
        <v>38.894909519496068</v>
      </c>
      <c r="X35" s="44">
        <f t="shared" si="329"/>
        <v>46.613998649392805</v>
      </c>
      <c r="Y35" s="44">
        <f t="shared" si="330"/>
        <v>13.904435242667184</v>
      </c>
      <c r="Z35" s="45">
        <f t="shared" si="331"/>
        <v>3.2250257025292028</v>
      </c>
      <c r="AA35" s="45">
        <f t="shared" si="332"/>
        <v>0.75863088591468786</v>
      </c>
      <c r="AB35" s="44">
        <f t="shared" si="333"/>
        <v>67.263292308061509</v>
      </c>
      <c r="AC35" s="44">
        <f t="shared" si="334"/>
        <v>86.465836079056359</v>
      </c>
      <c r="AD35" s="44">
        <f t="shared" si="335"/>
        <v>27.567200651975114</v>
      </c>
      <c r="AE35" s="45">
        <f t="shared" si="336"/>
        <v>6.8656545036076695</v>
      </c>
      <c r="AF35" s="45">
        <f t="shared" si="337"/>
        <v>1.7757694572992273</v>
      </c>
      <c r="AG35" s="44">
        <f t="shared" si="338"/>
        <v>114.43770272524019</v>
      </c>
      <c r="AH35" s="44">
        <f t="shared" si="339"/>
        <v>147.50142383195126</v>
      </c>
      <c r="AI35" s="44">
        <f t="shared" si="340"/>
        <v>45.254685833548848</v>
      </c>
      <c r="AJ35" s="45">
        <f t="shared" si="341"/>
        <v>10.665803825990798</v>
      </c>
      <c r="AK35" s="45">
        <f t="shared" si="342"/>
        <v>2.5386907832686565</v>
      </c>
      <c r="AL35" s="44">
        <f t="shared" si="343"/>
        <v>87.281312716032346</v>
      </c>
      <c r="AM35" s="44">
        <f t="shared" si="344"/>
        <v>97.936582631075581</v>
      </c>
      <c r="AN35" s="44">
        <f t="shared" si="345"/>
        <v>21.807594075328947</v>
      </c>
      <c r="AO35" s="45">
        <f t="shared" si="346"/>
        <v>3.4407888850153658</v>
      </c>
      <c r="AP35" s="45">
        <f t="shared" si="347"/>
        <v>0.47158469254765623</v>
      </c>
      <c r="AQ35" s="44">
        <f t="shared" si="348"/>
        <v>83.80677755872685</v>
      </c>
      <c r="AR35" s="44">
        <f t="shared" si="349"/>
        <v>100.01029793329775</v>
      </c>
      <c r="AS35" s="44">
        <f t="shared" si="350"/>
        <v>30.80303556210982</v>
      </c>
      <c r="AT35" s="45">
        <f t="shared" si="351"/>
        <v>7.4981452063356411</v>
      </c>
      <c r="AU35" s="45">
        <f t="shared" si="352"/>
        <v>1.9003790395297653</v>
      </c>
      <c r="AV35" s="44">
        <f t="shared" si="353"/>
        <v>296.71318235746043</v>
      </c>
      <c r="AW35" s="44">
        <f t="shared" si="354"/>
        <v>376.16277405551756</v>
      </c>
      <c r="AX35" s="44">
        <f t="shared" si="355"/>
        <v>114.81845715256267</v>
      </c>
      <c r="AY35" s="45">
        <f t="shared" si="356"/>
        <v>27.005466266315782</v>
      </c>
      <c r="AZ35" s="45">
        <f t="shared" si="357"/>
        <v>6.4244201681431354</v>
      </c>
      <c r="BA35" s="44">
        <f t="shared" si="358"/>
        <v>12.035339636081549</v>
      </c>
      <c r="BB35" s="44">
        <f t="shared" si="359"/>
        <v>14.005359479335345</v>
      </c>
      <c r="BC35" s="44">
        <f t="shared" si="360"/>
        <v>4.1211399091157208</v>
      </c>
      <c r="BD35" s="45">
        <f t="shared" si="361"/>
        <v>0.94717797113048019</v>
      </c>
      <c r="BE35" s="45">
        <f t="shared" si="362"/>
        <v>0.22098300433688067</v>
      </c>
      <c r="BF35" s="44">
        <f t="shared" si="363"/>
        <v>244.6812826453839</v>
      </c>
      <c r="BG35" s="44">
        <f t="shared" si="364"/>
        <v>293.2407638857365</v>
      </c>
      <c r="BH35" s="44">
        <f t="shared" si="365"/>
        <v>87.470445147331162</v>
      </c>
      <c r="BI35" s="45">
        <f t="shared" si="366"/>
        <v>20.288090015060668</v>
      </c>
      <c r="BJ35" s="45">
        <f t="shared" si="367"/>
        <v>4.7724183064872916</v>
      </c>
      <c r="BK35" s="44">
        <f t="shared" si="368"/>
        <v>65.102362475857433</v>
      </c>
      <c r="BL35" s="44">
        <f t="shared" si="369"/>
        <v>83.68799696000228</v>
      </c>
      <c r="BM35" s="44">
        <f t="shared" si="370"/>
        <v>26.68156475407141</v>
      </c>
      <c r="BN35" s="45">
        <f t="shared" si="371"/>
        <v>6.6450854959756418</v>
      </c>
      <c r="BO35" s="45">
        <f t="shared" si="372"/>
        <v>1.7187203140931515</v>
      </c>
      <c r="BP35" s="44">
        <f t="shared" si="373"/>
        <v>247.45473592840517</v>
      </c>
      <c r="BQ35" s="44">
        <f t="shared" si="374"/>
        <v>318.95018000347289</v>
      </c>
      <c r="BR35" s="44">
        <f t="shared" si="375"/>
        <v>97.856616008369542</v>
      </c>
      <c r="BS35" s="45">
        <f t="shared" si="376"/>
        <v>23.063235335661862</v>
      </c>
      <c r="BT35" s="45">
        <f t="shared" si="377"/>
        <v>5.4895462108840842</v>
      </c>
      <c r="BU35" s="44">
        <f t="shared" si="378"/>
        <v>83.592045870235438</v>
      </c>
      <c r="BV35" s="44">
        <f t="shared" si="379"/>
        <v>93.796931472676988</v>
      </c>
      <c r="BW35" s="44">
        <f t="shared" si="380"/>
        <v>20.885815617774551</v>
      </c>
      <c r="BX35" s="45">
        <f t="shared" si="381"/>
        <v>3.2953512425022078</v>
      </c>
      <c r="BY35" s="45">
        <f t="shared" si="382"/>
        <v>0.45165142485194942</v>
      </c>
      <c r="BZ35" s="44">
        <f t="shared" si="383"/>
        <v>134.97518269434366</v>
      </c>
      <c r="CA35" s="44">
        <f t="shared" si="384"/>
        <v>161.07179667424111</v>
      </c>
      <c r="CB35" s="44">
        <f t="shared" si="385"/>
        <v>49.609894016300835</v>
      </c>
      <c r="CC35" s="45">
        <f t="shared" si="386"/>
        <v>12.076153606844933</v>
      </c>
      <c r="CD35" s="45">
        <f t="shared" si="387"/>
        <v>3.0606594779197724</v>
      </c>
      <c r="CE35" s="44">
        <f t="shared" si="388"/>
        <v>207.6601106756768</v>
      </c>
      <c r="CF35" s="44">
        <f t="shared" si="389"/>
        <v>272.74875491064097</v>
      </c>
      <c r="CG35" s="44">
        <f t="shared" si="390"/>
        <v>87.627347953638633</v>
      </c>
      <c r="CH35" s="45">
        <f t="shared" si="391"/>
        <v>21.904132813088562</v>
      </c>
      <c r="CI35" s="45">
        <f t="shared" si="392"/>
        <v>5.675972700898603</v>
      </c>
      <c r="CJ35" s="44">
        <f t="shared" si="393"/>
        <v>37.555294812096058</v>
      </c>
      <c r="CK35" s="44">
        <f t="shared" si="394"/>
        <v>43.702580907560453</v>
      </c>
      <c r="CL35" s="44">
        <f t="shared" si="395"/>
        <v>12.859680651199772</v>
      </c>
      <c r="CM35" s="45">
        <f t="shared" si="396"/>
        <v>2.9555915346739248</v>
      </c>
      <c r="CN35" s="45">
        <f t="shared" si="397"/>
        <v>0.689559424767198</v>
      </c>
      <c r="CO35" s="44">
        <f t="shared" si="398"/>
        <v>274.3025138842612</v>
      </c>
      <c r="CP35" s="44">
        <f t="shared" si="399"/>
        <v>339.96101193761206</v>
      </c>
      <c r="CQ35" s="44">
        <f t="shared" si="400"/>
        <v>106.54049657502669</v>
      </c>
      <c r="CR35" s="45">
        <f t="shared" si="401"/>
        <v>26.224724090040024</v>
      </c>
      <c r="CS35" s="45">
        <f t="shared" si="402"/>
        <v>6.7095591426951673</v>
      </c>
      <c r="CT35" s="44">
        <f t="shared" si="403"/>
        <v>56.740857920175372</v>
      </c>
      <c r="CU35" s="44">
        <f t="shared" si="404"/>
        <v>72.939422849554859</v>
      </c>
      <c r="CV35" s="44">
        <f t="shared" si="405"/>
        <v>23.254684119338265</v>
      </c>
      <c r="CW35" s="45">
        <f t="shared" si="406"/>
        <v>5.7916155060332342</v>
      </c>
      <c r="CX35" s="45">
        <f t="shared" si="407"/>
        <v>1.497974289068905</v>
      </c>
      <c r="CY35" s="44">
        <f t="shared" si="408"/>
        <v>101.70416711350738</v>
      </c>
      <c r="CZ35" s="44">
        <f t="shared" si="409"/>
        <v>139.80812647659658</v>
      </c>
      <c r="DA35" s="44">
        <f t="shared" si="410"/>
        <v>45.763226870736773</v>
      </c>
      <c r="DB35" s="45">
        <f t="shared" si="411"/>
        <v>11.572759978971959</v>
      </c>
      <c r="DC35" s="45">
        <f t="shared" si="412"/>
        <v>3.0284109020988041</v>
      </c>
      <c r="DD35" s="44">
        <f t="shared" si="413"/>
        <v>338.03933381415493</v>
      </c>
      <c r="DE35" s="44">
        <f t="shared" si="414"/>
        <v>379.30704887946251</v>
      </c>
      <c r="DF35" s="44">
        <f t="shared" si="415"/>
        <v>84.460514443656095</v>
      </c>
      <c r="DG35" s="45">
        <f t="shared" si="416"/>
        <v>13.326128426481546</v>
      </c>
      <c r="DH35" s="45">
        <f t="shared" si="417"/>
        <v>1.8264410828055839</v>
      </c>
      <c r="DI35" s="44">
        <f t="shared" si="418"/>
        <v>31.348328752557272</v>
      </c>
      <c r="DJ35" s="44">
        <f t="shared" si="419"/>
        <v>37.409333583519349</v>
      </c>
      <c r="DK35" s="44">
        <f t="shared" si="420"/>
        <v>11.522023796954599</v>
      </c>
      <c r="DL35" s="45">
        <f t="shared" si="421"/>
        <v>2.8047173248954573</v>
      </c>
      <c r="DM35" s="45">
        <f t="shared" si="422"/>
        <v>0.71084593180906375</v>
      </c>
      <c r="DN35" s="44">
        <f t="shared" si="423"/>
        <v>100.58439796099996</v>
      </c>
      <c r="DO35" s="44">
        <f t="shared" si="424"/>
        <v>132.11140655773775</v>
      </c>
      <c r="DP35" s="44">
        <f t="shared" si="425"/>
        <v>42.444088131116359</v>
      </c>
      <c r="DQ35" s="45">
        <f t="shared" si="426"/>
        <v>10.60971221046527</v>
      </c>
      <c r="DR35" s="45">
        <f t="shared" si="427"/>
        <v>2.749272814626444</v>
      </c>
      <c r="DS35" s="44">
        <f t="shared" si="428"/>
        <v>256.81165409416133</v>
      </c>
      <c r="DT35" s="44">
        <f t="shared" si="429"/>
        <v>298.84819563284657</v>
      </c>
      <c r="DU35" s="44">
        <f t="shared" si="430"/>
        <v>87.937423356176112</v>
      </c>
      <c r="DV35" s="45">
        <f t="shared" si="431"/>
        <v>20.211007652690242</v>
      </c>
      <c r="DW35" s="45">
        <f t="shared" si="432"/>
        <v>4.7153643010051738</v>
      </c>
      <c r="DX35" s="44">
        <f t="shared" si="433"/>
        <v>55.672213192637948</v>
      </c>
      <c r="DY35" s="44">
        <f t="shared" si="434"/>
        <v>68.998208094299315</v>
      </c>
      <c r="DZ35" s="44">
        <f t="shared" si="435"/>
        <v>21.623371783887713</v>
      </c>
      <c r="EA35" s="45">
        <f t="shared" si="436"/>
        <v>5.322548487743143</v>
      </c>
      <c r="EB35" s="45">
        <f t="shared" si="437"/>
        <v>1.3617666193841294</v>
      </c>
      <c r="EC35" s="44">
        <f t="shared" si="438"/>
        <v>90.374654445582834</v>
      </c>
      <c r="ED35" s="44">
        <f t="shared" si="439"/>
        <v>116.17510515548433</v>
      </c>
      <c r="EE35" s="44">
        <f t="shared" si="440"/>
        <v>37.039165753944289</v>
      </c>
      <c r="EF35" s="45">
        <f t="shared" si="441"/>
        <v>9.2246622491289809</v>
      </c>
      <c r="EG35" s="45">
        <f t="shared" si="442"/>
        <v>2.3859157881155895</v>
      </c>
      <c r="EH35" s="44">
        <f t="shared" si="443"/>
        <v>169.0310878960224</v>
      </c>
      <c r="EI35" s="44">
        <f t="shared" si="444"/>
        <v>215.92326675601237</v>
      </c>
      <c r="EJ35" s="44">
        <f t="shared" si="445"/>
        <v>66.053791338413831</v>
      </c>
      <c r="EK35" s="45">
        <f t="shared" si="446"/>
        <v>15.547440784741829</v>
      </c>
      <c r="EL35" s="45">
        <f t="shared" si="447"/>
        <v>3.6984716692254</v>
      </c>
      <c r="EM35" s="44">
        <f t="shared" si="448"/>
        <v>281.43774889007227</v>
      </c>
      <c r="EN35" s="44">
        <f t="shared" si="449"/>
        <v>325.43004276638959</v>
      </c>
      <c r="EO35" s="44">
        <f t="shared" si="450"/>
        <v>83.652566610324271</v>
      </c>
      <c r="EP35" s="45">
        <f t="shared" si="451"/>
        <v>15.920278736724702</v>
      </c>
      <c r="EQ35" s="45">
        <f t="shared" si="452"/>
        <v>2.8232729511795425</v>
      </c>
      <c r="ER35" s="44">
        <f t="shared" si="453"/>
        <v>296.75286649353313</v>
      </c>
      <c r="ES35" s="44">
        <f t="shared" si="454"/>
        <v>350.59496535714464</v>
      </c>
      <c r="ET35" s="44">
        <f t="shared" si="455"/>
        <v>107.54212363068974</v>
      </c>
      <c r="EU35" s="45">
        <f t="shared" si="456"/>
        <v>26.122268588887653</v>
      </c>
      <c r="EV35" s="45">
        <f t="shared" si="457"/>
        <v>6.6125633075190624</v>
      </c>
      <c r="EW35" s="44">
        <f t="shared" si="458"/>
        <v>31.319156254990784</v>
      </c>
      <c r="EX35" s="44">
        <f t="shared" si="459"/>
        <v>43.992519729364709</v>
      </c>
      <c r="EY35" s="44">
        <f t="shared" si="460"/>
        <v>14.53714276163911</v>
      </c>
      <c r="EZ35" s="45">
        <f t="shared" si="461"/>
        <v>3.7002287976482036</v>
      </c>
      <c r="FA35" s="45">
        <f t="shared" si="462"/>
        <v>0.97435802006022043</v>
      </c>
      <c r="FB35" s="44">
        <f t="shared" si="463"/>
        <v>162.62542594970012</v>
      </c>
      <c r="FC35" s="44">
        <f t="shared" si="464"/>
        <v>215.9939886321753</v>
      </c>
      <c r="FD35" s="44">
        <f t="shared" si="465"/>
        <v>69.663682071616293</v>
      </c>
      <c r="FE35" s="45">
        <f t="shared" si="466"/>
        <v>17.445995743245586</v>
      </c>
      <c r="FF35" s="45">
        <f t="shared" si="467"/>
        <v>4.5249660476783822</v>
      </c>
      <c r="FG35" s="44">
        <f t="shared" si="468"/>
        <v>345.05804985010286</v>
      </c>
      <c r="FH35" s="44">
        <f t="shared" si="469"/>
        <v>343.18905519068619</v>
      </c>
      <c r="FI35" s="44">
        <f t="shared" si="470"/>
        <v>20.568149457474981</v>
      </c>
      <c r="FJ35" s="45">
        <f t="shared" si="471"/>
        <v>0.44865545642635418</v>
      </c>
      <c r="FK35" s="45">
        <f t="shared" si="472"/>
        <v>0</v>
      </c>
      <c r="FL35" s="44">
        <f t="shared" si="473"/>
        <v>109.58147045613212</v>
      </c>
      <c r="FM35" s="44">
        <f t="shared" si="474"/>
        <v>139.4120405493573</v>
      </c>
      <c r="FN35" s="44">
        <f t="shared" si="475"/>
        <v>44.28013094135116</v>
      </c>
      <c r="FO35" s="45">
        <f t="shared" si="476"/>
        <v>11.007909694146278</v>
      </c>
      <c r="FP35" s="45">
        <f t="shared" si="477"/>
        <v>2.8444983279344833</v>
      </c>
      <c r="FQ35" s="44">
        <f t="shared" si="478"/>
        <v>99.315511367937219</v>
      </c>
      <c r="FR35" s="44">
        <f t="shared" si="479"/>
        <v>133.06304351387197</v>
      </c>
      <c r="FS35" s="44">
        <f t="shared" si="480"/>
        <v>41.476417833069085</v>
      </c>
      <c r="FT35" s="45">
        <f t="shared" si="481"/>
        <v>9.8760016757649627</v>
      </c>
      <c r="FU35" s="45">
        <f t="shared" si="482"/>
        <v>2.37234906321022</v>
      </c>
      <c r="FV35" s="44">
        <f t="shared" si="483"/>
        <v>283.90854284713009</v>
      </c>
      <c r="FW35" s="44">
        <f t="shared" si="484"/>
        <v>318.56799125695119</v>
      </c>
      <c r="FX35" s="44">
        <f t="shared" si="485"/>
        <v>70.935714235552311</v>
      </c>
      <c r="FY35" s="45">
        <f t="shared" si="486"/>
        <v>11.192193703221848</v>
      </c>
      <c r="FZ35" s="45">
        <f t="shared" si="487"/>
        <v>1.5339700873406297</v>
      </c>
      <c r="GA35" s="44">
        <f t="shared" si="488"/>
        <v>333.82811848555804</v>
      </c>
      <c r="GB35" s="44">
        <f t="shared" si="489"/>
        <v>408.60659464850823</v>
      </c>
      <c r="GC35" s="44">
        <f t="shared" si="490"/>
        <v>127.43862673751343</v>
      </c>
      <c r="GD35" s="45">
        <f t="shared" si="491"/>
        <v>31.292722587039677</v>
      </c>
      <c r="GE35" s="45">
        <f t="shared" si="492"/>
        <v>7.9956620775329945</v>
      </c>
      <c r="GF35" s="44">
        <f t="shared" si="493"/>
        <v>191.52335164458751</v>
      </c>
      <c r="GG35" s="44">
        <f t="shared" si="494"/>
        <v>257.23448102886084</v>
      </c>
      <c r="GH35" s="44">
        <f t="shared" si="495"/>
        <v>83.475746701229724</v>
      </c>
      <c r="GI35" s="45">
        <f t="shared" si="496"/>
        <v>21.008887274105984</v>
      </c>
      <c r="GJ35" s="45">
        <f t="shared" si="497"/>
        <v>5.478804760457832</v>
      </c>
      <c r="GK35" s="43">
        <f t="shared" si="148"/>
        <v>6437.1701948508089</v>
      </c>
      <c r="GL35" s="43">
        <f t="shared" si="148"/>
        <v>7761.194330554019</v>
      </c>
      <c r="GM35" s="43">
        <f t="shared" si="107"/>
        <v>2158.6417638154194</v>
      </c>
      <c r="GN35" s="43">
        <f t="shared" si="107"/>
        <v>482.00584681873937</v>
      </c>
      <c r="GO35" s="43">
        <f t="shared" si="107"/>
        <v>112.2196474418372</v>
      </c>
      <c r="GP35" s="40">
        <f t="shared" si="149"/>
        <v>38.36215849136358</v>
      </c>
      <c r="GQ35" s="40">
        <f t="shared" si="108"/>
        <v>46.252647977079967</v>
      </c>
      <c r="GR35" s="40">
        <f t="shared" si="108"/>
        <v>12.864372847529317</v>
      </c>
      <c r="GS35" s="40">
        <f t="shared" si="108"/>
        <v>2.8725020668578032</v>
      </c>
      <c r="GT35" s="40">
        <f t="shared" si="108"/>
        <v>0.66877024697161613</v>
      </c>
      <c r="GW35" s="38">
        <f t="shared" si="150"/>
        <v>17</v>
      </c>
      <c r="GX35" s="39">
        <f t="shared" si="109"/>
        <v>22.409671482456666</v>
      </c>
      <c r="GY35" s="39">
        <f t="shared" si="110"/>
        <v>45.292860930712379</v>
      </c>
      <c r="GZ35" s="39">
        <f t="shared" si="111"/>
        <v>4.5292860930712378</v>
      </c>
      <c r="HA35" s="39">
        <f t="shared" si="34"/>
        <v>5.6578084527065542</v>
      </c>
      <c r="HB35" s="39">
        <f t="shared" si="35"/>
        <v>18.751555521419533</v>
      </c>
      <c r="HC35" s="39">
        <f t="shared" si="36"/>
        <v>1.8751555521419532</v>
      </c>
      <c r="HD35" s="39">
        <f t="shared" si="112"/>
        <v>12.738997419124175</v>
      </c>
      <c r="HE35" s="39">
        <f t="shared" si="113"/>
        <v>40.770316382920932</v>
      </c>
      <c r="HF35" s="39">
        <f t="shared" si="114"/>
        <v>4.0770316382920928</v>
      </c>
      <c r="HG35" s="39">
        <f t="shared" si="115"/>
        <v>0.47238070736635934</v>
      </c>
      <c r="HH35" s="39">
        <f t="shared" si="116"/>
        <v>1.4674533497470381</v>
      </c>
      <c r="HI35" s="39">
        <f t="shared" si="117"/>
        <v>0.14674533497470382</v>
      </c>
      <c r="HJ35" s="39">
        <f t="shared" si="151"/>
        <v>1.7610200759909773</v>
      </c>
      <c r="HK35" s="39">
        <f t="shared" si="152"/>
        <v>5.5346840643775703</v>
      </c>
      <c r="HL35" s="39">
        <f t="shared" si="153"/>
        <v>0.55346840643775708</v>
      </c>
      <c r="HM35" s="39">
        <f t="shared" si="37"/>
        <v>3.5241053606612192</v>
      </c>
      <c r="HN35" s="39">
        <f t="shared" si="38"/>
        <v>12.01462689909506</v>
      </c>
      <c r="HO35" s="39">
        <f t="shared" si="39"/>
        <v>1.2014626899095058</v>
      </c>
      <c r="HP35" s="39">
        <f t="shared" si="118"/>
        <v>5.7105102912131249</v>
      </c>
      <c r="HQ35" s="39">
        <f t="shared" si="119"/>
        <v>18.331676583459746</v>
      </c>
      <c r="HR35" s="39">
        <f t="shared" si="120"/>
        <v>1.8331676583459744</v>
      </c>
      <c r="HS35" s="39">
        <f t="shared" si="40"/>
        <v>2.7391490851729121</v>
      </c>
      <c r="HT35" s="39">
        <f t="shared" si="41"/>
        <v>5.536176586986012</v>
      </c>
      <c r="HU35" s="39">
        <f t="shared" si="42"/>
        <v>0.55361765869860113</v>
      </c>
      <c r="HV35" s="39">
        <f t="shared" si="43"/>
        <v>3.9447895408505675</v>
      </c>
      <c r="HW35" s="39">
        <f t="shared" si="44"/>
        <v>13.0741329816828</v>
      </c>
      <c r="HX35" s="39">
        <f t="shared" si="45"/>
        <v>1.30741329816828</v>
      </c>
      <c r="HY35" s="39">
        <f t="shared" si="121"/>
        <v>14.503854626298866</v>
      </c>
      <c r="HZ35" s="39">
        <f t="shared" si="122"/>
        <v>46.418624828228488</v>
      </c>
      <c r="IA35" s="39">
        <f t="shared" si="123"/>
        <v>4.641862482822849</v>
      </c>
      <c r="IB35" s="39">
        <f t="shared" si="124"/>
        <v>0.52261810224137406</v>
      </c>
      <c r="IC35" s="39">
        <f t="shared" si="125"/>
        <v>1.6235161021886402</v>
      </c>
      <c r="ID35" s="39">
        <f t="shared" si="126"/>
        <v>0.16235161021886399</v>
      </c>
      <c r="IE35" s="39">
        <f t="shared" si="127"/>
        <v>11.078278784573627</v>
      </c>
      <c r="IF35" s="39">
        <f t="shared" si="128"/>
        <v>34.817759255361217</v>
      </c>
      <c r="IG35" s="39">
        <f t="shared" si="129"/>
        <v>3.4817759255361223</v>
      </c>
      <c r="IH35" s="39">
        <f t="shared" si="46"/>
        <v>3.4108884165543887</v>
      </c>
      <c r="II35" s="39">
        <f t="shared" si="47"/>
        <v>11.628639761115721</v>
      </c>
      <c r="IJ35" s="39">
        <f t="shared" si="48"/>
        <v>1.1628639761115722</v>
      </c>
      <c r="IK35" s="39">
        <f t="shared" si="130"/>
        <v>12.348140363507273</v>
      </c>
      <c r="IL35" s="39">
        <f t="shared" si="131"/>
        <v>39.639560040595356</v>
      </c>
      <c r="IM35" s="39">
        <f t="shared" si="132"/>
        <v>3.9639560040595354</v>
      </c>
      <c r="IN35" s="39">
        <f t="shared" si="49"/>
        <v>2.6233688386211549</v>
      </c>
      <c r="IO35" s="39">
        <f t="shared" si="50"/>
        <v>5.3021696489683103</v>
      </c>
      <c r="IP35" s="39">
        <f t="shared" si="51"/>
        <v>0.53021696489683101</v>
      </c>
      <c r="IQ35" s="39">
        <f t="shared" si="52"/>
        <v>6.3532891309886335</v>
      </c>
      <c r="IR35" s="39">
        <f t="shared" si="53"/>
        <v>21.05657250138503</v>
      </c>
      <c r="IS35" s="39">
        <f t="shared" si="54"/>
        <v>2.1056572501385031</v>
      </c>
      <c r="IT35" s="39">
        <f t="shared" si="55"/>
        <v>11.190394932511138</v>
      </c>
      <c r="IU35" s="39">
        <f t="shared" si="56"/>
        <v>38.338312962378822</v>
      </c>
      <c r="IV35" s="39">
        <f t="shared" si="57"/>
        <v>3.8338312962378827</v>
      </c>
      <c r="IW35" s="39">
        <f t="shared" si="133"/>
        <v>1.6307871233622384</v>
      </c>
      <c r="IX35" s="39">
        <f t="shared" si="134"/>
        <v>5.0660494588028504</v>
      </c>
      <c r="IY35" s="39">
        <f t="shared" si="135"/>
        <v>0.50660494588028504</v>
      </c>
      <c r="IZ35" s="39">
        <f t="shared" si="58"/>
        <v>13.628109934428991</v>
      </c>
      <c r="JA35" s="39">
        <f t="shared" si="59"/>
        <v>45.800208773773775</v>
      </c>
      <c r="JB35" s="39">
        <f t="shared" si="60"/>
        <v>4.5800208773773772</v>
      </c>
      <c r="JC35" s="39">
        <f t="shared" si="61"/>
        <v>2.9728066335082035</v>
      </c>
      <c r="JD35" s="39">
        <f t="shared" si="62"/>
        <v>10.135100653759789</v>
      </c>
      <c r="JE35" s="39">
        <f t="shared" si="63"/>
        <v>1.0135100653759788</v>
      </c>
      <c r="JF35" s="39">
        <f t="shared" si="64"/>
        <v>5.838391577037612</v>
      </c>
      <c r="JG35" s="39">
        <f t="shared" si="65"/>
        <v>20.291238324304416</v>
      </c>
      <c r="JH35" s="39">
        <f t="shared" si="66"/>
        <v>2.0291238324304413</v>
      </c>
      <c r="JI35" s="39">
        <f t="shared" si="67"/>
        <v>10.60868705059498</v>
      </c>
      <c r="JJ35" s="39">
        <f t="shared" si="68"/>
        <v>21.441536419496547</v>
      </c>
      <c r="JK35" s="39">
        <f t="shared" si="69"/>
        <v>2.1441536419496545</v>
      </c>
      <c r="JL35" s="39">
        <f t="shared" si="70"/>
        <v>1.4755675255450267</v>
      </c>
      <c r="JM35" s="39">
        <f t="shared" si="71"/>
        <v>4.890442405773733</v>
      </c>
      <c r="JN35" s="39">
        <f t="shared" si="72"/>
        <v>0.48904424057737328</v>
      </c>
      <c r="JO35" s="39">
        <f t="shared" si="73"/>
        <v>5.4202953738688171</v>
      </c>
      <c r="JP35" s="39">
        <f t="shared" si="74"/>
        <v>18.569941601273335</v>
      </c>
      <c r="JQ35" s="39">
        <f t="shared" si="75"/>
        <v>1.8569941601273334</v>
      </c>
      <c r="JR35" s="39">
        <f t="shared" si="136"/>
        <v>11.151693542057457</v>
      </c>
      <c r="JS35" s="39">
        <f t="shared" si="137"/>
        <v>34.642799310922996</v>
      </c>
      <c r="JT35" s="39">
        <f t="shared" si="138"/>
        <v>3.4642799310922987</v>
      </c>
      <c r="JU35" s="39">
        <f t="shared" si="76"/>
        <v>2.7659500124098972</v>
      </c>
      <c r="JV35" s="39">
        <f t="shared" si="77"/>
        <v>9.2955728003160765</v>
      </c>
      <c r="JW35" s="39">
        <f t="shared" si="78"/>
        <v>0.92955728003160765</v>
      </c>
      <c r="JX35" s="39">
        <f t="shared" si="79"/>
        <v>4.734971977596949</v>
      </c>
      <c r="JY35" s="39">
        <f t="shared" si="80"/>
        <v>16.142798204484929</v>
      </c>
      <c r="JZ35" s="39">
        <f t="shared" si="81"/>
        <v>1.6142798204484929</v>
      </c>
      <c r="KA35" s="39">
        <f t="shared" si="139"/>
        <v>8.3395001162610889</v>
      </c>
      <c r="KB35" s="39">
        <f t="shared" si="140"/>
        <v>26.72140762602838</v>
      </c>
      <c r="KC35" s="39">
        <f t="shared" si="141"/>
        <v>2.6721407626028379</v>
      </c>
      <c r="KD35" s="39">
        <f t="shared" si="82"/>
        <v>10.40718349380947</v>
      </c>
      <c r="KE35" s="39">
        <f t="shared" si="83"/>
        <v>26.139073179194636</v>
      </c>
      <c r="KF35" s="39">
        <f t="shared" si="84"/>
        <v>2.6139073179194634</v>
      </c>
      <c r="KG35" s="39">
        <f t="shared" si="85"/>
        <v>13.780005548498098</v>
      </c>
      <c r="KH35" s="39">
        <f t="shared" si="86"/>
        <v>45.54209568465383</v>
      </c>
      <c r="KI35" s="39">
        <f t="shared" si="87"/>
        <v>4.5542095684653834</v>
      </c>
      <c r="KJ35" s="39">
        <f t="shared" si="88"/>
        <v>1.8544706685006858</v>
      </c>
      <c r="KK35" s="39">
        <f t="shared" si="89"/>
        <v>6.4957919319490642</v>
      </c>
      <c r="KL35" s="39">
        <f t="shared" si="90"/>
        <v>0.64957919319490642</v>
      </c>
      <c r="KM35" s="39">
        <f t="shared" si="91"/>
        <v>8.8917019433495863</v>
      </c>
      <c r="KN35" s="39">
        <f t="shared" si="92"/>
        <v>30.538105611375215</v>
      </c>
      <c r="KO35" s="39">
        <f t="shared" si="93"/>
        <v>3.0538105611375217</v>
      </c>
      <c r="KP35" s="39">
        <f t="shared" si="142"/>
        <v>5.1440335023638024</v>
      </c>
      <c r="KQ35" s="39">
        <f t="shared" si="143"/>
        <v>1.3787787381151291</v>
      </c>
      <c r="KR35" s="39">
        <f t="shared" si="144"/>
        <v>0.1378778738115129</v>
      </c>
      <c r="KS35" s="39">
        <f t="shared" si="94"/>
        <v>5.6635414288247228</v>
      </c>
      <c r="KT35" s="39">
        <f t="shared" si="95"/>
        <v>19.261675054306885</v>
      </c>
      <c r="KU35" s="39">
        <f t="shared" si="96"/>
        <v>1.9261675054306888</v>
      </c>
      <c r="KV35" s="39">
        <f t="shared" si="145"/>
        <v>5.2270945563273985</v>
      </c>
      <c r="KW35" s="39">
        <f t="shared" si="146"/>
        <v>16.998718280683278</v>
      </c>
      <c r="KX35" s="39">
        <f t="shared" si="147"/>
        <v>1.699871828068328</v>
      </c>
      <c r="KY35" s="39">
        <f t="shared" si="97"/>
        <v>8.9099006558553295</v>
      </c>
      <c r="KZ35" s="39">
        <f t="shared" si="98"/>
        <v>18.008068151647834</v>
      </c>
      <c r="LA35" s="39">
        <f t="shared" si="99"/>
        <v>1.8008068151647834</v>
      </c>
      <c r="LB35" s="39">
        <f t="shared" si="100"/>
        <v>16.311906996165007</v>
      </c>
      <c r="LC35" s="39">
        <f t="shared" si="101"/>
        <v>54.643738783430479</v>
      </c>
      <c r="LD35" s="39">
        <f t="shared" si="102"/>
        <v>5.4643738783430473</v>
      </c>
      <c r="LE35" s="39">
        <f t="shared" si="103"/>
        <v>10.65760864677052</v>
      </c>
      <c r="LF35" s="39">
        <f t="shared" si="104"/>
        <v>36.815927337225688</v>
      </c>
      <c r="LG35" s="39">
        <f t="shared" si="105"/>
        <v>3.6815927337225691</v>
      </c>
      <c r="LH35" s="39">
        <f t="shared" si="106"/>
        <v>276.40347391797485</v>
      </c>
      <c r="LI35" s="39">
        <f t="shared" si="106"/>
        <v>828.4177067321416</v>
      </c>
      <c r="LJ35" s="39">
        <f t="shared" si="106"/>
        <v>82.841770673214171</v>
      </c>
      <c r="LL35" s="60">
        <f t="shared" si="498"/>
        <v>16</v>
      </c>
      <c r="LM35" s="61">
        <f t="shared" si="154"/>
        <v>256.1885456665525</v>
      </c>
      <c r="LN35" s="62">
        <v>3000</v>
      </c>
      <c r="LO35" s="61">
        <f t="shared" si="155"/>
        <v>0</v>
      </c>
      <c r="LP35" s="61">
        <f t="shared" si="499"/>
        <v>0</v>
      </c>
      <c r="LQ35" s="62">
        <f t="shared" si="156"/>
        <v>0</v>
      </c>
      <c r="LR35" s="61">
        <f t="shared" si="157"/>
        <v>0</v>
      </c>
      <c r="LS35" s="61">
        <f t="shared" si="158"/>
        <v>20.519738829901289</v>
      </c>
      <c r="LT35" s="63">
        <f t="shared" si="159"/>
        <v>0</v>
      </c>
      <c r="LU35" s="62">
        <f t="shared" si="160"/>
        <v>0</v>
      </c>
      <c r="LV35" s="61">
        <f t="shared" si="161"/>
        <v>0</v>
      </c>
      <c r="LW35" s="61">
        <f t="shared" si="162"/>
        <v>5.2639000572964321</v>
      </c>
      <c r="LX35" s="63">
        <f t="shared" si="163"/>
        <v>0</v>
      </c>
      <c r="LY35" s="62">
        <f t="shared" si="164"/>
        <v>0</v>
      </c>
      <c r="LZ35" s="61">
        <f t="shared" si="165"/>
        <v>0</v>
      </c>
      <c r="MA35" s="61">
        <f t="shared" si="166"/>
        <v>11.846737496179216</v>
      </c>
      <c r="MB35" s="63">
        <f t="shared" si="167"/>
        <v>0</v>
      </c>
      <c r="MC35" s="62">
        <f t="shared" si="168"/>
        <v>0</v>
      </c>
      <c r="MD35" s="61">
        <f t="shared" si="169"/>
        <v>0</v>
      </c>
      <c r="ME35" s="61">
        <f t="shared" si="170"/>
        <v>0.43840128393490418</v>
      </c>
      <c r="MF35" s="63">
        <f t="shared" si="171"/>
        <v>0</v>
      </c>
      <c r="MG35" s="62">
        <f t="shared" si="172"/>
        <v>0</v>
      </c>
      <c r="MH35" s="61">
        <f t="shared" si="173"/>
        <v>0</v>
      </c>
      <c r="MI35" s="61">
        <f t="shared" si="174"/>
        <v>1.6355904960631449</v>
      </c>
      <c r="MJ35" s="63">
        <f t="shared" si="175"/>
        <v>0</v>
      </c>
      <c r="MK35" s="62">
        <f t="shared" si="176"/>
        <v>0</v>
      </c>
      <c r="ML35" s="61">
        <f t="shared" si="177"/>
        <v>0</v>
      </c>
      <c r="MM35" s="61">
        <f t="shared" si="178"/>
        <v>3.2847377352099318</v>
      </c>
      <c r="MN35" s="63">
        <f t="shared" si="179"/>
        <v>0</v>
      </c>
      <c r="MO35" s="62">
        <f t="shared" si="180"/>
        <v>0</v>
      </c>
      <c r="MP35" s="61">
        <f t="shared" si="181"/>
        <v>0</v>
      </c>
      <c r="MQ35" s="61">
        <f t="shared" si="182"/>
        <v>5.3120670692497658</v>
      </c>
      <c r="MR35" s="63">
        <f t="shared" si="183"/>
        <v>0</v>
      </c>
      <c r="MS35" s="62">
        <f t="shared" si="184"/>
        <v>0</v>
      </c>
      <c r="MT35" s="61">
        <f t="shared" si="185"/>
        <v>0</v>
      </c>
      <c r="MU35" s="61">
        <f t="shared" si="186"/>
        <v>2.5081413570882707</v>
      </c>
      <c r="MV35" s="63">
        <f t="shared" si="187"/>
        <v>0</v>
      </c>
      <c r="MW35" s="62">
        <f t="shared" si="188"/>
        <v>0</v>
      </c>
      <c r="MX35" s="61">
        <f t="shared" si="189"/>
        <v>0</v>
      </c>
      <c r="MY35" s="61">
        <f t="shared" si="190"/>
        <v>3.6701450859779854</v>
      </c>
      <c r="MZ35" s="63">
        <f t="shared" si="191"/>
        <v>0</v>
      </c>
      <c r="NA35" s="62">
        <f t="shared" si="192"/>
        <v>0</v>
      </c>
      <c r="NB35" s="61">
        <f t="shared" si="193"/>
        <v>0</v>
      </c>
      <c r="NC35" s="61">
        <f t="shared" si="194"/>
        <v>13.487981258443515</v>
      </c>
      <c r="ND35" s="63">
        <f t="shared" si="195"/>
        <v>0</v>
      </c>
      <c r="NE35" s="62">
        <f t="shared" si="196"/>
        <v>0</v>
      </c>
      <c r="NF35" s="61">
        <f t="shared" si="197"/>
        <v>0</v>
      </c>
      <c r="NG35" s="61">
        <f t="shared" si="198"/>
        <v>0.48502498822956364</v>
      </c>
      <c r="NH35" s="63">
        <f t="shared" si="199"/>
        <v>0</v>
      </c>
      <c r="NI35" s="62">
        <f t="shared" si="200"/>
        <v>0</v>
      </c>
      <c r="NJ35" s="61">
        <f t="shared" si="201"/>
        <v>0</v>
      </c>
      <c r="NK35" s="61">
        <f t="shared" si="202"/>
        <v>10.289222559027447</v>
      </c>
      <c r="NL35" s="63">
        <f t="shared" si="203"/>
        <v>0</v>
      </c>
      <c r="NM35" s="62">
        <f t="shared" si="204"/>
        <v>0</v>
      </c>
      <c r="NN35" s="61">
        <f t="shared" si="205"/>
        <v>0</v>
      </c>
      <c r="NO35" s="61">
        <f t="shared" si="206"/>
        <v>3.1792108197197884</v>
      </c>
      <c r="NP35" s="63">
        <f t="shared" si="207"/>
        <v>0</v>
      </c>
      <c r="NQ35" s="62">
        <f t="shared" si="208"/>
        <v>0</v>
      </c>
      <c r="NR35" s="61">
        <f t="shared" si="209"/>
        <v>0</v>
      </c>
      <c r="NS35" s="61">
        <f t="shared" si="210"/>
        <v>11.486565376196209</v>
      </c>
      <c r="NT35" s="63">
        <f t="shared" si="211"/>
        <v>0</v>
      </c>
      <c r="NU35" s="62">
        <f t="shared" si="212"/>
        <v>0</v>
      </c>
      <c r="NV35" s="61">
        <f t="shared" si="213"/>
        <v>0</v>
      </c>
      <c r="NW35" s="61">
        <f t="shared" si="214"/>
        <v>2.4021255048361079</v>
      </c>
      <c r="NX35" s="63">
        <f t="shared" si="215"/>
        <v>0</v>
      </c>
      <c r="NY35" s="62">
        <f t="shared" si="216"/>
        <v>0</v>
      </c>
      <c r="NZ35" s="61">
        <f t="shared" si="217"/>
        <v>0</v>
      </c>
      <c r="OA35" s="61">
        <f t="shared" si="218"/>
        <v>5.9109599238259012</v>
      </c>
      <c r="OB35" s="63">
        <f t="shared" si="219"/>
        <v>0</v>
      </c>
      <c r="OC35" s="62">
        <f t="shared" si="220"/>
        <v>0</v>
      </c>
      <c r="OD35" s="61">
        <f t="shared" si="221"/>
        <v>0</v>
      </c>
      <c r="OE35" s="61">
        <f t="shared" si="222"/>
        <v>10.434462768276919</v>
      </c>
      <c r="OF35" s="63">
        <f t="shared" si="223"/>
        <v>0</v>
      </c>
      <c r="OG35" s="62">
        <f t="shared" si="224"/>
        <v>0</v>
      </c>
      <c r="OH35" s="61">
        <f t="shared" si="225"/>
        <v>0</v>
      </c>
      <c r="OI35" s="61">
        <f t="shared" si="226"/>
        <v>1.5134808800564252</v>
      </c>
      <c r="OJ35" s="63">
        <f t="shared" si="227"/>
        <v>0</v>
      </c>
      <c r="OK35" s="62">
        <f t="shared" si="228"/>
        <v>0</v>
      </c>
      <c r="OL35" s="61">
        <f t="shared" si="229"/>
        <v>0</v>
      </c>
      <c r="OM35" s="61">
        <f t="shared" si="230"/>
        <v>12.691019185670491</v>
      </c>
      <c r="ON35" s="63">
        <f t="shared" si="231"/>
        <v>0</v>
      </c>
      <c r="OO35" s="62">
        <f t="shared" si="232"/>
        <v>0</v>
      </c>
      <c r="OP35" s="61">
        <f t="shared" si="233"/>
        <v>0</v>
      </c>
      <c r="OQ35" s="61">
        <f t="shared" si="234"/>
        <v>2.7708848428795658</v>
      </c>
      <c r="OR35" s="63">
        <f t="shared" si="235"/>
        <v>0</v>
      </c>
      <c r="OS35" s="62">
        <f t="shared" si="236"/>
        <v>0</v>
      </c>
      <c r="OT35" s="61">
        <f t="shared" si="237"/>
        <v>0</v>
      </c>
      <c r="OU35" s="61">
        <f t="shared" si="238"/>
        <v>5.4492007866197607</v>
      </c>
      <c r="OV35" s="63">
        <f t="shared" si="239"/>
        <v>0</v>
      </c>
      <c r="OW35" s="62">
        <f t="shared" si="240"/>
        <v>0</v>
      </c>
      <c r="OX35" s="61">
        <f t="shared" si="241"/>
        <v>0</v>
      </c>
      <c r="OY35" s="61">
        <f t="shared" si="242"/>
        <v>9.7139972701867023</v>
      </c>
      <c r="OZ35" s="63">
        <f t="shared" si="243"/>
        <v>0</v>
      </c>
      <c r="PA35" s="62">
        <f t="shared" si="244"/>
        <v>0</v>
      </c>
      <c r="PB35" s="61">
        <f t="shared" si="245"/>
        <v>0</v>
      </c>
      <c r="PC35" s="61">
        <f t="shared" si="246"/>
        <v>1.3728354445342816</v>
      </c>
      <c r="PD35" s="63">
        <f t="shared" si="247"/>
        <v>0</v>
      </c>
      <c r="PE35" s="62">
        <f t="shared" si="248"/>
        <v>0</v>
      </c>
      <c r="PF35" s="61">
        <f t="shared" si="249"/>
        <v>0</v>
      </c>
      <c r="PG35" s="61">
        <f t="shared" si="250"/>
        <v>5.0541442561050109</v>
      </c>
      <c r="PH35" s="63">
        <f t="shared" si="251"/>
        <v>0</v>
      </c>
      <c r="PI35" s="62">
        <f t="shared" si="252"/>
        <v>0</v>
      </c>
      <c r="PJ35" s="61">
        <f t="shared" si="253"/>
        <v>0</v>
      </c>
      <c r="PK35" s="61">
        <f t="shared" si="254"/>
        <v>10.34952674960733</v>
      </c>
      <c r="PL35" s="63">
        <f t="shared" si="255"/>
        <v>0</v>
      </c>
      <c r="PM35" s="62">
        <f t="shared" si="256"/>
        <v>0</v>
      </c>
      <c r="PN35" s="61">
        <f t="shared" si="257"/>
        <v>0</v>
      </c>
      <c r="PO35" s="61">
        <f t="shared" si="258"/>
        <v>2.5757588427885194</v>
      </c>
      <c r="PP35" s="63">
        <f t="shared" si="259"/>
        <v>0</v>
      </c>
      <c r="PQ35" s="62">
        <f t="shared" si="260"/>
        <v>0</v>
      </c>
      <c r="PR35" s="61">
        <f t="shared" si="261"/>
        <v>0</v>
      </c>
      <c r="PS35" s="61">
        <f t="shared" si="262"/>
        <v>4.4133587217880743</v>
      </c>
      <c r="PT35" s="63">
        <f t="shared" si="263"/>
        <v>0</v>
      </c>
      <c r="PU35" s="62">
        <f t="shared" si="264"/>
        <v>0</v>
      </c>
      <c r="PV35" s="61">
        <f t="shared" si="265"/>
        <v>0</v>
      </c>
      <c r="PW35" s="61">
        <f t="shared" si="266"/>
        <v>7.7563606468000774</v>
      </c>
      <c r="PX35" s="63">
        <f t="shared" si="267"/>
        <v>0</v>
      </c>
      <c r="PY35" s="62">
        <f t="shared" si="268"/>
        <v>0</v>
      </c>
      <c r="PZ35" s="61">
        <f t="shared" si="269"/>
        <v>0</v>
      </c>
      <c r="QA35" s="61">
        <f t="shared" si="270"/>
        <v>9.593611222088489</v>
      </c>
      <c r="QB35" s="63">
        <f t="shared" si="271"/>
        <v>0</v>
      </c>
      <c r="QC35" s="62">
        <f t="shared" si="272"/>
        <v>0</v>
      </c>
      <c r="QD35" s="61">
        <f t="shared" si="273"/>
        <v>0</v>
      </c>
      <c r="QE35" s="61">
        <f t="shared" si="274"/>
        <v>12.817795355498513</v>
      </c>
      <c r="QF35" s="63">
        <f t="shared" si="275"/>
        <v>0</v>
      </c>
      <c r="QG35" s="62">
        <f t="shared" si="276"/>
        <v>0</v>
      </c>
      <c r="QH35" s="61">
        <f t="shared" si="277"/>
        <v>0</v>
      </c>
      <c r="QI35" s="61">
        <f t="shared" si="278"/>
        <v>1.7316768191524672</v>
      </c>
      <c r="QJ35" s="63">
        <f t="shared" si="279"/>
        <v>0</v>
      </c>
      <c r="QK35" s="62">
        <f t="shared" si="280"/>
        <v>0</v>
      </c>
      <c r="QL35" s="61">
        <f t="shared" si="281"/>
        <v>0</v>
      </c>
      <c r="QM35" s="61">
        <f t="shared" si="282"/>
        <v>8.2927167737628036</v>
      </c>
      <c r="QN35" s="63">
        <f t="shared" si="283"/>
        <v>0</v>
      </c>
      <c r="QO35" s="62">
        <f t="shared" si="284"/>
        <v>0</v>
      </c>
      <c r="QP35" s="61">
        <f t="shared" si="285"/>
        <v>0</v>
      </c>
      <c r="QQ35" s="61">
        <f t="shared" si="286"/>
        <v>4.5051635704232469</v>
      </c>
      <c r="QR35" s="63">
        <f t="shared" si="287"/>
        <v>0</v>
      </c>
      <c r="QS35" s="62">
        <f t="shared" si="288"/>
        <v>0</v>
      </c>
      <c r="QT35" s="61">
        <f t="shared" si="289"/>
        <v>0</v>
      </c>
      <c r="QU35" s="61">
        <f t="shared" si="290"/>
        <v>5.2778175875626561</v>
      </c>
      <c r="QV35" s="63">
        <f t="shared" si="291"/>
        <v>0</v>
      </c>
      <c r="QW35" s="62">
        <f t="shared" si="292"/>
        <v>0</v>
      </c>
      <c r="QX35" s="61">
        <f t="shared" si="293"/>
        <v>0</v>
      </c>
      <c r="QY35" s="61">
        <f t="shared" si="294"/>
        <v>4.8665213070107143</v>
      </c>
      <c r="QZ35" s="63">
        <f t="shared" si="295"/>
        <v>0</v>
      </c>
      <c r="RA35" s="62">
        <f t="shared" si="296"/>
        <v>0</v>
      </c>
      <c r="RB35" s="61">
        <f t="shared" si="297"/>
        <v>0</v>
      </c>
      <c r="RC35" s="61">
        <f t="shared" si="298"/>
        <v>8.1584790121374393</v>
      </c>
      <c r="RD35" s="63">
        <f t="shared" si="299"/>
        <v>0</v>
      </c>
      <c r="RE35" s="62">
        <f t="shared" si="300"/>
        <v>0</v>
      </c>
      <c r="RF35" s="61">
        <f t="shared" si="301"/>
        <v>0</v>
      </c>
      <c r="RG35" s="61">
        <f t="shared" si="302"/>
        <v>15.18640195757132</v>
      </c>
      <c r="RH35" s="63">
        <f t="shared" si="303"/>
        <v>0</v>
      </c>
      <c r="RI35" s="62">
        <f t="shared" si="304"/>
        <v>0</v>
      </c>
      <c r="RJ35" s="61">
        <f t="shared" si="305"/>
        <v>0</v>
      </c>
      <c r="RK35" s="61">
        <f t="shared" si="306"/>
        <v>9.9427818248522595</v>
      </c>
      <c r="RL35" s="63">
        <f t="shared" si="307"/>
        <v>0</v>
      </c>
    </row>
    <row r="36" spans="1:480" ht="15" thickBot="1" x14ac:dyDescent="0.35">
      <c r="A36" s="28"/>
      <c r="B36" s="42">
        <v>17</v>
      </c>
      <c r="C36" s="44">
        <f t="shared" si="308"/>
        <v>682.65139370709528</v>
      </c>
      <c r="D36" s="44">
        <f t="shared" si="309"/>
        <v>807.02324901907298</v>
      </c>
      <c r="E36" s="44">
        <f t="shared" si="310"/>
        <v>196.20305798389396</v>
      </c>
      <c r="F36" s="45">
        <f t="shared" si="311"/>
        <v>34.423757649161828</v>
      </c>
      <c r="G36" s="45">
        <f t="shared" si="312"/>
        <v>5.4345516407752736</v>
      </c>
      <c r="H36" s="44">
        <f t="shared" si="313"/>
        <v>114.91095563278775</v>
      </c>
      <c r="I36" s="44">
        <f t="shared" si="314"/>
        <v>144.13834000139346</v>
      </c>
      <c r="J36" s="44">
        <f t="shared" si="315"/>
        <v>46.825390011013326</v>
      </c>
      <c r="K36" s="45">
        <f t="shared" si="316"/>
        <v>12.095853188190969</v>
      </c>
      <c r="L36" s="45">
        <f t="shared" si="317"/>
        <v>3.3278511666142814</v>
      </c>
      <c r="M36" s="44">
        <f t="shared" si="318"/>
        <v>249.14176989141237</v>
      </c>
      <c r="N36" s="44">
        <f t="shared" si="319"/>
        <v>331.28483514497788</v>
      </c>
      <c r="O36" s="44">
        <f t="shared" si="320"/>
        <v>106.98234858764604</v>
      </c>
      <c r="P36" s="45">
        <f t="shared" si="321"/>
        <v>26.828376369006115</v>
      </c>
      <c r="Q36" s="45">
        <f t="shared" si="322"/>
        <v>6.9709700069574083</v>
      </c>
      <c r="R36" s="44">
        <f t="shared" si="323"/>
        <v>10.399775071599295</v>
      </c>
      <c r="S36" s="44">
        <f t="shared" si="324"/>
        <v>12.732635085718606</v>
      </c>
      <c r="T36" s="44">
        <f t="shared" si="325"/>
        <v>3.9661804306893904</v>
      </c>
      <c r="U36" s="45">
        <f t="shared" si="326"/>
        <v>0.97208547423834157</v>
      </c>
      <c r="V36" s="45">
        <f t="shared" si="327"/>
        <v>0.24768393775434824</v>
      </c>
      <c r="W36" s="44">
        <f t="shared" si="328"/>
        <v>37.183533500638241</v>
      </c>
      <c r="X36" s="44">
        <f t="shared" si="329"/>
        <v>46.833726711470064</v>
      </c>
      <c r="Y36" s="44">
        <f t="shared" si="330"/>
        <v>14.784288048770398</v>
      </c>
      <c r="Z36" s="45">
        <f t="shared" si="331"/>
        <v>3.6562194138649238</v>
      </c>
      <c r="AA36" s="45">
        <f t="shared" si="332"/>
        <v>0.93923232525632327</v>
      </c>
      <c r="AB36" s="44">
        <f t="shared" si="333"/>
        <v>64.303707446506806</v>
      </c>
      <c r="AC36" s="44">
        <f t="shared" si="334"/>
        <v>86.658514186081263</v>
      </c>
      <c r="AD36" s="44">
        <f t="shared" si="335"/>
        <v>29.12115057781801</v>
      </c>
      <c r="AE36" s="45">
        <f t="shared" si="336"/>
        <v>7.694134680092545</v>
      </c>
      <c r="AF36" s="45">
        <f t="shared" si="337"/>
        <v>2.1602461095012568</v>
      </c>
      <c r="AG36" s="44">
        <f t="shared" si="338"/>
        <v>109.40244380532961</v>
      </c>
      <c r="AH36" s="44">
        <f t="shared" si="339"/>
        <v>147.8166371892394</v>
      </c>
      <c r="AI36" s="44">
        <f t="shared" si="340"/>
        <v>47.983525219495135</v>
      </c>
      <c r="AJ36" s="45">
        <f t="shared" si="341"/>
        <v>12.059724988411462</v>
      </c>
      <c r="AK36" s="45">
        <f t="shared" si="342"/>
        <v>3.1359757975241411</v>
      </c>
      <c r="AL36" s="44">
        <f t="shared" si="343"/>
        <v>83.440934956526917</v>
      </c>
      <c r="AM36" s="44">
        <f t="shared" si="344"/>
        <v>98.64298974638659</v>
      </c>
      <c r="AN36" s="44">
        <f t="shared" si="345"/>
        <v>23.982030580208892</v>
      </c>
      <c r="AO36" s="45">
        <f t="shared" si="346"/>
        <v>4.2076388467689787</v>
      </c>
      <c r="AP36" s="45">
        <f t="shared" si="347"/>
        <v>0.66426887010851665</v>
      </c>
      <c r="AQ36" s="44">
        <f t="shared" si="348"/>
        <v>80.119279346142861</v>
      </c>
      <c r="AR36" s="44">
        <f t="shared" si="349"/>
        <v>100.4974666120162</v>
      </c>
      <c r="AS36" s="44">
        <f t="shared" si="350"/>
        <v>32.648031531242516</v>
      </c>
      <c r="AT36" s="45">
        <f t="shared" si="351"/>
        <v>8.433582639513677</v>
      </c>
      <c r="AU36" s="45">
        <f t="shared" si="352"/>
        <v>2.3202751710845613</v>
      </c>
      <c r="AV36" s="44">
        <f t="shared" si="353"/>
        <v>283.65780233373215</v>
      </c>
      <c r="AW36" s="44">
        <f t="shared" si="354"/>
        <v>377.18094530946928</v>
      </c>
      <c r="AX36" s="44">
        <f t="shared" si="355"/>
        <v>121.80365380762646</v>
      </c>
      <c r="AY36" s="45">
        <f t="shared" si="356"/>
        <v>30.545172270114854</v>
      </c>
      <c r="AZ36" s="45">
        <f t="shared" si="357"/>
        <v>7.9367262790568187</v>
      </c>
      <c r="BA36" s="44">
        <f t="shared" si="358"/>
        <v>11.505784692093961</v>
      </c>
      <c r="BB36" s="44">
        <f t="shared" si="359"/>
        <v>14.086742919984202</v>
      </c>
      <c r="BC36" s="44">
        <f t="shared" si="360"/>
        <v>4.3879812564533598</v>
      </c>
      <c r="BD36" s="45">
        <f t="shared" si="361"/>
        <v>1.075466160748265</v>
      </c>
      <c r="BE36" s="45">
        <f t="shared" si="362"/>
        <v>0.27402497072018756</v>
      </c>
      <c r="BF36" s="44">
        <f t="shared" si="363"/>
        <v>233.915306208987</v>
      </c>
      <c r="BG36" s="44">
        <f t="shared" si="364"/>
        <v>294.62303587778985</v>
      </c>
      <c r="BH36" s="44">
        <f t="shared" si="365"/>
        <v>93.005450005192145</v>
      </c>
      <c r="BI36" s="45">
        <f t="shared" si="366"/>
        <v>23.000656560699841</v>
      </c>
      <c r="BJ36" s="45">
        <f t="shared" si="367"/>
        <v>5.9085513473306888</v>
      </c>
      <c r="BK36" s="44">
        <f t="shared" si="368"/>
        <v>62.237858526919702</v>
      </c>
      <c r="BL36" s="44">
        <f t="shared" si="369"/>
        <v>83.874485006219928</v>
      </c>
      <c r="BM36" s="44">
        <f t="shared" si="370"/>
        <v>28.18559180761234</v>
      </c>
      <c r="BN36" s="45">
        <f t="shared" si="371"/>
        <v>7.4469495573801474</v>
      </c>
      <c r="BO36" s="45">
        <f t="shared" si="372"/>
        <v>2.0908451018677874</v>
      </c>
      <c r="BP36" s="44">
        <f t="shared" si="373"/>
        <v>236.56672754755533</v>
      </c>
      <c r="BQ36" s="44">
        <f t="shared" si="374"/>
        <v>319.63178262421161</v>
      </c>
      <c r="BR36" s="44">
        <f t="shared" si="375"/>
        <v>103.75733066411242</v>
      </c>
      <c r="BS36" s="45">
        <f t="shared" si="376"/>
        <v>26.077385261233054</v>
      </c>
      <c r="BT36" s="45">
        <f t="shared" si="377"/>
        <v>6.781087389681149</v>
      </c>
      <c r="BU36" s="44">
        <f t="shared" si="378"/>
        <v>79.913995851945074</v>
      </c>
      <c r="BV36" s="44">
        <f t="shared" si="379"/>
        <v>94.473479683841688</v>
      </c>
      <c r="BW36" s="44">
        <f t="shared" si="380"/>
        <v>22.968341537718132</v>
      </c>
      <c r="BX36" s="45">
        <f t="shared" si="381"/>
        <v>4.0297874601041643</v>
      </c>
      <c r="BY36" s="45">
        <f t="shared" si="382"/>
        <v>0.636191094432073</v>
      </c>
      <c r="BZ36" s="44">
        <f t="shared" si="383"/>
        <v>129.03627465579254</v>
      </c>
      <c r="CA36" s="44">
        <f t="shared" si="384"/>
        <v>161.85640721921652</v>
      </c>
      <c r="CB36" s="44">
        <f t="shared" si="385"/>
        <v>52.581356173159314</v>
      </c>
      <c r="CC36" s="45">
        <f t="shared" si="386"/>
        <v>13.582724341578853</v>
      </c>
      <c r="CD36" s="45">
        <f t="shared" si="387"/>
        <v>3.7369240799030887</v>
      </c>
      <c r="CE36" s="44">
        <f t="shared" si="388"/>
        <v>198.52306580594703</v>
      </c>
      <c r="CF36" s="44">
        <f t="shared" si="389"/>
        <v>273.15783962323025</v>
      </c>
      <c r="CG36" s="44">
        <f t="shared" si="390"/>
        <v>92.499704800819046</v>
      </c>
      <c r="CH36" s="45">
        <f t="shared" si="391"/>
        <v>24.533104685515699</v>
      </c>
      <c r="CI36" s="45">
        <f t="shared" si="392"/>
        <v>6.9026041384315624</v>
      </c>
      <c r="CJ36" s="44">
        <f t="shared" si="393"/>
        <v>35.902861840363833</v>
      </c>
      <c r="CK36" s="44">
        <f t="shared" si="394"/>
        <v>43.956531290250744</v>
      </c>
      <c r="CL36" s="44">
        <f t="shared" si="395"/>
        <v>13.692337291588917</v>
      </c>
      <c r="CM36" s="45">
        <f t="shared" si="396"/>
        <v>3.3559043573849747</v>
      </c>
      <c r="CN36" s="45">
        <f t="shared" si="397"/>
        <v>0.85507255070893784</v>
      </c>
      <c r="CO36" s="44">
        <f t="shared" si="398"/>
        <v>262.23320327335369</v>
      </c>
      <c r="CP36" s="44">
        <f t="shared" si="399"/>
        <v>341.15157016651597</v>
      </c>
      <c r="CQ36" s="44">
        <f t="shared" si="400"/>
        <v>112.7314671077291</v>
      </c>
      <c r="CR36" s="45">
        <f t="shared" si="401"/>
        <v>29.443921390298957</v>
      </c>
      <c r="CS36" s="45">
        <f t="shared" si="402"/>
        <v>8.1781436917374091</v>
      </c>
      <c r="CT36" s="44">
        <f t="shared" si="403"/>
        <v>54.244260171687657</v>
      </c>
      <c r="CU36" s="44">
        <f t="shared" si="404"/>
        <v>73.101959066856821</v>
      </c>
      <c r="CV36" s="44">
        <f t="shared" si="405"/>
        <v>24.565539549273137</v>
      </c>
      <c r="CW36" s="45">
        <f t="shared" si="406"/>
        <v>6.4904911389462558</v>
      </c>
      <c r="CX36" s="45">
        <f t="shared" si="407"/>
        <v>1.8223047574067661</v>
      </c>
      <c r="CY36" s="44">
        <f t="shared" si="408"/>
        <v>97.229183760513052</v>
      </c>
      <c r="CZ36" s="44">
        <f t="shared" si="409"/>
        <v>139.8092497823398</v>
      </c>
      <c r="DA36" s="44">
        <f t="shared" si="410"/>
        <v>48.22350493567545</v>
      </c>
      <c r="DB36" s="45">
        <f t="shared" si="411"/>
        <v>12.938267402461948</v>
      </c>
      <c r="DC36" s="45">
        <f t="shared" si="412"/>
        <v>3.6764854609212341</v>
      </c>
      <c r="DD36" s="44">
        <f t="shared" si="413"/>
        <v>323.16560312633209</v>
      </c>
      <c r="DE36" s="44">
        <f t="shared" si="414"/>
        <v>382.04295400314254</v>
      </c>
      <c r="DF36" s="44">
        <f t="shared" si="415"/>
        <v>92.882077372278019</v>
      </c>
      <c r="DG36" s="45">
        <f t="shared" si="416"/>
        <v>16.296127870119445</v>
      </c>
      <c r="DH36" s="45">
        <f t="shared" si="417"/>
        <v>2.5727042746885505</v>
      </c>
      <c r="DI36" s="44">
        <f t="shared" si="418"/>
        <v>29.969002287444752</v>
      </c>
      <c r="DJ36" s="44">
        <f t="shared" si="419"/>
        <v>37.591561373959252</v>
      </c>
      <c r="DK36" s="44">
        <f t="shared" si="420"/>
        <v>12.212153424561215</v>
      </c>
      <c r="DL36" s="45">
        <f t="shared" si="421"/>
        <v>3.1546222017673142</v>
      </c>
      <c r="DM36" s="45">
        <f t="shared" si="422"/>
        <v>0.86791010200320939</v>
      </c>
      <c r="DN36" s="44">
        <f t="shared" si="423"/>
        <v>96.158684450715967</v>
      </c>
      <c r="DO36" s="44">
        <f t="shared" si="424"/>
        <v>132.30955505817414</v>
      </c>
      <c r="DP36" s="44">
        <f t="shared" si="425"/>
        <v>44.80411326319485</v>
      </c>
      <c r="DQ36" s="45">
        <f t="shared" si="426"/>
        <v>11.883108204448336</v>
      </c>
      <c r="DR36" s="45">
        <f t="shared" si="427"/>
        <v>3.3434166984124989</v>
      </c>
      <c r="DS36" s="44">
        <f t="shared" si="428"/>
        <v>245.51194131401823</v>
      </c>
      <c r="DT36" s="44">
        <f t="shared" si="429"/>
        <v>300.58476615273861</v>
      </c>
      <c r="DU36" s="44">
        <f t="shared" si="430"/>
        <v>93.631318988755453</v>
      </c>
      <c r="DV36" s="45">
        <f t="shared" si="431"/>
        <v>22.948437851811338</v>
      </c>
      <c r="DW36" s="45">
        <f t="shared" si="432"/>
        <v>5.8471807295558271</v>
      </c>
      <c r="DX36" s="44">
        <f t="shared" si="433"/>
        <v>53.222635812161876</v>
      </c>
      <c r="DY36" s="44">
        <f t="shared" si="434"/>
        <v>69.239842815757811</v>
      </c>
      <c r="DZ36" s="44">
        <f t="shared" si="435"/>
        <v>22.879886084414231</v>
      </c>
      <c r="EA36" s="45">
        <f t="shared" si="436"/>
        <v>5.9759141309205859</v>
      </c>
      <c r="EB36" s="45">
        <f t="shared" si="437"/>
        <v>1.6598293346977453</v>
      </c>
      <c r="EC36" s="44">
        <f t="shared" si="438"/>
        <v>86.398169649977191</v>
      </c>
      <c r="ED36" s="44">
        <f t="shared" si="439"/>
        <v>116.43398658611447</v>
      </c>
      <c r="EE36" s="44">
        <f t="shared" si="440"/>
        <v>39.127045825746237</v>
      </c>
      <c r="EF36" s="45">
        <f t="shared" si="441"/>
        <v>10.337804456351305</v>
      </c>
      <c r="EG36" s="45">
        <f t="shared" si="442"/>
        <v>2.9024968740668124</v>
      </c>
      <c r="EH36" s="44">
        <f t="shared" si="443"/>
        <v>161.5937200285974</v>
      </c>
      <c r="EI36" s="44">
        <f t="shared" si="444"/>
        <v>216.45109008724495</v>
      </c>
      <c r="EJ36" s="44">
        <f t="shared" si="445"/>
        <v>70.05696905571601</v>
      </c>
      <c r="EK36" s="45">
        <f t="shared" si="446"/>
        <v>17.583150919686496</v>
      </c>
      <c r="EL36" s="45">
        <f t="shared" si="447"/>
        <v>4.5691283531709423</v>
      </c>
      <c r="EM36" s="44">
        <f t="shared" si="448"/>
        <v>269.05448793890906</v>
      </c>
      <c r="EN36" s="44">
        <f t="shared" si="449"/>
        <v>327.39954234902825</v>
      </c>
      <c r="EO36" s="44">
        <f t="shared" si="450"/>
        <v>90.385615047994463</v>
      </c>
      <c r="EP36" s="45">
        <f t="shared" si="451"/>
        <v>18.709456058322385</v>
      </c>
      <c r="EQ36" s="45">
        <f t="shared" si="452"/>
        <v>3.7148085604361256</v>
      </c>
      <c r="ER36" s="44">
        <f t="shared" si="453"/>
        <v>283.69574036781768</v>
      </c>
      <c r="ES36" s="44">
        <f t="shared" si="454"/>
        <v>352.43305259143148</v>
      </c>
      <c r="ET36" s="44">
        <f t="shared" si="455"/>
        <v>114.02930908236802</v>
      </c>
      <c r="EU36" s="45">
        <f t="shared" si="456"/>
        <v>29.391274987660292</v>
      </c>
      <c r="EV36" s="45">
        <f t="shared" si="457"/>
        <v>8.0754103484967708</v>
      </c>
      <c r="EW36" s="44">
        <f t="shared" si="458"/>
        <v>29.941113379771188</v>
      </c>
      <c r="EX36" s="44">
        <f t="shared" si="459"/>
        <v>43.96280197324463</v>
      </c>
      <c r="EY36" s="44">
        <f t="shared" si="460"/>
        <v>15.305269111466659</v>
      </c>
      <c r="EZ36" s="45">
        <f t="shared" si="461"/>
        <v>4.1326502664920248</v>
      </c>
      <c r="FA36" s="45">
        <f t="shared" si="462"/>
        <v>1.1815708327285199</v>
      </c>
      <c r="FB36" s="44">
        <f t="shared" si="463"/>
        <v>155.46990720791331</v>
      </c>
      <c r="FC36" s="44">
        <f t="shared" si="464"/>
        <v>216.2376997377325</v>
      </c>
      <c r="FD36" s="44">
        <f t="shared" si="465"/>
        <v>73.510287696694789</v>
      </c>
      <c r="FE36" s="45">
        <f t="shared" si="466"/>
        <v>19.534221992774945</v>
      </c>
      <c r="FF36" s="45">
        <f t="shared" si="467"/>
        <v>5.5019418093001349</v>
      </c>
      <c r="FG36" s="44">
        <f t="shared" si="468"/>
        <v>329.87549565669832</v>
      </c>
      <c r="FH36" s="44">
        <f t="shared" si="469"/>
        <v>347.38955961798877</v>
      </c>
      <c r="FI36" s="44">
        <f t="shared" si="470"/>
        <v>30.645200647448039</v>
      </c>
      <c r="FJ36" s="45">
        <f t="shared" si="471"/>
        <v>1.3285293269953775</v>
      </c>
      <c r="FK36" s="45">
        <f t="shared" si="472"/>
        <v>2.5124705559875834E-2</v>
      </c>
      <c r="FL36" s="44">
        <f t="shared" si="473"/>
        <v>104.7598857560623</v>
      </c>
      <c r="FM36" s="44">
        <f t="shared" si="474"/>
        <v>139.77243995184767</v>
      </c>
      <c r="FN36" s="44">
        <f t="shared" si="475"/>
        <v>46.79299047751114</v>
      </c>
      <c r="FO36" s="45">
        <f t="shared" si="476"/>
        <v>12.339792512693537</v>
      </c>
      <c r="FP36" s="45">
        <f t="shared" si="477"/>
        <v>3.4609412708066749</v>
      </c>
      <c r="FQ36" s="44">
        <f t="shared" si="478"/>
        <v>94.945628867747985</v>
      </c>
      <c r="FR36" s="44">
        <f t="shared" si="479"/>
        <v>133.17490862161731</v>
      </c>
      <c r="FS36" s="44">
        <f t="shared" si="480"/>
        <v>43.909472840857944</v>
      </c>
      <c r="FT36" s="45">
        <f t="shared" si="481"/>
        <v>11.147907966577163</v>
      </c>
      <c r="FU36" s="45">
        <f t="shared" si="482"/>
        <v>2.9254051570530581</v>
      </c>
      <c r="FV36" s="44">
        <f t="shared" si="483"/>
        <v>271.41656696185635</v>
      </c>
      <c r="FW36" s="44">
        <f t="shared" si="484"/>
        <v>320.86579142200247</v>
      </c>
      <c r="FX36" s="44">
        <f t="shared" si="485"/>
        <v>78.008718529410444</v>
      </c>
      <c r="FY36" s="45">
        <f t="shared" si="486"/>
        <v>13.686602282205726</v>
      </c>
      <c r="FZ36" s="45">
        <f t="shared" si="487"/>
        <v>2.1607329347210533</v>
      </c>
      <c r="GA36" s="44">
        <f t="shared" si="488"/>
        <v>319.13968127219346</v>
      </c>
      <c r="GB36" s="44">
        <f t="shared" si="489"/>
        <v>410.21962083312053</v>
      </c>
      <c r="GC36" s="44">
        <f t="shared" si="490"/>
        <v>134.90673818981509</v>
      </c>
      <c r="GD36" s="45">
        <f t="shared" si="491"/>
        <v>35.147629698616043</v>
      </c>
      <c r="GE36" s="45">
        <f t="shared" si="492"/>
        <v>9.7480545424072158</v>
      </c>
      <c r="GF36" s="44">
        <f t="shared" si="493"/>
        <v>183.09632417222565</v>
      </c>
      <c r="GG36" s="44">
        <f t="shared" si="494"/>
        <v>257.43000510829916</v>
      </c>
      <c r="GH36" s="44">
        <f t="shared" si="495"/>
        <v>88.034317239299156</v>
      </c>
      <c r="GI36" s="45">
        <f t="shared" si="496"/>
        <v>23.505322441610154</v>
      </c>
      <c r="GJ36" s="45">
        <f t="shared" si="497"/>
        <v>6.6553024478077667</v>
      </c>
      <c r="GK36" s="43">
        <f t="shared" si="148"/>
        <v>6153.9347062773722</v>
      </c>
      <c r="GL36" s="43">
        <f t="shared" si="148"/>
        <v>7796.0716005497297</v>
      </c>
      <c r="GM36" s="43">
        <f t="shared" si="148"/>
        <v>2312.0197447852688</v>
      </c>
      <c r="GN36" s="43">
        <f t="shared" si="148"/>
        <v>549.99375700476833</v>
      </c>
      <c r="GO36" s="43">
        <f t="shared" si="148"/>
        <v>139.21197486368661</v>
      </c>
      <c r="GP36" s="40">
        <f t="shared" si="149"/>
        <v>36.674223517743577</v>
      </c>
      <c r="GQ36" s="40">
        <f t="shared" si="149"/>
        <v>46.460498215433432</v>
      </c>
      <c r="GR36" s="40">
        <f t="shared" si="149"/>
        <v>13.778425177504582</v>
      </c>
      <c r="GS36" s="40">
        <f t="shared" si="149"/>
        <v>3.2776743564050554</v>
      </c>
      <c r="GT36" s="40">
        <f t="shared" si="149"/>
        <v>0.82963036271565327</v>
      </c>
      <c r="GW36" s="38">
        <f t="shared" si="150"/>
        <v>18</v>
      </c>
      <c r="GX36" s="39">
        <f t="shared" si="109"/>
        <v>24.367447624832074</v>
      </c>
      <c r="GY36" s="39">
        <f t="shared" si="110"/>
        <v>55.853525910356765</v>
      </c>
      <c r="GZ36" s="39">
        <f t="shared" si="111"/>
        <v>5.5853525910356776</v>
      </c>
      <c r="HA36" s="39">
        <f t="shared" si="34"/>
        <v>6.0636189842648633</v>
      </c>
      <c r="HB36" s="39">
        <f t="shared" si="35"/>
        <v>21.489240460442812</v>
      </c>
      <c r="HC36" s="39">
        <f t="shared" si="36"/>
        <v>2.1489240460442813</v>
      </c>
      <c r="HD36" s="39">
        <f t="shared" si="112"/>
        <v>13.658264461421222</v>
      </c>
      <c r="HE36" s="39">
        <f t="shared" si="113"/>
        <v>46.979928797441701</v>
      </c>
      <c r="HF36" s="39">
        <f t="shared" si="114"/>
        <v>4.6979928797441701</v>
      </c>
      <c r="HG36" s="39">
        <f t="shared" si="115"/>
        <v>0.50742365691083424</v>
      </c>
      <c r="HH36" s="39">
        <f t="shared" si="116"/>
        <v>1.6964020752547182</v>
      </c>
      <c r="HI36" s="39">
        <f t="shared" si="117"/>
        <v>0.16964020752547182</v>
      </c>
      <c r="HJ36" s="39">
        <f t="shared" si="151"/>
        <v>1.8903282633468785</v>
      </c>
      <c r="HK36" s="39">
        <f t="shared" si="152"/>
        <v>6.3899410256999047</v>
      </c>
      <c r="HL36" s="39">
        <f t="shared" si="153"/>
        <v>0.63899410256999034</v>
      </c>
      <c r="HM36" s="39">
        <f t="shared" si="37"/>
        <v>3.7704755755755839</v>
      </c>
      <c r="HN36" s="39">
        <f t="shared" si="38"/>
        <v>13.726829066604234</v>
      </c>
      <c r="HO36" s="39">
        <f t="shared" si="39"/>
        <v>1.3726829066604234</v>
      </c>
      <c r="HP36" s="39">
        <f t="shared" si="118"/>
        <v>6.1209508775076902</v>
      </c>
      <c r="HQ36" s="39">
        <f t="shared" si="119"/>
        <v>21.118296292468571</v>
      </c>
      <c r="HR36" s="39">
        <f t="shared" si="120"/>
        <v>2.1118296292468575</v>
      </c>
      <c r="HS36" s="39">
        <f t="shared" si="40"/>
        <v>2.9784493682475244</v>
      </c>
      <c r="HT36" s="39">
        <f t="shared" si="41"/>
        <v>6.8270137079342659</v>
      </c>
      <c r="HU36" s="39">
        <f t="shared" si="42"/>
        <v>0.68270137079342663</v>
      </c>
      <c r="HV36" s="39">
        <f t="shared" si="43"/>
        <v>4.227732513176262</v>
      </c>
      <c r="HW36" s="39">
        <f t="shared" si="44"/>
        <v>14.982926996870235</v>
      </c>
      <c r="HX36" s="39">
        <f t="shared" si="45"/>
        <v>1.4982926996870236</v>
      </c>
      <c r="HY36" s="39">
        <f t="shared" si="121"/>
        <v>15.55047667241125</v>
      </c>
      <c r="HZ36" s="39">
        <f t="shared" si="122"/>
        <v>53.488515242890486</v>
      </c>
      <c r="IA36" s="39">
        <f t="shared" si="123"/>
        <v>5.3488515242890493</v>
      </c>
      <c r="IB36" s="39">
        <f t="shared" si="124"/>
        <v>0.56138784770786287</v>
      </c>
      <c r="IC36" s="39">
        <f t="shared" si="125"/>
        <v>1.8768133824744906</v>
      </c>
      <c r="ID36" s="39">
        <f t="shared" si="126"/>
        <v>0.18768133824744906</v>
      </c>
      <c r="IE36" s="39">
        <f t="shared" si="127"/>
        <v>11.891734671980496</v>
      </c>
      <c r="IF36" s="39">
        <f t="shared" si="128"/>
        <v>40.198035822988864</v>
      </c>
      <c r="IG36" s="39">
        <f t="shared" si="129"/>
        <v>4.019803582298886</v>
      </c>
      <c r="IH36" s="39">
        <f t="shared" si="46"/>
        <v>3.6493436346122703</v>
      </c>
      <c r="II36" s="39">
        <f t="shared" si="47"/>
        <v>13.285834975863953</v>
      </c>
      <c r="IJ36" s="39">
        <f t="shared" si="48"/>
        <v>1.3285834975863953</v>
      </c>
      <c r="IK36" s="39">
        <f t="shared" si="130"/>
        <v>13.235657890311138</v>
      </c>
      <c r="IL36" s="39">
        <f t="shared" si="131"/>
        <v>45.66521616444534</v>
      </c>
      <c r="IM36" s="39">
        <f t="shared" si="132"/>
        <v>4.5665216164445344</v>
      </c>
      <c r="IN36" s="39">
        <f t="shared" si="49"/>
        <v>2.8525542119508907</v>
      </c>
      <c r="IO36" s="39">
        <f t="shared" si="50"/>
        <v>6.5384447743937404</v>
      </c>
      <c r="IP36" s="39">
        <f t="shared" si="51"/>
        <v>0.65384447743937402</v>
      </c>
      <c r="IQ36" s="39">
        <f t="shared" si="52"/>
        <v>6.8089835329715713</v>
      </c>
      <c r="IR36" s="39">
        <f t="shared" si="53"/>
        <v>24.130784736132455</v>
      </c>
      <c r="IS36" s="39">
        <f t="shared" si="54"/>
        <v>2.4130784736132456</v>
      </c>
      <c r="IT36" s="39">
        <f t="shared" si="55"/>
        <v>11.968271852984181</v>
      </c>
      <c r="IU36" s="39">
        <f t="shared" si="56"/>
        <v>43.782153836003744</v>
      </c>
      <c r="IV36" s="39">
        <f t="shared" si="57"/>
        <v>4.3782153836003745</v>
      </c>
      <c r="IW36" s="39">
        <f t="shared" si="133"/>
        <v>1.7517649490663707</v>
      </c>
      <c r="IX36" s="39">
        <f t="shared" si="134"/>
        <v>5.8564429436463215</v>
      </c>
      <c r="IY36" s="39">
        <f t="shared" si="135"/>
        <v>0.58564429436463217</v>
      </c>
      <c r="IZ36" s="39">
        <f t="shared" si="58"/>
        <v>14.593061741105085</v>
      </c>
      <c r="JA36" s="39">
        <f t="shared" si="59"/>
        <v>52.409252924370591</v>
      </c>
      <c r="JB36" s="39">
        <f t="shared" si="60"/>
        <v>5.2409252924370593</v>
      </c>
      <c r="JC36" s="39">
        <f t="shared" si="61"/>
        <v>3.180635552975823</v>
      </c>
      <c r="JD36" s="39">
        <f t="shared" si="62"/>
        <v>11.579451897708797</v>
      </c>
      <c r="JE36" s="39">
        <f t="shared" si="63"/>
        <v>1.1579451897708797</v>
      </c>
      <c r="JF36" s="39">
        <f t="shared" si="64"/>
        <v>6.2386742659259058</v>
      </c>
      <c r="JG36" s="39">
        <f t="shared" si="65"/>
        <v>23.137615516012005</v>
      </c>
      <c r="JH36" s="39">
        <f t="shared" si="66"/>
        <v>2.3137615516012007</v>
      </c>
      <c r="JI36" s="39">
        <f t="shared" si="67"/>
        <v>11.53549378338627</v>
      </c>
      <c r="JJ36" s="39">
        <f t="shared" si="68"/>
        <v>26.440930984603465</v>
      </c>
      <c r="JK36" s="39">
        <f t="shared" si="69"/>
        <v>2.6440930984603463</v>
      </c>
      <c r="JL36" s="39">
        <f t="shared" si="70"/>
        <v>1.5814037069741018</v>
      </c>
      <c r="JM36" s="39">
        <f t="shared" si="71"/>
        <v>5.6044359997533952</v>
      </c>
      <c r="JN36" s="39">
        <f t="shared" si="72"/>
        <v>0.56044359997533966</v>
      </c>
      <c r="JO36" s="39">
        <f t="shared" si="73"/>
        <v>5.7970758806255338</v>
      </c>
      <c r="JP36" s="39">
        <f t="shared" si="74"/>
        <v>21.206776644303012</v>
      </c>
      <c r="JQ36" s="39">
        <f t="shared" si="75"/>
        <v>2.1206776644303011</v>
      </c>
      <c r="JR36" s="39">
        <f t="shared" si="136"/>
        <v>11.978967450656535</v>
      </c>
      <c r="JS36" s="39">
        <f t="shared" si="137"/>
        <v>40.047689866129666</v>
      </c>
      <c r="JT36" s="39">
        <f t="shared" si="138"/>
        <v>4.0047689866129659</v>
      </c>
      <c r="JU36" s="39">
        <f t="shared" si="76"/>
        <v>2.9617958394902852</v>
      </c>
      <c r="JV36" s="39">
        <f t="shared" si="77"/>
        <v>10.636938979361855</v>
      </c>
      <c r="JW36" s="39">
        <f t="shared" si="78"/>
        <v>1.0636938979361856</v>
      </c>
      <c r="JX36" s="39">
        <f t="shared" si="79"/>
        <v>5.0659938808453759</v>
      </c>
      <c r="JY36" s="39">
        <f t="shared" si="80"/>
        <v>18.443305270373436</v>
      </c>
      <c r="JZ36" s="39">
        <f t="shared" si="81"/>
        <v>1.8443305270373438</v>
      </c>
      <c r="KA36" s="39">
        <f t="shared" si="139"/>
        <v>8.9402497254581643</v>
      </c>
      <c r="KB36" s="39">
        <f t="shared" si="140"/>
        <v>30.788570715982328</v>
      </c>
      <c r="KC36" s="39">
        <f t="shared" si="141"/>
        <v>3.0788570715982329</v>
      </c>
      <c r="KD36" s="39">
        <f t="shared" si="82"/>
        <v>11.248260189741538</v>
      </c>
      <c r="KE36" s="39">
        <f t="shared" si="83"/>
        <v>31.163769780572444</v>
      </c>
      <c r="KF36" s="39">
        <f t="shared" si="84"/>
        <v>3.1163769780572443</v>
      </c>
      <c r="KG36" s="39">
        <f t="shared" si="85"/>
        <v>14.77140160148908</v>
      </c>
      <c r="KH36" s="39">
        <f t="shared" si="86"/>
        <v>52.205296683587008</v>
      </c>
      <c r="KI36" s="39">
        <f t="shared" si="87"/>
        <v>5.2205296683587008</v>
      </c>
      <c r="KJ36" s="39">
        <f t="shared" si="88"/>
        <v>1.9807315784511201</v>
      </c>
      <c r="KK36" s="39">
        <f t="shared" si="89"/>
        <v>7.4006521877771512</v>
      </c>
      <c r="KL36" s="39">
        <f t="shared" si="90"/>
        <v>0.74006521877771525</v>
      </c>
      <c r="KM36" s="39">
        <f t="shared" si="91"/>
        <v>9.5080072342776329</v>
      </c>
      <c r="KN36" s="39">
        <f t="shared" si="92"/>
        <v>34.866474701625179</v>
      </c>
      <c r="KO36" s="39">
        <f t="shared" si="93"/>
        <v>3.4866474701625179</v>
      </c>
      <c r="KP36" s="39">
        <f t="shared" si="142"/>
        <v>5.8086965624193354</v>
      </c>
      <c r="KQ36" s="39">
        <f t="shared" si="143"/>
        <v>2.8015652089145839</v>
      </c>
      <c r="KR36" s="39">
        <f t="shared" si="144"/>
        <v>0.28015652089145843</v>
      </c>
      <c r="KS36" s="39">
        <f t="shared" si="94"/>
        <v>6.0605919188173623</v>
      </c>
      <c r="KT36" s="39">
        <f t="shared" si="95"/>
        <v>22.011595016028217</v>
      </c>
      <c r="KU36" s="39">
        <f t="shared" si="96"/>
        <v>2.2011595016028216</v>
      </c>
      <c r="KV36" s="39">
        <f t="shared" si="145"/>
        <v>5.5983636409275972</v>
      </c>
      <c r="KW36" s="39">
        <f t="shared" si="146"/>
        <v>19.555017931809349</v>
      </c>
      <c r="KX36" s="39">
        <f t="shared" si="147"/>
        <v>1.9555017931809351</v>
      </c>
      <c r="KY36" s="39">
        <f t="shared" si="97"/>
        <v>9.6882963118837644</v>
      </c>
      <c r="KZ36" s="39">
        <f t="shared" si="98"/>
        <v>22.206901494745413</v>
      </c>
      <c r="LA36" s="39">
        <f t="shared" si="99"/>
        <v>2.220690149474541</v>
      </c>
      <c r="LB36" s="39">
        <f t="shared" si="100"/>
        <v>17.471031120921008</v>
      </c>
      <c r="LC36" s="39">
        <f t="shared" si="101"/>
        <v>62.547902526904835</v>
      </c>
      <c r="LD36" s="39">
        <f t="shared" si="102"/>
        <v>6.2547902526904835</v>
      </c>
      <c r="LE36" s="39">
        <f t="shared" si="103"/>
        <v>11.392986739544394</v>
      </c>
      <c r="LF36" s="39">
        <f t="shared" si="104"/>
        <v>42.005735352485019</v>
      </c>
      <c r="LG36" s="39">
        <f t="shared" si="105"/>
        <v>4.2005735352485019</v>
      </c>
      <c r="LH36" s="39">
        <f t="shared" si="106"/>
        <v>297.25658531519485</v>
      </c>
      <c r="LI36" s="39">
        <f t="shared" si="106"/>
        <v>960.94622589496032</v>
      </c>
      <c r="LJ36" s="39">
        <f t="shared" si="106"/>
        <v>96.094622589495998</v>
      </c>
      <c r="LL36" s="60">
        <f t="shared" si="498"/>
        <v>17</v>
      </c>
      <c r="LM36" s="61">
        <f t="shared" si="154"/>
        <v>276.40347391797485</v>
      </c>
      <c r="LN36" s="62">
        <v>3000</v>
      </c>
      <c r="LO36" s="61">
        <f t="shared" si="155"/>
        <v>0</v>
      </c>
      <c r="LP36" s="61">
        <f t="shared" si="499"/>
        <v>0</v>
      </c>
      <c r="LQ36" s="62">
        <f t="shared" si="156"/>
        <v>0</v>
      </c>
      <c r="LR36" s="61">
        <f t="shared" si="157"/>
        <v>0</v>
      </c>
      <c r="LS36" s="61">
        <f t="shared" si="158"/>
        <v>22.409671482456666</v>
      </c>
      <c r="LT36" s="63">
        <f t="shared" si="159"/>
        <v>0</v>
      </c>
      <c r="LU36" s="62">
        <f t="shared" si="160"/>
        <v>0</v>
      </c>
      <c r="LV36" s="61">
        <f t="shared" si="161"/>
        <v>0</v>
      </c>
      <c r="LW36" s="61">
        <f t="shared" si="162"/>
        <v>5.6578084527065542</v>
      </c>
      <c r="LX36" s="63">
        <f t="shared" si="163"/>
        <v>0</v>
      </c>
      <c r="LY36" s="62">
        <f t="shared" si="164"/>
        <v>0</v>
      </c>
      <c r="LZ36" s="61">
        <f t="shared" si="165"/>
        <v>0</v>
      </c>
      <c r="MA36" s="61">
        <f t="shared" si="166"/>
        <v>12.738997419124175</v>
      </c>
      <c r="MB36" s="63">
        <f t="shared" si="167"/>
        <v>0</v>
      </c>
      <c r="MC36" s="62">
        <f t="shared" si="168"/>
        <v>0</v>
      </c>
      <c r="MD36" s="61">
        <f t="shared" si="169"/>
        <v>0</v>
      </c>
      <c r="ME36" s="61">
        <f t="shared" si="170"/>
        <v>0.47238070736635934</v>
      </c>
      <c r="MF36" s="63">
        <f t="shared" si="171"/>
        <v>0</v>
      </c>
      <c r="MG36" s="62">
        <f t="shared" si="172"/>
        <v>0</v>
      </c>
      <c r="MH36" s="61">
        <f t="shared" si="173"/>
        <v>0</v>
      </c>
      <c r="MI36" s="61">
        <f t="shared" si="174"/>
        <v>1.7610200759909773</v>
      </c>
      <c r="MJ36" s="63">
        <f t="shared" si="175"/>
        <v>0</v>
      </c>
      <c r="MK36" s="62">
        <f t="shared" si="176"/>
        <v>0</v>
      </c>
      <c r="ML36" s="61">
        <f t="shared" si="177"/>
        <v>0</v>
      </c>
      <c r="MM36" s="61">
        <f t="shared" si="178"/>
        <v>3.5241053606612192</v>
      </c>
      <c r="MN36" s="63">
        <f t="shared" si="179"/>
        <v>0</v>
      </c>
      <c r="MO36" s="62">
        <f t="shared" si="180"/>
        <v>0</v>
      </c>
      <c r="MP36" s="61">
        <f t="shared" si="181"/>
        <v>0</v>
      </c>
      <c r="MQ36" s="61">
        <f t="shared" si="182"/>
        <v>5.7105102912131249</v>
      </c>
      <c r="MR36" s="63">
        <f t="shared" si="183"/>
        <v>0</v>
      </c>
      <c r="MS36" s="62">
        <f t="shared" si="184"/>
        <v>0</v>
      </c>
      <c r="MT36" s="61">
        <f t="shared" si="185"/>
        <v>0</v>
      </c>
      <c r="MU36" s="61">
        <f t="shared" si="186"/>
        <v>2.7391490851729121</v>
      </c>
      <c r="MV36" s="63">
        <f t="shared" si="187"/>
        <v>0</v>
      </c>
      <c r="MW36" s="62">
        <f t="shared" si="188"/>
        <v>0</v>
      </c>
      <c r="MX36" s="61">
        <f t="shared" si="189"/>
        <v>0</v>
      </c>
      <c r="MY36" s="61">
        <f t="shared" si="190"/>
        <v>3.9447895408505675</v>
      </c>
      <c r="MZ36" s="63">
        <f t="shared" si="191"/>
        <v>0</v>
      </c>
      <c r="NA36" s="62">
        <f t="shared" si="192"/>
        <v>0</v>
      </c>
      <c r="NB36" s="61">
        <f t="shared" si="193"/>
        <v>0</v>
      </c>
      <c r="NC36" s="61">
        <f t="shared" si="194"/>
        <v>14.503854626298866</v>
      </c>
      <c r="ND36" s="63">
        <f t="shared" si="195"/>
        <v>0</v>
      </c>
      <c r="NE36" s="62">
        <f t="shared" si="196"/>
        <v>0</v>
      </c>
      <c r="NF36" s="61">
        <f t="shared" si="197"/>
        <v>0</v>
      </c>
      <c r="NG36" s="61">
        <f t="shared" si="198"/>
        <v>0.52261810224137406</v>
      </c>
      <c r="NH36" s="63">
        <f t="shared" si="199"/>
        <v>0</v>
      </c>
      <c r="NI36" s="62">
        <f t="shared" si="200"/>
        <v>0</v>
      </c>
      <c r="NJ36" s="61">
        <f t="shared" si="201"/>
        <v>0</v>
      </c>
      <c r="NK36" s="61">
        <f t="shared" si="202"/>
        <v>11.078278784573627</v>
      </c>
      <c r="NL36" s="63">
        <f t="shared" si="203"/>
        <v>0</v>
      </c>
      <c r="NM36" s="62">
        <f t="shared" si="204"/>
        <v>0</v>
      </c>
      <c r="NN36" s="61">
        <f t="shared" si="205"/>
        <v>0</v>
      </c>
      <c r="NO36" s="61">
        <f t="shared" si="206"/>
        <v>3.4108884165543887</v>
      </c>
      <c r="NP36" s="63">
        <f t="shared" si="207"/>
        <v>0</v>
      </c>
      <c r="NQ36" s="62">
        <f t="shared" si="208"/>
        <v>0</v>
      </c>
      <c r="NR36" s="61">
        <f t="shared" si="209"/>
        <v>0</v>
      </c>
      <c r="NS36" s="61">
        <f t="shared" si="210"/>
        <v>12.348140363507273</v>
      </c>
      <c r="NT36" s="63">
        <f t="shared" si="211"/>
        <v>0</v>
      </c>
      <c r="NU36" s="62">
        <f t="shared" si="212"/>
        <v>0</v>
      </c>
      <c r="NV36" s="61">
        <f t="shared" si="213"/>
        <v>0</v>
      </c>
      <c r="NW36" s="61">
        <f t="shared" si="214"/>
        <v>2.6233688386211549</v>
      </c>
      <c r="NX36" s="63">
        <f t="shared" si="215"/>
        <v>0</v>
      </c>
      <c r="NY36" s="62">
        <f t="shared" si="216"/>
        <v>0</v>
      </c>
      <c r="NZ36" s="61">
        <f t="shared" si="217"/>
        <v>0</v>
      </c>
      <c r="OA36" s="61">
        <f t="shared" si="218"/>
        <v>6.3532891309886335</v>
      </c>
      <c r="OB36" s="63">
        <f t="shared" si="219"/>
        <v>0</v>
      </c>
      <c r="OC36" s="62">
        <f t="shared" si="220"/>
        <v>0</v>
      </c>
      <c r="OD36" s="61">
        <f t="shared" si="221"/>
        <v>0</v>
      </c>
      <c r="OE36" s="61">
        <f t="shared" si="222"/>
        <v>11.190394932511138</v>
      </c>
      <c r="OF36" s="63">
        <f t="shared" si="223"/>
        <v>0</v>
      </c>
      <c r="OG36" s="62">
        <f t="shared" si="224"/>
        <v>0</v>
      </c>
      <c r="OH36" s="61">
        <f t="shared" si="225"/>
        <v>0</v>
      </c>
      <c r="OI36" s="61">
        <f t="shared" si="226"/>
        <v>1.6307871233622384</v>
      </c>
      <c r="OJ36" s="63">
        <f t="shared" si="227"/>
        <v>0</v>
      </c>
      <c r="OK36" s="62">
        <f t="shared" si="228"/>
        <v>0</v>
      </c>
      <c r="OL36" s="61">
        <f t="shared" si="229"/>
        <v>0</v>
      </c>
      <c r="OM36" s="61">
        <f t="shared" si="230"/>
        <v>13.628109934428991</v>
      </c>
      <c r="ON36" s="63">
        <f t="shared" si="231"/>
        <v>0</v>
      </c>
      <c r="OO36" s="62">
        <f t="shared" si="232"/>
        <v>0</v>
      </c>
      <c r="OP36" s="61">
        <f t="shared" si="233"/>
        <v>0</v>
      </c>
      <c r="OQ36" s="61">
        <f t="shared" si="234"/>
        <v>2.9728066335082035</v>
      </c>
      <c r="OR36" s="63">
        <f t="shared" si="235"/>
        <v>0</v>
      </c>
      <c r="OS36" s="62">
        <f t="shared" si="236"/>
        <v>0</v>
      </c>
      <c r="OT36" s="61">
        <f t="shared" si="237"/>
        <v>0</v>
      </c>
      <c r="OU36" s="61">
        <f t="shared" si="238"/>
        <v>5.838391577037612</v>
      </c>
      <c r="OV36" s="63">
        <f t="shared" si="239"/>
        <v>0</v>
      </c>
      <c r="OW36" s="62">
        <f t="shared" si="240"/>
        <v>0</v>
      </c>
      <c r="OX36" s="61">
        <f t="shared" si="241"/>
        <v>0</v>
      </c>
      <c r="OY36" s="61">
        <f t="shared" si="242"/>
        <v>10.60868705059498</v>
      </c>
      <c r="OZ36" s="63">
        <f t="shared" si="243"/>
        <v>0</v>
      </c>
      <c r="PA36" s="62">
        <f t="shared" si="244"/>
        <v>0</v>
      </c>
      <c r="PB36" s="61">
        <f t="shared" si="245"/>
        <v>0</v>
      </c>
      <c r="PC36" s="61">
        <f t="shared" si="246"/>
        <v>1.4755675255450267</v>
      </c>
      <c r="PD36" s="63">
        <f t="shared" si="247"/>
        <v>0</v>
      </c>
      <c r="PE36" s="62">
        <f t="shared" si="248"/>
        <v>0</v>
      </c>
      <c r="PF36" s="61">
        <f t="shared" si="249"/>
        <v>0</v>
      </c>
      <c r="PG36" s="61">
        <f t="shared" si="250"/>
        <v>5.4202953738688171</v>
      </c>
      <c r="PH36" s="63">
        <f t="shared" si="251"/>
        <v>0</v>
      </c>
      <c r="PI36" s="62">
        <f t="shared" si="252"/>
        <v>0</v>
      </c>
      <c r="PJ36" s="61">
        <f t="shared" si="253"/>
        <v>0</v>
      </c>
      <c r="PK36" s="61">
        <f t="shared" si="254"/>
        <v>11.151693542057457</v>
      </c>
      <c r="PL36" s="63">
        <f t="shared" si="255"/>
        <v>0</v>
      </c>
      <c r="PM36" s="62">
        <f t="shared" si="256"/>
        <v>0</v>
      </c>
      <c r="PN36" s="61">
        <f t="shared" si="257"/>
        <v>0</v>
      </c>
      <c r="PO36" s="61">
        <f t="shared" si="258"/>
        <v>2.7659500124098972</v>
      </c>
      <c r="PP36" s="63">
        <f t="shared" si="259"/>
        <v>0</v>
      </c>
      <c r="PQ36" s="62">
        <f t="shared" si="260"/>
        <v>0</v>
      </c>
      <c r="PR36" s="61">
        <f t="shared" si="261"/>
        <v>0</v>
      </c>
      <c r="PS36" s="61">
        <f t="shared" si="262"/>
        <v>4.734971977596949</v>
      </c>
      <c r="PT36" s="63">
        <f t="shared" si="263"/>
        <v>0</v>
      </c>
      <c r="PU36" s="62">
        <f t="shared" si="264"/>
        <v>0</v>
      </c>
      <c r="PV36" s="61">
        <f t="shared" si="265"/>
        <v>0</v>
      </c>
      <c r="PW36" s="61">
        <f t="shared" si="266"/>
        <v>8.3395001162610889</v>
      </c>
      <c r="PX36" s="63">
        <f t="shared" si="267"/>
        <v>0</v>
      </c>
      <c r="PY36" s="62">
        <f t="shared" si="268"/>
        <v>0</v>
      </c>
      <c r="PZ36" s="61">
        <f t="shared" si="269"/>
        <v>0</v>
      </c>
      <c r="QA36" s="61">
        <f t="shared" si="270"/>
        <v>10.40718349380947</v>
      </c>
      <c r="QB36" s="63">
        <f t="shared" si="271"/>
        <v>0</v>
      </c>
      <c r="QC36" s="62">
        <f t="shared" si="272"/>
        <v>0</v>
      </c>
      <c r="QD36" s="61">
        <f t="shared" si="273"/>
        <v>0</v>
      </c>
      <c r="QE36" s="61">
        <f t="shared" si="274"/>
        <v>13.780005548498098</v>
      </c>
      <c r="QF36" s="63">
        <f t="shared" si="275"/>
        <v>0</v>
      </c>
      <c r="QG36" s="62">
        <f t="shared" si="276"/>
        <v>0</v>
      </c>
      <c r="QH36" s="61">
        <f t="shared" si="277"/>
        <v>0</v>
      </c>
      <c r="QI36" s="61">
        <f t="shared" si="278"/>
        <v>1.8544706685006858</v>
      </c>
      <c r="QJ36" s="63">
        <f t="shared" si="279"/>
        <v>0</v>
      </c>
      <c r="QK36" s="62">
        <f t="shared" si="280"/>
        <v>0</v>
      </c>
      <c r="QL36" s="61">
        <f t="shared" si="281"/>
        <v>0</v>
      </c>
      <c r="QM36" s="61">
        <f t="shared" si="282"/>
        <v>8.8917019433495863</v>
      </c>
      <c r="QN36" s="63">
        <f t="shared" si="283"/>
        <v>0</v>
      </c>
      <c r="QO36" s="62">
        <f t="shared" si="284"/>
        <v>0</v>
      </c>
      <c r="QP36" s="61">
        <f t="shared" si="285"/>
        <v>0</v>
      </c>
      <c r="QQ36" s="61">
        <f t="shared" si="286"/>
        <v>5.1440335023638024</v>
      </c>
      <c r="QR36" s="63">
        <f t="shared" si="287"/>
        <v>0</v>
      </c>
      <c r="QS36" s="62">
        <f t="shared" si="288"/>
        <v>0</v>
      </c>
      <c r="QT36" s="61">
        <f t="shared" si="289"/>
        <v>0</v>
      </c>
      <c r="QU36" s="61">
        <f t="shared" si="290"/>
        <v>5.6635414288247228</v>
      </c>
      <c r="QV36" s="63">
        <f t="shared" si="291"/>
        <v>0</v>
      </c>
      <c r="QW36" s="62">
        <f t="shared" si="292"/>
        <v>0</v>
      </c>
      <c r="QX36" s="61">
        <f t="shared" si="293"/>
        <v>0</v>
      </c>
      <c r="QY36" s="61">
        <f t="shared" si="294"/>
        <v>5.2270945563273985</v>
      </c>
      <c r="QZ36" s="63">
        <f t="shared" si="295"/>
        <v>0</v>
      </c>
      <c r="RA36" s="62">
        <f t="shared" si="296"/>
        <v>0</v>
      </c>
      <c r="RB36" s="61">
        <f t="shared" si="297"/>
        <v>0</v>
      </c>
      <c r="RC36" s="61">
        <f t="shared" si="298"/>
        <v>8.9099006558553295</v>
      </c>
      <c r="RD36" s="63">
        <f t="shared" si="299"/>
        <v>0</v>
      </c>
      <c r="RE36" s="62">
        <f t="shared" si="300"/>
        <v>0</v>
      </c>
      <c r="RF36" s="61">
        <f t="shared" si="301"/>
        <v>0</v>
      </c>
      <c r="RG36" s="61">
        <f t="shared" si="302"/>
        <v>16.311906996165007</v>
      </c>
      <c r="RH36" s="63">
        <f t="shared" si="303"/>
        <v>0</v>
      </c>
      <c r="RI36" s="62">
        <f t="shared" si="304"/>
        <v>0</v>
      </c>
      <c r="RJ36" s="61">
        <f t="shared" si="305"/>
        <v>0</v>
      </c>
      <c r="RK36" s="61">
        <f t="shared" si="306"/>
        <v>10.65760864677052</v>
      </c>
      <c r="RL36" s="63">
        <f t="shared" si="307"/>
        <v>0</v>
      </c>
    </row>
    <row r="37" spans="1:480" ht="15" thickBot="1" x14ac:dyDescent="0.35">
      <c r="A37" s="28"/>
      <c r="B37" s="42">
        <v>18</v>
      </c>
      <c r="C37" s="44">
        <f t="shared" si="308"/>
        <v>652.6147323839831</v>
      </c>
      <c r="D37" s="44">
        <f t="shared" si="309"/>
        <v>811.23516637357477</v>
      </c>
      <c r="E37" s="44">
        <f t="shared" si="310"/>
        <v>213.39486740121296</v>
      </c>
      <c r="F37" s="45">
        <f t="shared" si="311"/>
        <v>41.128961772100098</v>
      </c>
      <c r="G37" s="45">
        <f t="shared" si="312"/>
        <v>7.3622820691283364</v>
      </c>
      <c r="H37" s="44">
        <f t="shared" si="313"/>
        <v>109.85487358494508</v>
      </c>
      <c r="I37" s="44">
        <f t="shared" si="314"/>
        <v>144.58199516919152</v>
      </c>
      <c r="J37" s="44">
        <f t="shared" si="315"/>
        <v>49.377499730573334</v>
      </c>
      <c r="K37" s="45">
        <f t="shared" si="316"/>
        <v>13.47880257013686</v>
      </c>
      <c r="L37" s="45">
        <f t="shared" si="317"/>
        <v>4.0052189451529756</v>
      </c>
      <c r="M37" s="44">
        <f t="shared" si="318"/>
        <v>238.17953201619022</v>
      </c>
      <c r="N37" s="44">
        <f t="shared" si="319"/>
        <v>331.64595829556072</v>
      </c>
      <c r="O37" s="44">
        <f t="shared" si="320"/>
        <v>112.8762399744289</v>
      </c>
      <c r="P37" s="45">
        <f t="shared" si="321"/>
        <v>30.033210630198198</v>
      </c>
      <c r="Q37" s="45">
        <f t="shared" si="322"/>
        <v>8.4733590836217516</v>
      </c>
      <c r="R37" s="44">
        <f t="shared" si="323"/>
        <v>9.9421849684489256</v>
      </c>
      <c r="S37" s="44">
        <f t="shared" si="324"/>
        <v>12.782780866125981</v>
      </c>
      <c r="T37" s="44">
        <f t="shared" si="325"/>
        <v>4.1991128144820529</v>
      </c>
      <c r="U37" s="45">
        <f t="shared" si="326"/>
        <v>1.0921606266313275</v>
      </c>
      <c r="V37" s="45">
        <f t="shared" si="327"/>
        <v>0.30212072431169534</v>
      </c>
      <c r="W37" s="44">
        <f t="shared" si="328"/>
        <v>35.547458026610158</v>
      </c>
      <c r="X37" s="44">
        <f t="shared" si="329"/>
        <v>46.971122930731106</v>
      </c>
      <c r="Y37" s="44">
        <f t="shared" si="330"/>
        <v>15.632458629391541</v>
      </c>
      <c r="Z37" s="45">
        <f t="shared" si="331"/>
        <v>4.1019798008343855</v>
      </c>
      <c r="AA37" s="45">
        <f t="shared" si="332"/>
        <v>1.1439806124327589</v>
      </c>
      <c r="AB37" s="44">
        <f t="shared" si="333"/>
        <v>61.474344318860503</v>
      </c>
      <c r="AC37" s="44">
        <f t="shared" si="334"/>
        <v>86.714804859772968</v>
      </c>
      <c r="AD37" s="44">
        <f t="shared" si="335"/>
        <v>30.612892406348617</v>
      </c>
      <c r="AE37" s="45">
        <f t="shared" si="336"/>
        <v>8.5445937634313545</v>
      </c>
      <c r="AF37" s="45">
        <f t="shared" si="337"/>
        <v>2.5911176515864396</v>
      </c>
      <c r="AG37" s="44">
        <f t="shared" si="338"/>
        <v>104.58873627789511</v>
      </c>
      <c r="AH37" s="44">
        <f t="shared" si="339"/>
        <v>147.90021232661823</v>
      </c>
      <c r="AI37" s="44">
        <f t="shared" si="340"/>
        <v>50.602382499893004</v>
      </c>
      <c r="AJ37" s="45">
        <f t="shared" si="341"/>
        <v>13.495655498718206</v>
      </c>
      <c r="AK37" s="45">
        <f t="shared" si="342"/>
        <v>3.8113203968751828</v>
      </c>
      <c r="AL37" s="44">
        <f t="shared" si="343"/>
        <v>79.769533818439726</v>
      </c>
      <c r="AM37" s="44">
        <f t="shared" si="344"/>
        <v>99.157815212589412</v>
      </c>
      <c r="AN37" s="44">
        <f t="shared" si="345"/>
        <v>26.083396906564072</v>
      </c>
      <c r="AO37" s="45">
        <f t="shared" si="346"/>
        <v>5.027220416879107</v>
      </c>
      <c r="AP37" s="45">
        <f t="shared" si="347"/>
        <v>0.89989664552757942</v>
      </c>
      <c r="AQ37" s="44">
        <f t="shared" si="348"/>
        <v>76.594031054912577</v>
      </c>
      <c r="AR37" s="44">
        <f t="shared" si="349"/>
        <v>100.80679597166196</v>
      </c>
      <c r="AS37" s="44">
        <f t="shared" si="350"/>
        <v>34.42743707545236</v>
      </c>
      <c r="AT37" s="45">
        <f t="shared" si="351"/>
        <v>9.3978153990755811</v>
      </c>
      <c r="AU37" s="45">
        <f t="shared" si="352"/>
        <v>2.7925557988973271</v>
      </c>
      <c r="AV37" s="44">
        <f t="shared" si="353"/>
        <v>271.17685903104791</v>
      </c>
      <c r="AW37" s="44">
        <f t="shared" si="354"/>
        <v>377.59209836225051</v>
      </c>
      <c r="AX37" s="44">
        <f t="shared" si="355"/>
        <v>128.51408328999392</v>
      </c>
      <c r="AY37" s="45">
        <f t="shared" si="356"/>
        <v>34.194003390523989</v>
      </c>
      <c r="AZ37" s="45">
        <f t="shared" si="357"/>
        <v>9.6472559261832505</v>
      </c>
      <c r="BA37" s="44">
        <f t="shared" si="358"/>
        <v>10.999530165641826</v>
      </c>
      <c r="BB37" s="44">
        <f t="shared" si="359"/>
        <v>14.14222167299684</v>
      </c>
      <c r="BC37" s="44">
        <f t="shared" si="360"/>
        <v>4.6456858546089066</v>
      </c>
      <c r="BD37" s="45">
        <f t="shared" si="361"/>
        <v>1.2083112310303099</v>
      </c>
      <c r="BE37" s="45">
        <f t="shared" si="362"/>
        <v>0.3342510757220904</v>
      </c>
      <c r="BF37" s="44">
        <f t="shared" si="363"/>
        <v>223.62303273579155</v>
      </c>
      <c r="BG37" s="44">
        <f t="shared" si="364"/>
        <v>295.48737220289604</v>
      </c>
      <c r="BH37" s="44">
        <f t="shared" si="365"/>
        <v>98.341147353052961</v>
      </c>
      <c r="BI37" s="45">
        <f t="shared" si="366"/>
        <v>25.804859593529105</v>
      </c>
      <c r="BJ37" s="45">
        <f t="shared" si="367"/>
        <v>7.19658811472988</v>
      </c>
      <c r="BK37" s="44">
        <f t="shared" si="368"/>
        <v>59.499392751735229</v>
      </c>
      <c r="BL37" s="44">
        <f t="shared" si="369"/>
        <v>83.928967261205358</v>
      </c>
      <c r="BM37" s="44">
        <f t="shared" si="370"/>
        <v>29.629409288276435</v>
      </c>
      <c r="BN37" s="45">
        <f t="shared" si="371"/>
        <v>8.2700864217018015</v>
      </c>
      <c r="BO37" s="45">
        <f t="shared" si="372"/>
        <v>2.5078742770810756</v>
      </c>
      <c r="BP37" s="44">
        <f t="shared" si="373"/>
        <v>226.15779153546288</v>
      </c>
      <c r="BQ37" s="44">
        <f t="shared" si="374"/>
        <v>319.81250159232928</v>
      </c>
      <c r="BR37" s="44">
        <f t="shared" si="375"/>
        <v>109.42022515886623</v>
      </c>
      <c r="BS37" s="45">
        <f t="shared" si="376"/>
        <v>29.182374235824945</v>
      </c>
      <c r="BT37" s="45">
        <f t="shared" si="377"/>
        <v>8.2414209643101994</v>
      </c>
      <c r="BU37" s="44">
        <f t="shared" si="378"/>
        <v>76.397780034459487</v>
      </c>
      <c r="BV37" s="44">
        <f t="shared" si="379"/>
        <v>94.966544151444339</v>
      </c>
      <c r="BW37" s="44">
        <f t="shared" si="380"/>
        <v>24.980885859941466</v>
      </c>
      <c r="BX37" s="45">
        <f t="shared" si="381"/>
        <v>4.8147263899979285</v>
      </c>
      <c r="BY37" s="45">
        <f t="shared" si="382"/>
        <v>0.86185919219790619</v>
      </c>
      <c r="BZ37" s="44">
        <f t="shared" si="383"/>
        <v>123.35867857093766</v>
      </c>
      <c r="CA37" s="44">
        <f t="shared" si="384"/>
        <v>162.35459827305647</v>
      </c>
      <c r="CB37" s="44">
        <f t="shared" si="385"/>
        <v>55.447181532555234</v>
      </c>
      <c r="CC37" s="45">
        <f t="shared" si="386"/>
        <v>15.135671450069447</v>
      </c>
      <c r="CD37" s="45">
        <f t="shared" si="387"/>
        <v>4.4975566430315048</v>
      </c>
      <c r="CE37" s="44">
        <f t="shared" si="388"/>
        <v>189.78805091048534</v>
      </c>
      <c r="CF37" s="44">
        <f t="shared" si="389"/>
        <v>273.15180365074855</v>
      </c>
      <c r="CG37" s="44">
        <f t="shared" si="390"/>
        <v>97.170768657526381</v>
      </c>
      <c r="CH37" s="45">
        <f t="shared" si="391"/>
        <v>27.229237834362856</v>
      </c>
      <c r="CI37" s="45">
        <f t="shared" si="392"/>
        <v>8.2764580008204423</v>
      </c>
      <c r="CJ37" s="44">
        <f t="shared" si="393"/>
        <v>34.323135919387823</v>
      </c>
      <c r="CK37" s="44">
        <f t="shared" si="394"/>
        <v>44.129648209938729</v>
      </c>
      <c r="CL37" s="44">
        <f t="shared" si="395"/>
        <v>14.496483452047027</v>
      </c>
      <c r="CM37" s="45">
        <f t="shared" si="396"/>
        <v>3.7704365542013285</v>
      </c>
      <c r="CN37" s="45">
        <f t="shared" si="397"/>
        <v>1.0430031947224965</v>
      </c>
      <c r="CO37" s="44">
        <f t="shared" si="398"/>
        <v>250.69494232932612</v>
      </c>
      <c r="CP37" s="44">
        <f t="shared" si="399"/>
        <v>341.772980865215</v>
      </c>
      <c r="CQ37" s="44">
        <f t="shared" si="400"/>
        <v>118.68813280031753</v>
      </c>
      <c r="CR37" s="45">
        <f t="shared" si="401"/>
        <v>32.755246345182293</v>
      </c>
      <c r="CS37" s="45">
        <f t="shared" si="402"/>
        <v>9.8270032895941508</v>
      </c>
      <c r="CT37" s="44">
        <f t="shared" si="403"/>
        <v>51.8575127241334</v>
      </c>
      <c r="CU37" s="44">
        <f t="shared" si="404"/>
        <v>73.149443824271657</v>
      </c>
      <c r="CV37" s="44">
        <f t="shared" si="405"/>
        <v>25.823918499244535</v>
      </c>
      <c r="CW37" s="45">
        <f t="shared" si="406"/>
        <v>7.2079073753332832</v>
      </c>
      <c r="CX37" s="45">
        <f t="shared" si="407"/>
        <v>2.1857722611877564</v>
      </c>
      <c r="CY37" s="44">
        <f t="shared" si="408"/>
        <v>92.951099675050472</v>
      </c>
      <c r="CZ37" s="44">
        <f t="shared" si="409"/>
        <v>139.6134378747675</v>
      </c>
      <c r="DA37" s="44">
        <f t="shared" si="410"/>
        <v>50.575566711540603</v>
      </c>
      <c r="DB37" s="45">
        <f t="shared" si="411"/>
        <v>14.335558645093798</v>
      </c>
      <c r="DC37" s="45">
        <f t="shared" si="412"/>
        <v>4.4010284354591036</v>
      </c>
      <c r="DD37" s="44">
        <f t="shared" si="413"/>
        <v>308.94631658877347</v>
      </c>
      <c r="DE37" s="44">
        <f t="shared" si="414"/>
        <v>384.03686601260057</v>
      </c>
      <c r="DF37" s="44">
        <f t="shared" si="415"/>
        <v>101.02064049599834</v>
      </c>
      <c r="DG37" s="45">
        <f t="shared" si="416"/>
        <v>19.470356113772986</v>
      </c>
      <c r="DH37" s="45">
        <f t="shared" si="417"/>
        <v>3.4852874354152394</v>
      </c>
      <c r="DI37" s="44">
        <f t="shared" si="418"/>
        <v>28.650366186797182</v>
      </c>
      <c r="DJ37" s="44">
        <f t="shared" si="419"/>
        <v>37.707267510640122</v>
      </c>
      <c r="DK37" s="44">
        <f t="shared" si="420"/>
        <v>12.877748637847217</v>
      </c>
      <c r="DL37" s="45">
        <f t="shared" si="421"/>
        <v>3.5152981091490378</v>
      </c>
      <c r="DM37" s="45">
        <f t="shared" si="422"/>
        <v>1.0445689453021789</v>
      </c>
      <c r="DN37" s="44">
        <f t="shared" si="423"/>
        <v>91.927702334884458</v>
      </c>
      <c r="DO37" s="44">
        <f t="shared" si="424"/>
        <v>132.30663141214407</v>
      </c>
      <c r="DP37" s="44">
        <f t="shared" si="425"/>
        <v>47.066638041475848</v>
      </c>
      <c r="DQ37" s="45">
        <f t="shared" si="426"/>
        <v>13.189035128579802</v>
      </c>
      <c r="DR37" s="45">
        <f t="shared" si="427"/>
        <v>4.0088707578616054</v>
      </c>
      <c r="DS37" s="44">
        <f t="shared" si="428"/>
        <v>234.70941589620142</v>
      </c>
      <c r="DT37" s="44">
        <f t="shared" si="429"/>
        <v>301.76857905366779</v>
      </c>
      <c r="DU37" s="44">
        <f t="shared" si="430"/>
        <v>99.130253470137845</v>
      </c>
      <c r="DV37" s="45">
        <f t="shared" si="431"/>
        <v>25.783103367615141</v>
      </c>
      <c r="DW37" s="45">
        <f t="shared" si="432"/>
        <v>7.1322932492572626</v>
      </c>
      <c r="DX37" s="44">
        <f t="shared" si="433"/>
        <v>50.880839836426752</v>
      </c>
      <c r="DY37" s="44">
        <f t="shared" si="434"/>
        <v>69.365963821388689</v>
      </c>
      <c r="DZ37" s="44">
        <f t="shared" si="435"/>
        <v>24.088846066804255</v>
      </c>
      <c r="EA37" s="45">
        <f t="shared" si="436"/>
        <v>6.6479779273032591</v>
      </c>
      <c r="EB37" s="45">
        <f t="shared" si="437"/>
        <v>1.9944805260292982</v>
      </c>
      <c r="EC37" s="44">
        <f t="shared" si="438"/>
        <v>82.596650185378195</v>
      </c>
      <c r="ED37" s="44">
        <f t="shared" si="439"/>
        <v>116.50961847995781</v>
      </c>
      <c r="EE37" s="44">
        <f t="shared" si="440"/>
        <v>41.131343380169071</v>
      </c>
      <c r="EF37" s="45">
        <f t="shared" si="441"/>
        <v>11.480477423128466</v>
      </c>
      <c r="EG37" s="45">
        <f t="shared" si="442"/>
        <v>3.4814139236224855</v>
      </c>
      <c r="EH37" s="44">
        <f t="shared" si="443"/>
        <v>154.4835963473391</v>
      </c>
      <c r="EI37" s="44">
        <f t="shared" si="444"/>
        <v>216.63477888571137</v>
      </c>
      <c r="EJ37" s="44">
        <f t="shared" si="445"/>
        <v>73.900897300056343</v>
      </c>
      <c r="EK37" s="45">
        <f t="shared" si="446"/>
        <v>19.681001106635556</v>
      </c>
      <c r="EL37" s="45">
        <f t="shared" si="447"/>
        <v>5.553784804673386</v>
      </c>
      <c r="EM37" s="44">
        <f t="shared" si="448"/>
        <v>257.21609046959708</v>
      </c>
      <c r="EN37" s="44">
        <f t="shared" si="449"/>
        <v>328.76115446317135</v>
      </c>
      <c r="EO37" s="44">
        <f t="shared" si="450"/>
        <v>96.885433341051609</v>
      </c>
      <c r="EP37" s="45">
        <f t="shared" si="451"/>
        <v>21.638693581168088</v>
      </c>
      <c r="EQ37" s="45">
        <f t="shared" si="452"/>
        <v>4.7625380997021791</v>
      </c>
      <c r="ER37" s="44">
        <f t="shared" si="453"/>
        <v>271.21312779163367</v>
      </c>
      <c r="ES37" s="44">
        <f t="shared" si="454"/>
        <v>353.63780748468963</v>
      </c>
      <c r="ET37" s="44">
        <f t="shared" si="455"/>
        <v>120.28987716566964</v>
      </c>
      <c r="EU37" s="45">
        <f t="shared" si="456"/>
        <v>32.762653187975509</v>
      </c>
      <c r="EV37" s="45">
        <f t="shared" si="457"/>
        <v>9.7213217478057476</v>
      </c>
      <c r="EW37" s="44">
        <f t="shared" si="458"/>
        <v>28.623704391061256</v>
      </c>
      <c r="EX37" s="44">
        <f t="shared" si="459"/>
        <v>43.873401298810734</v>
      </c>
      <c r="EY37" s="44">
        <f t="shared" si="460"/>
        <v>16.038646933705952</v>
      </c>
      <c r="EZ37" s="45">
        <f t="shared" si="461"/>
        <v>4.5746536924730048</v>
      </c>
      <c r="FA37" s="45">
        <f t="shared" si="462"/>
        <v>1.4129992476520734</v>
      </c>
      <c r="FB37" s="44">
        <f t="shared" si="463"/>
        <v>148.62923129076512</v>
      </c>
      <c r="FC37" s="44">
        <f t="shared" si="464"/>
        <v>216.15876926327323</v>
      </c>
      <c r="FD37" s="44">
        <f t="shared" si="465"/>
        <v>77.195441429647659</v>
      </c>
      <c r="FE37" s="45">
        <f t="shared" si="466"/>
        <v>21.674758219834118</v>
      </c>
      <c r="FF37" s="45">
        <f t="shared" si="467"/>
        <v>6.5958582408955317</v>
      </c>
      <c r="FG37" s="44">
        <f t="shared" si="468"/>
        <v>315.36097384780356</v>
      </c>
      <c r="FH37" s="44">
        <f t="shared" si="469"/>
        <v>350.78761551910782</v>
      </c>
      <c r="FI37" s="44">
        <f t="shared" si="470"/>
        <v>40.41327772673597</v>
      </c>
      <c r="FJ37" s="45">
        <f t="shared" si="471"/>
        <v>2.60252051317135</v>
      </c>
      <c r="FK37" s="45">
        <f t="shared" si="472"/>
        <v>9.9522347871616984E-2</v>
      </c>
      <c r="FL37" s="44">
        <f t="shared" si="473"/>
        <v>100.15045078279556</v>
      </c>
      <c r="FM37" s="44">
        <f t="shared" si="474"/>
        <v>139.90915684665526</v>
      </c>
      <c r="FN37" s="44">
        <f t="shared" si="475"/>
        <v>49.206816974959771</v>
      </c>
      <c r="FO37" s="45">
        <f t="shared" si="476"/>
        <v>13.707655712993189</v>
      </c>
      <c r="FP37" s="45">
        <f t="shared" si="477"/>
        <v>4.1519696515175131</v>
      </c>
      <c r="FQ37" s="44">
        <f t="shared" si="478"/>
        <v>90.768021197567066</v>
      </c>
      <c r="FR37" s="44">
        <f t="shared" si="479"/>
        <v>133.09091921590647</v>
      </c>
      <c r="FS37" s="44">
        <f t="shared" si="480"/>
        <v>46.23905311175195</v>
      </c>
      <c r="FT37" s="45">
        <f t="shared" si="481"/>
        <v>12.45564192544659</v>
      </c>
      <c r="FU37" s="45">
        <f t="shared" si="482"/>
        <v>3.5496880031813793</v>
      </c>
      <c r="FV37" s="44">
        <f t="shared" si="483"/>
        <v>259.47423801553464</v>
      </c>
      <c r="FW37" s="44">
        <f t="shared" si="484"/>
        <v>322.54041504282003</v>
      </c>
      <c r="FX37" s="44">
        <f t="shared" si="485"/>
        <v>84.844040239620469</v>
      </c>
      <c r="FY37" s="45">
        <f t="shared" si="486"/>
        <v>16.352536169696265</v>
      </c>
      <c r="FZ37" s="45">
        <f t="shared" si="487"/>
        <v>2.927182662524574</v>
      </c>
      <c r="GA37" s="44">
        <f t="shared" si="488"/>
        <v>305.0975352962169</v>
      </c>
      <c r="GB37" s="44">
        <f t="shared" si="489"/>
        <v>411.13473894243714</v>
      </c>
      <c r="GC37" s="44">
        <f t="shared" si="490"/>
        <v>142.09786957612309</v>
      </c>
      <c r="GD37" s="45">
        <f t="shared" si="491"/>
        <v>39.115258915845409</v>
      </c>
      <c r="GE37" s="45">
        <f t="shared" si="492"/>
        <v>11.716321805529715</v>
      </c>
      <c r="GF37" s="44">
        <f t="shared" si="493"/>
        <v>175.04008590864771</v>
      </c>
      <c r="GG37" s="44">
        <f t="shared" si="494"/>
        <v>257.24848320841153</v>
      </c>
      <c r="GH37" s="44">
        <f t="shared" si="495"/>
        <v>92.398567444235567</v>
      </c>
      <c r="GI37" s="45">
        <f t="shared" si="496"/>
        <v>26.062534343409148</v>
      </c>
      <c r="GJ37" s="45">
        <f t="shared" si="497"/>
        <v>7.9716005045379354</v>
      </c>
      <c r="GK37" s="43">
        <f t="shared" si="148"/>
        <v>5883.1615792011671</v>
      </c>
      <c r="GL37" s="43">
        <f t="shared" si="148"/>
        <v>7817.3704364083424</v>
      </c>
      <c r="GM37" s="43">
        <f t="shared" si="148"/>
        <v>2459.7651672323091</v>
      </c>
      <c r="GN37" s="43">
        <f t="shared" si="148"/>
        <v>620.92297538305331</v>
      </c>
      <c r="GO37" s="43">
        <f t="shared" si="148"/>
        <v>170.01162525595359</v>
      </c>
      <c r="GP37" s="40">
        <f t="shared" si="149"/>
        <v>35.060557682962852</v>
      </c>
      <c r="GQ37" s="40">
        <f t="shared" si="149"/>
        <v>46.587428107320278</v>
      </c>
      <c r="GR37" s="40">
        <f t="shared" si="149"/>
        <v>14.658910412588256</v>
      </c>
      <c r="GS37" s="40">
        <f t="shared" si="149"/>
        <v>3.7003753002565754</v>
      </c>
      <c r="GT37" s="40">
        <f t="shared" si="149"/>
        <v>1.0131801266743361</v>
      </c>
      <c r="GW37" s="38">
        <f t="shared" si="150"/>
        <v>19</v>
      </c>
      <c r="GX37" s="39">
        <f t="shared" si="109"/>
        <v>26.392770014245635</v>
      </c>
      <c r="GY37" s="39">
        <f t="shared" si="110"/>
        <v>67.54612193524774</v>
      </c>
      <c r="GZ37" s="39">
        <f t="shared" si="111"/>
        <v>6.7546121935247747</v>
      </c>
      <c r="HA37" s="39">
        <f t="shared" si="34"/>
        <v>6.4811318762588312</v>
      </c>
      <c r="HB37" s="39">
        <f t="shared" si="35"/>
        <v>24.416663392515702</v>
      </c>
      <c r="HC37" s="39">
        <f t="shared" si="36"/>
        <v>2.4416663392515701</v>
      </c>
      <c r="HD37" s="39">
        <f t="shared" si="112"/>
        <v>14.604083989599516</v>
      </c>
      <c r="HE37" s="39">
        <f t="shared" si="113"/>
        <v>53.628343151607673</v>
      </c>
      <c r="HF37" s="39">
        <f t="shared" si="114"/>
        <v>5.3628343151607671</v>
      </c>
      <c r="HG37" s="39">
        <f t="shared" si="115"/>
        <v>0.54351432550658896</v>
      </c>
      <c r="HH37" s="39">
        <f t="shared" si="116"/>
        <v>1.942324034183283</v>
      </c>
      <c r="HI37" s="39">
        <f t="shared" si="117"/>
        <v>0.19423240341832831</v>
      </c>
      <c r="HJ37" s="39">
        <f t="shared" si="151"/>
        <v>2.0234546780992568</v>
      </c>
      <c r="HK37" s="39">
        <f t="shared" si="152"/>
        <v>7.3074800742398569</v>
      </c>
      <c r="HL37" s="39">
        <f t="shared" si="153"/>
        <v>0.7307480074239856</v>
      </c>
      <c r="HM37" s="39">
        <f t="shared" si="37"/>
        <v>4.0237173256655741</v>
      </c>
      <c r="HN37" s="39">
        <f t="shared" si="38"/>
        <v>15.552293583235729</v>
      </c>
      <c r="HO37" s="39">
        <f t="shared" si="39"/>
        <v>1.5552293583235728</v>
      </c>
      <c r="HP37" s="39">
        <f t="shared" si="118"/>
        <v>6.5431831055406207</v>
      </c>
      <c r="HQ37" s="39">
        <f t="shared" si="119"/>
        <v>24.100557830392084</v>
      </c>
      <c r="HR37" s="39">
        <f t="shared" si="120"/>
        <v>2.4100557830392084</v>
      </c>
      <c r="HS37" s="39">
        <f t="shared" si="40"/>
        <v>3.2260058741287163</v>
      </c>
      <c r="HT37" s="39">
        <f t="shared" si="41"/>
        <v>8.256207515168315</v>
      </c>
      <c r="HU37" s="39">
        <f t="shared" si="42"/>
        <v>0.82562075151683156</v>
      </c>
      <c r="HV37" s="39">
        <f t="shared" si="43"/>
        <v>4.5188347134849689</v>
      </c>
      <c r="HW37" s="39">
        <f t="shared" si="44"/>
        <v>17.024011890538368</v>
      </c>
      <c r="HX37" s="39">
        <f t="shared" si="45"/>
        <v>1.7024011890538371</v>
      </c>
      <c r="HY37" s="39">
        <f t="shared" si="121"/>
        <v>16.627329778513513</v>
      </c>
      <c r="HZ37" s="39">
        <f t="shared" si="122"/>
        <v>61.057999097519563</v>
      </c>
      <c r="IA37" s="39">
        <f t="shared" si="123"/>
        <v>6.1057999097519557</v>
      </c>
      <c r="IB37" s="39">
        <f t="shared" si="124"/>
        <v>0.60131673649609041</v>
      </c>
      <c r="IC37" s="39">
        <f t="shared" si="125"/>
        <v>2.1488889890149796</v>
      </c>
      <c r="ID37" s="39">
        <f t="shared" si="126"/>
        <v>0.21488889890149798</v>
      </c>
      <c r="IE37" s="39">
        <f t="shared" si="127"/>
        <v>12.72921038070443</v>
      </c>
      <c r="IF37" s="39">
        <f t="shared" si="128"/>
        <v>45.970118443760825</v>
      </c>
      <c r="IG37" s="39">
        <f t="shared" si="129"/>
        <v>4.597011844376083</v>
      </c>
      <c r="IH37" s="39">
        <f t="shared" si="46"/>
        <v>3.8944496299131153</v>
      </c>
      <c r="II37" s="39">
        <f t="shared" si="47"/>
        <v>15.052653824163418</v>
      </c>
      <c r="IJ37" s="39">
        <f t="shared" si="48"/>
        <v>1.5052653824163418</v>
      </c>
      <c r="IK37" s="39">
        <f t="shared" si="130"/>
        <v>14.148673111695048</v>
      </c>
      <c r="IL37" s="39">
        <f t="shared" si="131"/>
        <v>52.113919028641661</v>
      </c>
      <c r="IM37" s="39">
        <f t="shared" si="132"/>
        <v>5.2113919028641646</v>
      </c>
      <c r="IN37" s="39">
        <f t="shared" si="49"/>
        <v>3.089646828355761</v>
      </c>
      <c r="IO37" s="39">
        <f t="shared" si="50"/>
        <v>7.9072284300710489</v>
      </c>
      <c r="IP37" s="39">
        <f t="shared" si="51"/>
        <v>0.79072284300710483</v>
      </c>
      <c r="IQ37" s="39">
        <f t="shared" si="52"/>
        <v>7.2778187968243069</v>
      </c>
      <c r="IR37" s="39">
        <f t="shared" si="53"/>
        <v>27.418058324768776</v>
      </c>
      <c r="IS37" s="39">
        <f t="shared" si="54"/>
        <v>2.7418058324768779</v>
      </c>
      <c r="IT37" s="39">
        <f t="shared" si="55"/>
        <v>12.767672326976742</v>
      </c>
      <c r="IU37" s="39">
        <f t="shared" si="56"/>
        <v>49.582504975659219</v>
      </c>
      <c r="IV37" s="39">
        <f t="shared" si="57"/>
        <v>4.9582504975659223</v>
      </c>
      <c r="IW37" s="39">
        <f t="shared" si="133"/>
        <v>1.876359786877654</v>
      </c>
      <c r="IX37" s="39">
        <f t="shared" si="134"/>
        <v>6.7054326625716651</v>
      </c>
      <c r="IY37" s="39">
        <f t="shared" si="135"/>
        <v>0.67054326625716643</v>
      </c>
      <c r="IZ37" s="39">
        <f t="shared" si="58"/>
        <v>15.585380202931184</v>
      </c>
      <c r="JA37" s="39">
        <f t="shared" si="59"/>
        <v>59.465824562914776</v>
      </c>
      <c r="JB37" s="39">
        <f t="shared" si="60"/>
        <v>5.9465824562914777</v>
      </c>
      <c r="JC37" s="39">
        <f t="shared" si="61"/>
        <v>3.3942610486697133</v>
      </c>
      <c r="JD37" s="39">
        <f t="shared" si="62"/>
        <v>13.119347124694219</v>
      </c>
      <c r="JE37" s="39">
        <f t="shared" si="63"/>
        <v>1.3119347124694221</v>
      </c>
      <c r="JF37" s="39">
        <f t="shared" si="64"/>
        <v>6.6498233254405443</v>
      </c>
      <c r="JG37" s="39">
        <f t="shared" si="65"/>
        <v>26.165731735445043</v>
      </c>
      <c r="JH37" s="39">
        <f t="shared" si="66"/>
        <v>2.6165731735445039</v>
      </c>
      <c r="JI37" s="39">
        <f t="shared" si="67"/>
        <v>12.494276754509782</v>
      </c>
      <c r="JJ37" s="39">
        <f t="shared" si="68"/>
        <v>31.976179108798679</v>
      </c>
      <c r="JK37" s="39">
        <f t="shared" si="69"/>
        <v>3.1976179108798677</v>
      </c>
      <c r="JL37" s="39">
        <f t="shared" si="70"/>
        <v>1.6902918869244101</v>
      </c>
      <c r="JM37" s="39">
        <f t="shared" si="71"/>
        <v>6.3679136339310194</v>
      </c>
      <c r="JN37" s="39">
        <f t="shared" si="72"/>
        <v>0.63679136339310194</v>
      </c>
      <c r="JO37" s="39">
        <f t="shared" si="73"/>
        <v>6.1842817582717213</v>
      </c>
      <c r="JP37" s="39">
        <f t="shared" si="74"/>
        <v>24.016294685328418</v>
      </c>
      <c r="JQ37" s="39">
        <f t="shared" si="75"/>
        <v>2.4016294685328416</v>
      </c>
      <c r="JR37" s="39">
        <f t="shared" si="136"/>
        <v>12.830975311332509</v>
      </c>
      <c r="JS37" s="39">
        <f t="shared" si="137"/>
        <v>45.85327480740218</v>
      </c>
      <c r="JT37" s="39">
        <f t="shared" si="138"/>
        <v>4.5853274807402178</v>
      </c>
      <c r="JU37" s="39">
        <f t="shared" si="76"/>
        <v>3.1631959804495575</v>
      </c>
      <c r="JV37" s="39">
        <f t="shared" si="77"/>
        <v>12.069134970230225</v>
      </c>
      <c r="JW37" s="39">
        <f t="shared" si="78"/>
        <v>1.2069134970230224</v>
      </c>
      <c r="JX37" s="39">
        <f t="shared" si="79"/>
        <v>5.4062483475871792</v>
      </c>
      <c r="JY37" s="39">
        <f t="shared" si="80"/>
        <v>20.895991114796068</v>
      </c>
      <c r="JZ37" s="39">
        <f t="shared" si="81"/>
        <v>2.0895991114796066</v>
      </c>
      <c r="KA37" s="39">
        <f t="shared" si="139"/>
        <v>9.558310605081985</v>
      </c>
      <c r="KB37" s="39">
        <f t="shared" si="140"/>
        <v>35.142346259156398</v>
      </c>
      <c r="KC37" s="39">
        <f t="shared" si="141"/>
        <v>3.5142346259156394</v>
      </c>
      <c r="KD37" s="39">
        <f t="shared" si="82"/>
        <v>12.116574184665874</v>
      </c>
      <c r="KE37" s="39">
        <f t="shared" si="83"/>
        <v>36.638495688124124</v>
      </c>
      <c r="KF37" s="39">
        <f t="shared" si="84"/>
        <v>3.6638495688124122</v>
      </c>
      <c r="KG37" s="39">
        <f t="shared" si="85"/>
        <v>15.791500358914936</v>
      </c>
      <c r="KH37" s="39">
        <f t="shared" si="86"/>
        <v>59.332759857403097</v>
      </c>
      <c r="KI37" s="39">
        <f t="shared" si="87"/>
        <v>5.933275985740309</v>
      </c>
      <c r="KJ37" s="39">
        <f t="shared" si="88"/>
        <v>2.1103870459776668</v>
      </c>
      <c r="KK37" s="39">
        <f t="shared" si="89"/>
        <v>8.3625332596387025</v>
      </c>
      <c r="KL37" s="39">
        <f t="shared" si="90"/>
        <v>0.83625332596387025</v>
      </c>
      <c r="KM37" s="39">
        <f t="shared" si="91"/>
        <v>10.141295937878855</v>
      </c>
      <c r="KN37" s="39">
        <f t="shared" si="92"/>
        <v>39.476860584840388</v>
      </c>
      <c r="KO37" s="39">
        <f t="shared" si="93"/>
        <v>3.947686058484039</v>
      </c>
      <c r="KP37" s="39">
        <f t="shared" si="142"/>
        <v>6.4999468646494059</v>
      </c>
      <c r="KQ37" s="39">
        <f t="shared" si="143"/>
        <v>4.7254905776285616</v>
      </c>
      <c r="KR37" s="39">
        <f t="shared" si="144"/>
        <v>0.47254905776285622</v>
      </c>
      <c r="KS37" s="39">
        <f t="shared" si="94"/>
        <v>6.4687597072631853</v>
      </c>
      <c r="KT37" s="39">
        <f t="shared" si="95"/>
        <v>24.944323682854062</v>
      </c>
      <c r="KU37" s="39">
        <f t="shared" si="96"/>
        <v>2.4944323682854064</v>
      </c>
      <c r="KV37" s="39">
        <f t="shared" si="145"/>
        <v>5.980135458479241</v>
      </c>
      <c r="KW37" s="39">
        <f t="shared" si="146"/>
        <v>22.287052216551444</v>
      </c>
      <c r="KX37" s="39">
        <f t="shared" si="147"/>
        <v>2.2287052216551442</v>
      </c>
      <c r="KY37" s="39">
        <f t="shared" si="97"/>
        <v>10.493547798942874</v>
      </c>
      <c r="KZ37" s="39">
        <f t="shared" si="98"/>
        <v>26.855781290791704</v>
      </c>
      <c r="LA37" s="39">
        <f t="shared" si="99"/>
        <v>2.68557812907917</v>
      </c>
      <c r="LB37" s="39">
        <f t="shared" si="100"/>
        <v>18.663187265293871</v>
      </c>
      <c r="LC37" s="39">
        <f t="shared" si="101"/>
        <v>70.990663287541594</v>
      </c>
      <c r="LD37" s="39">
        <f t="shared" si="102"/>
        <v>7.0990663287541587</v>
      </c>
      <c r="LE37" s="39">
        <f t="shared" si="103"/>
        <v>12.148509476551377</v>
      </c>
      <c r="LF37" s="39">
        <f t="shared" si="104"/>
        <v>47.530774243262293</v>
      </c>
      <c r="LG37" s="39">
        <f t="shared" si="105"/>
        <v>4.7530774243262286</v>
      </c>
      <c r="LH37" s="39">
        <f t="shared" si="106"/>
        <v>318.7400625987022</v>
      </c>
      <c r="LI37" s="39">
        <f t="shared" si="106"/>
        <v>1103.9475798746328</v>
      </c>
      <c r="LJ37" s="39">
        <f t="shared" si="106"/>
        <v>110.39475798746329</v>
      </c>
      <c r="LL37" s="60">
        <f t="shared" si="498"/>
        <v>18</v>
      </c>
      <c r="LM37" s="61">
        <f t="shared" si="154"/>
        <v>297.25658531519485</v>
      </c>
      <c r="LN37" s="62">
        <v>3000</v>
      </c>
      <c r="LO37" s="61">
        <f t="shared" si="155"/>
        <v>0</v>
      </c>
      <c r="LP37" s="61">
        <f t="shared" si="499"/>
        <v>0</v>
      </c>
      <c r="LQ37" s="62">
        <f t="shared" si="156"/>
        <v>0</v>
      </c>
      <c r="LR37" s="61">
        <f t="shared" si="157"/>
        <v>0</v>
      </c>
      <c r="LS37" s="61">
        <f t="shared" si="158"/>
        <v>24.367447624832074</v>
      </c>
      <c r="LT37" s="63">
        <f t="shared" si="159"/>
        <v>0</v>
      </c>
      <c r="LU37" s="62">
        <f t="shared" si="160"/>
        <v>0</v>
      </c>
      <c r="LV37" s="61">
        <f t="shared" si="161"/>
        <v>0</v>
      </c>
      <c r="LW37" s="61">
        <f t="shared" si="162"/>
        <v>6.0636189842648633</v>
      </c>
      <c r="LX37" s="63">
        <f t="shared" si="163"/>
        <v>0</v>
      </c>
      <c r="LY37" s="62">
        <f t="shared" si="164"/>
        <v>0</v>
      </c>
      <c r="LZ37" s="61">
        <f t="shared" si="165"/>
        <v>0</v>
      </c>
      <c r="MA37" s="61">
        <f t="shared" si="166"/>
        <v>13.658264461421222</v>
      </c>
      <c r="MB37" s="63">
        <f t="shared" si="167"/>
        <v>0</v>
      </c>
      <c r="MC37" s="62">
        <f t="shared" si="168"/>
        <v>0</v>
      </c>
      <c r="MD37" s="61">
        <f t="shared" si="169"/>
        <v>0</v>
      </c>
      <c r="ME37" s="61">
        <f t="shared" si="170"/>
        <v>0.50742365691083424</v>
      </c>
      <c r="MF37" s="63">
        <f t="shared" si="171"/>
        <v>0</v>
      </c>
      <c r="MG37" s="62">
        <f t="shared" si="172"/>
        <v>0</v>
      </c>
      <c r="MH37" s="61">
        <f t="shared" si="173"/>
        <v>0</v>
      </c>
      <c r="MI37" s="61">
        <f t="shared" si="174"/>
        <v>1.8903282633468785</v>
      </c>
      <c r="MJ37" s="63">
        <f t="shared" si="175"/>
        <v>0</v>
      </c>
      <c r="MK37" s="62">
        <f t="shared" si="176"/>
        <v>0</v>
      </c>
      <c r="ML37" s="61">
        <f t="shared" si="177"/>
        <v>0</v>
      </c>
      <c r="MM37" s="61">
        <f t="shared" si="178"/>
        <v>3.7704755755755839</v>
      </c>
      <c r="MN37" s="63">
        <f t="shared" si="179"/>
        <v>0</v>
      </c>
      <c r="MO37" s="62">
        <f t="shared" si="180"/>
        <v>0</v>
      </c>
      <c r="MP37" s="61">
        <f t="shared" si="181"/>
        <v>0</v>
      </c>
      <c r="MQ37" s="61">
        <f t="shared" si="182"/>
        <v>6.1209508775076902</v>
      </c>
      <c r="MR37" s="63">
        <f t="shared" si="183"/>
        <v>0</v>
      </c>
      <c r="MS37" s="62">
        <f t="shared" si="184"/>
        <v>0</v>
      </c>
      <c r="MT37" s="61">
        <f t="shared" si="185"/>
        <v>0</v>
      </c>
      <c r="MU37" s="61">
        <f t="shared" si="186"/>
        <v>2.9784493682475244</v>
      </c>
      <c r="MV37" s="63">
        <f t="shared" si="187"/>
        <v>0</v>
      </c>
      <c r="MW37" s="62">
        <f t="shared" si="188"/>
        <v>0</v>
      </c>
      <c r="MX37" s="61">
        <f t="shared" si="189"/>
        <v>0</v>
      </c>
      <c r="MY37" s="61">
        <f t="shared" si="190"/>
        <v>4.227732513176262</v>
      </c>
      <c r="MZ37" s="63">
        <f t="shared" si="191"/>
        <v>0</v>
      </c>
      <c r="NA37" s="62">
        <f t="shared" si="192"/>
        <v>0</v>
      </c>
      <c r="NB37" s="61">
        <f t="shared" si="193"/>
        <v>0</v>
      </c>
      <c r="NC37" s="61">
        <f t="shared" si="194"/>
        <v>15.55047667241125</v>
      </c>
      <c r="ND37" s="63">
        <f t="shared" si="195"/>
        <v>0</v>
      </c>
      <c r="NE37" s="62">
        <f t="shared" si="196"/>
        <v>0</v>
      </c>
      <c r="NF37" s="61">
        <f t="shared" si="197"/>
        <v>0</v>
      </c>
      <c r="NG37" s="61">
        <f t="shared" si="198"/>
        <v>0.56138784770786287</v>
      </c>
      <c r="NH37" s="63">
        <f t="shared" si="199"/>
        <v>0</v>
      </c>
      <c r="NI37" s="62">
        <f t="shared" si="200"/>
        <v>0</v>
      </c>
      <c r="NJ37" s="61">
        <f t="shared" si="201"/>
        <v>0</v>
      </c>
      <c r="NK37" s="61">
        <f t="shared" si="202"/>
        <v>11.891734671980496</v>
      </c>
      <c r="NL37" s="63">
        <f t="shared" si="203"/>
        <v>0</v>
      </c>
      <c r="NM37" s="62">
        <f t="shared" si="204"/>
        <v>0</v>
      </c>
      <c r="NN37" s="61">
        <f t="shared" si="205"/>
        <v>0</v>
      </c>
      <c r="NO37" s="61">
        <f t="shared" si="206"/>
        <v>3.6493436346122703</v>
      </c>
      <c r="NP37" s="63">
        <f t="shared" si="207"/>
        <v>0</v>
      </c>
      <c r="NQ37" s="62">
        <f t="shared" si="208"/>
        <v>0</v>
      </c>
      <c r="NR37" s="61">
        <f t="shared" si="209"/>
        <v>0</v>
      </c>
      <c r="NS37" s="61">
        <f t="shared" si="210"/>
        <v>13.235657890311138</v>
      </c>
      <c r="NT37" s="63">
        <f t="shared" si="211"/>
        <v>0</v>
      </c>
      <c r="NU37" s="62">
        <f t="shared" si="212"/>
        <v>0</v>
      </c>
      <c r="NV37" s="61">
        <f t="shared" si="213"/>
        <v>0</v>
      </c>
      <c r="NW37" s="61">
        <f t="shared" si="214"/>
        <v>2.8525542119508907</v>
      </c>
      <c r="NX37" s="63">
        <f t="shared" si="215"/>
        <v>0</v>
      </c>
      <c r="NY37" s="62">
        <f t="shared" si="216"/>
        <v>0</v>
      </c>
      <c r="NZ37" s="61">
        <f t="shared" si="217"/>
        <v>0</v>
      </c>
      <c r="OA37" s="61">
        <f t="shared" si="218"/>
        <v>6.8089835329715713</v>
      </c>
      <c r="OB37" s="63">
        <f t="shared" si="219"/>
        <v>0</v>
      </c>
      <c r="OC37" s="62">
        <f t="shared" si="220"/>
        <v>0</v>
      </c>
      <c r="OD37" s="61">
        <f t="shared" si="221"/>
        <v>0</v>
      </c>
      <c r="OE37" s="61">
        <f t="shared" si="222"/>
        <v>11.968271852984181</v>
      </c>
      <c r="OF37" s="63">
        <f t="shared" si="223"/>
        <v>0</v>
      </c>
      <c r="OG37" s="62">
        <f t="shared" si="224"/>
        <v>0</v>
      </c>
      <c r="OH37" s="61">
        <f t="shared" si="225"/>
        <v>0</v>
      </c>
      <c r="OI37" s="61">
        <f t="shared" si="226"/>
        <v>1.7517649490663707</v>
      </c>
      <c r="OJ37" s="63">
        <f t="shared" si="227"/>
        <v>0</v>
      </c>
      <c r="OK37" s="62">
        <f t="shared" si="228"/>
        <v>0</v>
      </c>
      <c r="OL37" s="61">
        <f t="shared" si="229"/>
        <v>0</v>
      </c>
      <c r="OM37" s="61">
        <f t="shared" si="230"/>
        <v>14.593061741105085</v>
      </c>
      <c r="ON37" s="63">
        <f t="shared" si="231"/>
        <v>0</v>
      </c>
      <c r="OO37" s="62">
        <f t="shared" si="232"/>
        <v>0</v>
      </c>
      <c r="OP37" s="61">
        <f t="shared" si="233"/>
        <v>0</v>
      </c>
      <c r="OQ37" s="61">
        <f t="shared" si="234"/>
        <v>3.180635552975823</v>
      </c>
      <c r="OR37" s="63">
        <f t="shared" si="235"/>
        <v>0</v>
      </c>
      <c r="OS37" s="62">
        <f t="shared" si="236"/>
        <v>0</v>
      </c>
      <c r="OT37" s="61">
        <f t="shared" si="237"/>
        <v>0</v>
      </c>
      <c r="OU37" s="61">
        <f t="shared" si="238"/>
        <v>6.2386742659259058</v>
      </c>
      <c r="OV37" s="63">
        <f t="shared" si="239"/>
        <v>0</v>
      </c>
      <c r="OW37" s="62">
        <f t="shared" si="240"/>
        <v>0</v>
      </c>
      <c r="OX37" s="61">
        <f t="shared" si="241"/>
        <v>0</v>
      </c>
      <c r="OY37" s="61">
        <f t="shared" si="242"/>
        <v>11.53549378338627</v>
      </c>
      <c r="OZ37" s="63">
        <f t="shared" si="243"/>
        <v>0</v>
      </c>
      <c r="PA37" s="62">
        <f t="shared" si="244"/>
        <v>0</v>
      </c>
      <c r="PB37" s="61">
        <f t="shared" si="245"/>
        <v>0</v>
      </c>
      <c r="PC37" s="61">
        <f t="shared" si="246"/>
        <v>1.5814037069741018</v>
      </c>
      <c r="PD37" s="63">
        <f t="shared" si="247"/>
        <v>0</v>
      </c>
      <c r="PE37" s="62">
        <f t="shared" si="248"/>
        <v>0</v>
      </c>
      <c r="PF37" s="61">
        <f t="shared" si="249"/>
        <v>0</v>
      </c>
      <c r="PG37" s="61">
        <f t="shared" si="250"/>
        <v>5.7970758806255338</v>
      </c>
      <c r="PH37" s="63">
        <f t="shared" si="251"/>
        <v>0</v>
      </c>
      <c r="PI37" s="62">
        <f t="shared" si="252"/>
        <v>0</v>
      </c>
      <c r="PJ37" s="61">
        <f t="shared" si="253"/>
        <v>0</v>
      </c>
      <c r="PK37" s="61">
        <f t="shared" si="254"/>
        <v>11.978967450656535</v>
      </c>
      <c r="PL37" s="63">
        <f t="shared" si="255"/>
        <v>0</v>
      </c>
      <c r="PM37" s="62">
        <f t="shared" si="256"/>
        <v>0</v>
      </c>
      <c r="PN37" s="61">
        <f t="shared" si="257"/>
        <v>0</v>
      </c>
      <c r="PO37" s="61">
        <f t="shared" si="258"/>
        <v>2.9617958394902852</v>
      </c>
      <c r="PP37" s="63">
        <f t="shared" si="259"/>
        <v>0</v>
      </c>
      <c r="PQ37" s="62">
        <f t="shared" si="260"/>
        <v>0</v>
      </c>
      <c r="PR37" s="61">
        <f t="shared" si="261"/>
        <v>0</v>
      </c>
      <c r="PS37" s="61">
        <f t="shared" si="262"/>
        <v>5.0659938808453759</v>
      </c>
      <c r="PT37" s="63">
        <f t="shared" si="263"/>
        <v>0</v>
      </c>
      <c r="PU37" s="62">
        <f t="shared" si="264"/>
        <v>0</v>
      </c>
      <c r="PV37" s="61">
        <f t="shared" si="265"/>
        <v>0</v>
      </c>
      <c r="PW37" s="61">
        <f t="shared" si="266"/>
        <v>8.9402497254581643</v>
      </c>
      <c r="PX37" s="63">
        <f t="shared" si="267"/>
        <v>0</v>
      </c>
      <c r="PY37" s="62">
        <f t="shared" si="268"/>
        <v>0</v>
      </c>
      <c r="PZ37" s="61">
        <f t="shared" si="269"/>
        <v>0</v>
      </c>
      <c r="QA37" s="61">
        <f t="shared" si="270"/>
        <v>11.248260189741538</v>
      </c>
      <c r="QB37" s="63">
        <f t="shared" si="271"/>
        <v>0</v>
      </c>
      <c r="QC37" s="62">
        <f t="shared" si="272"/>
        <v>0</v>
      </c>
      <c r="QD37" s="61">
        <f t="shared" si="273"/>
        <v>0</v>
      </c>
      <c r="QE37" s="61">
        <f t="shared" si="274"/>
        <v>14.77140160148908</v>
      </c>
      <c r="QF37" s="63">
        <f t="shared" si="275"/>
        <v>0</v>
      </c>
      <c r="QG37" s="62">
        <f t="shared" si="276"/>
        <v>0</v>
      </c>
      <c r="QH37" s="61">
        <f t="shared" si="277"/>
        <v>0</v>
      </c>
      <c r="QI37" s="61">
        <f t="shared" si="278"/>
        <v>1.9807315784511201</v>
      </c>
      <c r="QJ37" s="63">
        <f t="shared" si="279"/>
        <v>0</v>
      </c>
      <c r="QK37" s="62">
        <f t="shared" si="280"/>
        <v>0</v>
      </c>
      <c r="QL37" s="61">
        <f t="shared" si="281"/>
        <v>0</v>
      </c>
      <c r="QM37" s="61">
        <f t="shared" si="282"/>
        <v>9.5080072342776329</v>
      </c>
      <c r="QN37" s="63">
        <f t="shared" si="283"/>
        <v>0</v>
      </c>
      <c r="QO37" s="62">
        <f t="shared" si="284"/>
        <v>0</v>
      </c>
      <c r="QP37" s="61">
        <f t="shared" si="285"/>
        <v>0</v>
      </c>
      <c r="QQ37" s="61">
        <f t="shared" si="286"/>
        <v>5.8086965624193354</v>
      </c>
      <c r="QR37" s="63">
        <f t="shared" si="287"/>
        <v>0</v>
      </c>
      <c r="QS37" s="62">
        <f t="shared" si="288"/>
        <v>0</v>
      </c>
      <c r="QT37" s="61">
        <f t="shared" si="289"/>
        <v>0</v>
      </c>
      <c r="QU37" s="61">
        <f t="shared" si="290"/>
        <v>6.0605919188173623</v>
      </c>
      <c r="QV37" s="63">
        <f t="shared" si="291"/>
        <v>0</v>
      </c>
      <c r="QW37" s="62">
        <f t="shared" si="292"/>
        <v>0</v>
      </c>
      <c r="QX37" s="61">
        <f t="shared" si="293"/>
        <v>0</v>
      </c>
      <c r="QY37" s="61">
        <f t="shared" si="294"/>
        <v>5.5983636409275972</v>
      </c>
      <c r="QZ37" s="63">
        <f t="shared" si="295"/>
        <v>0</v>
      </c>
      <c r="RA37" s="62">
        <f t="shared" si="296"/>
        <v>0</v>
      </c>
      <c r="RB37" s="61">
        <f t="shared" si="297"/>
        <v>0</v>
      </c>
      <c r="RC37" s="61">
        <f t="shared" si="298"/>
        <v>9.6882963118837644</v>
      </c>
      <c r="RD37" s="63">
        <f t="shared" si="299"/>
        <v>0</v>
      </c>
      <c r="RE37" s="62">
        <f t="shared" si="300"/>
        <v>0</v>
      </c>
      <c r="RF37" s="61">
        <f t="shared" si="301"/>
        <v>0</v>
      </c>
      <c r="RG37" s="61">
        <f t="shared" si="302"/>
        <v>17.471031120921008</v>
      </c>
      <c r="RH37" s="63">
        <f t="shared" si="303"/>
        <v>0</v>
      </c>
      <c r="RI37" s="62">
        <f t="shared" si="304"/>
        <v>0</v>
      </c>
      <c r="RJ37" s="61">
        <f t="shared" si="305"/>
        <v>0</v>
      </c>
      <c r="RK37" s="61">
        <f t="shared" si="306"/>
        <v>11.392986739544394</v>
      </c>
      <c r="RL37" s="63">
        <f t="shared" si="307"/>
        <v>0</v>
      </c>
    </row>
    <row r="38" spans="1:480" ht="15" thickBot="1" x14ac:dyDescent="0.35">
      <c r="A38" s="28"/>
      <c r="B38" s="42">
        <v>19</v>
      </c>
      <c r="C38" s="44">
        <f t="shared" si="308"/>
        <v>623.89968415908777</v>
      </c>
      <c r="D38" s="44">
        <f t="shared" si="309"/>
        <v>813.9906892745156</v>
      </c>
      <c r="E38" s="44">
        <f t="shared" si="310"/>
        <v>229.96501855951396</v>
      </c>
      <c r="F38" s="45">
        <f t="shared" si="311"/>
        <v>48.21511407851586</v>
      </c>
      <c r="G38" s="45">
        <f t="shared" si="312"/>
        <v>9.6655039283659416</v>
      </c>
      <c r="H38" s="44">
        <f t="shared" si="313"/>
        <v>105.02125914720749</v>
      </c>
      <c r="I38" s="44">
        <f t="shared" si="314"/>
        <v>144.78898576151497</v>
      </c>
      <c r="J38" s="44">
        <f t="shared" si="315"/>
        <v>51.831513587842238</v>
      </c>
      <c r="K38" s="45">
        <f t="shared" si="316"/>
        <v>14.896599614354422</v>
      </c>
      <c r="L38" s="45">
        <f t="shared" si="317"/>
        <v>4.7600318890806399</v>
      </c>
      <c r="M38" s="44">
        <f t="shared" si="318"/>
        <v>227.69963260747784</v>
      </c>
      <c r="N38" s="44">
        <f t="shared" si="319"/>
        <v>331.51318703881515</v>
      </c>
      <c r="O38" s="44">
        <f t="shared" si="320"/>
        <v>118.52235608101196</v>
      </c>
      <c r="P38" s="45">
        <f t="shared" si="321"/>
        <v>33.31790539378197</v>
      </c>
      <c r="Q38" s="45">
        <f t="shared" si="322"/>
        <v>10.155218878912851</v>
      </c>
      <c r="R38" s="44">
        <f t="shared" si="323"/>
        <v>9.5047288298371733</v>
      </c>
      <c r="S38" s="44">
        <f t="shared" si="324"/>
        <v>12.811188017021701</v>
      </c>
      <c r="T38" s="44">
        <f t="shared" si="325"/>
        <v>4.4234008383608732</v>
      </c>
      <c r="U38" s="45">
        <f t="shared" si="326"/>
        <v>1.2157605953771835</v>
      </c>
      <c r="V38" s="45">
        <f t="shared" si="327"/>
        <v>0.36328171940304971</v>
      </c>
      <c r="W38" s="44">
        <f t="shared" si="328"/>
        <v>33.983369873439308</v>
      </c>
      <c r="X38" s="44">
        <f t="shared" si="329"/>
        <v>47.032135150118556</v>
      </c>
      <c r="Y38" s="44">
        <f t="shared" si="330"/>
        <v>16.447706383481709</v>
      </c>
      <c r="Z38" s="45">
        <f t="shared" si="331"/>
        <v>4.5600971116808875</v>
      </c>
      <c r="AA38" s="45">
        <f t="shared" si="332"/>
        <v>1.3736914812794845</v>
      </c>
      <c r="AB38" s="44">
        <f t="shared" si="333"/>
        <v>58.769473168830636</v>
      </c>
      <c r="AC38" s="44">
        <f t="shared" si="334"/>
        <v>86.644802254290084</v>
      </c>
      <c r="AD38" s="44">
        <f t="shared" si="335"/>
        <v>32.040798895982014</v>
      </c>
      <c r="AE38" s="45">
        <f t="shared" si="336"/>
        <v>9.4130637785585378</v>
      </c>
      <c r="AF38" s="45">
        <f t="shared" si="337"/>
        <v>3.0696149023385955</v>
      </c>
      <c r="AG38" s="44">
        <f t="shared" si="338"/>
        <v>99.986831881667726</v>
      </c>
      <c r="AH38" s="44">
        <f t="shared" si="339"/>
        <v>147.76930992839382</v>
      </c>
      <c r="AI38" s="44">
        <f t="shared" si="340"/>
        <v>53.108684464349494</v>
      </c>
      <c r="AJ38" s="45">
        <f t="shared" si="341"/>
        <v>14.966403620785277</v>
      </c>
      <c r="AK38" s="45">
        <f t="shared" si="342"/>
        <v>4.5670771048034027</v>
      </c>
      <c r="AL38" s="44">
        <f t="shared" si="343"/>
        <v>76.259674330428368</v>
      </c>
      <c r="AM38" s="44">
        <f t="shared" si="344"/>
        <v>99.494624613797896</v>
      </c>
      <c r="AN38" s="44">
        <f t="shared" si="345"/>
        <v>28.108777529478111</v>
      </c>
      <c r="AO38" s="45">
        <f t="shared" si="346"/>
        <v>5.8933655374226959</v>
      </c>
      <c r="AP38" s="45">
        <f t="shared" si="347"/>
        <v>1.1814209888728096</v>
      </c>
      <c r="AQ38" s="44">
        <f t="shared" si="348"/>
        <v>73.223893688496418</v>
      </c>
      <c r="AR38" s="44">
        <f t="shared" si="349"/>
        <v>100.95111586698494</v>
      </c>
      <c r="AS38" s="44">
        <f t="shared" si="350"/>
        <v>36.138447315225633</v>
      </c>
      <c r="AT38" s="45">
        <f t="shared" si="351"/>
        <v>10.386344968047251</v>
      </c>
      <c r="AU38" s="45">
        <f t="shared" si="352"/>
        <v>3.3188334612455597</v>
      </c>
      <c r="AV38" s="44">
        <f t="shared" si="353"/>
        <v>259.2450772336818</v>
      </c>
      <c r="AW38" s="44">
        <f t="shared" si="354"/>
        <v>377.44093301202457</v>
      </c>
      <c r="AX38" s="44">
        <f t="shared" si="355"/>
        <v>134.94241077282621</v>
      </c>
      <c r="AY38" s="45">
        <f t="shared" si="356"/>
        <v>37.933758865414376</v>
      </c>
      <c r="AZ38" s="45">
        <f t="shared" si="357"/>
        <v>11.562120116052593</v>
      </c>
      <c r="BA38" s="44">
        <f t="shared" si="358"/>
        <v>10.515550838353585</v>
      </c>
      <c r="BB38" s="44">
        <f t="shared" si="359"/>
        <v>14.173649906749182</v>
      </c>
      <c r="BC38" s="44">
        <f t="shared" si="360"/>
        <v>4.8938267705420131</v>
      </c>
      <c r="BD38" s="45">
        <f t="shared" si="361"/>
        <v>1.3450559796954042</v>
      </c>
      <c r="BE38" s="45">
        <f t="shared" si="362"/>
        <v>0.40191650465978773</v>
      </c>
      <c r="BF38" s="44">
        <f t="shared" si="363"/>
        <v>213.78361929541671</v>
      </c>
      <c r="BG38" s="44">
        <f t="shared" si="364"/>
        <v>295.87118973277819</v>
      </c>
      <c r="BH38" s="44">
        <f t="shared" si="365"/>
        <v>103.4697327800113</v>
      </c>
      <c r="BI38" s="45">
        <f t="shared" si="366"/>
        <v>28.686797939825805</v>
      </c>
      <c r="BJ38" s="45">
        <f t="shared" si="367"/>
        <v>8.6416602519675099</v>
      </c>
      <c r="BK38" s="44">
        <f t="shared" si="368"/>
        <v>56.881419470658876</v>
      </c>
      <c r="BL38" s="44">
        <f t="shared" si="369"/>
        <v>83.861213589923125</v>
      </c>
      <c r="BM38" s="44">
        <f t="shared" si="370"/>
        <v>31.011442231950841</v>
      </c>
      <c r="BN38" s="45">
        <f t="shared" si="371"/>
        <v>9.1106555907706639</v>
      </c>
      <c r="BO38" s="45">
        <f t="shared" si="372"/>
        <v>2.9709991166963765</v>
      </c>
      <c r="BP38" s="44">
        <f t="shared" si="373"/>
        <v>216.20684870790251</v>
      </c>
      <c r="BQ38" s="44">
        <f t="shared" si="374"/>
        <v>319.52944436893512</v>
      </c>
      <c r="BR38" s="44">
        <f t="shared" si="375"/>
        <v>114.83973530283065</v>
      </c>
      <c r="BS38" s="45">
        <f t="shared" si="376"/>
        <v>32.362651185608861</v>
      </c>
      <c r="BT38" s="45">
        <f t="shared" si="377"/>
        <v>9.8756339215163962</v>
      </c>
      <c r="BU38" s="44">
        <f t="shared" si="378"/>
        <v>73.03627771294326</v>
      </c>
      <c r="BV38" s="44">
        <f t="shared" si="379"/>
        <v>95.289117060114336</v>
      </c>
      <c r="BW38" s="44">
        <f t="shared" si="380"/>
        <v>26.920656294950259</v>
      </c>
      <c r="BX38" s="45">
        <f t="shared" si="381"/>
        <v>5.6442606899954688</v>
      </c>
      <c r="BY38" s="45">
        <f t="shared" si="382"/>
        <v>1.1314838700377901</v>
      </c>
      <c r="BZ38" s="44">
        <f t="shared" si="383"/>
        <v>117.9308967138164</v>
      </c>
      <c r="CA38" s="44">
        <f t="shared" si="384"/>
        <v>162.58703298543992</v>
      </c>
      <c r="CB38" s="44">
        <f t="shared" si="385"/>
        <v>58.202852689860613</v>
      </c>
      <c r="CC38" s="45">
        <f t="shared" si="386"/>
        <v>16.727749836297988</v>
      </c>
      <c r="CD38" s="45">
        <f t="shared" si="387"/>
        <v>5.3451542442353936</v>
      </c>
      <c r="CE38" s="44">
        <f t="shared" si="388"/>
        <v>181.43737667042399</v>
      </c>
      <c r="CF38" s="44">
        <f t="shared" si="389"/>
        <v>272.76162017398599</v>
      </c>
      <c r="CG38" s="44">
        <f t="shared" si="390"/>
        <v>101.63611255341917</v>
      </c>
      <c r="CH38" s="45">
        <f t="shared" si="391"/>
        <v>29.979914336569696</v>
      </c>
      <c r="CI38" s="45">
        <f t="shared" si="392"/>
        <v>9.8012953195447619</v>
      </c>
      <c r="CJ38" s="44">
        <f t="shared" si="393"/>
        <v>32.81291793893476</v>
      </c>
      <c r="CK38" s="44">
        <f t="shared" si="394"/>
        <v>44.227717447673754</v>
      </c>
      <c r="CL38" s="44">
        <f t="shared" si="395"/>
        <v>15.270786922874997</v>
      </c>
      <c r="CM38" s="45">
        <f t="shared" si="396"/>
        <v>4.1971373790561231</v>
      </c>
      <c r="CN38" s="45">
        <f t="shared" si="397"/>
        <v>1.2541476417577708</v>
      </c>
      <c r="CO38" s="44">
        <f t="shared" si="398"/>
        <v>239.66436486683577</v>
      </c>
      <c r="CP38" s="44">
        <f t="shared" si="399"/>
        <v>341.86682294001844</v>
      </c>
      <c r="CQ38" s="44">
        <f t="shared" si="400"/>
        <v>124.40259034479044</v>
      </c>
      <c r="CR38" s="45">
        <f t="shared" si="401"/>
        <v>36.143230393066055</v>
      </c>
      <c r="CS38" s="45">
        <f t="shared" si="402"/>
        <v>11.66129708492436</v>
      </c>
      <c r="CT38" s="44">
        <f t="shared" si="403"/>
        <v>49.57578216427153</v>
      </c>
      <c r="CU38" s="44">
        <f t="shared" si="404"/>
        <v>73.090392181756826</v>
      </c>
      <c r="CV38" s="44">
        <f t="shared" si="405"/>
        <v>27.028448287654466</v>
      </c>
      <c r="CW38" s="45">
        <f t="shared" si="406"/>
        <v>7.9405169762813781</v>
      </c>
      <c r="CX38" s="45">
        <f t="shared" si="407"/>
        <v>2.5894150742064204</v>
      </c>
      <c r="CY38" s="44">
        <f t="shared" si="408"/>
        <v>88.861251289348246</v>
      </c>
      <c r="CZ38" s="44">
        <f t="shared" si="409"/>
        <v>139.23565624847717</v>
      </c>
      <c r="DA38" s="44">
        <f t="shared" si="410"/>
        <v>52.817871788225375</v>
      </c>
      <c r="DB38" s="45">
        <f t="shared" si="411"/>
        <v>15.758092296276331</v>
      </c>
      <c r="DC38" s="45">
        <f t="shared" si="412"/>
        <v>5.2038197195843559</v>
      </c>
      <c r="DD38" s="44">
        <f t="shared" si="413"/>
        <v>295.35267865886743</v>
      </c>
      <c r="DE38" s="44">
        <f t="shared" si="414"/>
        <v>385.3413242301034</v>
      </c>
      <c r="DF38" s="44">
        <f t="shared" si="415"/>
        <v>108.86491202657763</v>
      </c>
      <c r="DG38" s="45">
        <f t="shared" si="416"/>
        <v>22.824924353225626</v>
      </c>
      <c r="DH38" s="45">
        <f t="shared" si="417"/>
        <v>4.5756273777865264</v>
      </c>
      <c r="DI38" s="44">
        <f t="shared" si="418"/>
        <v>27.389750074578107</v>
      </c>
      <c r="DJ38" s="44">
        <f t="shared" si="419"/>
        <v>37.76125106251871</v>
      </c>
      <c r="DK38" s="44">
        <f t="shared" si="420"/>
        <v>13.517760258122424</v>
      </c>
      <c r="DL38" s="45">
        <f t="shared" si="421"/>
        <v>3.8850623551019692</v>
      </c>
      <c r="DM38" s="45">
        <f t="shared" si="422"/>
        <v>1.2414256394145251</v>
      </c>
      <c r="DN38" s="44">
        <f t="shared" si="423"/>
        <v>87.882883432149541</v>
      </c>
      <c r="DO38" s="44">
        <f t="shared" si="424"/>
        <v>132.11763810969035</v>
      </c>
      <c r="DP38" s="44">
        <f t="shared" si="425"/>
        <v>49.229518172839519</v>
      </c>
      <c r="DQ38" s="45">
        <f t="shared" si="426"/>
        <v>14.52138123520427</v>
      </c>
      <c r="DR38" s="45">
        <f t="shared" si="427"/>
        <v>4.7474567250620741</v>
      </c>
      <c r="DS38" s="44">
        <f t="shared" si="428"/>
        <v>224.38220159676854</v>
      </c>
      <c r="DT38" s="44">
        <f t="shared" si="429"/>
        <v>302.43919882338326</v>
      </c>
      <c r="DU38" s="44">
        <f t="shared" si="430"/>
        <v>104.42511684716914</v>
      </c>
      <c r="DV38" s="45">
        <f t="shared" si="431"/>
        <v>28.700980731714758</v>
      </c>
      <c r="DW38" s="45">
        <f t="shared" si="432"/>
        <v>8.576147037843711</v>
      </c>
      <c r="DX38" s="44">
        <f t="shared" si="433"/>
        <v>48.642082883623971</v>
      </c>
      <c r="DY38" s="44">
        <f t="shared" si="434"/>
        <v>69.385009931907021</v>
      </c>
      <c r="DZ38" s="44">
        <f t="shared" si="435"/>
        <v>25.248647682149304</v>
      </c>
      <c r="EA38" s="45">
        <f t="shared" si="436"/>
        <v>7.3356003903136635</v>
      </c>
      <c r="EB38" s="45">
        <f t="shared" si="437"/>
        <v>2.3667672899582808</v>
      </c>
      <c r="EC38" s="44">
        <f t="shared" si="438"/>
        <v>78.962397577221552</v>
      </c>
      <c r="ED38" s="44">
        <f t="shared" si="439"/>
        <v>116.41556329675579</v>
      </c>
      <c r="EE38" s="44">
        <f t="shared" si="440"/>
        <v>43.049872062800283</v>
      </c>
      <c r="EF38" s="45">
        <f t="shared" si="441"/>
        <v>12.647349796160709</v>
      </c>
      <c r="EG38" s="45">
        <f t="shared" si="442"/>
        <v>4.1243206593176795</v>
      </c>
      <c r="EH38" s="44">
        <f t="shared" si="443"/>
        <v>147.68631810805618</v>
      </c>
      <c r="EI38" s="44">
        <f t="shared" si="444"/>
        <v>216.49974420065152</v>
      </c>
      <c r="EJ38" s="44">
        <f t="shared" si="445"/>
        <v>77.581570743196622</v>
      </c>
      <c r="EK38" s="45">
        <f t="shared" si="446"/>
        <v>21.830504525866441</v>
      </c>
      <c r="EL38" s="45">
        <f t="shared" si="447"/>
        <v>6.6559208666449772</v>
      </c>
      <c r="EM38" s="44">
        <f t="shared" si="448"/>
        <v>245.89858248893481</v>
      </c>
      <c r="EN38" s="44">
        <f t="shared" si="449"/>
        <v>329.55830550101211</v>
      </c>
      <c r="EO38" s="44">
        <f t="shared" si="450"/>
        <v>103.14283121686681</v>
      </c>
      <c r="EP38" s="45">
        <f t="shared" si="451"/>
        <v>24.689885807628944</v>
      </c>
      <c r="EQ38" s="45">
        <f t="shared" si="452"/>
        <v>5.9743049402475918</v>
      </c>
      <c r="ER38" s="44">
        <f t="shared" si="453"/>
        <v>259.2797501688018</v>
      </c>
      <c r="ES38" s="44">
        <f t="shared" si="454"/>
        <v>354.25477526801143</v>
      </c>
      <c r="ET38" s="44">
        <f t="shared" si="455"/>
        <v>126.31353240989024</v>
      </c>
      <c r="EU38" s="45">
        <f t="shared" si="456"/>
        <v>36.220699204738345</v>
      </c>
      <c r="EV38" s="45">
        <f t="shared" si="457"/>
        <v>11.556030326332376</v>
      </c>
      <c r="EW38" s="44">
        <f t="shared" si="458"/>
        <v>27.364261397854559</v>
      </c>
      <c r="EX38" s="44">
        <f t="shared" si="459"/>
        <v>43.728895450455489</v>
      </c>
      <c r="EY38" s="44">
        <f t="shared" si="460"/>
        <v>16.736895310184835</v>
      </c>
      <c r="EZ38" s="45">
        <f t="shared" si="461"/>
        <v>5.0241735507775784</v>
      </c>
      <c r="FA38" s="45">
        <f t="shared" si="462"/>
        <v>1.6691798544305616</v>
      </c>
      <c r="FB38" s="44">
        <f t="shared" si="463"/>
        <v>142.08954511397144</v>
      </c>
      <c r="FC38" s="44">
        <f t="shared" si="464"/>
        <v>215.78137482364212</v>
      </c>
      <c r="FD38" s="44">
        <f t="shared" si="465"/>
        <v>80.715922623167899</v>
      </c>
      <c r="FE38" s="45">
        <f t="shared" si="466"/>
        <v>23.857571182427904</v>
      </c>
      <c r="FF38" s="45">
        <f t="shared" si="467"/>
        <v>7.809644701206242</v>
      </c>
      <c r="FG38" s="44">
        <f t="shared" si="468"/>
        <v>301.4850909985002</v>
      </c>
      <c r="FH38" s="44">
        <f t="shared" si="469"/>
        <v>353.43829467179972</v>
      </c>
      <c r="FI38" s="44">
        <f t="shared" si="470"/>
        <v>49.86029720337104</v>
      </c>
      <c r="FJ38" s="45">
        <f t="shared" si="471"/>
        <v>4.2349635844101368</v>
      </c>
      <c r="FK38" s="45">
        <f t="shared" si="472"/>
        <v>0.24526349660921259</v>
      </c>
      <c r="FL38" s="44">
        <f t="shared" si="473"/>
        <v>95.743830948352553</v>
      </c>
      <c r="FM38" s="44">
        <f t="shared" si="474"/>
        <v>139.83868366200531</v>
      </c>
      <c r="FN38" s="44">
        <f t="shared" si="475"/>
        <v>51.51881004715451</v>
      </c>
      <c r="FO38" s="45">
        <f t="shared" si="476"/>
        <v>15.1051269399638</v>
      </c>
      <c r="FP38" s="45">
        <f t="shared" si="477"/>
        <v>4.9195983714451312</v>
      </c>
      <c r="FQ38" s="44">
        <f t="shared" si="478"/>
        <v>86.774228264874111</v>
      </c>
      <c r="FR38" s="44">
        <f t="shared" si="479"/>
        <v>132.82580273369041</v>
      </c>
      <c r="FS38" s="44">
        <f t="shared" si="480"/>
        <v>48.463444189743868</v>
      </c>
      <c r="FT38" s="45">
        <f t="shared" si="481"/>
        <v>13.792644314538666</v>
      </c>
      <c r="FU38" s="45">
        <f t="shared" si="482"/>
        <v>4.2472039510063881</v>
      </c>
      <c r="FV38" s="44">
        <f t="shared" si="483"/>
        <v>248.05737154285112</v>
      </c>
      <c r="FW38" s="44">
        <f t="shared" si="484"/>
        <v>323.63598823413332</v>
      </c>
      <c r="FX38" s="44">
        <f t="shared" si="485"/>
        <v>91.432195750447406</v>
      </c>
      <c r="FY38" s="45">
        <f t="shared" si="486"/>
        <v>19.169931914736573</v>
      </c>
      <c r="FZ38" s="45">
        <f t="shared" si="487"/>
        <v>3.8429246880275647</v>
      </c>
      <c r="GA38" s="44">
        <f t="shared" si="488"/>
        <v>291.67324374318332</v>
      </c>
      <c r="GB38" s="44">
        <f t="shared" si="489"/>
        <v>411.40271884931269</v>
      </c>
      <c r="GC38" s="44">
        <f t="shared" si="490"/>
        <v>149.00187496093167</v>
      </c>
      <c r="GD38" s="45">
        <f t="shared" si="491"/>
        <v>43.177110677907478</v>
      </c>
      <c r="GE38" s="45">
        <f t="shared" si="492"/>
        <v>13.906776304817058</v>
      </c>
      <c r="GF38" s="44">
        <f t="shared" si="493"/>
        <v>167.33832212866722</v>
      </c>
      <c r="GG38" s="44">
        <f t="shared" si="494"/>
        <v>256.71829552572285</v>
      </c>
      <c r="GH38" s="44">
        <f t="shared" si="495"/>
        <v>96.564981939358375</v>
      </c>
      <c r="GI38" s="45">
        <f t="shared" si="496"/>
        <v>28.668569387724599</v>
      </c>
      <c r="GJ38" s="45">
        <f t="shared" si="497"/>
        <v>9.4311024277688471</v>
      </c>
      <c r="GK38" s="43">
        <f t="shared" si="148"/>
        <v>5624.3024697163164</v>
      </c>
      <c r="GL38" s="43">
        <f t="shared" si="148"/>
        <v>7826.0736919281244</v>
      </c>
      <c r="GM38" s="43">
        <f t="shared" si="148"/>
        <v>2601.6913538391545</v>
      </c>
      <c r="GN38" s="43">
        <f t="shared" si="148"/>
        <v>694.38095611982385</v>
      </c>
      <c r="GO38" s="43">
        <f t="shared" si="148"/>
        <v>204.78331187740463</v>
      </c>
      <c r="GP38" s="40">
        <f t="shared" si="149"/>
        <v>33.517893144912492</v>
      </c>
      <c r="GQ38" s="40">
        <f t="shared" si="149"/>
        <v>46.639294945936378</v>
      </c>
      <c r="GR38" s="40">
        <f t="shared" si="149"/>
        <v>15.50471605386862</v>
      </c>
      <c r="GS38" s="40">
        <f t="shared" si="149"/>
        <v>4.13814634159609</v>
      </c>
      <c r="GT38" s="40">
        <f t="shared" si="149"/>
        <v>1.2204011434887045</v>
      </c>
      <c r="GW38" s="38">
        <f t="shared" si="150"/>
        <v>20</v>
      </c>
      <c r="GX38" s="39">
        <f t="shared" si="109"/>
        <v>28.485121637217624</v>
      </c>
      <c r="GY38" s="39">
        <f t="shared" si="110"/>
        <v>80.364629140263247</v>
      </c>
      <c r="GZ38" s="39">
        <f t="shared" si="111"/>
        <v>8.0364629140263233</v>
      </c>
      <c r="HA38" s="39">
        <f t="shared" si="34"/>
        <v>6.9101214197919791</v>
      </c>
      <c r="HB38" s="39">
        <f t="shared" si="35"/>
        <v>27.531459568784605</v>
      </c>
      <c r="HC38" s="39">
        <f t="shared" si="36"/>
        <v>2.7531459568784609</v>
      </c>
      <c r="HD38" s="39">
        <f t="shared" si="112"/>
        <v>15.575938160939895</v>
      </c>
      <c r="HE38" s="39">
        <f t="shared" si="113"/>
        <v>60.709129521223993</v>
      </c>
      <c r="HF38" s="39">
        <f t="shared" si="114"/>
        <v>6.0709129521223995</v>
      </c>
      <c r="HG38" s="39">
        <f t="shared" si="115"/>
        <v>0.58063446803201113</v>
      </c>
      <c r="HH38" s="39">
        <f t="shared" si="116"/>
        <v>2.2050362644122834</v>
      </c>
      <c r="HI38" s="39">
        <f t="shared" si="117"/>
        <v>0.22050362644122834</v>
      </c>
      <c r="HJ38" s="39">
        <f t="shared" si="151"/>
        <v>2.1603299917047942</v>
      </c>
      <c r="HK38" s="39">
        <f t="shared" si="152"/>
        <v>8.2865445933671804</v>
      </c>
      <c r="HL38" s="39">
        <f t="shared" si="153"/>
        <v>0.828654459336718</v>
      </c>
      <c r="HM38" s="39">
        <f t="shared" si="37"/>
        <v>4.2836841554764398</v>
      </c>
      <c r="HN38" s="39">
        <f t="shared" si="38"/>
        <v>17.489220306258215</v>
      </c>
      <c r="HO38" s="39">
        <f t="shared" si="39"/>
        <v>1.7489220306258217</v>
      </c>
      <c r="HP38" s="39">
        <f t="shared" si="118"/>
        <v>6.9769729943748651</v>
      </c>
      <c r="HQ38" s="39">
        <f t="shared" si="119"/>
        <v>27.275458549587434</v>
      </c>
      <c r="HR38" s="39">
        <f t="shared" si="120"/>
        <v>2.7275458549587435</v>
      </c>
      <c r="HS38" s="39">
        <f t="shared" si="40"/>
        <v>3.4817554079141848</v>
      </c>
      <c r="HT38" s="39">
        <f t="shared" si="41"/>
        <v>9.8230221965610234</v>
      </c>
      <c r="HU38" s="39">
        <f t="shared" si="42"/>
        <v>0.98230221965610232</v>
      </c>
      <c r="HV38" s="39">
        <f t="shared" si="43"/>
        <v>4.8179387709322077</v>
      </c>
      <c r="HW38" s="39">
        <f t="shared" si="44"/>
        <v>19.195738890618944</v>
      </c>
      <c r="HX38" s="39">
        <f t="shared" si="45"/>
        <v>1.9195738890618941</v>
      </c>
      <c r="HY38" s="39">
        <f t="shared" si="121"/>
        <v>17.733824360098261</v>
      </c>
      <c r="HZ38" s="39">
        <f t="shared" si="122"/>
        <v>69.119755667987121</v>
      </c>
      <c r="IA38" s="39">
        <f t="shared" si="123"/>
        <v>6.9119755667987111</v>
      </c>
      <c r="IB38" s="39">
        <f t="shared" si="124"/>
        <v>0.64238458312709157</v>
      </c>
      <c r="IC38" s="39">
        <f t="shared" si="125"/>
        <v>2.4395405017817708</v>
      </c>
      <c r="ID38" s="39">
        <f t="shared" si="126"/>
        <v>0.24395405017817712</v>
      </c>
      <c r="IE38" s="39">
        <f t="shared" si="127"/>
        <v>13.590269776631416</v>
      </c>
      <c r="IF38" s="39">
        <f t="shared" si="128"/>
        <v>52.129247370711568</v>
      </c>
      <c r="IG38" s="39">
        <f t="shared" si="129"/>
        <v>5.2129247370711562</v>
      </c>
      <c r="IH38" s="39">
        <f t="shared" si="46"/>
        <v>4.1460646520939139</v>
      </c>
      <c r="II38" s="39">
        <f t="shared" si="47"/>
        <v>16.92735399545241</v>
      </c>
      <c r="IJ38" s="39">
        <f t="shared" si="48"/>
        <v>1.6927353995452412</v>
      </c>
      <c r="IK38" s="39">
        <f t="shared" si="130"/>
        <v>15.086680078224401</v>
      </c>
      <c r="IL38" s="39">
        <f t="shared" si="131"/>
        <v>58.979175848360299</v>
      </c>
      <c r="IM38" s="39">
        <f t="shared" si="132"/>
        <v>5.8979175848360299</v>
      </c>
      <c r="IN38" s="39">
        <f t="shared" si="49"/>
        <v>3.3345861640992678</v>
      </c>
      <c r="IO38" s="39">
        <f t="shared" si="50"/>
        <v>9.4078159056886062</v>
      </c>
      <c r="IP38" s="39">
        <f t="shared" si="51"/>
        <v>0.94078159056886079</v>
      </c>
      <c r="IQ38" s="39">
        <f t="shared" si="52"/>
        <v>7.7595414686007116</v>
      </c>
      <c r="IR38" s="39">
        <f t="shared" si="53"/>
        <v>30.915737833955326</v>
      </c>
      <c r="IS38" s="39">
        <f t="shared" si="54"/>
        <v>3.0915737833955328</v>
      </c>
      <c r="IT38" s="39">
        <f t="shared" si="55"/>
        <v>13.588126614436741</v>
      </c>
      <c r="IU38" s="39">
        <f t="shared" si="56"/>
        <v>55.733369130857561</v>
      </c>
      <c r="IV38" s="39">
        <f t="shared" si="57"/>
        <v>5.5733369130857557</v>
      </c>
      <c r="IW38" s="39">
        <f t="shared" si="133"/>
        <v>2.0045086496568469</v>
      </c>
      <c r="IX38" s="39">
        <f t="shared" si="134"/>
        <v>7.612386980405307</v>
      </c>
      <c r="IY38" s="39">
        <f t="shared" si="135"/>
        <v>0.76123869804053068</v>
      </c>
      <c r="IZ38" s="39">
        <f t="shared" si="58"/>
        <v>16.604509845795523</v>
      </c>
      <c r="JA38" s="39">
        <f t="shared" si="59"/>
        <v>66.963559440097256</v>
      </c>
      <c r="JB38" s="39">
        <f t="shared" si="60"/>
        <v>6.696355944009726</v>
      </c>
      <c r="JC38" s="39">
        <f t="shared" si="61"/>
        <v>3.6135595761146573</v>
      </c>
      <c r="JD38" s="39">
        <f t="shared" si="62"/>
        <v>14.753267800022773</v>
      </c>
      <c r="JE38" s="39">
        <f t="shared" si="63"/>
        <v>1.4753267800022773</v>
      </c>
      <c r="JF38" s="39">
        <f t="shared" si="64"/>
        <v>7.0715885507991514</v>
      </c>
      <c r="JG38" s="39">
        <f t="shared" si="65"/>
        <v>29.372171262718435</v>
      </c>
      <c r="JH38" s="39">
        <f t="shared" si="66"/>
        <v>2.9372171262718436</v>
      </c>
      <c r="JI38" s="39">
        <f t="shared" si="67"/>
        <v>13.484791210970752</v>
      </c>
      <c r="JJ38" s="39">
        <f t="shared" si="68"/>
        <v>38.044431001748727</v>
      </c>
      <c r="JK38" s="39">
        <f t="shared" si="69"/>
        <v>3.8044431001748729</v>
      </c>
      <c r="JL38" s="39">
        <f t="shared" si="70"/>
        <v>1.802173200073689</v>
      </c>
      <c r="JM38" s="39">
        <f t="shared" si="71"/>
        <v>7.1802585771741159</v>
      </c>
      <c r="JN38" s="39">
        <f t="shared" si="72"/>
        <v>0.71802585771741168</v>
      </c>
      <c r="JO38" s="39">
        <f t="shared" si="73"/>
        <v>6.5816854786596615</v>
      </c>
      <c r="JP38" s="39">
        <f t="shared" si="74"/>
        <v>26.995590834104796</v>
      </c>
      <c r="JQ38" s="39">
        <f t="shared" si="75"/>
        <v>2.6995590834104797</v>
      </c>
      <c r="JR38" s="39">
        <f t="shared" si="136"/>
        <v>13.707286403690391</v>
      </c>
      <c r="JS38" s="39">
        <f t="shared" si="137"/>
        <v>52.055234869653646</v>
      </c>
      <c r="JT38" s="39">
        <f t="shared" si="138"/>
        <v>5.2055234869653644</v>
      </c>
      <c r="JU38" s="39">
        <f t="shared" si="76"/>
        <v>3.3700376967176786</v>
      </c>
      <c r="JV38" s="39">
        <f t="shared" si="77"/>
        <v>13.590869090102361</v>
      </c>
      <c r="JW38" s="39">
        <f t="shared" si="78"/>
        <v>1.359086909010236</v>
      </c>
      <c r="JX38" s="39">
        <f t="shared" si="79"/>
        <v>5.7555386009376637</v>
      </c>
      <c r="JY38" s="39">
        <f t="shared" si="80"/>
        <v>23.498437074144281</v>
      </c>
      <c r="JZ38" s="39">
        <f t="shared" si="81"/>
        <v>2.3498437074144278</v>
      </c>
      <c r="KA38" s="39">
        <f t="shared" si="139"/>
        <v>10.193342538606249</v>
      </c>
      <c r="KB38" s="39">
        <f t="shared" si="140"/>
        <v>39.77844362530557</v>
      </c>
      <c r="KC38" s="39">
        <f t="shared" si="141"/>
        <v>3.9778443625305568</v>
      </c>
      <c r="KD38" s="39">
        <f t="shared" si="82"/>
        <v>13.01178178120213</v>
      </c>
      <c r="KE38" s="39">
        <f t="shared" si="83"/>
        <v>42.559413866893486</v>
      </c>
      <c r="KF38" s="39">
        <f t="shared" si="84"/>
        <v>4.255941386689349</v>
      </c>
      <c r="KG38" s="39">
        <f t="shared" si="85"/>
        <v>16.839755248180555</v>
      </c>
      <c r="KH38" s="39">
        <f t="shared" si="86"/>
        <v>66.918914438903613</v>
      </c>
      <c r="KI38" s="39">
        <f t="shared" si="87"/>
        <v>6.6918914438903609</v>
      </c>
      <c r="KJ38" s="39">
        <f t="shared" si="88"/>
        <v>2.2433568487360667</v>
      </c>
      <c r="KK38" s="39">
        <f t="shared" si="89"/>
        <v>9.3803103721303778</v>
      </c>
      <c r="KL38" s="39">
        <f t="shared" si="90"/>
        <v>0.93803103721303782</v>
      </c>
      <c r="KM38" s="39">
        <f t="shared" si="91"/>
        <v>10.791192925895832</v>
      </c>
      <c r="KN38" s="39">
        <f t="shared" si="92"/>
        <v>44.364385166475742</v>
      </c>
      <c r="KO38" s="39">
        <f t="shared" si="93"/>
        <v>4.4364385166475735</v>
      </c>
      <c r="KP38" s="39">
        <f t="shared" si="142"/>
        <v>7.2184097717887621</v>
      </c>
      <c r="KQ38" s="39">
        <f t="shared" si="143"/>
        <v>7.1565016153038545</v>
      </c>
      <c r="KR38" s="39">
        <f t="shared" si="144"/>
        <v>0.71565016153038552</v>
      </c>
      <c r="KS38" s="39">
        <f t="shared" si="94"/>
        <v>6.8878106009353637</v>
      </c>
      <c r="KT38" s="39">
        <f t="shared" si="95"/>
        <v>28.057038433566834</v>
      </c>
      <c r="KU38" s="39">
        <f t="shared" si="96"/>
        <v>2.8057038433566834</v>
      </c>
      <c r="KV38" s="39">
        <f t="shared" si="145"/>
        <v>6.3721915317937619</v>
      </c>
      <c r="KW38" s="39">
        <f t="shared" si="146"/>
        <v>25.19183184251434</v>
      </c>
      <c r="KX38" s="39">
        <f t="shared" si="147"/>
        <v>2.5191831842514336</v>
      </c>
      <c r="KY38" s="39">
        <f t="shared" si="97"/>
        <v>11.325449556734926</v>
      </c>
      <c r="KZ38" s="39">
        <f t="shared" si="98"/>
        <v>31.952314091036634</v>
      </c>
      <c r="LA38" s="39">
        <f t="shared" si="99"/>
        <v>3.1952314091036635</v>
      </c>
      <c r="LB38" s="39">
        <f t="shared" si="100"/>
        <v>19.887714917378322</v>
      </c>
      <c r="LC38" s="39">
        <f t="shared" si="101"/>
        <v>79.964663983785414</v>
      </c>
      <c r="LD38" s="39">
        <f t="shared" si="102"/>
        <v>7.9964663983785407</v>
      </c>
      <c r="LE38" s="39">
        <f t="shared" si="103"/>
        <v>12.923724705398762</v>
      </c>
      <c r="LF38" s="39">
        <f t="shared" si="104"/>
        <v>53.385073334306639</v>
      </c>
      <c r="LG38" s="39">
        <f t="shared" si="105"/>
        <v>5.3385073334306643</v>
      </c>
      <c r="LH38" s="39">
        <f t="shared" si="106"/>
        <v>340.84438434376256</v>
      </c>
      <c r="LI38" s="39">
        <f t="shared" si="106"/>
        <v>1257.3073329862655</v>
      </c>
      <c r="LJ38" s="39">
        <f t="shared" si="106"/>
        <v>125.73073329862656</v>
      </c>
      <c r="LL38" s="60">
        <f t="shared" si="498"/>
        <v>19</v>
      </c>
      <c r="LM38" s="61">
        <f t="shared" si="154"/>
        <v>318.7400625987022</v>
      </c>
      <c r="LN38" s="62">
        <v>3000</v>
      </c>
      <c r="LO38" s="61">
        <f t="shared" si="155"/>
        <v>0</v>
      </c>
      <c r="LP38" s="61">
        <f t="shared" si="499"/>
        <v>0</v>
      </c>
      <c r="LQ38" s="62">
        <f t="shared" si="156"/>
        <v>0</v>
      </c>
      <c r="LR38" s="61">
        <f t="shared" si="157"/>
        <v>0</v>
      </c>
      <c r="LS38" s="61">
        <f t="shared" si="158"/>
        <v>26.392770014245635</v>
      </c>
      <c r="LT38" s="63">
        <f t="shared" si="159"/>
        <v>0</v>
      </c>
      <c r="LU38" s="62">
        <f t="shared" si="160"/>
        <v>0</v>
      </c>
      <c r="LV38" s="61">
        <f t="shared" si="161"/>
        <v>0</v>
      </c>
      <c r="LW38" s="61">
        <f t="shared" si="162"/>
        <v>6.4811318762588312</v>
      </c>
      <c r="LX38" s="63">
        <f t="shared" si="163"/>
        <v>0</v>
      </c>
      <c r="LY38" s="62">
        <f t="shared" si="164"/>
        <v>0</v>
      </c>
      <c r="LZ38" s="61">
        <f t="shared" si="165"/>
        <v>0</v>
      </c>
      <c r="MA38" s="61">
        <f t="shared" si="166"/>
        <v>14.604083989599516</v>
      </c>
      <c r="MB38" s="63">
        <f t="shared" si="167"/>
        <v>0</v>
      </c>
      <c r="MC38" s="62">
        <f t="shared" si="168"/>
        <v>0</v>
      </c>
      <c r="MD38" s="61">
        <f t="shared" si="169"/>
        <v>0</v>
      </c>
      <c r="ME38" s="61">
        <f t="shared" si="170"/>
        <v>0.54351432550658896</v>
      </c>
      <c r="MF38" s="63">
        <f t="shared" si="171"/>
        <v>0</v>
      </c>
      <c r="MG38" s="62">
        <f t="shared" si="172"/>
        <v>0</v>
      </c>
      <c r="MH38" s="61">
        <f t="shared" si="173"/>
        <v>0</v>
      </c>
      <c r="MI38" s="61">
        <f t="shared" si="174"/>
        <v>2.0234546780992568</v>
      </c>
      <c r="MJ38" s="63">
        <f t="shared" si="175"/>
        <v>0</v>
      </c>
      <c r="MK38" s="62">
        <f t="shared" si="176"/>
        <v>0</v>
      </c>
      <c r="ML38" s="61">
        <f t="shared" si="177"/>
        <v>0</v>
      </c>
      <c r="MM38" s="61">
        <f t="shared" si="178"/>
        <v>4.0237173256655741</v>
      </c>
      <c r="MN38" s="63">
        <f t="shared" si="179"/>
        <v>0</v>
      </c>
      <c r="MO38" s="62">
        <f t="shared" si="180"/>
        <v>0</v>
      </c>
      <c r="MP38" s="61">
        <f t="shared" si="181"/>
        <v>0</v>
      </c>
      <c r="MQ38" s="61">
        <f t="shared" si="182"/>
        <v>6.5431831055406207</v>
      </c>
      <c r="MR38" s="63">
        <f t="shared" si="183"/>
        <v>0</v>
      </c>
      <c r="MS38" s="62">
        <f t="shared" si="184"/>
        <v>0</v>
      </c>
      <c r="MT38" s="61">
        <f t="shared" si="185"/>
        <v>0</v>
      </c>
      <c r="MU38" s="61">
        <f t="shared" si="186"/>
        <v>3.2260058741287163</v>
      </c>
      <c r="MV38" s="63">
        <f t="shared" si="187"/>
        <v>0</v>
      </c>
      <c r="MW38" s="62">
        <f t="shared" si="188"/>
        <v>0</v>
      </c>
      <c r="MX38" s="61">
        <f t="shared" si="189"/>
        <v>0</v>
      </c>
      <c r="MY38" s="61">
        <f t="shared" si="190"/>
        <v>4.5188347134849689</v>
      </c>
      <c r="MZ38" s="63">
        <f t="shared" si="191"/>
        <v>0</v>
      </c>
      <c r="NA38" s="62">
        <f t="shared" si="192"/>
        <v>0</v>
      </c>
      <c r="NB38" s="61">
        <f t="shared" si="193"/>
        <v>0</v>
      </c>
      <c r="NC38" s="61">
        <f t="shared" si="194"/>
        <v>16.627329778513513</v>
      </c>
      <c r="ND38" s="63">
        <f t="shared" si="195"/>
        <v>0</v>
      </c>
      <c r="NE38" s="62">
        <f t="shared" si="196"/>
        <v>0</v>
      </c>
      <c r="NF38" s="61">
        <f t="shared" si="197"/>
        <v>0</v>
      </c>
      <c r="NG38" s="61">
        <f t="shared" si="198"/>
        <v>0.60131673649609041</v>
      </c>
      <c r="NH38" s="63">
        <f t="shared" si="199"/>
        <v>0</v>
      </c>
      <c r="NI38" s="62">
        <f t="shared" si="200"/>
        <v>0</v>
      </c>
      <c r="NJ38" s="61">
        <f t="shared" si="201"/>
        <v>0</v>
      </c>
      <c r="NK38" s="61">
        <f t="shared" si="202"/>
        <v>12.72921038070443</v>
      </c>
      <c r="NL38" s="63">
        <f t="shared" si="203"/>
        <v>0</v>
      </c>
      <c r="NM38" s="62">
        <f t="shared" si="204"/>
        <v>0</v>
      </c>
      <c r="NN38" s="61">
        <f t="shared" si="205"/>
        <v>0</v>
      </c>
      <c r="NO38" s="61">
        <f t="shared" si="206"/>
        <v>3.8944496299131153</v>
      </c>
      <c r="NP38" s="63">
        <f t="shared" si="207"/>
        <v>0</v>
      </c>
      <c r="NQ38" s="62">
        <f t="shared" si="208"/>
        <v>0</v>
      </c>
      <c r="NR38" s="61">
        <f t="shared" si="209"/>
        <v>0</v>
      </c>
      <c r="NS38" s="61">
        <f t="shared" si="210"/>
        <v>14.148673111695048</v>
      </c>
      <c r="NT38" s="63">
        <f t="shared" si="211"/>
        <v>0</v>
      </c>
      <c r="NU38" s="62">
        <f t="shared" si="212"/>
        <v>0</v>
      </c>
      <c r="NV38" s="61">
        <f t="shared" si="213"/>
        <v>0</v>
      </c>
      <c r="NW38" s="61">
        <f t="shared" si="214"/>
        <v>3.089646828355761</v>
      </c>
      <c r="NX38" s="63">
        <f t="shared" si="215"/>
        <v>0</v>
      </c>
      <c r="NY38" s="62">
        <f t="shared" si="216"/>
        <v>0</v>
      </c>
      <c r="NZ38" s="61">
        <f t="shared" si="217"/>
        <v>0</v>
      </c>
      <c r="OA38" s="61">
        <f t="shared" si="218"/>
        <v>7.2778187968243069</v>
      </c>
      <c r="OB38" s="63">
        <f t="shared" si="219"/>
        <v>0</v>
      </c>
      <c r="OC38" s="62">
        <f t="shared" si="220"/>
        <v>0</v>
      </c>
      <c r="OD38" s="61">
        <f t="shared" si="221"/>
        <v>0</v>
      </c>
      <c r="OE38" s="61">
        <f t="shared" si="222"/>
        <v>12.767672326976742</v>
      </c>
      <c r="OF38" s="63">
        <f t="shared" si="223"/>
        <v>0</v>
      </c>
      <c r="OG38" s="62">
        <f t="shared" si="224"/>
        <v>0</v>
      </c>
      <c r="OH38" s="61">
        <f t="shared" si="225"/>
        <v>0</v>
      </c>
      <c r="OI38" s="61">
        <f t="shared" si="226"/>
        <v>1.876359786877654</v>
      </c>
      <c r="OJ38" s="63">
        <f t="shared" si="227"/>
        <v>0</v>
      </c>
      <c r="OK38" s="62">
        <f t="shared" si="228"/>
        <v>0</v>
      </c>
      <c r="OL38" s="61">
        <f t="shared" si="229"/>
        <v>0</v>
      </c>
      <c r="OM38" s="61">
        <f t="shared" si="230"/>
        <v>15.585380202931184</v>
      </c>
      <c r="ON38" s="63">
        <f t="shared" si="231"/>
        <v>0</v>
      </c>
      <c r="OO38" s="62">
        <f t="shared" si="232"/>
        <v>0</v>
      </c>
      <c r="OP38" s="61">
        <f t="shared" si="233"/>
        <v>0</v>
      </c>
      <c r="OQ38" s="61">
        <f t="shared" si="234"/>
        <v>3.3942610486697133</v>
      </c>
      <c r="OR38" s="63">
        <f t="shared" si="235"/>
        <v>0</v>
      </c>
      <c r="OS38" s="62">
        <f t="shared" si="236"/>
        <v>0</v>
      </c>
      <c r="OT38" s="61">
        <f t="shared" si="237"/>
        <v>0</v>
      </c>
      <c r="OU38" s="61">
        <f t="shared" si="238"/>
        <v>6.6498233254405443</v>
      </c>
      <c r="OV38" s="63">
        <f t="shared" si="239"/>
        <v>0</v>
      </c>
      <c r="OW38" s="62">
        <f t="shared" si="240"/>
        <v>0</v>
      </c>
      <c r="OX38" s="61">
        <f t="shared" si="241"/>
        <v>0</v>
      </c>
      <c r="OY38" s="61">
        <f t="shared" si="242"/>
        <v>12.494276754509782</v>
      </c>
      <c r="OZ38" s="63">
        <f t="shared" si="243"/>
        <v>0</v>
      </c>
      <c r="PA38" s="62">
        <f t="shared" si="244"/>
        <v>0</v>
      </c>
      <c r="PB38" s="61">
        <f t="shared" si="245"/>
        <v>0</v>
      </c>
      <c r="PC38" s="61">
        <f t="shared" si="246"/>
        <v>1.6902918869244101</v>
      </c>
      <c r="PD38" s="63">
        <f t="shared" si="247"/>
        <v>0</v>
      </c>
      <c r="PE38" s="62">
        <f t="shared" si="248"/>
        <v>0</v>
      </c>
      <c r="PF38" s="61">
        <f t="shared" si="249"/>
        <v>0</v>
      </c>
      <c r="PG38" s="61">
        <f t="shared" si="250"/>
        <v>6.1842817582717213</v>
      </c>
      <c r="PH38" s="63">
        <f t="shared" si="251"/>
        <v>0</v>
      </c>
      <c r="PI38" s="62">
        <f t="shared" si="252"/>
        <v>0</v>
      </c>
      <c r="PJ38" s="61">
        <f t="shared" si="253"/>
        <v>0</v>
      </c>
      <c r="PK38" s="61">
        <f t="shared" si="254"/>
        <v>12.830975311332509</v>
      </c>
      <c r="PL38" s="63">
        <f t="shared" si="255"/>
        <v>0</v>
      </c>
      <c r="PM38" s="62">
        <f t="shared" si="256"/>
        <v>0</v>
      </c>
      <c r="PN38" s="61">
        <f t="shared" si="257"/>
        <v>0</v>
      </c>
      <c r="PO38" s="61">
        <f t="shared" si="258"/>
        <v>3.1631959804495575</v>
      </c>
      <c r="PP38" s="63">
        <f t="shared" si="259"/>
        <v>0</v>
      </c>
      <c r="PQ38" s="62">
        <f t="shared" si="260"/>
        <v>0</v>
      </c>
      <c r="PR38" s="61">
        <f t="shared" si="261"/>
        <v>0</v>
      </c>
      <c r="PS38" s="61">
        <f t="shared" si="262"/>
        <v>5.4062483475871792</v>
      </c>
      <c r="PT38" s="63">
        <f t="shared" si="263"/>
        <v>0</v>
      </c>
      <c r="PU38" s="62">
        <f t="shared" si="264"/>
        <v>0</v>
      </c>
      <c r="PV38" s="61">
        <f t="shared" si="265"/>
        <v>0</v>
      </c>
      <c r="PW38" s="61">
        <f t="shared" si="266"/>
        <v>9.558310605081985</v>
      </c>
      <c r="PX38" s="63">
        <f t="shared" si="267"/>
        <v>0</v>
      </c>
      <c r="PY38" s="62">
        <f t="shared" si="268"/>
        <v>0</v>
      </c>
      <c r="PZ38" s="61">
        <f t="shared" si="269"/>
        <v>0</v>
      </c>
      <c r="QA38" s="61">
        <f t="shared" si="270"/>
        <v>12.116574184665874</v>
      </c>
      <c r="QB38" s="63">
        <f t="shared" si="271"/>
        <v>0</v>
      </c>
      <c r="QC38" s="62">
        <f t="shared" si="272"/>
        <v>0</v>
      </c>
      <c r="QD38" s="61">
        <f t="shared" si="273"/>
        <v>0</v>
      </c>
      <c r="QE38" s="61">
        <f t="shared" si="274"/>
        <v>15.791500358914936</v>
      </c>
      <c r="QF38" s="63">
        <f t="shared" si="275"/>
        <v>0</v>
      </c>
      <c r="QG38" s="62">
        <f t="shared" si="276"/>
        <v>0</v>
      </c>
      <c r="QH38" s="61">
        <f t="shared" si="277"/>
        <v>0</v>
      </c>
      <c r="QI38" s="61">
        <f t="shared" si="278"/>
        <v>2.1103870459776668</v>
      </c>
      <c r="QJ38" s="63">
        <f t="shared" si="279"/>
        <v>0</v>
      </c>
      <c r="QK38" s="62">
        <f t="shared" si="280"/>
        <v>0</v>
      </c>
      <c r="QL38" s="61">
        <f t="shared" si="281"/>
        <v>0</v>
      </c>
      <c r="QM38" s="61">
        <f t="shared" si="282"/>
        <v>10.141295937878855</v>
      </c>
      <c r="QN38" s="63">
        <f t="shared" si="283"/>
        <v>0</v>
      </c>
      <c r="QO38" s="62">
        <f t="shared" si="284"/>
        <v>0</v>
      </c>
      <c r="QP38" s="61">
        <f t="shared" si="285"/>
        <v>0</v>
      </c>
      <c r="QQ38" s="61">
        <f t="shared" si="286"/>
        <v>6.4999468646494059</v>
      </c>
      <c r="QR38" s="63">
        <f t="shared" si="287"/>
        <v>0</v>
      </c>
      <c r="QS38" s="62">
        <f t="shared" si="288"/>
        <v>0</v>
      </c>
      <c r="QT38" s="61">
        <f t="shared" si="289"/>
        <v>0</v>
      </c>
      <c r="QU38" s="61">
        <f t="shared" si="290"/>
        <v>6.4687597072631853</v>
      </c>
      <c r="QV38" s="63">
        <f t="shared" si="291"/>
        <v>0</v>
      </c>
      <c r="QW38" s="62">
        <f t="shared" si="292"/>
        <v>0</v>
      </c>
      <c r="QX38" s="61">
        <f t="shared" si="293"/>
        <v>0</v>
      </c>
      <c r="QY38" s="61">
        <f t="shared" si="294"/>
        <v>5.980135458479241</v>
      </c>
      <c r="QZ38" s="63">
        <f t="shared" si="295"/>
        <v>0</v>
      </c>
      <c r="RA38" s="62">
        <f t="shared" si="296"/>
        <v>0</v>
      </c>
      <c r="RB38" s="61">
        <f t="shared" si="297"/>
        <v>0</v>
      </c>
      <c r="RC38" s="61">
        <f t="shared" si="298"/>
        <v>10.493547798942874</v>
      </c>
      <c r="RD38" s="63">
        <f t="shared" si="299"/>
        <v>0</v>
      </c>
      <c r="RE38" s="62">
        <f t="shared" si="300"/>
        <v>0</v>
      </c>
      <c r="RF38" s="61">
        <f t="shared" si="301"/>
        <v>0</v>
      </c>
      <c r="RG38" s="61">
        <f t="shared" si="302"/>
        <v>18.663187265293871</v>
      </c>
      <c r="RH38" s="63">
        <f t="shared" si="303"/>
        <v>0</v>
      </c>
      <c r="RI38" s="62">
        <f t="shared" si="304"/>
        <v>0</v>
      </c>
      <c r="RJ38" s="61">
        <f t="shared" si="305"/>
        <v>0</v>
      </c>
      <c r="RK38" s="61">
        <f t="shared" si="306"/>
        <v>12.148509476551377</v>
      </c>
      <c r="RL38" s="63">
        <f t="shared" si="307"/>
        <v>0</v>
      </c>
    </row>
    <row r="39" spans="1:480" ht="15" thickBot="1" x14ac:dyDescent="0.35">
      <c r="A39" s="28"/>
      <c r="B39" s="42">
        <v>20</v>
      </c>
      <c r="C39" s="44">
        <f t="shared" si="308"/>
        <v>596.44809805608793</v>
      </c>
      <c r="D39" s="44">
        <f t="shared" si="309"/>
        <v>815.39457332073096</v>
      </c>
      <c r="E39" s="44">
        <f t="shared" si="310"/>
        <v>245.89425979967982</v>
      </c>
      <c r="F39" s="45">
        <f t="shared" si="311"/>
        <v>55.633528506737584</v>
      </c>
      <c r="G39" s="45">
        <f t="shared" si="312"/>
        <v>12.36555031676283</v>
      </c>
      <c r="H39" s="44">
        <f t="shared" si="313"/>
        <v>100.40032374473036</v>
      </c>
      <c r="I39" s="44">
        <f t="shared" si="314"/>
        <v>144.77667361962361</v>
      </c>
      <c r="J39" s="44">
        <f t="shared" si="315"/>
        <v>54.184174534345658</v>
      </c>
      <c r="K39" s="45">
        <f t="shared" si="316"/>
        <v>16.342976633815631</v>
      </c>
      <c r="L39" s="45">
        <f t="shared" si="317"/>
        <v>5.5942414674844878</v>
      </c>
      <c r="M39" s="44">
        <f t="shared" si="318"/>
        <v>217.68084877274882</v>
      </c>
      <c r="N39" s="44">
        <f t="shared" si="319"/>
        <v>330.92354888830209</v>
      </c>
      <c r="O39" s="44">
        <f t="shared" si="320"/>
        <v>123.91579439868953</v>
      </c>
      <c r="P39" s="45">
        <f t="shared" si="321"/>
        <v>36.667086359294707</v>
      </c>
      <c r="Q39" s="45">
        <f t="shared" si="322"/>
        <v>12.021021580964643</v>
      </c>
      <c r="R39" s="44">
        <f t="shared" si="323"/>
        <v>9.0865207613243371</v>
      </c>
      <c r="S39" s="44">
        <f t="shared" si="324"/>
        <v>12.819438068989843</v>
      </c>
      <c r="T39" s="44">
        <f t="shared" si="325"/>
        <v>4.6387292180176889</v>
      </c>
      <c r="U39" s="45">
        <f t="shared" si="326"/>
        <v>1.3423076389239395</v>
      </c>
      <c r="V39" s="45">
        <f t="shared" si="327"/>
        <v>0.43136431274417197</v>
      </c>
      <c r="W39" s="44">
        <f t="shared" si="328"/>
        <v>32.488101599007976</v>
      </c>
      <c r="X39" s="44">
        <f t="shared" si="329"/>
        <v>47.022375099746093</v>
      </c>
      <c r="Y39" s="44">
        <f t="shared" si="330"/>
        <v>17.229035627412308</v>
      </c>
      <c r="Z39" s="45">
        <f t="shared" si="331"/>
        <v>5.0284307542999525</v>
      </c>
      <c r="AA39" s="45">
        <f t="shared" si="332"/>
        <v>1.6290569195336142</v>
      </c>
      <c r="AB39" s="44">
        <f t="shared" si="333"/>
        <v>56.183616349402087</v>
      </c>
      <c r="AC39" s="44">
        <f t="shared" si="334"/>
        <v>86.458025401581338</v>
      </c>
      <c r="AD39" s="44">
        <f t="shared" si="335"/>
        <v>33.403637416696085</v>
      </c>
      <c r="AE39" s="45">
        <f t="shared" si="336"/>
        <v>10.295727358382468</v>
      </c>
      <c r="AF39" s="45">
        <f t="shared" si="337"/>
        <v>3.5967464739378734</v>
      </c>
      <c r="AG39" s="44">
        <f t="shared" si="338"/>
        <v>95.587411278874342</v>
      </c>
      <c r="AH39" s="44">
        <f t="shared" si="339"/>
        <v>147.44011261347859</v>
      </c>
      <c r="AI39" s="44">
        <f t="shared" si="340"/>
        <v>55.500520265626719</v>
      </c>
      <c r="AJ39" s="45">
        <f t="shared" si="341"/>
        <v>16.465067134452678</v>
      </c>
      <c r="AK39" s="45">
        <f t="shared" si="342"/>
        <v>5.405195707567378</v>
      </c>
      <c r="AL39" s="44">
        <f t="shared" si="343"/>
        <v>72.904248659889518</v>
      </c>
      <c r="AM39" s="44">
        <f t="shared" si="344"/>
        <v>99.66622229669521</v>
      </c>
      <c r="AN39" s="44">
        <f t="shared" si="345"/>
        <v>30.055819305822606</v>
      </c>
      <c r="AO39" s="45">
        <f t="shared" si="346"/>
        <v>6.8001232786240617</v>
      </c>
      <c r="AP39" s="45">
        <f t="shared" si="347"/>
        <v>1.5114494589684806</v>
      </c>
      <c r="AQ39" s="44">
        <f t="shared" si="348"/>
        <v>70.002042366202573</v>
      </c>
      <c r="AR39" s="44">
        <f t="shared" si="349"/>
        <v>100.94253148153526</v>
      </c>
      <c r="AS39" s="44">
        <f t="shared" si="350"/>
        <v>37.778791341099222</v>
      </c>
      <c r="AT39" s="45">
        <f t="shared" si="351"/>
        <v>11.394801331706532</v>
      </c>
      <c r="AU39" s="45">
        <f t="shared" si="352"/>
        <v>3.9004687794562058</v>
      </c>
      <c r="AV39" s="44">
        <f t="shared" si="353"/>
        <v>247.83829383539978</v>
      </c>
      <c r="AW39" s="44">
        <f t="shared" si="354"/>
        <v>376.76960655392179</v>
      </c>
      <c r="AX39" s="44">
        <f t="shared" si="355"/>
        <v>141.08305455520664</v>
      </c>
      <c r="AY39" s="45">
        <f t="shared" si="356"/>
        <v>41.746934442955521</v>
      </c>
      <c r="AZ39" s="45">
        <f t="shared" si="357"/>
        <v>13.686410612515798</v>
      </c>
      <c r="BA39" s="44">
        <f t="shared" si="358"/>
        <v>10.052866601466027</v>
      </c>
      <c r="BB39" s="44">
        <f t="shared" si="359"/>
        <v>14.182777346620766</v>
      </c>
      <c r="BC39" s="44">
        <f t="shared" si="360"/>
        <v>5.132055189654138</v>
      </c>
      <c r="BD39" s="45">
        <f t="shared" si="361"/>
        <v>1.4850612227363102</v>
      </c>
      <c r="BE39" s="45">
        <f t="shared" si="362"/>
        <v>0.47723963952273035</v>
      </c>
      <c r="BF39" s="44">
        <f t="shared" si="363"/>
        <v>204.37714004641836</v>
      </c>
      <c r="BG39" s="44">
        <f t="shared" si="364"/>
        <v>295.80979091032759</v>
      </c>
      <c r="BH39" s="44">
        <f t="shared" si="365"/>
        <v>108.3849426091397</v>
      </c>
      <c r="BI39" s="45">
        <f t="shared" si="366"/>
        <v>31.633005497516056</v>
      </c>
      <c r="BJ39" s="45">
        <f t="shared" si="367"/>
        <v>10.248120936597754</v>
      </c>
      <c r="BK39" s="44">
        <f t="shared" si="368"/>
        <v>54.378637013949884</v>
      </c>
      <c r="BL39" s="44">
        <f t="shared" si="369"/>
        <v>83.680437211754565</v>
      </c>
      <c r="BM39" s="44">
        <f t="shared" si="370"/>
        <v>32.330497608622544</v>
      </c>
      <c r="BN39" s="45">
        <f t="shared" si="371"/>
        <v>9.9649623358933432</v>
      </c>
      <c r="BO39" s="45">
        <f t="shared" si="372"/>
        <v>3.4811958297795336</v>
      </c>
      <c r="BP39" s="44">
        <f t="shared" si="373"/>
        <v>206.69374736475478</v>
      </c>
      <c r="BQ39" s="44">
        <f t="shared" si="374"/>
        <v>318.81760349227687</v>
      </c>
      <c r="BR39" s="44">
        <f t="shared" si="375"/>
        <v>120.01172916931202</v>
      </c>
      <c r="BS39" s="45">
        <f t="shared" si="376"/>
        <v>35.603291072539314</v>
      </c>
      <c r="BT39" s="45">
        <f t="shared" si="377"/>
        <v>11.687942387910493</v>
      </c>
      <c r="BU39" s="44">
        <f t="shared" si="378"/>
        <v>69.822681493573754</v>
      </c>
      <c r="BV39" s="44">
        <f t="shared" si="379"/>
        <v>95.453461533560187</v>
      </c>
      <c r="BW39" s="44">
        <f t="shared" si="380"/>
        <v>28.785399163896106</v>
      </c>
      <c r="BX39" s="45">
        <f t="shared" si="381"/>
        <v>6.5126909683335334</v>
      </c>
      <c r="BY39" s="45">
        <f t="shared" si="382"/>
        <v>1.4475624686775364</v>
      </c>
      <c r="BZ39" s="44">
        <f t="shared" si="383"/>
        <v>112.74193725840847</v>
      </c>
      <c r="CA39" s="44">
        <f t="shared" si="384"/>
        <v>162.57320738531374</v>
      </c>
      <c r="CB39" s="44">
        <f t="shared" si="385"/>
        <v>60.844712227040823</v>
      </c>
      <c r="CC39" s="45">
        <f t="shared" si="386"/>
        <v>18.351921363819166</v>
      </c>
      <c r="CD39" s="45">
        <f t="shared" si="387"/>
        <v>6.281908235068081</v>
      </c>
      <c r="CE39" s="44">
        <f t="shared" si="388"/>
        <v>173.45413209692532</v>
      </c>
      <c r="CF39" s="44">
        <f t="shared" si="389"/>
        <v>272.0164929019171</v>
      </c>
      <c r="CG39" s="44">
        <f t="shared" si="390"/>
        <v>105.89249544663627</v>
      </c>
      <c r="CH39" s="45">
        <f t="shared" si="391"/>
        <v>32.77302808607223</v>
      </c>
      <c r="CI39" s="45">
        <f t="shared" si="392"/>
        <v>11.480170522392665</v>
      </c>
      <c r="CJ39" s="44">
        <f t="shared" si="393"/>
        <v>31.369149549621628</v>
      </c>
      <c r="CK39" s="44">
        <f t="shared" si="394"/>
        <v>44.256198878661323</v>
      </c>
      <c r="CL39" s="44">
        <f t="shared" si="395"/>
        <v>16.014159256594056</v>
      </c>
      <c r="CM39" s="45">
        <f t="shared" si="396"/>
        <v>4.6340123104354793</v>
      </c>
      <c r="CN39" s="45">
        <f t="shared" si="397"/>
        <v>1.4891873349849138</v>
      </c>
      <c r="CO39" s="44">
        <f t="shared" si="398"/>
        <v>229.11913281269497</v>
      </c>
      <c r="CP39" s="44">
        <f t="shared" si="399"/>
        <v>341.47231666007866</v>
      </c>
      <c r="CQ39" s="44">
        <f t="shared" si="400"/>
        <v>129.86861470370025</v>
      </c>
      <c r="CR39" s="45">
        <f t="shared" si="401"/>
        <v>39.592923466225137</v>
      </c>
      <c r="CS39" s="45">
        <f t="shared" si="402"/>
        <v>13.685317986936059</v>
      </c>
      <c r="CT39" s="44">
        <f t="shared" si="403"/>
        <v>47.394447749043579</v>
      </c>
      <c r="CU39" s="44">
        <f t="shared" si="404"/>
        <v>72.932834047168555</v>
      </c>
      <c r="CV39" s="44">
        <f t="shared" si="405"/>
        <v>28.178089112813886</v>
      </c>
      <c r="CW39" s="45">
        <f t="shared" si="406"/>
        <v>8.6850997502664171</v>
      </c>
      <c r="CX39" s="45">
        <f t="shared" si="407"/>
        <v>3.0340840248781777</v>
      </c>
      <c r="CY39" s="44">
        <f t="shared" si="408"/>
        <v>84.951356232616916</v>
      </c>
      <c r="CZ39" s="44">
        <f t="shared" si="409"/>
        <v>138.69001030525723</v>
      </c>
      <c r="DA39" s="44">
        <f t="shared" si="410"/>
        <v>54.949426429494721</v>
      </c>
      <c r="DB39" s="45">
        <f t="shared" si="411"/>
        <v>17.199625486366774</v>
      </c>
      <c r="DC39" s="45">
        <f t="shared" si="412"/>
        <v>6.0862728881758308</v>
      </c>
      <c r="DD39" s="44">
        <f t="shared" si="413"/>
        <v>282.35716079787727</v>
      </c>
      <c r="DE39" s="44">
        <f t="shared" si="414"/>
        <v>386.00591971573022</v>
      </c>
      <c r="DF39" s="44">
        <f t="shared" si="415"/>
        <v>116.40577827277153</v>
      </c>
      <c r="DG39" s="45">
        <f t="shared" si="416"/>
        <v>26.336784718614403</v>
      </c>
      <c r="DH39" s="45">
        <f t="shared" si="417"/>
        <v>5.8538231415671618</v>
      </c>
      <c r="DI39" s="44">
        <f t="shared" si="418"/>
        <v>26.184601071296669</v>
      </c>
      <c r="DJ39" s="44">
        <f t="shared" si="419"/>
        <v>37.758040031799545</v>
      </c>
      <c r="DK39" s="44">
        <f t="shared" si="420"/>
        <v>14.131338840765636</v>
      </c>
      <c r="DL39" s="45">
        <f t="shared" si="421"/>
        <v>4.262280314573645</v>
      </c>
      <c r="DM39" s="45">
        <f t="shared" si="422"/>
        <v>1.4589891313002354</v>
      </c>
      <c r="DN39" s="44">
        <f t="shared" si="423"/>
        <v>84.016036561134953</v>
      </c>
      <c r="DO39" s="44">
        <f t="shared" si="424"/>
        <v>131.75672056119484</v>
      </c>
      <c r="DP39" s="44">
        <f t="shared" si="425"/>
        <v>51.291183792744675</v>
      </c>
      <c r="DQ39" s="45">
        <f t="shared" si="426"/>
        <v>15.87428268563777</v>
      </c>
      <c r="DR39" s="45">
        <f t="shared" si="427"/>
        <v>5.5606540742335131</v>
      </c>
      <c r="DS39" s="44">
        <f t="shared" si="428"/>
        <v>214.50938472651072</v>
      </c>
      <c r="DT39" s="44">
        <f t="shared" si="429"/>
        <v>302.63396133129277</v>
      </c>
      <c r="DU39" s="44">
        <f t="shared" si="430"/>
        <v>109.50846606824196</v>
      </c>
      <c r="DV39" s="45">
        <f t="shared" si="431"/>
        <v>31.688430952014169</v>
      </c>
      <c r="DW39" s="45">
        <f t="shared" si="432"/>
        <v>10.183401958819738</v>
      </c>
      <c r="DX39" s="44">
        <f t="shared" si="433"/>
        <v>46.501831236744515</v>
      </c>
      <c r="DY39" s="44">
        <f t="shared" si="434"/>
        <v>69.30494126096545</v>
      </c>
      <c r="DZ39" s="44">
        <f t="shared" si="435"/>
        <v>26.358027501955757</v>
      </c>
      <c r="EA39" s="45">
        <f t="shared" si="436"/>
        <v>8.0357472664706684</v>
      </c>
      <c r="EB39" s="45">
        <f t="shared" si="437"/>
        <v>2.7775609118158462</v>
      </c>
      <c r="EC39" s="44">
        <f t="shared" si="438"/>
        <v>75.488052083823803</v>
      </c>
      <c r="ED39" s="44">
        <f t="shared" si="439"/>
        <v>116.16461076465735</v>
      </c>
      <c r="EE39" s="44">
        <f t="shared" si="440"/>
        <v>44.880975717533254</v>
      </c>
      <c r="EF39" s="45">
        <f t="shared" si="441"/>
        <v>13.833292578338922</v>
      </c>
      <c r="EG39" s="45">
        <f t="shared" si="442"/>
        <v>4.8325722479026796</v>
      </c>
      <c r="EH39" s="44">
        <f t="shared" si="443"/>
        <v>141.18812011130171</v>
      </c>
      <c r="EI39" s="44">
        <f t="shared" si="444"/>
        <v>216.06995038298513</v>
      </c>
      <c r="EJ39" s="44">
        <f t="shared" si="445"/>
        <v>81.095973444916822</v>
      </c>
      <c r="EK39" s="45">
        <f t="shared" si="446"/>
        <v>24.021585385118573</v>
      </c>
      <c r="EL39" s="45">
        <f t="shared" si="447"/>
        <v>7.8784291200934984</v>
      </c>
      <c r="EM39" s="44">
        <f t="shared" si="448"/>
        <v>235.07904485942166</v>
      </c>
      <c r="EN39" s="44">
        <f t="shared" si="449"/>
        <v>329.83197735449289</v>
      </c>
      <c r="EO39" s="44">
        <f t="shared" si="450"/>
        <v>109.15041241935705</v>
      </c>
      <c r="EP39" s="45">
        <f t="shared" si="451"/>
        <v>27.845536775943859</v>
      </c>
      <c r="EQ39" s="45">
        <f t="shared" si="452"/>
        <v>7.3569385454748124</v>
      </c>
      <c r="ER39" s="44">
        <f t="shared" si="453"/>
        <v>247.87144116137452</v>
      </c>
      <c r="ES39" s="44">
        <f t="shared" si="454"/>
        <v>354.32693146686233</v>
      </c>
      <c r="ET39" s="44">
        <f t="shared" si="455"/>
        <v>132.09188979243143</v>
      </c>
      <c r="EU39" s="45">
        <f t="shared" si="456"/>
        <v>39.750135475308163</v>
      </c>
      <c r="EV39" s="45">
        <f t="shared" si="457"/>
        <v>13.584389481797723</v>
      </c>
      <c r="EW39" s="44">
        <f t="shared" si="458"/>
        <v>26.160233896348956</v>
      </c>
      <c r="EX39" s="44">
        <f t="shared" si="459"/>
        <v>43.533598297546511</v>
      </c>
      <c r="EY39" s="44">
        <f t="shared" si="460"/>
        <v>17.399796570951274</v>
      </c>
      <c r="EZ39" s="45">
        <f t="shared" si="461"/>
        <v>5.4792432255821666</v>
      </c>
      <c r="FA39" s="45">
        <f t="shared" si="462"/>
        <v>1.950533573274106</v>
      </c>
      <c r="FB39" s="44">
        <f t="shared" si="463"/>
        <v>135.83760512895668</v>
      </c>
      <c r="FC39" s="44">
        <f t="shared" si="464"/>
        <v>215.12831081430031</v>
      </c>
      <c r="FD39" s="44">
        <f t="shared" si="465"/>
        <v>84.069426022105063</v>
      </c>
      <c r="FE39" s="45">
        <f t="shared" si="466"/>
        <v>26.073047791631328</v>
      </c>
      <c r="FF39" s="45">
        <f t="shared" si="467"/>
        <v>9.1456686874222051</v>
      </c>
      <c r="FG39" s="44">
        <f t="shared" si="468"/>
        <v>288.21974699456615</v>
      </c>
      <c r="FH39" s="44">
        <f t="shared" si="469"/>
        <v>355.3936132462361</v>
      </c>
      <c r="FI39" s="44">
        <f t="shared" si="470"/>
        <v>58.976469555920303</v>
      </c>
      <c r="FJ39" s="45">
        <f t="shared" si="471"/>
        <v>6.1916587006314945</v>
      </c>
      <c r="FK39" s="45">
        <f t="shared" si="472"/>
        <v>0.48242145733618025</v>
      </c>
      <c r="FL39" s="44">
        <f t="shared" si="473"/>
        <v>91.531102386625037</v>
      </c>
      <c r="FM39" s="44">
        <f t="shared" si="474"/>
        <v>139.57657434654865</v>
      </c>
      <c r="FN39" s="44">
        <f t="shared" si="475"/>
        <v>53.72682028226388</v>
      </c>
      <c r="FO39" s="45">
        <f t="shared" si="476"/>
        <v>16.526067473400627</v>
      </c>
      <c r="FP39" s="45">
        <f t="shared" si="477"/>
        <v>5.7654854800831039</v>
      </c>
      <c r="FQ39" s="44">
        <f t="shared" si="478"/>
        <v>82.956162221219643</v>
      </c>
      <c r="FR39" s="44">
        <f t="shared" si="479"/>
        <v>132.39344308986676</v>
      </c>
      <c r="FS39" s="44">
        <f t="shared" si="480"/>
        <v>50.581478332873225</v>
      </c>
      <c r="FT39" s="45">
        <f t="shared" si="481"/>
        <v>15.152647777273231</v>
      </c>
      <c r="FU39" s="45">
        <f t="shared" si="482"/>
        <v>5.0195920326205536</v>
      </c>
      <c r="FV39" s="44">
        <f t="shared" si="483"/>
        <v>237.14284719496567</v>
      </c>
      <c r="FW39" s="44">
        <f t="shared" si="484"/>
        <v>324.19416095852648</v>
      </c>
      <c r="FX39" s="44">
        <f t="shared" si="485"/>
        <v>97.765530760919972</v>
      </c>
      <c r="FY39" s="45">
        <f t="shared" si="486"/>
        <v>22.119432340531009</v>
      </c>
      <c r="FZ39" s="45">
        <f t="shared" si="487"/>
        <v>4.916440875252813</v>
      </c>
      <c r="GA39" s="44">
        <f t="shared" si="488"/>
        <v>278.83962101848323</v>
      </c>
      <c r="GB39" s="44">
        <f t="shared" si="489"/>
        <v>411.07145457083476</v>
      </c>
      <c r="GC39" s="44">
        <f t="shared" si="490"/>
        <v>155.61067946582867</v>
      </c>
      <c r="GD39" s="45">
        <f t="shared" si="491"/>
        <v>47.315274978225652</v>
      </c>
      <c r="GE39" s="45">
        <f t="shared" si="492"/>
        <v>16.324694502779877</v>
      </c>
      <c r="GF39" s="44">
        <f t="shared" si="493"/>
        <v>159.97543595500585</v>
      </c>
      <c r="GG39" s="44">
        <f t="shared" si="494"/>
        <v>255.86619624256107</v>
      </c>
      <c r="GH39" s="44">
        <f t="shared" si="495"/>
        <v>100.53110819084974</v>
      </c>
      <c r="GI39" s="45">
        <f t="shared" si="496"/>
        <v>31.31198870734379</v>
      </c>
      <c r="GJ39" s="45">
        <f t="shared" si="497"/>
        <v>11.036542313481425</v>
      </c>
      <c r="GK39" s="43">
        <f t="shared" si="148"/>
        <v>5376.8331610487985</v>
      </c>
      <c r="GL39" s="43">
        <f t="shared" si="148"/>
        <v>7823.1086424539444</v>
      </c>
      <c r="GM39" s="43">
        <f t="shared" si="148"/>
        <v>2737.651292411932</v>
      </c>
      <c r="GN39" s="43">
        <f t="shared" si="148"/>
        <v>769.97004214603601</v>
      </c>
      <c r="GO39" s="43">
        <f t="shared" si="148"/>
        <v>243.66864542011473</v>
      </c>
      <c r="GP39" s="40">
        <f t="shared" si="149"/>
        <v>32.043105846536342</v>
      </c>
      <c r="GQ39" s="40">
        <f t="shared" si="149"/>
        <v>46.621624806042583</v>
      </c>
      <c r="GR39" s="40">
        <f t="shared" si="149"/>
        <v>16.314965985768367</v>
      </c>
      <c r="GS39" s="40">
        <f t="shared" si="149"/>
        <v>4.5886176528369251</v>
      </c>
      <c r="GT39" s="40">
        <f t="shared" si="149"/>
        <v>1.4521373386180854</v>
      </c>
      <c r="GW39" s="38">
        <f t="shared" si="150"/>
        <v>21</v>
      </c>
      <c r="GX39" s="39">
        <f t="shared" si="109"/>
        <v>30.64377898540987</v>
      </c>
      <c r="GY39" s="39">
        <f t="shared" si="110"/>
        <v>94.299454167826454</v>
      </c>
      <c r="GZ39" s="39">
        <f t="shared" si="111"/>
        <v>9.4299454167826458</v>
      </c>
      <c r="HA39" s="39">
        <f t="shared" si="34"/>
        <v>7.3503375575977072</v>
      </c>
      <c r="HB39" s="39">
        <f t="shared" si="35"/>
        <v>30.830769939789491</v>
      </c>
      <c r="HC39" s="39">
        <f t="shared" si="36"/>
        <v>3.0830769939789491</v>
      </c>
      <c r="HD39" s="39">
        <f t="shared" si="112"/>
        <v>16.573250308266097</v>
      </c>
      <c r="HE39" s="39">
        <f t="shared" si="113"/>
        <v>68.214781310886821</v>
      </c>
      <c r="HF39" s="39">
        <f t="shared" si="114"/>
        <v>6.821478131088683</v>
      </c>
      <c r="HG39" s="39">
        <f t="shared" si="115"/>
        <v>0.61876354495291386</v>
      </c>
      <c r="HH39" s="39">
        <f t="shared" si="116"/>
        <v>2.4843095777848023</v>
      </c>
      <c r="HI39" s="39">
        <f t="shared" si="117"/>
        <v>0.24843095777848023</v>
      </c>
      <c r="HJ39" s="39">
        <f t="shared" si="151"/>
        <v>2.3008764871404197</v>
      </c>
      <c r="HK39" s="39">
        <f t="shared" si="152"/>
        <v>9.326214283214119</v>
      </c>
      <c r="HL39" s="39">
        <f t="shared" si="153"/>
        <v>0.93262142832141204</v>
      </c>
      <c r="HM39" s="39">
        <f t="shared" si="37"/>
        <v>4.5502152947078729</v>
      </c>
      <c r="HN39" s="39">
        <f t="shared" si="38"/>
        <v>19.53554108466226</v>
      </c>
      <c r="HO39" s="39">
        <f t="shared" si="39"/>
        <v>1.9535541084662258</v>
      </c>
      <c r="HP39" s="39">
        <f t="shared" si="118"/>
        <v>7.4220603200201367</v>
      </c>
      <c r="HQ39" s="39">
        <f t="shared" si="119"/>
        <v>30.639525200804361</v>
      </c>
      <c r="HR39" s="39">
        <f t="shared" si="120"/>
        <v>3.0639525200804361</v>
      </c>
      <c r="HS39" s="39">
        <f t="shared" si="40"/>
        <v>3.7456095346974099</v>
      </c>
      <c r="HT39" s="39">
        <f t="shared" si="41"/>
        <v>11.526285149620165</v>
      </c>
      <c r="HU39" s="39">
        <f t="shared" si="42"/>
        <v>1.1526285149620163</v>
      </c>
      <c r="HV39" s="39">
        <f t="shared" si="43"/>
        <v>5.1248703382776775</v>
      </c>
      <c r="HW39" s="39">
        <f t="shared" si="44"/>
        <v>21.496114584202875</v>
      </c>
      <c r="HX39" s="39">
        <f t="shared" si="45"/>
        <v>2.1496114584202877</v>
      </c>
      <c r="HY39" s="39">
        <f t="shared" si="121"/>
        <v>18.869303858676862</v>
      </c>
      <c r="HZ39" s="39">
        <f t="shared" si="122"/>
        <v>77.665238397221714</v>
      </c>
      <c r="IA39" s="39">
        <f t="shared" si="123"/>
        <v>7.7665238397221721</v>
      </c>
      <c r="IB39" s="39">
        <f t="shared" si="124"/>
        <v>0.68456866369997371</v>
      </c>
      <c r="IC39" s="39">
        <f t="shared" si="125"/>
        <v>2.7485143585997864</v>
      </c>
      <c r="ID39" s="39">
        <f t="shared" si="126"/>
        <v>0.27485143585997862</v>
      </c>
      <c r="IE39" s="39">
        <f t="shared" si="127"/>
        <v>14.474423955143255</v>
      </c>
      <c r="IF39" s="39">
        <f t="shared" si="128"/>
        <v>58.669633153374605</v>
      </c>
      <c r="IG39" s="39">
        <f t="shared" si="129"/>
        <v>5.8669633153374612</v>
      </c>
      <c r="IH39" s="39">
        <f t="shared" si="46"/>
        <v>4.4040330958310694</v>
      </c>
      <c r="II39" s="39">
        <f t="shared" si="47"/>
        <v>18.90793378104183</v>
      </c>
      <c r="IJ39" s="39">
        <f t="shared" si="48"/>
        <v>1.890793378104183</v>
      </c>
      <c r="IK39" s="39">
        <f t="shared" si="130"/>
        <v>16.049116093713714</v>
      </c>
      <c r="IL39" s="39">
        <f t="shared" si="131"/>
        <v>66.253476231872227</v>
      </c>
      <c r="IM39" s="39">
        <f t="shared" si="132"/>
        <v>6.6253476231872224</v>
      </c>
      <c r="IN39" s="39">
        <f t="shared" si="49"/>
        <v>3.5872875223026361</v>
      </c>
      <c r="IO39" s="39">
        <f t="shared" si="50"/>
        <v>11.039084163126713</v>
      </c>
      <c r="IP39" s="39">
        <f t="shared" si="51"/>
        <v>1.1039084163126711</v>
      </c>
      <c r="IQ39" s="39">
        <f t="shared" si="52"/>
        <v>8.2538707529844899</v>
      </c>
      <c r="IR39" s="39">
        <f t="shared" si="53"/>
        <v>34.620612768318999</v>
      </c>
      <c r="IS39" s="39">
        <f t="shared" si="54"/>
        <v>3.4620612768318999</v>
      </c>
      <c r="IT39" s="39">
        <f t="shared" si="55"/>
        <v>14.429119990738444</v>
      </c>
      <c r="IU39" s="39">
        <f t="shared" si="56"/>
        <v>62.227928503329601</v>
      </c>
      <c r="IV39" s="39">
        <f t="shared" si="57"/>
        <v>6.2227928503329606</v>
      </c>
      <c r="IW39" s="39">
        <f t="shared" si="133"/>
        <v>2.1361406293263121</v>
      </c>
      <c r="IX39" s="39">
        <f t="shared" si="134"/>
        <v>8.5765146770798317</v>
      </c>
      <c r="IY39" s="39">
        <f t="shared" si="135"/>
        <v>0.85765146770798317</v>
      </c>
      <c r="IZ39" s="39">
        <f t="shared" si="58"/>
        <v>17.649838153317013</v>
      </c>
      <c r="JA39" s="39">
        <f t="shared" si="59"/>
        <v>74.894982201168673</v>
      </c>
      <c r="JB39" s="39">
        <f t="shared" si="60"/>
        <v>7.4894982201168681</v>
      </c>
      <c r="JC39" s="39">
        <f t="shared" si="61"/>
        <v>3.8383955153542946</v>
      </c>
      <c r="JD39" s="39">
        <f t="shared" si="62"/>
        <v>16.479469307001501</v>
      </c>
      <c r="JE39" s="39">
        <f t="shared" si="63"/>
        <v>1.6479469307001504</v>
      </c>
      <c r="JF39" s="39">
        <f t="shared" si="64"/>
        <v>7.5036970016007754</v>
      </c>
      <c r="JG39" s="39">
        <f t="shared" si="65"/>
        <v>32.753125052852745</v>
      </c>
      <c r="JH39" s="39">
        <f t="shared" si="66"/>
        <v>3.2753125052852745</v>
      </c>
      <c r="JI39" s="39">
        <f t="shared" si="67"/>
        <v>14.506694645582289</v>
      </c>
      <c r="JJ39" s="39">
        <f t="shared" si="68"/>
        <v>44.641145189993082</v>
      </c>
      <c r="JK39" s="39">
        <f t="shared" si="69"/>
        <v>4.4641145189993079</v>
      </c>
      <c r="JL39" s="39">
        <f t="shared" si="70"/>
        <v>1.9169824309970593</v>
      </c>
      <c r="JM39" s="39">
        <f t="shared" si="71"/>
        <v>8.0407251837839269</v>
      </c>
      <c r="JN39" s="39">
        <f t="shared" si="72"/>
        <v>0.80407251837839278</v>
      </c>
      <c r="JO39" s="39">
        <f t="shared" si="73"/>
        <v>6.9890377244484991</v>
      </c>
      <c r="JP39" s="39">
        <f t="shared" si="74"/>
        <v>30.141362751381273</v>
      </c>
      <c r="JQ39" s="39">
        <f t="shared" si="75"/>
        <v>3.0141362751381271</v>
      </c>
      <c r="JR39" s="39">
        <f t="shared" si="136"/>
        <v>14.60741584215552</v>
      </c>
      <c r="JS39" s="39">
        <f t="shared" si="137"/>
        <v>58.648159509969084</v>
      </c>
      <c r="JT39" s="39">
        <f t="shared" si="138"/>
        <v>5.864815950996908</v>
      </c>
      <c r="JU39" s="39">
        <f t="shared" si="76"/>
        <v>3.5821966724724197</v>
      </c>
      <c r="JV39" s="39">
        <f t="shared" si="77"/>
        <v>15.200624147110771</v>
      </c>
      <c r="JW39" s="39">
        <f t="shared" si="78"/>
        <v>1.5200624147110768</v>
      </c>
      <c r="JX39" s="39">
        <f t="shared" si="79"/>
        <v>6.1136486306505793</v>
      </c>
      <c r="JY39" s="39">
        <f t="shared" si="80"/>
        <v>26.247864390102723</v>
      </c>
      <c r="JZ39" s="39">
        <f t="shared" si="81"/>
        <v>2.6247864390102724</v>
      </c>
      <c r="KA39" s="39">
        <f t="shared" si="139"/>
        <v>10.844966867680924</v>
      </c>
      <c r="KB39" s="39">
        <f t="shared" si="140"/>
        <v>44.691875238448546</v>
      </c>
      <c r="KC39" s="39">
        <f t="shared" si="141"/>
        <v>4.4691875238448544</v>
      </c>
      <c r="KD39" s="39">
        <f t="shared" si="82"/>
        <v>13.933467405221897</v>
      </c>
      <c r="KE39" s="39">
        <f t="shared" si="83"/>
        <v>48.921382072798053</v>
      </c>
      <c r="KF39" s="39">
        <f t="shared" si="84"/>
        <v>4.892138207279805</v>
      </c>
      <c r="KG39" s="39">
        <f t="shared" si="85"/>
        <v>17.91556007077422</v>
      </c>
      <c r="KH39" s="39">
        <f t="shared" si="86"/>
        <v>74.956965176387854</v>
      </c>
      <c r="KI39" s="39">
        <f t="shared" si="87"/>
        <v>7.4956965176387849</v>
      </c>
      <c r="KJ39" s="39">
        <f t="shared" si="88"/>
        <v>2.3795536719906729</v>
      </c>
      <c r="KK39" s="39">
        <f t="shared" si="89"/>
        <v>10.452739041884836</v>
      </c>
      <c r="KL39" s="39">
        <f t="shared" si="90"/>
        <v>1.0452739041884835</v>
      </c>
      <c r="KM39" s="39">
        <f t="shared" si="91"/>
        <v>11.457287514876642</v>
      </c>
      <c r="KN39" s="39">
        <f t="shared" si="92"/>
        <v>49.523530587779717</v>
      </c>
      <c r="KO39" s="39">
        <f t="shared" si="93"/>
        <v>4.9523530587779714</v>
      </c>
      <c r="KP39" s="39">
        <f t="shared" si="142"/>
        <v>7.9645518071681138</v>
      </c>
      <c r="KQ39" s="39">
        <f t="shared" si="143"/>
        <v>10.098199162999711</v>
      </c>
      <c r="KR39" s="39">
        <f t="shared" si="144"/>
        <v>1.0098199162999713</v>
      </c>
      <c r="KS39" s="39">
        <f t="shared" si="94"/>
        <v>7.3174872836210856</v>
      </c>
      <c r="KT39" s="39">
        <f t="shared" si="95"/>
        <v>31.346478304496877</v>
      </c>
      <c r="KU39" s="39">
        <f t="shared" si="96"/>
        <v>3.1346478304496879</v>
      </c>
      <c r="KV39" s="39">
        <f t="shared" si="145"/>
        <v>6.7742899302111796</v>
      </c>
      <c r="KW39" s="39">
        <f t="shared" si="146"/>
        <v>28.265965164688058</v>
      </c>
      <c r="KX39" s="39">
        <f t="shared" si="147"/>
        <v>2.8265965164688058</v>
      </c>
      <c r="KY39" s="39">
        <f t="shared" si="97"/>
        <v>12.183713924308623</v>
      </c>
      <c r="KZ39" s="39">
        <f t="shared" si="98"/>
        <v>37.492685655586847</v>
      </c>
      <c r="LA39" s="39">
        <f t="shared" si="99"/>
        <v>3.749268565558685</v>
      </c>
      <c r="LB39" s="39">
        <f t="shared" si="100"/>
        <v>21.143884847180011</v>
      </c>
      <c r="LC39" s="39">
        <f t="shared" si="101"/>
        <v>89.461189279062509</v>
      </c>
      <c r="LD39" s="39">
        <f t="shared" si="102"/>
        <v>8.9461189279062516</v>
      </c>
      <c r="LE39" s="39">
        <f t="shared" si="103"/>
        <v>13.718138203190437</v>
      </c>
      <c r="LF39" s="39">
        <f t="shared" si="104"/>
        <v>59.561913462315282</v>
      </c>
      <c r="LG39" s="39">
        <f t="shared" si="105"/>
        <v>5.9561913462315283</v>
      </c>
      <c r="LH39" s="39">
        <f t="shared" si="106"/>
        <v>363.55843507628913</v>
      </c>
      <c r="LI39" s="39">
        <f t="shared" si="106"/>
        <v>1420.8823122125689</v>
      </c>
      <c r="LJ39" s="39">
        <f t="shared" si="106"/>
        <v>142.08823122125688</v>
      </c>
      <c r="LL39" s="60">
        <f t="shared" si="498"/>
        <v>20</v>
      </c>
      <c r="LM39" s="61">
        <f t="shared" si="154"/>
        <v>340.84438434376256</v>
      </c>
      <c r="LN39" s="62">
        <v>3000</v>
      </c>
      <c r="LO39" s="61">
        <f t="shared" si="155"/>
        <v>0</v>
      </c>
      <c r="LP39" s="61">
        <f t="shared" si="499"/>
        <v>0</v>
      </c>
      <c r="LQ39" s="62">
        <f t="shared" si="156"/>
        <v>0</v>
      </c>
      <c r="LR39" s="61">
        <f t="shared" si="157"/>
        <v>0</v>
      </c>
      <c r="LS39" s="61">
        <f t="shared" si="158"/>
        <v>28.485121637217624</v>
      </c>
      <c r="LT39" s="63">
        <f t="shared" si="159"/>
        <v>0</v>
      </c>
      <c r="LU39" s="62">
        <f t="shared" si="160"/>
        <v>0</v>
      </c>
      <c r="LV39" s="61">
        <f t="shared" si="161"/>
        <v>0</v>
      </c>
      <c r="LW39" s="61">
        <f t="shared" si="162"/>
        <v>6.9101214197919791</v>
      </c>
      <c r="LX39" s="63">
        <f t="shared" si="163"/>
        <v>0</v>
      </c>
      <c r="LY39" s="62">
        <f t="shared" si="164"/>
        <v>0</v>
      </c>
      <c r="LZ39" s="61">
        <f t="shared" si="165"/>
        <v>0</v>
      </c>
      <c r="MA39" s="61">
        <f t="shared" si="166"/>
        <v>15.575938160939895</v>
      </c>
      <c r="MB39" s="63">
        <f t="shared" si="167"/>
        <v>0</v>
      </c>
      <c r="MC39" s="62">
        <f t="shared" si="168"/>
        <v>0</v>
      </c>
      <c r="MD39" s="61">
        <f t="shared" si="169"/>
        <v>0</v>
      </c>
      <c r="ME39" s="61">
        <f t="shared" si="170"/>
        <v>0.58063446803201113</v>
      </c>
      <c r="MF39" s="63">
        <f t="shared" si="171"/>
        <v>0</v>
      </c>
      <c r="MG39" s="62">
        <f t="shared" si="172"/>
        <v>0</v>
      </c>
      <c r="MH39" s="61">
        <f t="shared" si="173"/>
        <v>0</v>
      </c>
      <c r="MI39" s="61">
        <f t="shared" si="174"/>
        <v>2.1603299917047942</v>
      </c>
      <c r="MJ39" s="63">
        <f t="shared" si="175"/>
        <v>0</v>
      </c>
      <c r="MK39" s="62">
        <f t="shared" si="176"/>
        <v>0</v>
      </c>
      <c r="ML39" s="61">
        <f t="shared" si="177"/>
        <v>0</v>
      </c>
      <c r="MM39" s="61">
        <f t="shared" si="178"/>
        <v>4.2836841554764398</v>
      </c>
      <c r="MN39" s="63">
        <f t="shared" si="179"/>
        <v>0</v>
      </c>
      <c r="MO39" s="62">
        <f t="shared" si="180"/>
        <v>0</v>
      </c>
      <c r="MP39" s="61">
        <f t="shared" si="181"/>
        <v>0</v>
      </c>
      <c r="MQ39" s="61">
        <f t="shared" si="182"/>
        <v>6.9769729943748651</v>
      </c>
      <c r="MR39" s="63">
        <f t="shared" si="183"/>
        <v>0</v>
      </c>
      <c r="MS39" s="62">
        <f t="shared" si="184"/>
        <v>0</v>
      </c>
      <c r="MT39" s="61">
        <f t="shared" si="185"/>
        <v>0</v>
      </c>
      <c r="MU39" s="61">
        <f t="shared" si="186"/>
        <v>3.4817554079141848</v>
      </c>
      <c r="MV39" s="63">
        <f t="shared" si="187"/>
        <v>0</v>
      </c>
      <c r="MW39" s="62">
        <f t="shared" si="188"/>
        <v>0</v>
      </c>
      <c r="MX39" s="61">
        <f t="shared" si="189"/>
        <v>0</v>
      </c>
      <c r="MY39" s="61">
        <f t="shared" si="190"/>
        <v>4.8179387709322077</v>
      </c>
      <c r="MZ39" s="63">
        <f t="shared" si="191"/>
        <v>0</v>
      </c>
      <c r="NA39" s="62">
        <f t="shared" si="192"/>
        <v>0</v>
      </c>
      <c r="NB39" s="61">
        <f t="shared" si="193"/>
        <v>0</v>
      </c>
      <c r="NC39" s="61">
        <f t="shared" si="194"/>
        <v>17.733824360098261</v>
      </c>
      <c r="ND39" s="63">
        <f t="shared" si="195"/>
        <v>0</v>
      </c>
      <c r="NE39" s="62">
        <f t="shared" si="196"/>
        <v>0</v>
      </c>
      <c r="NF39" s="61">
        <f t="shared" si="197"/>
        <v>0</v>
      </c>
      <c r="NG39" s="61">
        <f t="shared" si="198"/>
        <v>0.64238458312709157</v>
      </c>
      <c r="NH39" s="63">
        <f t="shared" si="199"/>
        <v>0</v>
      </c>
      <c r="NI39" s="62">
        <f t="shared" si="200"/>
        <v>0</v>
      </c>
      <c r="NJ39" s="61">
        <f t="shared" si="201"/>
        <v>0</v>
      </c>
      <c r="NK39" s="61">
        <f t="shared" si="202"/>
        <v>13.590269776631416</v>
      </c>
      <c r="NL39" s="63">
        <f t="shared" si="203"/>
        <v>0</v>
      </c>
      <c r="NM39" s="62">
        <f t="shared" si="204"/>
        <v>0</v>
      </c>
      <c r="NN39" s="61">
        <f t="shared" si="205"/>
        <v>0</v>
      </c>
      <c r="NO39" s="61">
        <f t="shared" si="206"/>
        <v>4.1460646520939139</v>
      </c>
      <c r="NP39" s="63">
        <f t="shared" si="207"/>
        <v>0</v>
      </c>
      <c r="NQ39" s="62">
        <f t="shared" si="208"/>
        <v>0</v>
      </c>
      <c r="NR39" s="61">
        <f t="shared" si="209"/>
        <v>0</v>
      </c>
      <c r="NS39" s="61">
        <f t="shared" si="210"/>
        <v>15.086680078224401</v>
      </c>
      <c r="NT39" s="63">
        <f t="shared" si="211"/>
        <v>0</v>
      </c>
      <c r="NU39" s="62">
        <f t="shared" si="212"/>
        <v>0</v>
      </c>
      <c r="NV39" s="61">
        <f t="shared" si="213"/>
        <v>0</v>
      </c>
      <c r="NW39" s="61">
        <f t="shared" si="214"/>
        <v>3.3345861640992678</v>
      </c>
      <c r="NX39" s="63">
        <f t="shared" si="215"/>
        <v>0</v>
      </c>
      <c r="NY39" s="62">
        <f t="shared" si="216"/>
        <v>0</v>
      </c>
      <c r="NZ39" s="61">
        <f t="shared" si="217"/>
        <v>0</v>
      </c>
      <c r="OA39" s="61">
        <f t="shared" si="218"/>
        <v>7.7595414686007116</v>
      </c>
      <c r="OB39" s="63">
        <f t="shared" si="219"/>
        <v>0</v>
      </c>
      <c r="OC39" s="62">
        <f t="shared" si="220"/>
        <v>0</v>
      </c>
      <c r="OD39" s="61">
        <f t="shared" si="221"/>
        <v>0</v>
      </c>
      <c r="OE39" s="61">
        <f t="shared" si="222"/>
        <v>13.588126614436741</v>
      </c>
      <c r="OF39" s="63">
        <f t="shared" si="223"/>
        <v>0</v>
      </c>
      <c r="OG39" s="62">
        <f t="shared" si="224"/>
        <v>0</v>
      </c>
      <c r="OH39" s="61">
        <f t="shared" si="225"/>
        <v>0</v>
      </c>
      <c r="OI39" s="61">
        <f t="shared" si="226"/>
        <v>2.0045086496568469</v>
      </c>
      <c r="OJ39" s="63">
        <f t="shared" si="227"/>
        <v>0</v>
      </c>
      <c r="OK39" s="62">
        <f t="shared" si="228"/>
        <v>0</v>
      </c>
      <c r="OL39" s="61">
        <f t="shared" si="229"/>
        <v>0</v>
      </c>
      <c r="OM39" s="61">
        <f t="shared" si="230"/>
        <v>16.604509845795523</v>
      </c>
      <c r="ON39" s="63">
        <f t="shared" si="231"/>
        <v>0</v>
      </c>
      <c r="OO39" s="62">
        <f t="shared" si="232"/>
        <v>0</v>
      </c>
      <c r="OP39" s="61">
        <f t="shared" si="233"/>
        <v>0</v>
      </c>
      <c r="OQ39" s="61">
        <f t="shared" si="234"/>
        <v>3.6135595761146573</v>
      </c>
      <c r="OR39" s="63">
        <f t="shared" si="235"/>
        <v>0</v>
      </c>
      <c r="OS39" s="62">
        <f t="shared" si="236"/>
        <v>0</v>
      </c>
      <c r="OT39" s="61">
        <f t="shared" si="237"/>
        <v>0</v>
      </c>
      <c r="OU39" s="61">
        <f t="shared" si="238"/>
        <v>7.0715885507991514</v>
      </c>
      <c r="OV39" s="63">
        <f t="shared" si="239"/>
        <v>0</v>
      </c>
      <c r="OW39" s="62">
        <f t="shared" si="240"/>
        <v>0</v>
      </c>
      <c r="OX39" s="61">
        <f t="shared" si="241"/>
        <v>0</v>
      </c>
      <c r="OY39" s="61">
        <f t="shared" si="242"/>
        <v>13.484791210970752</v>
      </c>
      <c r="OZ39" s="63">
        <f t="shared" si="243"/>
        <v>0</v>
      </c>
      <c r="PA39" s="62">
        <f t="shared" si="244"/>
        <v>0</v>
      </c>
      <c r="PB39" s="61">
        <f t="shared" si="245"/>
        <v>0</v>
      </c>
      <c r="PC39" s="61">
        <f t="shared" si="246"/>
        <v>1.802173200073689</v>
      </c>
      <c r="PD39" s="63">
        <f t="shared" si="247"/>
        <v>0</v>
      </c>
      <c r="PE39" s="62">
        <f t="shared" si="248"/>
        <v>0</v>
      </c>
      <c r="PF39" s="61">
        <f t="shared" si="249"/>
        <v>0</v>
      </c>
      <c r="PG39" s="61">
        <f t="shared" si="250"/>
        <v>6.5816854786596615</v>
      </c>
      <c r="PH39" s="63">
        <f t="shared" si="251"/>
        <v>0</v>
      </c>
      <c r="PI39" s="62">
        <f t="shared" si="252"/>
        <v>0</v>
      </c>
      <c r="PJ39" s="61">
        <f t="shared" si="253"/>
        <v>0</v>
      </c>
      <c r="PK39" s="61">
        <f t="shared" si="254"/>
        <v>13.707286403690391</v>
      </c>
      <c r="PL39" s="63">
        <f t="shared" si="255"/>
        <v>0</v>
      </c>
      <c r="PM39" s="62">
        <f t="shared" si="256"/>
        <v>0</v>
      </c>
      <c r="PN39" s="61">
        <f t="shared" si="257"/>
        <v>0</v>
      </c>
      <c r="PO39" s="61">
        <f t="shared" si="258"/>
        <v>3.3700376967176786</v>
      </c>
      <c r="PP39" s="63">
        <f t="shared" si="259"/>
        <v>0</v>
      </c>
      <c r="PQ39" s="62">
        <f t="shared" si="260"/>
        <v>0</v>
      </c>
      <c r="PR39" s="61">
        <f t="shared" si="261"/>
        <v>0</v>
      </c>
      <c r="PS39" s="61">
        <f t="shared" si="262"/>
        <v>5.7555386009376637</v>
      </c>
      <c r="PT39" s="63">
        <f t="shared" si="263"/>
        <v>0</v>
      </c>
      <c r="PU39" s="62">
        <f t="shared" si="264"/>
        <v>0</v>
      </c>
      <c r="PV39" s="61">
        <f t="shared" si="265"/>
        <v>0</v>
      </c>
      <c r="PW39" s="61">
        <f t="shared" si="266"/>
        <v>10.193342538606249</v>
      </c>
      <c r="PX39" s="63">
        <f t="shared" si="267"/>
        <v>0</v>
      </c>
      <c r="PY39" s="62">
        <f t="shared" si="268"/>
        <v>0</v>
      </c>
      <c r="PZ39" s="61">
        <f t="shared" si="269"/>
        <v>0</v>
      </c>
      <c r="QA39" s="61">
        <f t="shared" si="270"/>
        <v>13.01178178120213</v>
      </c>
      <c r="QB39" s="63">
        <f t="shared" si="271"/>
        <v>0</v>
      </c>
      <c r="QC39" s="62">
        <f t="shared" si="272"/>
        <v>0</v>
      </c>
      <c r="QD39" s="61">
        <f t="shared" si="273"/>
        <v>0</v>
      </c>
      <c r="QE39" s="61">
        <f t="shared" si="274"/>
        <v>16.839755248180555</v>
      </c>
      <c r="QF39" s="63">
        <f t="shared" si="275"/>
        <v>0</v>
      </c>
      <c r="QG39" s="62">
        <f t="shared" si="276"/>
        <v>0</v>
      </c>
      <c r="QH39" s="61">
        <f t="shared" si="277"/>
        <v>0</v>
      </c>
      <c r="QI39" s="61">
        <f t="shared" si="278"/>
        <v>2.2433568487360667</v>
      </c>
      <c r="QJ39" s="63">
        <f t="shared" si="279"/>
        <v>0</v>
      </c>
      <c r="QK39" s="62">
        <f t="shared" si="280"/>
        <v>0</v>
      </c>
      <c r="QL39" s="61">
        <f t="shared" si="281"/>
        <v>0</v>
      </c>
      <c r="QM39" s="61">
        <f t="shared" si="282"/>
        <v>10.791192925895832</v>
      </c>
      <c r="QN39" s="63">
        <f t="shared" si="283"/>
        <v>0</v>
      </c>
      <c r="QO39" s="62">
        <f t="shared" si="284"/>
        <v>0</v>
      </c>
      <c r="QP39" s="61">
        <f t="shared" si="285"/>
        <v>0</v>
      </c>
      <c r="QQ39" s="61">
        <f t="shared" si="286"/>
        <v>7.2184097717887621</v>
      </c>
      <c r="QR39" s="63">
        <f t="shared" si="287"/>
        <v>0</v>
      </c>
      <c r="QS39" s="62">
        <f t="shared" si="288"/>
        <v>0</v>
      </c>
      <c r="QT39" s="61">
        <f t="shared" si="289"/>
        <v>0</v>
      </c>
      <c r="QU39" s="61">
        <f t="shared" si="290"/>
        <v>6.8878106009353637</v>
      </c>
      <c r="QV39" s="63">
        <f t="shared" si="291"/>
        <v>0</v>
      </c>
      <c r="QW39" s="62">
        <f t="shared" si="292"/>
        <v>0</v>
      </c>
      <c r="QX39" s="61">
        <f t="shared" si="293"/>
        <v>0</v>
      </c>
      <c r="QY39" s="61">
        <f t="shared" si="294"/>
        <v>6.3721915317937619</v>
      </c>
      <c r="QZ39" s="63">
        <f t="shared" si="295"/>
        <v>0</v>
      </c>
      <c r="RA39" s="62">
        <f t="shared" si="296"/>
        <v>0</v>
      </c>
      <c r="RB39" s="61">
        <f t="shared" si="297"/>
        <v>0</v>
      </c>
      <c r="RC39" s="61">
        <f t="shared" si="298"/>
        <v>11.325449556734926</v>
      </c>
      <c r="RD39" s="63">
        <f t="shared" si="299"/>
        <v>0</v>
      </c>
      <c r="RE39" s="62">
        <f t="shared" si="300"/>
        <v>0</v>
      </c>
      <c r="RF39" s="61">
        <f t="shared" si="301"/>
        <v>0</v>
      </c>
      <c r="RG39" s="61">
        <f t="shared" si="302"/>
        <v>19.887714917378322</v>
      </c>
      <c r="RH39" s="63">
        <f t="shared" si="303"/>
        <v>0</v>
      </c>
      <c r="RI39" s="62">
        <f t="shared" si="304"/>
        <v>0</v>
      </c>
      <c r="RJ39" s="61">
        <f t="shared" si="305"/>
        <v>0</v>
      </c>
      <c r="RK39" s="61">
        <f t="shared" si="306"/>
        <v>12.923724705398762</v>
      </c>
      <c r="RL39" s="63">
        <f t="shared" si="307"/>
        <v>0</v>
      </c>
    </row>
    <row r="40" spans="1:480" ht="15" thickBot="1" x14ac:dyDescent="0.35">
      <c r="A40" s="28"/>
      <c r="B40" s="42">
        <v>21</v>
      </c>
      <c r="C40" s="44">
        <f t="shared" si="308"/>
        <v>570.20438174162007</v>
      </c>
      <c r="D40" s="44">
        <f t="shared" si="309"/>
        <v>815.54566328893543</v>
      </c>
      <c r="E40" s="44">
        <f t="shared" si="310"/>
        <v>261.16753871475731</v>
      </c>
      <c r="F40" s="45">
        <f t="shared" si="311"/>
        <v>63.337398341546184</v>
      </c>
      <c r="G40" s="45">
        <f t="shared" si="312"/>
        <v>15.481027913140135</v>
      </c>
      <c r="H40" s="44">
        <f t="shared" si="313"/>
        <v>95.982709499962212</v>
      </c>
      <c r="I40" s="44">
        <f t="shared" si="314"/>
        <v>144.5614343085638</v>
      </c>
      <c r="J40" s="44">
        <f t="shared" si="315"/>
        <v>56.432924410662402</v>
      </c>
      <c r="K40" s="45">
        <f t="shared" si="316"/>
        <v>17.811873621833165</v>
      </c>
      <c r="L40" s="45">
        <f t="shared" si="317"/>
        <v>6.509448158978163</v>
      </c>
      <c r="M40" s="44">
        <f t="shared" si="318"/>
        <v>208.10289142674787</v>
      </c>
      <c r="N40" s="44">
        <f t="shared" si="319"/>
        <v>329.91195266987739</v>
      </c>
      <c r="O40" s="44">
        <f t="shared" si="320"/>
        <v>129.05305300957284</v>
      </c>
      <c r="P40" s="45">
        <f t="shared" si="321"/>
        <v>40.066024476716535</v>
      </c>
      <c r="Q40" s="45">
        <f t="shared" si="322"/>
        <v>14.074378417085146</v>
      </c>
      <c r="R40" s="44">
        <f t="shared" si="323"/>
        <v>8.6867138478260664</v>
      </c>
      <c r="S40" s="44">
        <f t="shared" si="324"/>
        <v>12.809022964280439</v>
      </c>
      <c r="T40" s="44">
        <f t="shared" si="325"/>
        <v>4.8448471506325852</v>
      </c>
      <c r="U40" s="45">
        <f t="shared" si="326"/>
        <v>1.471242496736977</v>
      </c>
      <c r="V40" s="45">
        <f t="shared" si="327"/>
        <v>0.50653354052391264</v>
      </c>
      <c r="W40" s="44">
        <f t="shared" si="328"/>
        <v>31.058625128651624</v>
      </c>
      <c r="X40" s="44">
        <f t="shared" si="329"/>
        <v>46.947135566910568</v>
      </c>
      <c r="Y40" s="44">
        <f t="shared" si="330"/>
        <v>17.975674062998038</v>
      </c>
      <c r="Z40" s="45">
        <f t="shared" si="331"/>
        <v>5.5049161996652964</v>
      </c>
      <c r="AA40" s="45">
        <f t="shared" si="332"/>
        <v>1.9106490417744115</v>
      </c>
      <c r="AB40" s="44">
        <f t="shared" si="333"/>
        <v>53.711537230028391</v>
      </c>
      <c r="AC40" s="44">
        <f t="shared" si="334"/>
        <v>86.163447708104428</v>
      </c>
      <c r="AD40" s="44">
        <f t="shared" si="335"/>
        <v>34.700534183212064</v>
      </c>
      <c r="AE40" s="45">
        <f t="shared" si="336"/>
        <v>11.188926672647677</v>
      </c>
      <c r="AF40" s="45">
        <f t="shared" si="337"/>
        <v>4.1733072060072915</v>
      </c>
      <c r="AG40" s="44">
        <f t="shared" si="338"/>
        <v>91.381565182603865</v>
      </c>
      <c r="AH40" s="44">
        <f t="shared" si="339"/>
        <v>146.92787510611774</v>
      </c>
      <c r="AI40" s="44">
        <f t="shared" si="340"/>
        <v>57.776580977570454</v>
      </c>
      <c r="AJ40" s="45">
        <f t="shared" si="341"/>
        <v>17.985046266610905</v>
      </c>
      <c r="AK40" s="45">
        <f t="shared" si="342"/>
        <v>6.327239467096728</v>
      </c>
      <c r="AL40" s="44">
        <f t="shared" si="343"/>
        <v>69.69646171885438</v>
      </c>
      <c r="AM40" s="44">
        <f t="shared" si="344"/>
        <v>99.684690124236099</v>
      </c>
      <c r="AN40" s="44">
        <f t="shared" si="345"/>
        <v>31.922682369860656</v>
      </c>
      <c r="AO40" s="45">
        <f t="shared" si="346"/>
        <v>7.7417724244773085</v>
      </c>
      <c r="AP40" s="45">
        <f t="shared" si="347"/>
        <v>1.8922563625714282</v>
      </c>
      <c r="AQ40" s="44">
        <f t="shared" si="348"/>
        <v>66.921952502089653</v>
      </c>
      <c r="AR40" s="44">
        <f t="shared" si="349"/>
        <v>100.79246033823902</v>
      </c>
      <c r="AS40" s="44">
        <f t="shared" si="350"/>
        <v>39.346685529499986</v>
      </c>
      <c r="AT40" s="45">
        <f t="shared" si="351"/>
        <v>12.418959276139331</v>
      </c>
      <c r="AU40" s="45">
        <f t="shared" si="352"/>
        <v>4.5385776540317719</v>
      </c>
      <c r="AV40" s="44">
        <f t="shared" si="353"/>
        <v>236.93340890664217</v>
      </c>
      <c r="AW40" s="44">
        <f t="shared" si="354"/>
        <v>375.61786407295386</v>
      </c>
      <c r="AX40" s="44">
        <f t="shared" si="355"/>
        <v>146.93202756450304</v>
      </c>
      <c r="AY40" s="45">
        <f t="shared" si="356"/>
        <v>45.616760514579099</v>
      </c>
      <c r="AZ40" s="45">
        <f t="shared" si="357"/>
        <v>16.024238941321308</v>
      </c>
      <c r="BA40" s="44">
        <f t="shared" si="358"/>
        <v>9.6105404710015208</v>
      </c>
      <c r="BB40" s="44">
        <f t="shared" si="359"/>
        <v>14.171254601993406</v>
      </c>
      <c r="BC40" s="44">
        <f t="shared" si="360"/>
        <v>5.3600936364012206</v>
      </c>
      <c r="BD40" s="45">
        <f t="shared" si="361"/>
        <v>1.627708222607859</v>
      </c>
      <c r="BE40" s="45">
        <f t="shared" si="362"/>
        <v>0.56040306799596373</v>
      </c>
      <c r="BF40" s="44">
        <f t="shared" si="363"/>
        <v>195.38454588437594</v>
      </c>
      <c r="BG40" s="44">
        <f t="shared" si="364"/>
        <v>295.3364717632395</v>
      </c>
      <c r="BH40" s="44">
        <f t="shared" si="365"/>
        <v>113.08191844346803</v>
      </c>
      <c r="BI40" s="45">
        <f t="shared" si="366"/>
        <v>34.630494664457302</v>
      </c>
      <c r="BJ40" s="45">
        <f t="shared" si="367"/>
        <v>12.019569244458653</v>
      </c>
      <c r="BK40" s="44">
        <f t="shared" si="368"/>
        <v>51.985976985336087</v>
      </c>
      <c r="BL40" s="44">
        <f t="shared" si="369"/>
        <v>83.395323249592209</v>
      </c>
      <c r="BM40" s="44">
        <f t="shared" si="370"/>
        <v>33.585729704619297</v>
      </c>
      <c r="BN40" s="45">
        <f t="shared" si="371"/>
        <v>10.829466339862709</v>
      </c>
      <c r="BO40" s="45">
        <f t="shared" si="372"/>
        <v>4.0392337205895608</v>
      </c>
      <c r="BP40" s="44">
        <f t="shared" si="373"/>
        <v>197.59922248070558</v>
      </c>
      <c r="BQ40" s="44">
        <f t="shared" si="374"/>
        <v>317.70996506457323</v>
      </c>
      <c r="BR40" s="44">
        <f t="shared" si="375"/>
        <v>124.93337639761513</v>
      </c>
      <c r="BS40" s="45">
        <f t="shared" si="376"/>
        <v>38.890022855926837</v>
      </c>
      <c r="BT40" s="45">
        <f t="shared" si="377"/>
        <v>13.681726687972695</v>
      </c>
      <c r="BU40" s="44">
        <f t="shared" si="378"/>
        <v>66.750483507856501</v>
      </c>
      <c r="BV40" s="44">
        <f t="shared" si="379"/>
        <v>95.471148750203497</v>
      </c>
      <c r="BW40" s="44">
        <f t="shared" si="380"/>
        <v>30.573352369758602</v>
      </c>
      <c r="BX40" s="45">
        <f t="shared" si="381"/>
        <v>7.4145378373182833</v>
      </c>
      <c r="BY40" s="45">
        <f t="shared" si="382"/>
        <v>1.8122731629042144</v>
      </c>
      <c r="BZ40" s="44">
        <f t="shared" si="383"/>
        <v>107.78129201903849</v>
      </c>
      <c r="CA40" s="44">
        <f t="shared" si="384"/>
        <v>162.33150998835367</v>
      </c>
      <c r="CB40" s="44">
        <f t="shared" si="385"/>
        <v>63.36988752538106</v>
      </c>
      <c r="CC40" s="45">
        <f t="shared" si="386"/>
        <v>20.00138110543509</v>
      </c>
      <c r="CD40" s="45">
        <f t="shared" si="387"/>
        <v>7.3096158314419544</v>
      </c>
      <c r="CE40" s="44">
        <f t="shared" si="388"/>
        <v>165.82215028466061</v>
      </c>
      <c r="CF40" s="44">
        <f t="shared" si="389"/>
        <v>270.94394694132046</v>
      </c>
      <c r="CG40" s="44">
        <f t="shared" si="390"/>
        <v>109.93775341984562</v>
      </c>
      <c r="CH40" s="45">
        <f t="shared" si="391"/>
        <v>35.59700831290418</v>
      </c>
      <c r="CI40" s="45">
        <f t="shared" si="392"/>
        <v>13.31546009521271</v>
      </c>
      <c r="CJ40" s="44">
        <f t="shared" si="393"/>
        <v>29.988906969438275</v>
      </c>
      <c r="CK40" s="44">
        <f t="shared" si="394"/>
        <v>44.220243094727508</v>
      </c>
      <c r="CL40" s="44">
        <f t="shared" si="395"/>
        <v>16.725734613421078</v>
      </c>
      <c r="CM40" s="45">
        <f t="shared" si="396"/>
        <v>5.0791306283412307</v>
      </c>
      <c r="CN40" s="45">
        <f t="shared" si="397"/>
        <v>1.7486920243693007</v>
      </c>
      <c r="CO40" s="44">
        <f t="shared" si="398"/>
        <v>219.03789096893638</v>
      </c>
      <c r="CP40" s="44">
        <f t="shared" si="399"/>
        <v>340.62644437071469</v>
      </c>
      <c r="CQ40" s="44">
        <f t="shared" si="400"/>
        <v>135.08150978985995</v>
      </c>
      <c r="CR40" s="45">
        <f t="shared" si="401"/>
        <v>43.089938799079341</v>
      </c>
      <c r="CS40" s="45">
        <f t="shared" si="402"/>
        <v>15.902521701044668</v>
      </c>
      <c r="CT40" s="44">
        <f t="shared" si="403"/>
        <v>45.30909204808566</v>
      </c>
      <c r="CU40" s="44">
        <f t="shared" si="404"/>
        <v>72.684339058617084</v>
      </c>
      <c r="CV40" s="44">
        <f t="shared" si="405"/>
        <v>29.272103881359467</v>
      </c>
      <c r="CW40" s="45">
        <f t="shared" si="406"/>
        <v>9.4385700852153089</v>
      </c>
      <c r="CX40" s="45">
        <f t="shared" si="407"/>
        <v>3.5204496108930972</v>
      </c>
      <c r="CY40" s="44">
        <f t="shared" si="408"/>
        <v>81.213496558381763</v>
      </c>
      <c r="CZ40" s="44">
        <f t="shared" si="409"/>
        <v>137.98978964972414</v>
      </c>
      <c r="DA40" s="44">
        <f t="shared" si="410"/>
        <v>56.969731996365184</v>
      </c>
      <c r="DB40" s="45">
        <f t="shared" si="411"/>
        <v>18.654221222028003</v>
      </c>
      <c r="DC40" s="45">
        <f t="shared" si="412"/>
        <v>7.0494519154123703</v>
      </c>
      <c r="DD40" s="44">
        <f t="shared" si="413"/>
        <v>269.93344572277067</v>
      </c>
      <c r="DE40" s="44">
        <f t="shared" si="414"/>
        <v>386.07744535993345</v>
      </c>
      <c r="DF40" s="44">
        <f t="shared" si="415"/>
        <v>123.63611345967294</v>
      </c>
      <c r="DG40" s="45">
        <f t="shared" si="416"/>
        <v>29.983779018373944</v>
      </c>
      <c r="DH40" s="45">
        <f t="shared" si="417"/>
        <v>7.3286830858095682</v>
      </c>
      <c r="DI40" s="44">
        <f t="shared" si="418"/>
        <v>25.032478624159616</v>
      </c>
      <c r="DJ40" s="44">
        <f t="shared" si="419"/>
        <v>37.701905197919011</v>
      </c>
      <c r="DK40" s="44">
        <f t="shared" si="420"/>
        <v>14.717817212789534</v>
      </c>
      <c r="DL40" s="45">
        <f t="shared" si="421"/>
        <v>4.6453715259512087</v>
      </c>
      <c r="DM40" s="45">
        <f t="shared" si="422"/>
        <v>1.6976768289163595</v>
      </c>
      <c r="DN40" s="44">
        <f t="shared" si="423"/>
        <v>80.319330952445014</v>
      </c>
      <c r="DO40" s="44">
        <f t="shared" si="424"/>
        <v>131.23721111192654</v>
      </c>
      <c r="DP40" s="44">
        <f t="shared" si="425"/>
        <v>53.250586763822142</v>
      </c>
      <c r="DQ40" s="45">
        <f t="shared" si="426"/>
        <v>17.242134942122817</v>
      </c>
      <c r="DR40" s="45">
        <f t="shared" si="427"/>
        <v>6.4496139046292278</v>
      </c>
      <c r="DS40" s="44">
        <f t="shared" si="428"/>
        <v>205.07097179854424</v>
      </c>
      <c r="DT40" s="44">
        <f t="shared" si="429"/>
        <v>302.38808749665782</v>
      </c>
      <c r="DU40" s="44">
        <f t="shared" si="430"/>
        <v>114.37438032384068</v>
      </c>
      <c r="DV40" s="45">
        <f t="shared" si="431"/>
        <v>34.73225132570402</v>
      </c>
      <c r="DW40" s="45">
        <f t="shared" si="432"/>
        <v>11.957954092132532</v>
      </c>
      <c r="DX40" s="44">
        <f t="shared" si="433"/>
        <v>44.455750662327752</v>
      </c>
      <c r="DY40" s="44">
        <f t="shared" si="434"/>
        <v>69.133263715031319</v>
      </c>
      <c r="DZ40" s="44">
        <f t="shared" si="435"/>
        <v>27.416032412220595</v>
      </c>
      <c r="EA40" s="45">
        <f t="shared" si="436"/>
        <v>8.7454986296343638</v>
      </c>
      <c r="EB40" s="45">
        <f t="shared" si="437"/>
        <v>3.2275627587382036</v>
      </c>
      <c r="EC40" s="44">
        <f t="shared" si="438"/>
        <v>72.166577792135556</v>
      </c>
      <c r="ED40" s="44">
        <f t="shared" si="439"/>
        <v>115.76881751187656</v>
      </c>
      <c r="EE40" s="44">
        <f t="shared" si="440"/>
        <v>46.62348033043083</v>
      </c>
      <c r="EF40" s="45">
        <f t="shared" si="441"/>
        <v>15.033391125523405</v>
      </c>
      <c r="EG40" s="45">
        <f t="shared" si="442"/>
        <v>5.6072366322896592</v>
      </c>
      <c r="EH40" s="44">
        <f t="shared" si="443"/>
        <v>134.97584282640443</v>
      </c>
      <c r="EI40" s="44">
        <f t="shared" si="444"/>
        <v>215.36798925562687</v>
      </c>
      <c r="EJ40" s="44">
        <f t="shared" si="445"/>
        <v>84.441989025596001</v>
      </c>
      <c r="EK40" s="45">
        <f t="shared" si="446"/>
        <v>26.244599435128272</v>
      </c>
      <c r="EL40" s="45">
        <f t="shared" si="447"/>
        <v>9.2236379016601386</v>
      </c>
      <c r="EM40" s="44">
        <f t="shared" si="448"/>
        <v>224.73556688560708</v>
      </c>
      <c r="EN40" s="44">
        <f t="shared" si="449"/>
        <v>329.62083205296369</v>
      </c>
      <c r="EO40" s="44">
        <f t="shared" si="450"/>
        <v>114.9024175482491</v>
      </c>
      <c r="EP40" s="45">
        <f t="shared" si="451"/>
        <v>31.088804862942713</v>
      </c>
      <c r="EQ40" s="45">
        <f t="shared" si="452"/>
        <v>8.9162886049276686</v>
      </c>
      <c r="ER40" s="44">
        <f t="shared" si="453"/>
        <v>236.96509775027403</v>
      </c>
      <c r="ES40" s="44">
        <f t="shared" si="454"/>
        <v>353.89481307102318</v>
      </c>
      <c r="ET40" s="44">
        <f t="shared" si="455"/>
        <v>137.61830844850405</v>
      </c>
      <c r="EU40" s="45">
        <f t="shared" si="456"/>
        <v>43.33617103955789</v>
      </c>
      <c r="EV40" s="45">
        <f t="shared" si="457"/>
        <v>15.81039706841498</v>
      </c>
      <c r="EW40" s="44">
        <f t="shared" si="458"/>
        <v>25.009183604909602</v>
      </c>
      <c r="EX40" s="44">
        <f t="shared" si="459"/>
        <v>43.291573443464372</v>
      </c>
      <c r="EY40" s="44">
        <f t="shared" si="460"/>
        <v>18.027280667350908</v>
      </c>
      <c r="EZ40" s="45">
        <f t="shared" si="461"/>
        <v>5.9379966540714211</v>
      </c>
      <c r="FA40" s="45">
        <f t="shared" si="462"/>
        <v>2.2573711939067076</v>
      </c>
      <c r="FB40" s="44">
        <f t="shared" si="463"/>
        <v>129.86075050328259</v>
      </c>
      <c r="FC40" s="44">
        <f t="shared" si="464"/>
        <v>214.22105949391678</v>
      </c>
      <c r="FD40" s="44">
        <f t="shared" si="465"/>
        <v>87.254477223190051</v>
      </c>
      <c r="FE40" s="45">
        <f t="shared" si="466"/>
        <v>28.312011860272598</v>
      </c>
      <c r="FF40" s="45">
        <f t="shared" si="467"/>
        <v>10.60575936375356</v>
      </c>
      <c r="FG40" s="44">
        <f t="shared" si="468"/>
        <v>275.5380781268052</v>
      </c>
      <c r="FH40" s="44">
        <f t="shared" si="469"/>
        <v>356.7026864901174</v>
      </c>
      <c r="FI40" s="44">
        <f t="shared" si="470"/>
        <v>67.75410051933936</v>
      </c>
      <c r="FJ40" s="45">
        <f t="shared" si="471"/>
        <v>8.4398904738566234</v>
      </c>
      <c r="FK40" s="45">
        <f t="shared" si="472"/>
        <v>0.82915434457154391</v>
      </c>
      <c r="FL40" s="44">
        <f t="shared" si="473"/>
        <v>87.503733881613528</v>
      </c>
      <c r="FM40" s="44">
        <f t="shared" si="474"/>
        <v>139.1374924724706</v>
      </c>
      <c r="FN40" s="44">
        <f t="shared" si="475"/>
        <v>55.829290568933828</v>
      </c>
      <c r="FO40" s="45">
        <f t="shared" si="476"/>
        <v>17.964587787309799</v>
      </c>
      <c r="FP40" s="45">
        <f t="shared" si="477"/>
        <v>6.6909452585935387</v>
      </c>
      <c r="FQ40" s="44">
        <f t="shared" si="478"/>
        <v>79.306091083485981</v>
      </c>
      <c r="FR40" s="44">
        <f t="shared" si="479"/>
        <v>131.80692404872471</v>
      </c>
      <c r="FS40" s="44">
        <f t="shared" si="480"/>
        <v>52.592483465102539</v>
      </c>
      <c r="FT40" s="45">
        <f t="shared" si="481"/>
        <v>16.52968454839235</v>
      </c>
      <c r="FU40" s="45">
        <f t="shared" si="482"/>
        <v>5.8681403081478543</v>
      </c>
      <c r="FV40" s="44">
        <f t="shared" si="483"/>
        <v>226.70856191838718</v>
      </c>
      <c r="FW40" s="44">
        <f t="shared" si="484"/>
        <v>324.25423308443209</v>
      </c>
      <c r="FX40" s="44">
        <f t="shared" si="485"/>
        <v>103.83806055811233</v>
      </c>
      <c r="FY40" s="45">
        <f t="shared" si="486"/>
        <v>25.182427482941748</v>
      </c>
      <c r="FZ40" s="45">
        <f t="shared" si="487"/>
        <v>6.1551290863225496</v>
      </c>
      <c r="GA40" s="44">
        <f t="shared" si="488"/>
        <v>266.57067769366995</v>
      </c>
      <c r="GB40" s="44">
        <f t="shared" si="489"/>
        <v>410.18611134938129</v>
      </c>
      <c r="GC40" s="44">
        <f t="shared" si="490"/>
        <v>161.91809611559893</v>
      </c>
      <c r="GD40" s="45">
        <f t="shared" si="491"/>
        <v>51.512489475941479</v>
      </c>
      <c r="GE40" s="45">
        <f t="shared" si="492"/>
        <v>18.974349901560515</v>
      </c>
      <c r="GF40" s="44">
        <f t="shared" si="493"/>
        <v>152.93651677298558</v>
      </c>
      <c r="GG40" s="44">
        <f t="shared" si="494"/>
        <v>254.71739714481939</v>
      </c>
      <c r="GH40" s="44">
        <f t="shared" si="495"/>
        <v>104.29545771021429</v>
      </c>
      <c r="GI40" s="45">
        <f t="shared" si="496"/>
        <v>33.981886100129927</v>
      </c>
      <c r="GJ40" s="45">
        <f t="shared" si="497"/>
        <v>12.790013681092677</v>
      </c>
      <c r="GK40" s="43">
        <f t="shared" si="148"/>
        <v>5140.2525019626501</v>
      </c>
      <c r="GL40" s="43">
        <f t="shared" si="148"/>
        <v>7809.3498249815621</v>
      </c>
      <c r="GM40" s="43">
        <f t="shared" si="148"/>
        <v>2867.534112104333</v>
      </c>
      <c r="GN40" s="43">
        <f t="shared" si="148"/>
        <v>847.30837665198317</v>
      </c>
      <c r="GO40" s="43">
        <f t="shared" si="148"/>
        <v>286.78696778029268</v>
      </c>
      <c r="GP40" s="40">
        <f t="shared" si="149"/>
        <v>30.633209189288735</v>
      </c>
      <c r="GQ40" s="40">
        <f t="shared" si="149"/>
        <v>46.539629469496795</v>
      </c>
      <c r="GR40" s="40">
        <f t="shared" si="149"/>
        <v>17.088999476187919</v>
      </c>
      <c r="GS40" s="40">
        <f t="shared" si="149"/>
        <v>5.0495135676518661</v>
      </c>
      <c r="GT40" s="40">
        <f t="shared" si="149"/>
        <v>1.7090999271769529</v>
      </c>
      <c r="GW40" s="38">
        <f t="shared" si="150"/>
        <v>22</v>
      </c>
      <c r="GX40" s="39">
        <f t="shared" si="109"/>
        <v>32.867825378271135</v>
      </c>
      <c r="GY40" s="39">
        <f t="shared" si="110"/>
        <v>109.33772017840236</v>
      </c>
      <c r="GZ40" s="39">
        <f t="shared" si="111"/>
        <v>10.933772017840235</v>
      </c>
      <c r="HA40" s="39">
        <f t="shared" si="34"/>
        <v>7.8015075116783752</v>
      </c>
      <c r="HB40" s="39">
        <f t="shared" si="35"/>
        <v>34.311283536681294</v>
      </c>
      <c r="HC40" s="39">
        <f t="shared" si="36"/>
        <v>3.4311283536681292</v>
      </c>
      <c r="HD40" s="39">
        <f t="shared" si="112"/>
        <v>17.595389333601982</v>
      </c>
      <c r="HE40" s="39">
        <f t="shared" si="113"/>
        <v>76.136813014004161</v>
      </c>
      <c r="HF40" s="39">
        <f t="shared" si="114"/>
        <v>7.6136813014004154</v>
      </c>
      <c r="HG40" s="39">
        <f t="shared" si="115"/>
        <v>0.657878870153355</v>
      </c>
      <c r="HH40" s="39">
        <f t="shared" si="116"/>
        <v>2.7798724322299067</v>
      </c>
      <c r="HI40" s="39">
        <f t="shared" si="117"/>
        <v>0.27798724322299062</v>
      </c>
      <c r="HJ40" s="39">
        <f t="shared" si="151"/>
        <v>2.4450086293793931</v>
      </c>
      <c r="HK40" s="39">
        <f t="shared" si="152"/>
        <v>10.425419249167291</v>
      </c>
      <c r="HL40" s="39">
        <f t="shared" si="153"/>
        <v>1.0425419249167289</v>
      </c>
      <c r="HM40" s="39">
        <f t="shared" si="37"/>
        <v>4.8231367487253527</v>
      </c>
      <c r="HN40" s="39">
        <f t="shared" si="38"/>
        <v>21.688944482391861</v>
      </c>
      <c r="HO40" s="39">
        <f t="shared" si="39"/>
        <v>2.1688944482391861</v>
      </c>
      <c r="HP40" s="39">
        <f t="shared" si="118"/>
        <v>7.8781606260799872</v>
      </c>
      <c r="HQ40" s="39">
        <f t="shared" si="119"/>
        <v>34.188857354747668</v>
      </c>
      <c r="HR40" s="39">
        <f t="shared" si="120"/>
        <v>3.4188857354747673</v>
      </c>
      <c r="HS40" s="39">
        <f t="shared" si="40"/>
        <v>4.0174562080034946</v>
      </c>
      <c r="HT40" s="39">
        <f t="shared" si="41"/>
        <v>13.364422429664762</v>
      </c>
      <c r="HU40" s="39">
        <f t="shared" si="42"/>
        <v>1.3364422429664762</v>
      </c>
      <c r="HV40" s="39">
        <f t="shared" si="43"/>
        <v>5.439439226722822</v>
      </c>
      <c r="HW40" s="39">
        <f t="shared" si="44"/>
        <v>23.922830466964676</v>
      </c>
      <c r="HX40" s="39">
        <f t="shared" si="45"/>
        <v>2.3922830466964671</v>
      </c>
      <c r="HY40" s="39">
        <f t="shared" si="121"/>
        <v>20.033049744132715</v>
      </c>
      <c r="HZ40" s="39">
        <f t="shared" si="122"/>
        <v>86.684786198876267</v>
      </c>
      <c r="IA40" s="39">
        <f t="shared" si="123"/>
        <v>8.6684786198876278</v>
      </c>
      <c r="IB40" s="39">
        <f t="shared" si="124"/>
        <v>0.7278438794444525</v>
      </c>
      <c r="IC40" s="39">
        <f t="shared" si="125"/>
        <v>3.0755101390674797</v>
      </c>
      <c r="ID40" s="39">
        <f t="shared" si="126"/>
        <v>0.30755101390674799</v>
      </c>
      <c r="IE40" s="39">
        <f t="shared" si="127"/>
        <v>15.381134829885921</v>
      </c>
      <c r="IF40" s="39">
        <f t="shared" si="128"/>
        <v>65.584545266096811</v>
      </c>
      <c r="IG40" s="39">
        <f t="shared" si="129"/>
        <v>6.5584545266096814</v>
      </c>
      <c r="IH40" s="39">
        <f t="shared" si="46"/>
        <v>4.6681865563174902</v>
      </c>
      <c r="II40" s="39">
        <f t="shared" si="47"/>
        <v>20.99215600307739</v>
      </c>
      <c r="IJ40" s="39">
        <f t="shared" si="48"/>
        <v>2.0992156003077391</v>
      </c>
      <c r="IK40" s="39">
        <f t="shared" si="130"/>
        <v>17.035366062955816</v>
      </c>
      <c r="IL40" s="39">
        <f t="shared" si="131"/>
        <v>73.928386073299194</v>
      </c>
      <c r="IM40" s="39">
        <f t="shared" si="132"/>
        <v>7.392838607329919</v>
      </c>
      <c r="IN40" s="39">
        <f t="shared" si="49"/>
        <v>3.8476435925488048</v>
      </c>
      <c r="IO40" s="39">
        <f t="shared" si="50"/>
        <v>12.799525786285916</v>
      </c>
      <c r="IP40" s="39">
        <f t="shared" si="51"/>
        <v>1.2799525786285915</v>
      </c>
      <c r="IQ40" s="39">
        <f t="shared" si="52"/>
        <v>8.7605003410042332</v>
      </c>
      <c r="IR40" s="39">
        <f t="shared" si="53"/>
        <v>38.528965161340125</v>
      </c>
      <c r="IS40" s="39">
        <f t="shared" si="54"/>
        <v>3.8528965161340123</v>
      </c>
      <c r="IT40" s="39">
        <f t="shared" si="55"/>
        <v>15.290096293024508</v>
      </c>
      <c r="IU40" s="39">
        <f t="shared" si="56"/>
        <v>69.058622119325435</v>
      </c>
      <c r="IV40" s="39">
        <f t="shared" si="57"/>
        <v>6.9058622119325435</v>
      </c>
      <c r="IW40" s="39">
        <f t="shared" si="133"/>
        <v>2.2711774072223534</v>
      </c>
      <c r="IX40" s="39">
        <f t="shared" si="134"/>
        <v>9.5968783152574684</v>
      </c>
      <c r="IY40" s="39">
        <f t="shared" si="135"/>
        <v>0.95968783152574688</v>
      </c>
      <c r="IZ40" s="39">
        <f t="shared" si="58"/>
        <v>18.720699652950398</v>
      </c>
      <c r="JA40" s="39">
        <f t="shared" si="59"/>
        <v>83.251605204670966</v>
      </c>
      <c r="JB40" s="39">
        <f t="shared" si="60"/>
        <v>8.3251605204670955</v>
      </c>
      <c r="JC40" s="39">
        <f t="shared" si="61"/>
        <v>4.0686220908666781</v>
      </c>
      <c r="JD40" s="39">
        <f t="shared" si="62"/>
        <v>18.296001802553377</v>
      </c>
      <c r="JE40" s="39">
        <f t="shared" si="63"/>
        <v>1.8296001802553377</v>
      </c>
      <c r="JF40" s="39">
        <f t="shared" si="64"/>
        <v>7.9458549200734696</v>
      </c>
      <c r="JG40" s="39">
        <f t="shared" si="65"/>
        <v>36.304429649126376</v>
      </c>
      <c r="JH40" s="39">
        <f t="shared" si="66"/>
        <v>3.6304429649126373</v>
      </c>
      <c r="JI40" s="39">
        <f t="shared" si="67"/>
        <v>15.559553103875199</v>
      </c>
      <c r="JJ40" s="39">
        <f t="shared" si="68"/>
        <v>51.760225807247636</v>
      </c>
      <c r="JK40" s="39">
        <f t="shared" si="69"/>
        <v>5.176022580724764</v>
      </c>
      <c r="JL40" s="39">
        <f t="shared" si="70"/>
        <v>2.0346484386584898</v>
      </c>
      <c r="JM40" s="39">
        <f t="shared" si="71"/>
        <v>8.9484499465999345</v>
      </c>
      <c r="JN40" s="39">
        <f t="shared" si="72"/>
        <v>0.89484499465999345</v>
      </c>
      <c r="JO40" s="39">
        <f t="shared" si="73"/>
        <v>7.4060691068471378</v>
      </c>
      <c r="JP40" s="39">
        <f t="shared" si="74"/>
        <v>33.449948125748321</v>
      </c>
      <c r="JQ40" s="39">
        <f t="shared" si="75"/>
        <v>3.3449948125748321</v>
      </c>
      <c r="JR40" s="39">
        <f t="shared" si="136"/>
        <v>15.530828065878994</v>
      </c>
      <c r="JS40" s="39">
        <f t="shared" si="137"/>
        <v>65.62563831845749</v>
      </c>
      <c r="JT40" s="39">
        <f t="shared" si="138"/>
        <v>6.5625638318457495</v>
      </c>
      <c r="JU40" s="39">
        <f t="shared" si="76"/>
        <v>3.7995378439519221</v>
      </c>
      <c r="JV40" s="39">
        <f t="shared" si="77"/>
        <v>16.896677496508001</v>
      </c>
      <c r="JW40" s="39">
        <f t="shared" si="78"/>
        <v>1.6896677496508001</v>
      </c>
      <c r="JX40" s="39">
        <f t="shared" si="79"/>
        <v>6.4803446583242001</v>
      </c>
      <c r="JY40" s="39">
        <f t="shared" si="80"/>
        <v>29.14116742767099</v>
      </c>
      <c r="JZ40" s="39">
        <f t="shared" si="81"/>
        <v>2.9141167427670989</v>
      </c>
      <c r="KA40" s="39">
        <f t="shared" si="139"/>
        <v>11.512769397464774</v>
      </c>
      <c r="KB40" s="39">
        <f t="shared" si="140"/>
        <v>49.877020323941956</v>
      </c>
      <c r="KC40" s="39">
        <f t="shared" si="141"/>
        <v>4.9877020323941963</v>
      </c>
      <c r="KD40" s="39">
        <f t="shared" si="82"/>
        <v>14.881148345517984</v>
      </c>
      <c r="KE40" s="39">
        <f t="shared" si="83"/>
        <v>55.7180615172458</v>
      </c>
      <c r="KF40" s="39">
        <f t="shared" si="84"/>
        <v>5.57180615172458</v>
      </c>
      <c r="KG40" s="39">
        <f t="shared" si="85"/>
        <v>19.018252910923483</v>
      </c>
      <c r="KH40" s="39">
        <f t="shared" si="86"/>
        <v>83.438996326337275</v>
      </c>
      <c r="KI40" s="39">
        <f t="shared" si="87"/>
        <v>8.3438996326337271</v>
      </c>
      <c r="KJ40" s="39">
        <f t="shared" si="88"/>
        <v>34.512792853575554</v>
      </c>
      <c r="KK40" s="39">
        <f t="shared" si="89"/>
        <v>62.985654750643903</v>
      </c>
      <c r="KL40" s="39">
        <f t="shared" si="90"/>
        <v>6.2985654750643914</v>
      </c>
      <c r="KM40" s="39">
        <f t="shared" si="91"/>
        <v>12.139136317558844</v>
      </c>
      <c r="KN40" s="39">
        <f t="shared" si="92"/>
        <v>54.94820024977534</v>
      </c>
      <c r="KO40" s="39">
        <f t="shared" si="93"/>
        <v>5.4948200249775336</v>
      </c>
      <c r="KP40" s="39">
        <f t="shared" si="142"/>
        <v>8.7386904080474022</v>
      </c>
      <c r="KQ40" s="39">
        <f t="shared" si="143"/>
        <v>13.552013452386614</v>
      </c>
      <c r="KR40" s="39">
        <f t="shared" si="144"/>
        <v>1.3552013452386613</v>
      </c>
      <c r="KS40" s="39">
        <f t="shared" si="94"/>
        <v>7.7575110477543463</v>
      </c>
      <c r="KT40" s="39">
        <f t="shared" si="95"/>
        <v>34.808984005619308</v>
      </c>
      <c r="KU40" s="39">
        <f t="shared" si="96"/>
        <v>3.480898400561931</v>
      </c>
      <c r="KV40" s="39">
        <f t="shared" si="145"/>
        <v>7.186167170164504</v>
      </c>
      <c r="KW40" s="39">
        <f t="shared" si="146"/>
        <v>31.505696771862539</v>
      </c>
      <c r="KX40" s="39">
        <f t="shared" si="147"/>
        <v>3.1505696771862537</v>
      </c>
      <c r="KY40" s="39">
        <f t="shared" si="97"/>
        <v>13.067976437033106</v>
      </c>
      <c r="KZ40" s="39">
        <f t="shared" si="98"/>
        <v>43.47177625918853</v>
      </c>
      <c r="LA40" s="39">
        <f t="shared" si="99"/>
        <v>4.347177625918853</v>
      </c>
      <c r="LB40" s="39">
        <f t="shared" si="100"/>
        <v>22.430903920412021</v>
      </c>
      <c r="LC40" s="39">
        <f t="shared" si="101"/>
        <v>99.470284918801582</v>
      </c>
      <c r="LD40" s="39">
        <f t="shared" si="102"/>
        <v>9.9470284918801575</v>
      </c>
      <c r="LE40" s="39">
        <f t="shared" si="103"/>
        <v>198.48376892856297</v>
      </c>
      <c r="LF40" s="39">
        <f t="shared" si="104"/>
        <v>362.51562630824208</v>
      </c>
      <c r="LG40" s="39">
        <f t="shared" si="105"/>
        <v>36.25156263082421</v>
      </c>
      <c r="LH40" s="39">
        <f t="shared" si="106"/>
        <v>602.81607685759366</v>
      </c>
      <c r="LI40" s="39">
        <f t="shared" si="106"/>
        <v>1942.3719968695077</v>
      </c>
      <c r="LJ40" s="39">
        <f t="shared" si="106"/>
        <v>194.23719968695076</v>
      </c>
      <c r="LL40" s="60">
        <f t="shared" si="498"/>
        <v>21</v>
      </c>
      <c r="LM40" s="61">
        <f t="shared" si="154"/>
        <v>363.55843507628913</v>
      </c>
      <c r="LN40" s="62">
        <v>3000</v>
      </c>
      <c r="LO40" s="61">
        <f t="shared" si="155"/>
        <v>0</v>
      </c>
      <c r="LP40" s="61">
        <f t="shared" si="499"/>
        <v>0</v>
      </c>
      <c r="LQ40" s="62">
        <f t="shared" si="156"/>
        <v>0</v>
      </c>
      <c r="LR40" s="61">
        <f t="shared" si="157"/>
        <v>0</v>
      </c>
      <c r="LS40" s="61">
        <f t="shared" si="158"/>
        <v>30.64377898540987</v>
      </c>
      <c r="LT40" s="63">
        <f t="shared" si="159"/>
        <v>0</v>
      </c>
      <c r="LU40" s="62">
        <f t="shared" si="160"/>
        <v>0</v>
      </c>
      <c r="LV40" s="61">
        <f t="shared" si="161"/>
        <v>0</v>
      </c>
      <c r="LW40" s="61">
        <f t="shared" si="162"/>
        <v>7.3503375575977072</v>
      </c>
      <c r="LX40" s="63">
        <f t="shared" si="163"/>
        <v>0</v>
      </c>
      <c r="LY40" s="62">
        <f t="shared" si="164"/>
        <v>0</v>
      </c>
      <c r="LZ40" s="61">
        <f t="shared" si="165"/>
        <v>0</v>
      </c>
      <c r="MA40" s="61">
        <f t="shared" si="166"/>
        <v>16.573250308266097</v>
      </c>
      <c r="MB40" s="63">
        <f t="shared" si="167"/>
        <v>0</v>
      </c>
      <c r="MC40" s="62">
        <f t="shared" si="168"/>
        <v>0</v>
      </c>
      <c r="MD40" s="61">
        <f t="shared" si="169"/>
        <v>0</v>
      </c>
      <c r="ME40" s="61">
        <f t="shared" si="170"/>
        <v>0.61876354495291386</v>
      </c>
      <c r="MF40" s="63">
        <f t="shared" si="171"/>
        <v>0</v>
      </c>
      <c r="MG40" s="62">
        <f t="shared" si="172"/>
        <v>0</v>
      </c>
      <c r="MH40" s="61">
        <f t="shared" si="173"/>
        <v>0</v>
      </c>
      <c r="MI40" s="61">
        <f t="shared" si="174"/>
        <v>2.3008764871404197</v>
      </c>
      <c r="MJ40" s="63">
        <f t="shared" si="175"/>
        <v>0</v>
      </c>
      <c r="MK40" s="62">
        <f t="shared" si="176"/>
        <v>0</v>
      </c>
      <c r="ML40" s="61">
        <f t="shared" si="177"/>
        <v>0</v>
      </c>
      <c r="MM40" s="61">
        <f t="shared" si="178"/>
        <v>4.5502152947078729</v>
      </c>
      <c r="MN40" s="63">
        <f t="shared" si="179"/>
        <v>0</v>
      </c>
      <c r="MO40" s="62">
        <f t="shared" si="180"/>
        <v>0</v>
      </c>
      <c r="MP40" s="61">
        <f t="shared" si="181"/>
        <v>0</v>
      </c>
      <c r="MQ40" s="61">
        <f t="shared" si="182"/>
        <v>7.4220603200201367</v>
      </c>
      <c r="MR40" s="63">
        <f t="shared" si="183"/>
        <v>0</v>
      </c>
      <c r="MS40" s="62">
        <f t="shared" si="184"/>
        <v>0</v>
      </c>
      <c r="MT40" s="61">
        <f t="shared" si="185"/>
        <v>0</v>
      </c>
      <c r="MU40" s="61">
        <f t="shared" si="186"/>
        <v>3.7456095346974099</v>
      </c>
      <c r="MV40" s="63">
        <f t="shared" si="187"/>
        <v>0</v>
      </c>
      <c r="MW40" s="62">
        <f t="shared" si="188"/>
        <v>0</v>
      </c>
      <c r="MX40" s="61">
        <f t="shared" si="189"/>
        <v>0</v>
      </c>
      <c r="MY40" s="61">
        <f t="shared" si="190"/>
        <v>5.1248703382776775</v>
      </c>
      <c r="MZ40" s="63">
        <f t="shared" si="191"/>
        <v>0</v>
      </c>
      <c r="NA40" s="62">
        <f t="shared" si="192"/>
        <v>0</v>
      </c>
      <c r="NB40" s="61">
        <f t="shared" si="193"/>
        <v>0</v>
      </c>
      <c r="NC40" s="61">
        <f t="shared" si="194"/>
        <v>18.869303858676862</v>
      </c>
      <c r="ND40" s="63">
        <f t="shared" si="195"/>
        <v>0</v>
      </c>
      <c r="NE40" s="62">
        <f t="shared" si="196"/>
        <v>0</v>
      </c>
      <c r="NF40" s="61">
        <f t="shared" si="197"/>
        <v>0</v>
      </c>
      <c r="NG40" s="61">
        <f t="shared" si="198"/>
        <v>0.68456866369997371</v>
      </c>
      <c r="NH40" s="63">
        <f t="shared" si="199"/>
        <v>0</v>
      </c>
      <c r="NI40" s="62">
        <f t="shared" si="200"/>
        <v>0</v>
      </c>
      <c r="NJ40" s="61">
        <f t="shared" si="201"/>
        <v>0</v>
      </c>
      <c r="NK40" s="61">
        <f t="shared" si="202"/>
        <v>14.474423955143255</v>
      </c>
      <c r="NL40" s="63">
        <f t="shared" si="203"/>
        <v>0</v>
      </c>
      <c r="NM40" s="62">
        <f t="shared" si="204"/>
        <v>0</v>
      </c>
      <c r="NN40" s="61">
        <f t="shared" si="205"/>
        <v>0</v>
      </c>
      <c r="NO40" s="61">
        <f t="shared" si="206"/>
        <v>4.4040330958310694</v>
      </c>
      <c r="NP40" s="63">
        <f t="shared" si="207"/>
        <v>0</v>
      </c>
      <c r="NQ40" s="62">
        <f t="shared" si="208"/>
        <v>0</v>
      </c>
      <c r="NR40" s="61">
        <f t="shared" si="209"/>
        <v>0</v>
      </c>
      <c r="NS40" s="61">
        <f t="shared" si="210"/>
        <v>16.049116093713714</v>
      </c>
      <c r="NT40" s="63">
        <f t="shared" si="211"/>
        <v>0</v>
      </c>
      <c r="NU40" s="62">
        <f t="shared" si="212"/>
        <v>0</v>
      </c>
      <c r="NV40" s="61">
        <f t="shared" si="213"/>
        <v>0</v>
      </c>
      <c r="NW40" s="61">
        <f t="shared" si="214"/>
        <v>3.5872875223026361</v>
      </c>
      <c r="NX40" s="63">
        <f t="shared" si="215"/>
        <v>0</v>
      </c>
      <c r="NY40" s="62">
        <f t="shared" si="216"/>
        <v>0</v>
      </c>
      <c r="NZ40" s="61">
        <f t="shared" si="217"/>
        <v>0</v>
      </c>
      <c r="OA40" s="61">
        <f t="shared" si="218"/>
        <v>8.2538707529844899</v>
      </c>
      <c r="OB40" s="63">
        <f t="shared" si="219"/>
        <v>0</v>
      </c>
      <c r="OC40" s="62">
        <f t="shared" si="220"/>
        <v>0</v>
      </c>
      <c r="OD40" s="61">
        <f t="shared" si="221"/>
        <v>0</v>
      </c>
      <c r="OE40" s="61">
        <f t="shared" si="222"/>
        <v>14.429119990738444</v>
      </c>
      <c r="OF40" s="63">
        <f t="shared" si="223"/>
        <v>0</v>
      </c>
      <c r="OG40" s="62">
        <f t="shared" si="224"/>
        <v>0</v>
      </c>
      <c r="OH40" s="61">
        <f t="shared" si="225"/>
        <v>0</v>
      </c>
      <c r="OI40" s="61">
        <f t="shared" si="226"/>
        <v>2.1361406293263121</v>
      </c>
      <c r="OJ40" s="63">
        <f t="shared" si="227"/>
        <v>0</v>
      </c>
      <c r="OK40" s="62">
        <f t="shared" si="228"/>
        <v>0</v>
      </c>
      <c r="OL40" s="61">
        <f t="shared" si="229"/>
        <v>0</v>
      </c>
      <c r="OM40" s="61">
        <f t="shared" si="230"/>
        <v>17.649838153317013</v>
      </c>
      <c r="ON40" s="63">
        <f t="shared" si="231"/>
        <v>0</v>
      </c>
      <c r="OO40" s="62">
        <f t="shared" si="232"/>
        <v>0</v>
      </c>
      <c r="OP40" s="61">
        <f t="shared" si="233"/>
        <v>0</v>
      </c>
      <c r="OQ40" s="61">
        <f t="shared" si="234"/>
        <v>3.8383955153542946</v>
      </c>
      <c r="OR40" s="63">
        <f t="shared" si="235"/>
        <v>0</v>
      </c>
      <c r="OS40" s="62">
        <f t="shared" si="236"/>
        <v>0</v>
      </c>
      <c r="OT40" s="61">
        <f t="shared" si="237"/>
        <v>0</v>
      </c>
      <c r="OU40" s="61">
        <f t="shared" si="238"/>
        <v>7.5036970016007754</v>
      </c>
      <c r="OV40" s="63">
        <f t="shared" si="239"/>
        <v>0</v>
      </c>
      <c r="OW40" s="62">
        <f t="shared" si="240"/>
        <v>0</v>
      </c>
      <c r="OX40" s="61">
        <f t="shared" si="241"/>
        <v>0</v>
      </c>
      <c r="OY40" s="61">
        <f t="shared" si="242"/>
        <v>14.506694645582289</v>
      </c>
      <c r="OZ40" s="63">
        <f t="shared" si="243"/>
        <v>0</v>
      </c>
      <c r="PA40" s="62">
        <f t="shared" si="244"/>
        <v>0</v>
      </c>
      <c r="PB40" s="61">
        <f t="shared" si="245"/>
        <v>0</v>
      </c>
      <c r="PC40" s="61">
        <f t="shared" si="246"/>
        <v>1.9169824309970593</v>
      </c>
      <c r="PD40" s="63">
        <f t="shared" si="247"/>
        <v>0</v>
      </c>
      <c r="PE40" s="62">
        <f t="shared" si="248"/>
        <v>0</v>
      </c>
      <c r="PF40" s="61">
        <f t="shared" si="249"/>
        <v>0</v>
      </c>
      <c r="PG40" s="61">
        <f t="shared" si="250"/>
        <v>6.9890377244484991</v>
      </c>
      <c r="PH40" s="63">
        <f t="shared" si="251"/>
        <v>0</v>
      </c>
      <c r="PI40" s="62">
        <f t="shared" si="252"/>
        <v>0</v>
      </c>
      <c r="PJ40" s="61">
        <f t="shared" si="253"/>
        <v>0</v>
      </c>
      <c r="PK40" s="61">
        <f t="shared" si="254"/>
        <v>14.60741584215552</v>
      </c>
      <c r="PL40" s="63">
        <f t="shared" si="255"/>
        <v>0</v>
      </c>
      <c r="PM40" s="62">
        <f t="shared" si="256"/>
        <v>0</v>
      </c>
      <c r="PN40" s="61">
        <f t="shared" si="257"/>
        <v>0</v>
      </c>
      <c r="PO40" s="61">
        <f t="shared" si="258"/>
        <v>3.5821966724724197</v>
      </c>
      <c r="PP40" s="63">
        <f t="shared" si="259"/>
        <v>0</v>
      </c>
      <c r="PQ40" s="62">
        <f t="shared" si="260"/>
        <v>0</v>
      </c>
      <c r="PR40" s="61">
        <f t="shared" si="261"/>
        <v>0</v>
      </c>
      <c r="PS40" s="61">
        <f t="shared" si="262"/>
        <v>6.1136486306505793</v>
      </c>
      <c r="PT40" s="63">
        <f t="shared" si="263"/>
        <v>0</v>
      </c>
      <c r="PU40" s="62">
        <f t="shared" si="264"/>
        <v>0</v>
      </c>
      <c r="PV40" s="61">
        <f t="shared" si="265"/>
        <v>0</v>
      </c>
      <c r="PW40" s="61">
        <f t="shared" si="266"/>
        <v>10.844966867680924</v>
      </c>
      <c r="PX40" s="63">
        <f t="shared" si="267"/>
        <v>0</v>
      </c>
      <c r="PY40" s="62">
        <f t="shared" si="268"/>
        <v>0</v>
      </c>
      <c r="PZ40" s="61">
        <f t="shared" si="269"/>
        <v>0</v>
      </c>
      <c r="QA40" s="61">
        <f t="shared" si="270"/>
        <v>13.933467405221897</v>
      </c>
      <c r="QB40" s="63">
        <f t="shared" si="271"/>
        <v>0</v>
      </c>
      <c r="QC40" s="62">
        <f t="shared" si="272"/>
        <v>0</v>
      </c>
      <c r="QD40" s="61">
        <f t="shared" si="273"/>
        <v>0</v>
      </c>
      <c r="QE40" s="61">
        <f t="shared" si="274"/>
        <v>17.91556007077422</v>
      </c>
      <c r="QF40" s="63">
        <f t="shared" si="275"/>
        <v>0</v>
      </c>
      <c r="QG40" s="62">
        <f t="shared" si="276"/>
        <v>0</v>
      </c>
      <c r="QH40" s="61">
        <f t="shared" si="277"/>
        <v>0</v>
      </c>
      <c r="QI40" s="61">
        <f t="shared" si="278"/>
        <v>2.3795536719906729</v>
      </c>
      <c r="QJ40" s="63">
        <f t="shared" si="279"/>
        <v>0</v>
      </c>
      <c r="QK40" s="62">
        <f t="shared" si="280"/>
        <v>0</v>
      </c>
      <c r="QL40" s="61">
        <f t="shared" si="281"/>
        <v>0</v>
      </c>
      <c r="QM40" s="61">
        <f t="shared" si="282"/>
        <v>11.457287514876642</v>
      </c>
      <c r="QN40" s="63">
        <f t="shared" si="283"/>
        <v>0</v>
      </c>
      <c r="QO40" s="62">
        <f t="shared" si="284"/>
        <v>0</v>
      </c>
      <c r="QP40" s="61">
        <f t="shared" si="285"/>
        <v>0</v>
      </c>
      <c r="QQ40" s="61">
        <f t="shared" si="286"/>
        <v>7.9645518071681138</v>
      </c>
      <c r="QR40" s="63">
        <f t="shared" si="287"/>
        <v>0</v>
      </c>
      <c r="QS40" s="62">
        <f t="shared" si="288"/>
        <v>0</v>
      </c>
      <c r="QT40" s="61">
        <f t="shared" si="289"/>
        <v>0</v>
      </c>
      <c r="QU40" s="61">
        <f t="shared" si="290"/>
        <v>7.3174872836210856</v>
      </c>
      <c r="QV40" s="63">
        <f t="shared" si="291"/>
        <v>0</v>
      </c>
      <c r="QW40" s="62">
        <f t="shared" si="292"/>
        <v>0</v>
      </c>
      <c r="QX40" s="61">
        <f t="shared" si="293"/>
        <v>0</v>
      </c>
      <c r="QY40" s="61">
        <f t="shared" si="294"/>
        <v>6.7742899302111796</v>
      </c>
      <c r="QZ40" s="63">
        <f t="shared" si="295"/>
        <v>0</v>
      </c>
      <c r="RA40" s="62">
        <f t="shared" si="296"/>
        <v>0</v>
      </c>
      <c r="RB40" s="61">
        <f t="shared" si="297"/>
        <v>0</v>
      </c>
      <c r="RC40" s="61">
        <f t="shared" si="298"/>
        <v>12.183713924308623</v>
      </c>
      <c r="RD40" s="63">
        <f t="shared" si="299"/>
        <v>0</v>
      </c>
      <c r="RE40" s="62">
        <f t="shared" si="300"/>
        <v>0</v>
      </c>
      <c r="RF40" s="61">
        <f t="shared" si="301"/>
        <v>0</v>
      </c>
      <c r="RG40" s="61">
        <f t="shared" si="302"/>
        <v>21.143884847180011</v>
      </c>
      <c r="RH40" s="63">
        <f t="shared" si="303"/>
        <v>0</v>
      </c>
      <c r="RI40" s="62">
        <f t="shared" si="304"/>
        <v>0</v>
      </c>
      <c r="RJ40" s="61">
        <f t="shared" si="305"/>
        <v>0</v>
      </c>
      <c r="RK40" s="61">
        <f t="shared" si="306"/>
        <v>13.718138203190437</v>
      </c>
      <c r="RL40" s="63">
        <f t="shared" si="307"/>
        <v>0</v>
      </c>
    </row>
    <row r="41" spans="1:480" ht="15" thickBot="1" x14ac:dyDescent="0.35">
      <c r="A41" s="28"/>
      <c r="B41" s="42">
        <v>22</v>
      </c>
      <c r="C41" s="44">
        <f t="shared" si="308"/>
        <v>545.11538894498881</v>
      </c>
      <c r="D41" s="44">
        <f t="shared" si="309"/>
        <v>814.53719486032071</v>
      </c>
      <c r="E41" s="44">
        <f t="shared" si="310"/>
        <v>275.77362823655392</v>
      </c>
      <c r="F41" s="45">
        <f t="shared" si="311"/>
        <v>71.281875737868916</v>
      </c>
      <c r="G41" s="45">
        <f t="shared" si="312"/>
        <v>19.027922220266721</v>
      </c>
      <c r="H41" s="44">
        <f t="shared" si="313"/>
        <v>91.759470281963871</v>
      </c>
      <c r="I41" s="44">
        <f t="shared" si="314"/>
        <v>144.15870762868809</v>
      </c>
      <c r="J41" s="44">
        <f t="shared" si="315"/>
        <v>58.575841634467295</v>
      </c>
      <c r="K41" s="45">
        <f t="shared" si="316"/>
        <v>19.297457373079652</v>
      </c>
      <c r="L41" s="45">
        <f t="shared" si="317"/>
        <v>7.5069130818008203</v>
      </c>
      <c r="M41" s="44">
        <f t="shared" si="318"/>
        <v>198.94636420397097</v>
      </c>
      <c r="N41" s="44">
        <f t="shared" si="319"/>
        <v>328.51129740721819</v>
      </c>
      <c r="O41" s="44">
        <f t="shared" si="320"/>
        <v>133.93190116258771</v>
      </c>
      <c r="P41" s="45">
        <f t="shared" si="321"/>
        <v>43.500661438441611</v>
      </c>
      <c r="Q41" s="45">
        <f t="shared" si="322"/>
        <v>16.318075787781272</v>
      </c>
      <c r="R41" s="44">
        <f t="shared" si="323"/>
        <v>8.3044984385217191</v>
      </c>
      <c r="S41" s="44">
        <f t="shared" si="324"/>
        <v>12.781349638727812</v>
      </c>
      <c r="T41" s="44">
        <f t="shared" si="325"/>
        <v>5.0415626108617255</v>
      </c>
      <c r="U41" s="45">
        <f t="shared" si="326"/>
        <v>1.60202619154754</v>
      </c>
      <c r="V41" s="45">
        <f t="shared" si="327"/>
        <v>0.58892312034118333</v>
      </c>
      <c r="W41" s="44">
        <f t="shared" si="328"/>
        <v>29.69204562299095</v>
      </c>
      <c r="X41" s="44">
        <f t="shared" si="329"/>
        <v>46.811406734430101</v>
      </c>
      <c r="Y41" s="44">
        <f t="shared" si="330"/>
        <v>18.687052742367261</v>
      </c>
      <c r="Z41" s="45">
        <f t="shared" si="331"/>
        <v>5.9875705512559536</v>
      </c>
      <c r="AA41" s="45">
        <f t="shared" si="332"/>
        <v>2.2189243489556683</v>
      </c>
      <c r="AB41" s="44">
        <f t="shared" si="333"/>
        <v>51.348229591907142</v>
      </c>
      <c r="AC41" s="44">
        <f t="shared" si="334"/>
        <v>85.769525019566345</v>
      </c>
      <c r="AD41" s="44">
        <f t="shared" si="335"/>
        <v>35.93094100581007</v>
      </c>
      <c r="AE41" s="45">
        <f t="shared" si="336"/>
        <v>12.089170283040737</v>
      </c>
      <c r="AF41" s="45">
        <f t="shared" si="337"/>
        <v>4.7998870996755612</v>
      </c>
      <c r="AG41" s="44">
        <f t="shared" si="338"/>
        <v>87.360776314569293</v>
      </c>
      <c r="AH41" s="44">
        <f t="shared" si="339"/>
        <v>146.24697197075653</v>
      </c>
      <c r="AI41" s="44">
        <f t="shared" si="340"/>
        <v>59.93610341795312</v>
      </c>
      <c r="AJ41" s="45">
        <f t="shared" si="341"/>
        <v>19.520053238693794</v>
      </c>
      <c r="AK41" s="45">
        <f t="shared" si="342"/>
        <v>7.3344020580269387</v>
      </c>
      <c r="AL41" s="44">
        <f t="shared" si="343"/>
        <v>66.629817403224791</v>
      </c>
      <c r="AM41" s="44">
        <f t="shared" si="344"/>
        <v>99.561424355890125</v>
      </c>
      <c r="AN41" s="44">
        <f t="shared" si="345"/>
        <v>33.707994429562341</v>
      </c>
      <c r="AO41" s="45">
        <f t="shared" si="346"/>
        <v>8.7128311929804472</v>
      </c>
      <c r="AP41" s="45">
        <f t="shared" si="347"/>
        <v>2.3257956183421573</v>
      </c>
      <c r="AQ41" s="44">
        <f t="shared" si="348"/>
        <v>63.977386591997707</v>
      </c>
      <c r="AR41" s="44">
        <f t="shared" si="349"/>
        <v>100.51166751750731</v>
      </c>
      <c r="AS41" s="44">
        <f t="shared" si="350"/>
        <v>40.840790097025632</v>
      </c>
      <c r="AT41" s="45">
        <f t="shared" si="351"/>
        <v>13.454751719973526</v>
      </c>
      <c r="AU41" s="45">
        <f t="shared" si="352"/>
        <v>5.2340393734955741</v>
      </c>
      <c r="AV41" s="44">
        <f t="shared" si="353"/>
        <v>226.50833891474991</v>
      </c>
      <c r="AW41" s="44">
        <f t="shared" si="354"/>
        <v>374.0231624145116</v>
      </c>
      <c r="AX41" s="44">
        <f t="shared" si="355"/>
        <v>152.48679000199942</v>
      </c>
      <c r="AY41" s="45">
        <f t="shared" si="356"/>
        <v>49.527231138600797</v>
      </c>
      <c r="AZ41" s="45">
        <f t="shared" si="357"/>
        <v>18.578777530137735</v>
      </c>
      <c r="BA41" s="44">
        <f t="shared" si="358"/>
        <v>9.1876766902774527</v>
      </c>
      <c r="BB41" s="44">
        <f t="shared" si="359"/>
        <v>14.140638235453682</v>
      </c>
      <c r="BC41" s="44">
        <f t="shared" si="360"/>
        <v>5.5777296636633551</v>
      </c>
      <c r="BD41" s="45">
        <f t="shared" si="361"/>
        <v>1.7724006821434724</v>
      </c>
      <c r="BE41" s="45">
        <f t="shared" si="362"/>
        <v>0.6515547284620038</v>
      </c>
      <c r="BF41" s="44">
        <f t="shared" si="363"/>
        <v>186.78762586546338</v>
      </c>
      <c r="BG41" s="44">
        <f t="shared" si="364"/>
        <v>294.48262468572841</v>
      </c>
      <c r="BH41" s="44">
        <f t="shared" si="365"/>
        <v>117.5570811283791</v>
      </c>
      <c r="BI41" s="45">
        <f t="shared" si="366"/>
        <v>37.666791374760287</v>
      </c>
      <c r="BJ41" s="45">
        <f t="shared" si="367"/>
        <v>13.958876945668262</v>
      </c>
      <c r="BK41" s="44">
        <f t="shared" si="368"/>
        <v>49.698593997981298</v>
      </c>
      <c r="BL41" s="44">
        <f t="shared" si="369"/>
        <v>83.014055892960045</v>
      </c>
      <c r="BM41" s="44">
        <f t="shared" si="370"/>
        <v>34.776607941603004</v>
      </c>
      <c r="BN41" s="45">
        <f t="shared" si="371"/>
        <v>11.700788331833646</v>
      </c>
      <c r="BO41" s="45">
        <f t="shared" si="372"/>
        <v>4.6456838356218721</v>
      </c>
      <c r="BP41" s="44">
        <f t="shared" si="373"/>
        <v>188.90485669155453</v>
      </c>
      <c r="BQ41" s="44">
        <f t="shared" si="374"/>
        <v>316.23761197165794</v>
      </c>
      <c r="BR41" s="44">
        <f t="shared" si="375"/>
        <v>129.60302671818641</v>
      </c>
      <c r="BS41" s="45">
        <f t="shared" si="376"/>
        <v>42.209250137489995</v>
      </c>
      <c r="BT41" s="45">
        <f t="shared" si="377"/>
        <v>15.859567967904598</v>
      </c>
      <c r="BU41" s="44">
        <f t="shared" si="378"/>
        <v>63.813462233510812</v>
      </c>
      <c r="BV41" s="44">
        <f t="shared" si="379"/>
        <v>95.353093264542665</v>
      </c>
      <c r="BW41" s="44">
        <f t="shared" si="380"/>
        <v>32.283201625495735</v>
      </c>
      <c r="BX41" s="45">
        <f t="shared" si="381"/>
        <v>8.344551222697838</v>
      </c>
      <c r="BY41" s="45">
        <f t="shared" si="382"/>
        <v>2.2274872817940383</v>
      </c>
      <c r="BZ41" s="44">
        <f t="shared" si="383"/>
        <v>103.0389151702008</v>
      </c>
      <c r="CA41" s="44">
        <f t="shared" si="384"/>
        <v>161.87927851756405</v>
      </c>
      <c r="CB41" s="44">
        <f t="shared" si="385"/>
        <v>65.776220793891611</v>
      </c>
      <c r="CC41" s="45">
        <f t="shared" si="386"/>
        <v>21.66957881464749</v>
      </c>
      <c r="CD41" s="45">
        <f t="shared" si="387"/>
        <v>8.429693173346319</v>
      </c>
      <c r="CE41" s="44">
        <f t="shared" si="388"/>
        <v>158.52597567213553</v>
      </c>
      <c r="CF41" s="44">
        <f t="shared" si="389"/>
        <v>269.56991525172327</v>
      </c>
      <c r="CG41" s="44">
        <f t="shared" si="390"/>
        <v>113.77069857149466</v>
      </c>
      <c r="CH41" s="45">
        <f t="shared" si="391"/>
        <v>38.440836997854746</v>
      </c>
      <c r="CI41" s="45">
        <f t="shared" si="392"/>
        <v>15.308892560735345</v>
      </c>
      <c r="CJ41" s="44">
        <f t="shared" si="393"/>
        <v>28.669395062782989</v>
      </c>
      <c r="CK41" s="44">
        <f t="shared" si="394"/>
        <v>44.12470722235151</v>
      </c>
      <c r="CL41" s="44">
        <f t="shared" si="395"/>
        <v>17.40485006946183</v>
      </c>
      <c r="CM41" s="45">
        <f t="shared" si="396"/>
        <v>5.5306316361446495</v>
      </c>
      <c r="CN41" s="45">
        <f t="shared" si="397"/>
        <v>2.0331233395564094</v>
      </c>
      <c r="CO41" s="44">
        <f t="shared" si="398"/>
        <v>209.40022376630318</v>
      </c>
      <c r="CP41" s="44">
        <f t="shared" si="399"/>
        <v>339.36406535348505</v>
      </c>
      <c r="CQ41" s="44">
        <f t="shared" si="400"/>
        <v>140.03796957896898</v>
      </c>
      <c r="CR41" s="45">
        <f t="shared" si="401"/>
        <v>46.620488657084735</v>
      </c>
      <c r="CS41" s="45">
        <f t="shared" si="402"/>
        <v>18.315558273793112</v>
      </c>
      <c r="CT41" s="44">
        <f t="shared" si="403"/>
        <v>43.315491997969886</v>
      </c>
      <c r="CU41" s="44">
        <f t="shared" si="404"/>
        <v>72.352040258857116</v>
      </c>
      <c r="CV41" s="44">
        <f t="shared" si="405"/>
        <v>30.310030160455394</v>
      </c>
      <c r="CW41" s="45">
        <f t="shared" si="406"/>
        <v>10.197982731223068</v>
      </c>
      <c r="CX41" s="45">
        <f t="shared" si="407"/>
        <v>4.0490095356651548</v>
      </c>
      <c r="CY41" s="44">
        <f t="shared" si="408"/>
        <v>77.640102709812965</v>
      </c>
      <c r="CZ41" s="44">
        <f t="shared" si="409"/>
        <v>137.14751022950176</v>
      </c>
      <c r="DA41" s="44">
        <f t="shared" si="410"/>
        <v>58.878737057316286</v>
      </c>
      <c r="DB41" s="45">
        <f t="shared" si="411"/>
        <v>20.116253041434501</v>
      </c>
      <c r="DC41" s="45">
        <f t="shared" si="412"/>
        <v>8.0940883038459379</v>
      </c>
      <c r="DD41" s="44">
        <f t="shared" si="413"/>
        <v>258.05637411096876</v>
      </c>
      <c r="DE41" s="44">
        <f t="shared" si="414"/>
        <v>385.60003872021747</v>
      </c>
      <c r="DF41" s="44">
        <f t="shared" si="415"/>
        <v>130.55060271896519</v>
      </c>
      <c r="DG41" s="45">
        <f t="shared" si="416"/>
        <v>33.744676385570614</v>
      </c>
      <c r="DH41" s="45">
        <f t="shared" si="417"/>
        <v>9.0077747108385093</v>
      </c>
      <c r="DI41" s="44">
        <f t="shared" si="418"/>
        <v>23.931049564696593</v>
      </c>
      <c r="DJ41" s="44">
        <f t="shared" si="419"/>
        <v>37.596873291048624</v>
      </c>
      <c r="DK41" s="44">
        <f t="shared" si="420"/>
        <v>15.276694221760202</v>
      </c>
      <c r="DL41" s="45">
        <f t="shared" si="421"/>
        <v>5.0328146778606797</v>
      </c>
      <c r="DM41" s="45">
        <f t="shared" si="422"/>
        <v>1.9578176343696272</v>
      </c>
      <c r="DN41" s="44">
        <f t="shared" si="423"/>
        <v>76.785280390537437</v>
      </c>
      <c r="DO41" s="44">
        <f t="shared" si="424"/>
        <v>130.57167091825247</v>
      </c>
      <c r="DP41" s="44">
        <f t="shared" si="425"/>
        <v>55.107151701795615</v>
      </c>
      <c r="DQ41" s="45">
        <f t="shared" si="426"/>
        <v>18.619601202972113</v>
      </c>
      <c r="DR41" s="45">
        <f t="shared" si="427"/>
        <v>7.4151734613881057</v>
      </c>
      <c r="DS41" s="44">
        <f t="shared" si="428"/>
        <v>196.04784903940828</v>
      </c>
      <c r="DT41" s="44">
        <f t="shared" si="429"/>
        <v>301.73479145590073</v>
      </c>
      <c r="DU41" s="44">
        <f t="shared" si="430"/>
        <v>119.01832638948474</v>
      </c>
      <c r="DV41" s="45">
        <f t="shared" si="431"/>
        <v>37.819717985713581</v>
      </c>
      <c r="DW41" s="45">
        <f t="shared" si="432"/>
        <v>13.902960166371956</v>
      </c>
      <c r="DX41" s="44">
        <f t="shared" si="433"/>
        <v>42.499697633185328</v>
      </c>
      <c r="DY41" s="44">
        <f t="shared" si="434"/>
        <v>68.877052305292736</v>
      </c>
      <c r="DZ41" s="44">
        <f t="shared" si="435"/>
        <v>28.421991424963892</v>
      </c>
      <c r="EA41" s="45">
        <f t="shared" si="436"/>
        <v>9.4620561325125454</v>
      </c>
      <c r="EB41" s="45">
        <f t="shared" si="437"/>
        <v>3.717310681997728</v>
      </c>
      <c r="EC41" s="44">
        <f t="shared" si="438"/>
        <v>68.991248369281593</v>
      </c>
      <c r="ED41" s="44">
        <f t="shared" si="439"/>
        <v>115.23954477435048</v>
      </c>
      <c r="EE41" s="44">
        <f t="shared" si="440"/>
        <v>48.276649356271918</v>
      </c>
      <c r="EF41" s="45">
        <f t="shared" si="441"/>
        <v>16.242954357033049</v>
      </c>
      <c r="EG41" s="45">
        <f t="shared" si="442"/>
        <v>6.44910653531897</v>
      </c>
      <c r="EH41" s="44">
        <f t="shared" si="443"/>
        <v>129.03690574204262</v>
      </c>
      <c r="EI41" s="44">
        <f t="shared" si="444"/>
        <v>214.41515068380858</v>
      </c>
      <c r="EJ41" s="44">
        <f t="shared" si="445"/>
        <v>87.618317164649838</v>
      </c>
      <c r="EK41" s="45">
        <f t="shared" si="446"/>
        <v>28.490349383887313</v>
      </c>
      <c r="EL41" s="45">
        <f t="shared" si="447"/>
        <v>10.693335470027321</v>
      </c>
      <c r="EM41" s="44">
        <f t="shared" si="448"/>
        <v>214.84720194264037</v>
      </c>
      <c r="EN41" s="44">
        <f t="shared" si="449"/>
        <v>328.96133037023554</v>
      </c>
      <c r="EO41" s="44">
        <f t="shared" si="450"/>
        <v>120.39457780182097</v>
      </c>
      <c r="EP41" s="45">
        <f t="shared" si="451"/>
        <v>34.40353816274088</v>
      </c>
      <c r="EQ41" s="45">
        <f t="shared" si="452"/>
        <v>10.65726167725246</v>
      </c>
      <c r="ER41" s="44">
        <f t="shared" si="453"/>
        <v>226.53863344926197</v>
      </c>
      <c r="ES41" s="44">
        <f t="shared" si="454"/>
        <v>352.99664335376247</v>
      </c>
      <c r="ET41" s="44">
        <f t="shared" si="455"/>
        <v>142.88773689504262</v>
      </c>
      <c r="EU41" s="45">
        <f t="shared" si="456"/>
        <v>46.964551033076823</v>
      </c>
      <c r="EV41" s="45">
        <f t="shared" si="457"/>
        <v>18.237222646630222</v>
      </c>
      <c r="EW41" s="44">
        <f t="shared" si="458"/>
        <v>23.908779526293578</v>
      </c>
      <c r="EX41" s="44">
        <f t="shared" si="459"/>
        <v>43.006647171889533</v>
      </c>
      <c r="EY41" s="44">
        <f t="shared" si="460"/>
        <v>18.619410668178325</v>
      </c>
      <c r="EZ41" s="45">
        <f t="shared" si="461"/>
        <v>6.3986691908068609</v>
      </c>
      <c r="FA41" s="45">
        <f t="shared" si="462"/>
        <v>2.5898990065347069</v>
      </c>
      <c r="FB41" s="44">
        <f t="shared" si="463"/>
        <v>124.14687748113815</v>
      </c>
      <c r="FC41" s="44">
        <f t="shared" si="464"/>
        <v>213.07985861225589</v>
      </c>
      <c r="FD41" s="44">
        <f t="shared" si="465"/>
        <v>90.270354129175018</v>
      </c>
      <c r="FE41" s="45">
        <f t="shared" si="466"/>
        <v>30.565736193917694</v>
      </c>
      <c r="FF41" s="45">
        <f t="shared" si="467"/>
        <v>12.191232027928825</v>
      </c>
      <c r="FG41" s="44">
        <f t="shared" si="468"/>
        <v>263.41440268922577</v>
      </c>
      <c r="FH41" s="44">
        <f t="shared" si="469"/>
        <v>357.41187596001305</v>
      </c>
      <c r="FI41" s="44">
        <f t="shared" si="470"/>
        <v>76.18740606417218</v>
      </c>
      <c r="FJ41" s="45">
        <f t="shared" si="471"/>
        <v>10.948437030171585</v>
      </c>
      <c r="FK41" s="45">
        <f t="shared" si="472"/>
        <v>1.3017882111075147</v>
      </c>
      <c r="FL41" s="44">
        <f t="shared" si="473"/>
        <v>83.653569590822528</v>
      </c>
      <c r="FM41" s="44">
        <f t="shared" si="474"/>
        <v>138.53525700414252</v>
      </c>
      <c r="FN41" s="44">
        <f t="shared" si="475"/>
        <v>57.825201543019801</v>
      </c>
      <c r="FO41" s="45">
        <f t="shared" si="476"/>
        <v>19.415059656253536</v>
      </c>
      <c r="FP41" s="45">
        <f t="shared" si="477"/>
        <v>7.6969621746828878</v>
      </c>
      <c r="FQ41" s="44">
        <f t="shared" si="478"/>
        <v>75.816623075812601</v>
      </c>
      <c r="FR41" s="44">
        <f t="shared" si="479"/>
        <v>131.07857048683891</v>
      </c>
      <c r="FS41" s="44">
        <f t="shared" si="480"/>
        <v>54.496235762197216</v>
      </c>
      <c r="FT41" s="45">
        <f t="shared" si="481"/>
        <v>17.918091486146889</v>
      </c>
      <c r="FU41" s="45">
        <f t="shared" si="482"/>
        <v>6.793802642857826</v>
      </c>
      <c r="FV41" s="44">
        <f t="shared" si="483"/>
        <v>216.73338519397814</v>
      </c>
      <c r="FW41" s="44">
        <f t="shared" si="484"/>
        <v>323.85327435013932</v>
      </c>
      <c r="FX41" s="44">
        <f t="shared" si="485"/>
        <v>109.64532135225721</v>
      </c>
      <c r="FY41" s="45">
        <f t="shared" si="486"/>
        <v>28.341086208453952</v>
      </c>
      <c r="FZ41" s="45">
        <f t="shared" si="487"/>
        <v>7.5653450253672876</v>
      </c>
      <c r="GA41" s="44">
        <f t="shared" si="488"/>
        <v>254.84156787514846</v>
      </c>
      <c r="GB41" s="44">
        <f t="shared" si="489"/>
        <v>408.78926560472252</v>
      </c>
      <c r="GC41" s="44">
        <f t="shared" si="490"/>
        <v>167.91965544969278</v>
      </c>
      <c r="GD41" s="45">
        <f t="shared" si="491"/>
        <v>55.752186294375107</v>
      </c>
      <c r="GE41" s="45">
        <f t="shared" si="492"/>
        <v>21.859049312213237</v>
      </c>
      <c r="GF41" s="44">
        <f t="shared" si="493"/>
        <v>146.2073100349742</v>
      </c>
      <c r="GG41" s="44">
        <f t="shared" si="494"/>
        <v>253.29564717419652</v>
      </c>
      <c r="GH41" s="44">
        <f t="shared" si="495"/>
        <v>107.85741427959908</v>
      </c>
      <c r="GI41" s="45">
        <f t="shared" si="496"/>
        <v>36.667900617772077</v>
      </c>
      <c r="GJ41" s="45">
        <f t="shared" si="497"/>
        <v>14.692999302699953</v>
      </c>
      <c r="GK41" s="43">
        <f t="shared" si="148"/>
        <v>4914.0813918762942</v>
      </c>
      <c r="GL41" s="43">
        <f t="shared" si="148"/>
        <v>7785.62174066851</v>
      </c>
      <c r="GM41" s="43">
        <f t="shared" si="148"/>
        <v>2991.2618055711514</v>
      </c>
      <c r="GN41" s="43">
        <f t="shared" si="148"/>
        <v>926.03060849206281</v>
      </c>
      <c r="GO41" s="43">
        <f t="shared" si="148"/>
        <v>334.23623687280377</v>
      </c>
      <c r="GP41" s="40">
        <f t="shared" si="149"/>
        <v>29.28534798496004</v>
      </c>
      <c r="GQ41" s="40">
        <f t="shared" si="149"/>
        <v>46.398222530801611</v>
      </c>
      <c r="GR41" s="40">
        <f t="shared" si="149"/>
        <v>17.826351642259542</v>
      </c>
      <c r="GS41" s="40">
        <f t="shared" si="149"/>
        <v>5.5186567848156303</v>
      </c>
      <c r="GT41" s="40">
        <f t="shared" si="149"/>
        <v>1.9918726869654575</v>
      </c>
      <c r="GW41" s="38">
        <f t="shared" si="150"/>
        <v>23</v>
      </c>
      <c r="GX41" s="39">
        <f t="shared" si="109"/>
        <v>35.156164245080632</v>
      </c>
      <c r="GY41" s="39">
        <f t="shared" si="110"/>
        <v>125.46354486213139</v>
      </c>
      <c r="GZ41" s="39">
        <f t="shared" si="111"/>
        <v>12.54635448621314</v>
      </c>
      <c r="HA41" s="39">
        <f t="shared" si="34"/>
        <v>8.2633374372522344</v>
      </c>
      <c r="HB41" s="39">
        <f t="shared" si="35"/>
        <v>37.96927818149031</v>
      </c>
      <c r="HC41" s="39">
        <f t="shared" si="36"/>
        <v>3.7969278181490309</v>
      </c>
      <c r="HD41" s="39">
        <f t="shared" si="112"/>
        <v>18.641674081145936</v>
      </c>
      <c r="HE41" s="39">
        <f t="shared" si="113"/>
        <v>84.465853705710742</v>
      </c>
      <c r="HF41" s="39">
        <f t="shared" si="114"/>
        <v>8.4465853705710749</v>
      </c>
      <c r="HG41" s="39">
        <f t="shared" si="115"/>
        <v>0.69795576142043825</v>
      </c>
      <c r="HH41" s="39">
        <f t="shared" si="116"/>
        <v>3.0914146538344847</v>
      </c>
      <c r="HI41" s="39">
        <f t="shared" si="117"/>
        <v>0.30914146538344844</v>
      </c>
      <c r="HJ41" s="39">
        <f t="shared" si="151"/>
        <v>2.5926336411938209</v>
      </c>
      <c r="HK41" s="39">
        <f t="shared" si="152"/>
        <v>11.582953520701782</v>
      </c>
      <c r="HL41" s="39">
        <f t="shared" si="153"/>
        <v>1.1582953520701782</v>
      </c>
      <c r="HM41" s="39">
        <f t="shared" si="37"/>
        <v>70.109667001176931</v>
      </c>
      <c r="HN41" s="39">
        <f t="shared" si="38"/>
        <v>127.55988828488249</v>
      </c>
      <c r="HO41" s="39">
        <f t="shared" si="39"/>
        <v>12.755988828488249</v>
      </c>
      <c r="HP41" s="39">
        <f t="shared" si="118"/>
        <v>113.99338384647787</v>
      </c>
      <c r="HQ41" s="39">
        <f t="shared" si="119"/>
        <v>208.22349875365751</v>
      </c>
      <c r="HR41" s="39">
        <f t="shared" si="120"/>
        <v>20.822349875365749</v>
      </c>
      <c r="HS41" s="39">
        <f t="shared" si="40"/>
        <v>4.2971613932621802</v>
      </c>
      <c r="HT41" s="39">
        <f t="shared" si="41"/>
        <v>15.335492731372408</v>
      </c>
      <c r="HU41" s="39">
        <f t="shared" si="42"/>
        <v>1.5335492731372407</v>
      </c>
      <c r="HV41" s="39">
        <f t="shared" si="43"/>
        <v>5.7614405590910192</v>
      </c>
      <c r="HW41" s="39">
        <f t="shared" si="44"/>
        <v>26.473291327552317</v>
      </c>
      <c r="HX41" s="39">
        <f t="shared" si="45"/>
        <v>2.6473291327552317</v>
      </c>
      <c r="HY41" s="39">
        <f t="shared" si="121"/>
        <v>21.224286493526343</v>
      </c>
      <c r="HZ41" s="39">
        <f t="shared" si="122"/>
        <v>96.167729902725881</v>
      </c>
      <c r="IA41" s="39">
        <f t="shared" si="123"/>
        <v>9.6167729902725885</v>
      </c>
      <c r="IB41" s="39">
        <f t="shared" si="124"/>
        <v>0.77218292320961823</v>
      </c>
      <c r="IC41" s="39">
        <f t="shared" si="125"/>
        <v>3.4201846824687019</v>
      </c>
      <c r="ID41" s="39">
        <f t="shared" si="126"/>
        <v>0.34201846824687021</v>
      </c>
      <c r="IE41" s="39">
        <f t="shared" si="127"/>
        <v>16.309818755045548</v>
      </c>
      <c r="IF41" s="39">
        <f t="shared" si="128"/>
        <v>72.866397152732077</v>
      </c>
      <c r="IG41" s="39">
        <f t="shared" si="129"/>
        <v>7.286639715273207</v>
      </c>
      <c r="IH41" s="39">
        <f t="shared" si="46"/>
        <v>67.857293295547592</v>
      </c>
      <c r="II41" s="39">
        <f t="shared" si="47"/>
        <v>123.46184374188014</v>
      </c>
      <c r="IJ41" s="39">
        <f t="shared" si="48"/>
        <v>12.346184374188015</v>
      </c>
      <c r="IK41" s="39">
        <f t="shared" si="130"/>
        <v>246.49396156651409</v>
      </c>
      <c r="IL41" s="39">
        <f t="shared" si="131"/>
        <v>450.25275474016024</v>
      </c>
      <c r="IM41" s="39">
        <f t="shared" si="132"/>
        <v>45.025275474016027</v>
      </c>
      <c r="IN41" s="39">
        <f t="shared" si="49"/>
        <v>4.1155260057333622</v>
      </c>
      <c r="IO41" s="39">
        <f t="shared" si="50"/>
        <v>14.687281526278806</v>
      </c>
      <c r="IP41" s="39">
        <f t="shared" si="51"/>
        <v>1.4687281526278806</v>
      </c>
      <c r="IQ41" s="39">
        <f t="shared" si="52"/>
        <v>9.2791002672901914</v>
      </c>
      <c r="IR41" s="39">
        <f t="shared" si="53"/>
        <v>42.636615289891623</v>
      </c>
      <c r="IS41" s="39">
        <f t="shared" si="54"/>
        <v>4.2636615289891617</v>
      </c>
      <c r="IT41" s="39">
        <f t="shared" si="55"/>
        <v>222.47980220861032</v>
      </c>
      <c r="IU41" s="39">
        <f t="shared" si="56"/>
        <v>404.67806913412545</v>
      </c>
      <c r="IV41" s="39">
        <f t="shared" si="57"/>
        <v>40.467806913412545</v>
      </c>
      <c r="IW41" s="39">
        <f t="shared" si="133"/>
        <v>2.4095337736098137</v>
      </c>
      <c r="IX41" s="39">
        <f t="shared" si="134"/>
        <v>10.672407089937888</v>
      </c>
      <c r="IY41" s="39">
        <f t="shared" si="135"/>
        <v>1.067240708993789</v>
      </c>
      <c r="IZ41" s="39">
        <f t="shared" si="58"/>
        <v>271.52661094871189</v>
      </c>
      <c r="JA41" s="39">
        <f t="shared" si="59"/>
        <v>494.44625011808625</v>
      </c>
      <c r="JB41" s="39">
        <f t="shared" si="60"/>
        <v>49.444625011808625</v>
      </c>
      <c r="JC41" s="39">
        <f t="shared" si="61"/>
        <v>59.141955703346007</v>
      </c>
      <c r="JD41" s="39">
        <f t="shared" si="62"/>
        <v>107.60486513709502</v>
      </c>
      <c r="JE41" s="39">
        <f t="shared" si="63"/>
        <v>10.760486513709502</v>
      </c>
      <c r="JF41" s="39">
        <f t="shared" si="64"/>
        <v>8.3977496169176788</v>
      </c>
      <c r="JG41" s="39">
        <f t="shared" si="65"/>
        <v>40.021604249968618</v>
      </c>
      <c r="JH41" s="39">
        <f t="shared" si="66"/>
        <v>4.0021604249968625</v>
      </c>
      <c r="JI41" s="39">
        <f t="shared" si="67"/>
        <v>16.642847471786819</v>
      </c>
      <c r="JJ41" s="39">
        <f t="shared" si="68"/>
        <v>59.394154204474056</v>
      </c>
      <c r="JK41" s="39">
        <f t="shared" si="69"/>
        <v>5.9394154204474052</v>
      </c>
      <c r="JL41" s="39">
        <f t="shared" si="70"/>
        <v>2.1550945877633905</v>
      </c>
      <c r="JM41" s="39">
        <f t="shared" si="71"/>
        <v>9.9024621143175811</v>
      </c>
      <c r="JN41" s="39">
        <f t="shared" si="72"/>
        <v>0.99024621143175806</v>
      </c>
      <c r="JO41" s="39">
        <f t="shared" si="73"/>
        <v>107.7626169552868</v>
      </c>
      <c r="JP41" s="39">
        <f t="shared" si="74"/>
        <v>196.01405305734346</v>
      </c>
      <c r="JQ41" s="39">
        <f t="shared" si="75"/>
        <v>19.601405305734346</v>
      </c>
      <c r="JR41" s="39">
        <f t="shared" si="136"/>
        <v>16.47694039129675</v>
      </c>
      <c r="JS41" s="39">
        <f t="shared" si="137"/>
        <v>72.980348886794786</v>
      </c>
      <c r="JT41" s="39">
        <f t="shared" si="138"/>
        <v>7.2980348886794779</v>
      </c>
      <c r="JU41" s="39">
        <f t="shared" si="76"/>
        <v>55.108818210063447</v>
      </c>
      <c r="JV41" s="39">
        <f t="shared" si="77"/>
        <v>100.35240530274235</v>
      </c>
      <c r="JW41" s="39">
        <f t="shared" si="78"/>
        <v>10.035240530274235</v>
      </c>
      <c r="JX41" s="39">
        <f t="shared" si="79"/>
        <v>94.199030572383407</v>
      </c>
      <c r="JY41" s="39">
        <f t="shared" si="80"/>
        <v>171.38888730074478</v>
      </c>
      <c r="JZ41" s="39">
        <f t="shared" si="81"/>
        <v>17.138888730074477</v>
      </c>
      <c r="KA41" s="39">
        <f t="shared" si="139"/>
        <v>166.51758932640462</v>
      </c>
      <c r="KB41" s="39">
        <f t="shared" si="140"/>
        <v>304.19295878746772</v>
      </c>
      <c r="KC41" s="39">
        <f t="shared" si="141"/>
        <v>30.419295878746773</v>
      </c>
      <c r="KD41" s="39">
        <f t="shared" si="82"/>
        <v>15.854279502122001</v>
      </c>
      <c r="KE41" s="39">
        <f t="shared" si="83"/>
        <v>62.94202107763941</v>
      </c>
      <c r="KF41" s="39">
        <f t="shared" si="84"/>
        <v>6.2942021077639403</v>
      </c>
      <c r="KG41" s="39">
        <f t="shared" si="85"/>
        <v>20.147120120088296</v>
      </c>
      <c r="KH41" s="39">
        <f t="shared" si="86"/>
        <v>92.356071607571437</v>
      </c>
      <c r="KI41" s="39">
        <f t="shared" si="87"/>
        <v>9.2356071607571444</v>
      </c>
      <c r="KJ41" s="39">
        <f t="shared" si="88"/>
        <v>0.53956063206976779</v>
      </c>
      <c r="KK41" s="39">
        <f t="shared" si="89"/>
        <v>0</v>
      </c>
      <c r="KL41" s="39">
        <f t="shared" si="90"/>
        <v>0</v>
      </c>
      <c r="KM41" s="39">
        <f t="shared" si="91"/>
        <v>12.836266064444356</v>
      </c>
      <c r="KN41" s="39">
        <f t="shared" si="92"/>
        <v>60.631777058318434</v>
      </c>
      <c r="KO41" s="39">
        <f t="shared" si="93"/>
        <v>6.0631777058318432</v>
      </c>
      <c r="KP41" s="39">
        <f t="shared" si="142"/>
        <v>9.5410034871696165</v>
      </c>
      <c r="KQ41" s="39">
        <f t="shared" si="143"/>
        <v>17.517371792899798</v>
      </c>
      <c r="KR41" s="39">
        <f t="shared" si="144"/>
        <v>1.7517371792899799</v>
      </c>
      <c r="KS41" s="39">
        <f t="shared" si="94"/>
        <v>112.70869424509155</v>
      </c>
      <c r="KT41" s="39">
        <f t="shared" si="95"/>
        <v>205.09331974247681</v>
      </c>
      <c r="KU41" s="39">
        <f t="shared" si="96"/>
        <v>20.509331974247683</v>
      </c>
      <c r="KV41" s="39">
        <f t="shared" si="145"/>
        <v>104.19788343845185</v>
      </c>
      <c r="KW41" s="39">
        <f t="shared" si="146"/>
        <v>190.19693559180772</v>
      </c>
      <c r="KX41" s="39">
        <f t="shared" si="147"/>
        <v>19.019693559180769</v>
      </c>
      <c r="KY41" s="39">
        <f t="shared" si="97"/>
        <v>13.977801107428942</v>
      </c>
      <c r="KZ41" s="39">
        <f t="shared" si="98"/>
        <v>49.883271226361259</v>
      </c>
      <c r="LA41" s="39">
        <f t="shared" si="99"/>
        <v>4.9883271226361261</v>
      </c>
      <c r="LB41" s="39">
        <f t="shared" si="100"/>
        <v>325.13428729829661</v>
      </c>
      <c r="LC41" s="39">
        <f t="shared" si="101"/>
        <v>592.16781034535927</v>
      </c>
      <c r="LD41" s="39">
        <f t="shared" si="102"/>
        <v>59.216781034535927</v>
      </c>
      <c r="LE41" s="39">
        <f t="shared" si="103"/>
        <v>3.1749619895041539</v>
      </c>
      <c r="LF41" s="39">
        <f t="shared" si="104"/>
        <v>0</v>
      </c>
      <c r="LG41" s="39">
        <f t="shared" si="105"/>
        <v>0</v>
      </c>
      <c r="LH41" s="39">
        <f t="shared" si="106"/>
        <v>2266.4960349238158</v>
      </c>
      <c r="LI41" s="39">
        <f t="shared" si="106"/>
        <v>4686.0950668830028</v>
      </c>
      <c r="LJ41" s="39">
        <f t="shared" si="106"/>
        <v>468.60950668830031</v>
      </c>
      <c r="LL41" s="60">
        <f t="shared" si="498"/>
        <v>22</v>
      </c>
      <c r="LM41" s="61">
        <f t="shared" si="154"/>
        <v>602.81607685759366</v>
      </c>
      <c r="LN41" s="62">
        <v>3000</v>
      </c>
      <c r="LO41" s="61">
        <f t="shared" si="155"/>
        <v>0</v>
      </c>
      <c r="LP41" s="61">
        <f t="shared" si="499"/>
        <v>232.99656178213851</v>
      </c>
      <c r="LQ41" s="62">
        <f t="shared" si="156"/>
        <v>0</v>
      </c>
      <c r="LR41" s="61">
        <f t="shared" si="157"/>
        <v>0</v>
      </c>
      <c r="LS41" s="61">
        <f t="shared" si="158"/>
        <v>32.867825378271135</v>
      </c>
      <c r="LT41" s="63">
        <f t="shared" si="159"/>
        <v>0</v>
      </c>
      <c r="LU41" s="62">
        <f t="shared" si="160"/>
        <v>0</v>
      </c>
      <c r="LV41" s="61">
        <f t="shared" si="161"/>
        <v>0</v>
      </c>
      <c r="LW41" s="61">
        <f t="shared" si="162"/>
        <v>7.8015075116783752</v>
      </c>
      <c r="LX41" s="63">
        <f t="shared" si="163"/>
        <v>0</v>
      </c>
      <c r="LY41" s="62">
        <f t="shared" si="164"/>
        <v>0</v>
      </c>
      <c r="LZ41" s="61">
        <f t="shared" si="165"/>
        <v>0</v>
      </c>
      <c r="MA41" s="61">
        <f t="shared" si="166"/>
        <v>17.595389333601982</v>
      </c>
      <c r="MB41" s="63">
        <f t="shared" si="167"/>
        <v>0</v>
      </c>
      <c r="MC41" s="62">
        <f t="shared" si="168"/>
        <v>0</v>
      </c>
      <c r="MD41" s="61">
        <f t="shared" si="169"/>
        <v>0</v>
      </c>
      <c r="ME41" s="61">
        <f t="shared" si="170"/>
        <v>0.657878870153355</v>
      </c>
      <c r="MF41" s="63">
        <f t="shared" si="171"/>
        <v>0</v>
      </c>
      <c r="MG41" s="62">
        <f t="shared" si="172"/>
        <v>0</v>
      </c>
      <c r="MH41" s="61">
        <f t="shared" si="173"/>
        <v>0</v>
      </c>
      <c r="MI41" s="61">
        <f t="shared" si="174"/>
        <v>2.4450086293793931</v>
      </c>
      <c r="MJ41" s="63">
        <f t="shared" si="175"/>
        <v>0</v>
      </c>
      <c r="MK41" s="62">
        <f t="shared" si="176"/>
        <v>0</v>
      </c>
      <c r="ML41" s="61">
        <f t="shared" si="177"/>
        <v>0</v>
      </c>
      <c r="MM41" s="61">
        <f t="shared" si="178"/>
        <v>4.8231367487253527</v>
      </c>
      <c r="MN41" s="63">
        <f t="shared" si="179"/>
        <v>0</v>
      </c>
      <c r="MO41" s="62">
        <f t="shared" si="180"/>
        <v>0</v>
      </c>
      <c r="MP41" s="61">
        <f t="shared" si="181"/>
        <v>0</v>
      </c>
      <c r="MQ41" s="61">
        <f t="shared" si="182"/>
        <v>7.8781606260799872</v>
      </c>
      <c r="MR41" s="63">
        <f t="shared" si="183"/>
        <v>0</v>
      </c>
      <c r="MS41" s="62">
        <f t="shared" si="184"/>
        <v>0</v>
      </c>
      <c r="MT41" s="61">
        <f t="shared" si="185"/>
        <v>0</v>
      </c>
      <c r="MU41" s="61">
        <f t="shared" si="186"/>
        <v>4.0174562080034946</v>
      </c>
      <c r="MV41" s="63">
        <f t="shared" si="187"/>
        <v>0</v>
      </c>
      <c r="MW41" s="62">
        <f t="shared" si="188"/>
        <v>0</v>
      </c>
      <c r="MX41" s="61">
        <f t="shared" si="189"/>
        <v>0</v>
      </c>
      <c r="MY41" s="61">
        <f t="shared" si="190"/>
        <v>5.439439226722822</v>
      </c>
      <c r="MZ41" s="63">
        <f t="shared" si="191"/>
        <v>0</v>
      </c>
      <c r="NA41" s="62">
        <f t="shared" si="192"/>
        <v>0</v>
      </c>
      <c r="NB41" s="61">
        <f t="shared" si="193"/>
        <v>0</v>
      </c>
      <c r="NC41" s="61">
        <f t="shared" si="194"/>
        <v>20.033049744132715</v>
      </c>
      <c r="ND41" s="63">
        <f t="shared" si="195"/>
        <v>0</v>
      </c>
      <c r="NE41" s="62">
        <f t="shared" si="196"/>
        <v>0</v>
      </c>
      <c r="NF41" s="61">
        <f t="shared" si="197"/>
        <v>0</v>
      </c>
      <c r="NG41" s="61">
        <f t="shared" si="198"/>
        <v>0.7278438794444525</v>
      </c>
      <c r="NH41" s="63">
        <f t="shared" si="199"/>
        <v>0</v>
      </c>
      <c r="NI41" s="62">
        <f t="shared" si="200"/>
        <v>0</v>
      </c>
      <c r="NJ41" s="61">
        <f t="shared" si="201"/>
        <v>0</v>
      </c>
      <c r="NK41" s="61">
        <f t="shared" si="202"/>
        <v>15.381134829885921</v>
      </c>
      <c r="NL41" s="63">
        <f t="shared" si="203"/>
        <v>0</v>
      </c>
      <c r="NM41" s="62">
        <f t="shared" si="204"/>
        <v>0</v>
      </c>
      <c r="NN41" s="61">
        <f t="shared" si="205"/>
        <v>0</v>
      </c>
      <c r="NO41" s="61">
        <f t="shared" si="206"/>
        <v>4.6681865563174902</v>
      </c>
      <c r="NP41" s="63">
        <f t="shared" si="207"/>
        <v>0</v>
      </c>
      <c r="NQ41" s="62">
        <f t="shared" si="208"/>
        <v>0</v>
      </c>
      <c r="NR41" s="61">
        <f t="shared" si="209"/>
        <v>0</v>
      </c>
      <c r="NS41" s="61">
        <f t="shared" si="210"/>
        <v>17.035366062955816</v>
      </c>
      <c r="NT41" s="63">
        <f t="shared" si="211"/>
        <v>0</v>
      </c>
      <c r="NU41" s="62">
        <f t="shared" si="212"/>
        <v>0</v>
      </c>
      <c r="NV41" s="61">
        <f t="shared" si="213"/>
        <v>0</v>
      </c>
      <c r="NW41" s="61">
        <f t="shared" si="214"/>
        <v>3.8476435925488048</v>
      </c>
      <c r="NX41" s="63">
        <f t="shared" si="215"/>
        <v>0</v>
      </c>
      <c r="NY41" s="62">
        <f t="shared" si="216"/>
        <v>0</v>
      </c>
      <c r="NZ41" s="61">
        <f t="shared" si="217"/>
        <v>0</v>
      </c>
      <c r="OA41" s="61">
        <f t="shared" si="218"/>
        <v>8.7605003410042332</v>
      </c>
      <c r="OB41" s="63">
        <f t="shared" si="219"/>
        <v>0</v>
      </c>
      <c r="OC41" s="62">
        <f t="shared" si="220"/>
        <v>0</v>
      </c>
      <c r="OD41" s="61">
        <f t="shared" si="221"/>
        <v>0</v>
      </c>
      <c r="OE41" s="61">
        <f t="shared" si="222"/>
        <v>15.290096293024508</v>
      </c>
      <c r="OF41" s="63">
        <f t="shared" si="223"/>
        <v>0</v>
      </c>
      <c r="OG41" s="62">
        <f t="shared" si="224"/>
        <v>0</v>
      </c>
      <c r="OH41" s="61">
        <f t="shared" si="225"/>
        <v>0</v>
      </c>
      <c r="OI41" s="61">
        <f t="shared" si="226"/>
        <v>2.2711774072223534</v>
      </c>
      <c r="OJ41" s="63">
        <f t="shared" si="227"/>
        <v>0</v>
      </c>
      <c r="OK41" s="62">
        <f t="shared" si="228"/>
        <v>0</v>
      </c>
      <c r="OL41" s="61">
        <f t="shared" si="229"/>
        <v>0</v>
      </c>
      <c r="OM41" s="61">
        <f t="shared" si="230"/>
        <v>18.720699652950398</v>
      </c>
      <c r="ON41" s="63">
        <f t="shared" si="231"/>
        <v>0</v>
      </c>
      <c r="OO41" s="62">
        <f t="shared" si="232"/>
        <v>0</v>
      </c>
      <c r="OP41" s="61">
        <f t="shared" si="233"/>
        <v>0</v>
      </c>
      <c r="OQ41" s="61">
        <f t="shared" si="234"/>
        <v>4.0686220908666781</v>
      </c>
      <c r="OR41" s="63">
        <f t="shared" si="235"/>
        <v>0</v>
      </c>
      <c r="OS41" s="62">
        <f t="shared" si="236"/>
        <v>0</v>
      </c>
      <c r="OT41" s="61">
        <f t="shared" si="237"/>
        <v>0</v>
      </c>
      <c r="OU41" s="61">
        <f t="shared" si="238"/>
        <v>7.9458549200734696</v>
      </c>
      <c r="OV41" s="63">
        <f t="shared" si="239"/>
        <v>0</v>
      </c>
      <c r="OW41" s="62">
        <f t="shared" si="240"/>
        <v>0</v>
      </c>
      <c r="OX41" s="61">
        <f t="shared" si="241"/>
        <v>0</v>
      </c>
      <c r="OY41" s="61">
        <f t="shared" si="242"/>
        <v>15.559553103875199</v>
      </c>
      <c r="OZ41" s="63">
        <f t="shared" si="243"/>
        <v>0</v>
      </c>
      <c r="PA41" s="62">
        <f t="shared" si="244"/>
        <v>0</v>
      </c>
      <c r="PB41" s="61">
        <f t="shared" si="245"/>
        <v>0</v>
      </c>
      <c r="PC41" s="61">
        <f t="shared" si="246"/>
        <v>2.0346484386584898</v>
      </c>
      <c r="PD41" s="63">
        <f t="shared" si="247"/>
        <v>0</v>
      </c>
      <c r="PE41" s="62">
        <f t="shared" si="248"/>
        <v>0</v>
      </c>
      <c r="PF41" s="61">
        <f t="shared" si="249"/>
        <v>0</v>
      </c>
      <c r="PG41" s="61">
        <f t="shared" si="250"/>
        <v>7.4060691068471378</v>
      </c>
      <c r="PH41" s="63">
        <f t="shared" si="251"/>
        <v>0</v>
      </c>
      <c r="PI41" s="62">
        <f t="shared" si="252"/>
        <v>0</v>
      </c>
      <c r="PJ41" s="61">
        <f t="shared" si="253"/>
        <v>0</v>
      </c>
      <c r="PK41" s="61">
        <f t="shared" si="254"/>
        <v>15.530828065878994</v>
      </c>
      <c r="PL41" s="63">
        <f t="shared" si="255"/>
        <v>0</v>
      </c>
      <c r="PM41" s="62">
        <f t="shared" si="256"/>
        <v>0</v>
      </c>
      <c r="PN41" s="61">
        <f t="shared" si="257"/>
        <v>0</v>
      </c>
      <c r="PO41" s="61">
        <f t="shared" si="258"/>
        <v>3.7995378439519221</v>
      </c>
      <c r="PP41" s="63">
        <f t="shared" si="259"/>
        <v>0</v>
      </c>
      <c r="PQ41" s="62">
        <f t="shared" si="260"/>
        <v>0</v>
      </c>
      <c r="PR41" s="61">
        <f t="shared" si="261"/>
        <v>0</v>
      </c>
      <c r="PS41" s="61">
        <f t="shared" si="262"/>
        <v>6.4803446583242001</v>
      </c>
      <c r="PT41" s="63">
        <f t="shared" si="263"/>
        <v>0</v>
      </c>
      <c r="PU41" s="62">
        <f t="shared" si="264"/>
        <v>0</v>
      </c>
      <c r="PV41" s="61">
        <f t="shared" si="265"/>
        <v>0</v>
      </c>
      <c r="PW41" s="61">
        <f t="shared" si="266"/>
        <v>11.512769397464774</v>
      </c>
      <c r="PX41" s="63">
        <f t="shared" si="267"/>
        <v>0</v>
      </c>
      <c r="PY41" s="62">
        <f t="shared" si="268"/>
        <v>0</v>
      </c>
      <c r="PZ41" s="61">
        <f t="shared" si="269"/>
        <v>0</v>
      </c>
      <c r="QA41" s="61">
        <f t="shared" si="270"/>
        <v>14.881148345517984</v>
      </c>
      <c r="QB41" s="63">
        <f t="shared" si="271"/>
        <v>0</v>
      </c>
      <c r="QC41" s="62">
        <f t="shared" si="272"/>
        <v>0</v>
      </c>
      <c r="QD41" s="61">
        <f t="shared" si="273"/>
        <v>0</v>
      </c>
      <c r="QE41" s="61">
        <f t="shared" si="274"/>
        <v>19.018252910923483</v>
      </c>
      <c r="QF41" s="63">
        <f t="shared" si="275"/>
        <v>0</v>
      </c>
      <c r="QG41" s="62">
        <f t="shared" si="276"/>
        <v>1</v>
      </c>
      <c r="QH41" s="61">
        <f t="shared" si="277"/>
        <v>3499.386595747626</v>
      </c>
      <c r="QI41" s="61">
        <f t="shared" si="278"/>
        <v>34.512792853575554</v>
      </c>
      <c r="QJ41" s="63">
        <f t="shared" si="279"/>
        <v>101.39389792631884</v>
      </c>
      <c r="QK41" s="62">
        <f t="shared" si="280"/>
        <v>0</v>
      </c>
      <c r="QL41" s="61">
        <f t="shared" si="281"/>
        <v>0</v>
      </c>
      <c r="QM41" s="61">
        <f t="shared" si="282"/>
        <v>12.139136317558844</v>
      </c>
      <c r="QN41" s="63">
        <f t="shared" si="283"/>
        <v>0</v>
      </c>
      <c r="QO41" s="62">
        <f t="shared" si="284"/>
        <v>0</v>
      </c>
      <c r="QP41" s="61">
        <f t="shared" si="285"/>
        <v>0</v>
      </c>
      <c r="QQ41" s="61">
        <f t="shared" si="286"/>
        <v>8.7386904080474022</v>
      </c>
      <c r="QR41" s="63">
        <f t="shared" si="287"/>
        <v>0</v>
      </c>
      <c r="QS41" s="62">
        <f t="shared" si="288"/>
        <v>0</v>
      </c>
      <c r="QT41" s="61">
        <f t="shared" si="289"/>
        <v>0</v>
      </c>
      <c r="QU41" s="61">
        <f t="shared" si="290"/>
        <v>7.7575110477543463</v>
      </c>
      <c r="QV41" s="63">
        <f t="shared" si="291"/>
        <v>0</v>
      </c>
      <c r="QW41" s="62">
        <f t="shared" si="292"/>
        <v>0</v>
      </c>
      <c r="QX41" s="61">
        <f t="shared" si="293"/>
        <v>0</v>
      </c>
      <c r="QY41" s="61">
        <f t="shared" si="294"/>
        <v>7.186167170164504</v>
      </c>
      <c r="QZ41" s="63">
        <f t="shared" si="295"/>
        <v>0</v>
      </c>
      <c r="RA41" s="62">
        <f t="shared" si="296"/>
        <v>0</v>
      </c>
      <c r="RB41" s="61">
        <f t="shared" si="297"/>
        <v>0</v>
      </c>
      <c r="RC41" s="61">
        <f t="shared" si="298"/>
        <v>13.067976437033106</v>
      </c>
      <c r="RD41" s="63">
        <f t="shared" si="299"/>
        <v>0</v>
      </c>
      <c r="RE41" s="62">
        <f t="shared" si="300"/>
        <v>0</v>
      </c>
      <c r="RF41" s="61">
        <f t="shared" si="301"/>
        <v>0</v>
      </c>
      <c r="RG41" s="61">
        <f t="shared" si="302"/>
        <v>22.430903920412021</v>
      </c>
      <c r="RH41" s="63">
        <f t="shared" si="303"/>
        <v>0</v>
      </c>
      <c r="RI41" s="62">
        <f t="shared" si="304"/>
        <v>1</v>
      </c>
      <c r="RJ41" s="61">
        <f t="shared" si="305"/>
        <v>20586.530672273555</v>
      </c>
      <c r="RK41" s="61">
        <f t="shared" si="306"/>
        <v>198.48376892856297</v>
      </c>
      <c r="RL41" s="63">
        <f t="shared" si="307"/>
        <v>103.71896293284783</v>
      </c>
    </row>
    <row r="42" spans="1:480" ht="15" thickBot="1" x14ac:dyDescent="0.35">
      <c r="A42" s="28"/>
      <c r="B42" s="42">
        <v>23</v>
      </c>
      <c r="C42" s="44">
        <f>+(C41*$D$9)+(IF(F41+G41+C41*(SUM($G$9:$H$9))+D41*(SUM($G$10:$H$10))+E41*(SUM($G$11:$H$11))&gt;(F$18*$D$4),(E41*$P$9+F41*$P$11+G41*$P$12),0))</f>
        <v>521.13031183140924</v>
      </c>
      <c r="D42" s="44">
        <f>C41*$E$9+D41*$E$10+(IF((F41+G41+C41*SUM($G$9:$H$9)+D41*SUM($G$10:$H$10)+E41*SUM($G$11:$H$11))&gt;(F$18*$D$4),(E41*$Q$9+F41*$Q$11+G41*$Q$12),0))</f>
        <v>812.45708173836988</v>
      </c>
      <c r="E42" s="44">
        <f>IF(F41+G41+(E41*$G$11)&gt;(F$18*$D$4),C41*$F$9+D41*$F$10,C41*$F$9+D41*$F$10+E41*$F$11)</f>
        <v>289.70477882967583</v>
      </c>
      <c r="F42" s="45">
        <f>IF(F41+G41+(E41*$G$11)&gt;(F$18*$D$4),0,((C41*$G$9+D41*$G$10+F41*$G$12)+(E41*$G$11)))</f>
        <v>79.424130338956616</v>
      </c>
      <c r="G42" s="45">
        <f>IF(F41+G41+(E41*$G$11)&gt;(F$18*$D$4),C41*$H$9+D41*$H$10+E41*$H$11,C41*$H$9+D41*$H$10+E41*$H$11+F41*$H$12+G41)</f>
        <v>23.019707261587381</v>
      </c>
      <c r="H42" s="44">
        <f t="shared" si="313"/>
        <v>87.722053589557461</v>
      </c>
      <c r="I42" s="44">
        <f t="shared" si="314"/>
        <v>143.5830456769765</v>
      </c>
      <c r="J42" s="44">
        <f t="shared" si="315"/>
        <v>60.611583246668751</v>
      </c>
      <c r="K42" s="45">
        <f t="shared" si="316"/>
        <v>20.79413679210375</v>
      </c>
      <c r="L42" s="45">
        <f t="shared" si="317"/>
        <v>8.5875706946932802</v>
      </c>
      <c r="M42" s="44">
        <f t="shared" si="318"/>
        <v>190.19272417899623</v>
      </c>
      <c r="N42" s="44">
        <f t="shared" si="319"/>
        <v>326.75257591516197</v>
      </c>
      <c r="O42" s="44">
        <f t="shared" si="320"/>
        <v>138.55125902846481</v>
      </c>
      <c r="P42" s="45">
        <f t="shared" si="321"/>
        <v>46.957628049042739</v>
      </c>
      <c r="Q42" s="45">
        <f t="shared" si="322"/>
        <v>18.754112828334002</v>
      </c>
      <c r="R42" s="44">
        <f t="shared" si="323"/>
        <v>7.9391005072267635</v>
      </c>
      <c r="S42" s="44">
        <f t="shared" si="324"/>
        <v>12.737744381583477</v>
      </c>
      <c r="T42" s="44">
        <f t="shared" si="325"/>
        <v>5.2287370444230996</v>
      </c>
      <c r="U42" s="45">
        <f t="shared" si="326"/>
        <v>1.7341414796987935</v>
      </c>
      <c r="V42" s="45">
        <f t="shared" si="327"/>
        <v>0.67863658706784558</v>
      </c>
      <c r="W42" s="44">
        <f t="shared" si="328"/>
        <v>28.385595615579348</v>
      </c>
      <c r="X42" s="44">
        <f t="shared" si="329"/>
        <v>46.619891726339937</v>
      </c>
      <c r="Y42" s="44">
        <f t="shared" si="330"/>
        <v>19.362787437204862</v>
      </c>
      <c r="Z42" s="45">
        <f t="shared" si="331"/>
        <v>6.4744969210497798</v>
      </c>
      <c r="AA42" s="45">
        <f t="shared" si="332"/>
        <v>2.5542282998260015</v>
      </c>
      <c r="AB42" s="44">
        <f t="shared" si="333"/>
        <v>49.088907489863224</v>
      </c>
      <c r="AC42" s="44">
        <f t="shared" si="334"/>
        <v>85.284222320984128</v>
      </c>
      <c r="AD42" s="44">
        <f t="shared" si="335"/>
        <v>37.094604402180543</v>
      </c>
      <c r="AE42" s="45">
        <f t="shared" si="336"/>
        <v>12.993138151446098</v>
      </c>
      <c r="AF42" s="45">
        <f t="shared" si="337"/>
        <v>5.4768806355258421</v>
      </c>
      <c r="AG42" s="44">
        <f t="shared" si="338"/>
        <v>83.516902156728236</v>
      </c>
      <c r="AH42" s="44">
        <f t="shared" si="339"/>
        <v>145.41094302553336</v>
      </c>
      <c r="AI42" s="44">
        <f t="shared" si="340"/>
        <v>61.978817970627389</v>
      </c>
      <c r="AJ42" s="45">
        <f t="shared" si="341"/>
        <v>21.064118807716877</v>
      </c>
      <c r="AK42" s="45">
        <f t="shared" si="342"/>
        <v>8.4275250393937906</v>
      </c>
      <c r="AL42" s="44">
        <f t="shared" si="343"/>
        <v>63.698105437482901</v>
      </c>
      <c r="AM42" s="44">
        <f t="shared" si="344"/>
        <v>99.307170742243542</v>
      </c>
      <c r="AN42" s="44">
        <f t="shared" si="345"/>
        <v>35.410808254050082</v>
      </c>
      <c r="AO42" s="45">
        <f t="shared" si="346"/>
        <v>9.7080644010742834</v>
      </c>
      <c r="AP42" s="45">
        <f t="shared" si="347"/>
        <v>2.8137141651490625</v>
      </c>
      <c r="AQ42" s="44">
        <f t="shared" si="348"/>
        <v>61.162381581949802</v>
      </c>
      <c r="AR42" s="44">
        <f t="shared" si="349"/>
        <v>100.11029916699496</v>
      </c>
      <c r="AS42" s="44">
        <f t="shared" si="350"/>
        <v>42.260168693316736</v>
      </c>
      <c r="AT42" s="45">
        <f t="shared" si="351"/>
        <v>14.498280387924135</v>
      </c>
      <c r="AU42" s="45">
        <f t="shared" si="352"/>
        <v>5.9875054698140913</v>
      </c>
      <c r="AV42" s="44">
        <f t="shared" si="353"/>
        <v>216.5419720025009</v>
      </c>
      <c r="AW42" s="44">
        <f t="shared" si="354"/>
        <v>372.02078812949622</v>
      </c>
      <c r="AX42" s="44">
        <f t="shared" si="355"/>
        <v>157.74611243917582</v>
      </c>
      <c r="AY42" s="45">
        <f t="shared" si="356"/>
        <v>53.463124954927125</v>
      </c>
      <c r="AZ42" s="45">
        <f t="shared" si="357"/>
        <v>21.352302473899378</v>
      </c>
      <c r="BA42" s="44">
        <f t="shared" si="358"/>
        <v>8.7834189159052443</v>
      </c>
      <c r="BB42" s="44">
        <f t="shared" si="359"/>
        <v>14.092395586291373</v>
      </c>
      <c r="BC42" s="44">
        <f t="shared" si="360"/>
        <v>5.7848099819966858</v>
      </c>
      <c r="BD42" s="45">
        <f t="shared" si="361"/>
        <v>1.9185663491446254</v>
      </c>
      <c r="BE42" s="45">
        <f t="shared" si="362"/>
        <v>0.75080916666203823</v>
      </c>
      <c r="BF42" s="44">
        <f t="shared" si="363"/>
        <v>178.568970327383</v>
      </c>
      <c r="BG42" s="44">
        <f t="shared" si="364"/>
        <v>293.27783623386546</v>
      </c>
      <c r="BH42" s="44">
        <f t="shared" si="365"/>
        <v>121.80801354867371</v>
      </c>
      <c r="BI42" s="45">
        <f t="shared" si="366"/>
        <v>40.729962627422395</v>
      </c>
      <c r="BJ42" s="45">
        <f t="shared" si="367"/>
        <v>16.068217262654837</v>
      </c>
      <c r="BK42" s="44">
        <f t="shared" si="368"/>
        <v>47.511855862070121</v>
      </c>
      <c r="BL42" s="44">
        <f t="shared" si="369"/>
        <v>82.544344240296496</v>
      </c>
      <c r="BM42" s="44">
        <f t="shared" si="370"/>
        <v>35.902886980747191</v>
      </c>
      <c r="BN42" s="45">
        <f t="shared" si="371"/>
        <v>12.575714934681493</v>
      </c>
      <c r="BO42" s="45">
        <f t="shared" si="372"/>
        <v>5.3009279822045565</v>
      </c>
      <c r="BP42" s="44">
        <f t="shared" si="373"/>
        <v>180.59304299712613</v>
      </c>
      <c r="BQ42" s="44">
        <f t="shared" si="374"/>
        <v>314.42982208299327</v>
      </c>
      <c r="BR42" s="44">
        <f t="shared" si="375"/>
        <v>134.02009712567926</v>
      </c>
      <c r="BS42" s="45">
        <f t="shared" si="376"/>
        <v>45.548065305390757</v>
      </c>
      <c r="BT42" s="45">
        <f t="shared" si="377"/>
        <v>18.223285975604036</v>
      </c>
      <c r="BU42" s="44">
        <f t="shared" si="378"/>
        <v>61.005669895236331</v>
      </c>
      <c r="BV42" s="44">
        <f t="shared" si="379"/>
        <v>95.109586618351784</v>
      </c>
      <c r="BW42" s="44">
        <f t="shared" si="380"/>
        <v>33.914039738439286</v>
      </c>
      <c r="BX42" s="45">
        <f t="shared" si="381"/>
        <v>9.2977172257485705</v>
      </c>
      <c r="BY42" s="45">
        <f t="shared" si="382"/>
        <v>2.6947821502651172</v>
      </c>
      <c r="BZ42" s="44">
        <f t="shared" si="383"/>
        <v>98.505202902711957</v>
      </c>
      <c r="CA42" s="44">
        <f t="shared" si="384"/>
        <v>161.23285387249081</v>
      </c>
      <c r="CB42" s="44">
        <f t="shared" si="385"/>
        <v>68.062203991522424</v>
      </c>
      <c r="CC42" s="45">
        <f t="shared" si="386"/>
        <v>23.350236115958463</v>
      </c>
      <c r="CD42" s="45">
        <f t="shared" si="387"/>
        <v>9.643189586966578</v>
      </c>
      <c r="CE42" s="44">
        <f t="shared" si="388"/>
        <v>151.55083274256157</v>
      </c>
      <c r="CF42" s="44">
        <f t="shared" si="389"/>
        <v>267.91882089324207</v>
      </c>
      <c r="CG42" s="44">
        <f t="shared" si="390"/>
        <v>117.39102512240405</v>
      </c>
      <c r="CH42" s="45">
        <f t="shared" si="391"/>
        <v>41.294060863120649</v>
      </c>
      <c r="CI42" s="45">
        <f t="shared" si="392"/>
        <v>17.46157943261521</v>
      </c>
      <c r="CJ42" s="44">
        <f t="shared" si="393"/>
        <v>27.407941680020535</v>
      </c>
      <c r="CK42" s="44">
        <f t="shared" si="394"/>
        <v>43.974169973998713</v>
      </c>
      <c r="CL42" s="44">
        <f t="shared" si="395"/>
        <v>18.051027297520758</v>
      </c>
      <c r="CM42" s="45">
        <f t="shared" si="396"/>
        <v>5.9867296675768689</v>
      </c>
      <c r="CN42" s="45">
        <f t="shared" si="397"/>
        <v>2.34283871118051</v>
      </c>
      <c r="CO42" s="44">
        <f t="shared" si="398"/>
        <v>200.18661392058584</v>
      </c>
      <c r="CP42" s="44">
        <f t="shared" si="399"/>
        <v>337.71802510789081</v>
      </c>
      <c r="CQ42" s="44">
        <f t="shared" si="400"/>
        <v>144.73594900880587</v>
      </c>
      <c r="CR42" s="45">
        <f t="shared" si="401"/>
        <v>50.171411953762622</v>
      </c>
      <c r="CS42" s="45">
        <f t="shared" si="402"/>
        <v>20.926305638589856</v>
      </c>
      <c r="CT42" s="44">
        <f t="shared" si="403"/>
        <v>41.409610350059211</v>
      </c>
      <c r="CU42" s="44">
        <f t="shared" si="404"/>
        <v>71.942656618484364</v>
      </c>
      <c r="CV42" s="44">
        <f t="shared" si="405"/>
        <v>31.291654121678782</v>
      </c>
      <c r="CW42" s="45">
        <f t="shared" si="406"/>
        <v>10.960537025334613</v>
      </c>
      <c r="CX42" s="45">
        <f t="shared" si="407"/>
        <v>4.620096568613647</v>
      </c>
      <c r="CY42" s="44">
        <f t="shared" si="408"/>
        <v>74.223938190581194</v>
      </c>
      <c r="CZ42" s="44">
        <f t="shared" si="409"/>
        <v>136.17495442138946</v>
      </c>
      <c r="DA42" s="44">
        <f t="shared" si="410"/>
        <v>60.676792954138421</v>
      </c>
      <c r="DB42" s="45">
        <f t="shared" si="411"/>
        <v>21.580407301636082</v>
      </c>
      <c r="DC42" s="45">
        <f t="shared" si="412"/>
        <v>9.2205984741662697</v>
      </c>
      <c r="DD42" s="44">
        <f t="shared" si="413"/>
        <v>246.70189365008613</v>
      </c>
      <c r="DE42" s="44">
        <f t="shared" si="414"/>
        <v>384.61531794205308</v>
      </c>
      <c r="DF42" s="44">
        <f t="shared" si="415"/>
        <v>137.14557743837767</v>
      </c>
      <c r="DG42" s="45">
        <f t="shared" si="416"/>
        <v>37.599201027613127</v>
      </c>
      <c r="DH42" s="45">
        <f t="shared" si="417"/>
        <v>10.897476588430465</v>
      </c>
      <c r="DI42" s="44">
        <f t="shared" si="418"/>
        <v>22.878083383849944</v>
      </c>
      <c r="DJ42" s="44">
        <f t="shared" si="419"/>
        <v>37.446739526581723</v>
      </c>
      <c r="DK42" s="44">
        <f t="shared" si="420"/>
        <v>15.807619621316308</v>
      </c>
      <c r="DL42" s="45">
        <f t="shared" si="421"/>
        <v>5.4231516016579304</v>
      </c>
      <c r="DM42" s="45">
        <f t="shared" si="422"/>
        <v>2.2396552563298253</v>
      </c>
      <c r="DN42" s="44">
        <f t="shared" si="423"/>
        <v>73.406728053353788</v>
      </c>
      <c r="DO42" s="44">
        <f t="shared" si="424"/>
        <v>129.77192978605203</v>
      </c>
      <c r="DP42" s="44">
        <f t="shared" si="425"/>
        <v>56.86073049630069</v>
      </c>
      <c r="DQ42" s="45">
        <f t="shared" si="426"/>
        <v>20.001618210484679</v>
      </c>
      <c r="DR42" s="45">
        <f t="shared" si="427"/>
        <v>8.4578711287545438</v>
      </c>
      <c r="DS42" s="44">
        <f t="shared" si="428"/>
        <v>187.42174368167431</v>
      </c>
      <c r="DT42" s="44">
        <f t="shared" si="429"/>
        <v>300.70538348704588</v>
      </c>
      <c r="DU42" s="44">
        <f t="shared" si="430"/>
        <v>123.43703335493623</v>
      </c>
      <c r="DV42" s="45">
        <f t="shared" si="431"/>
        <v>40.938620139650943</v>
      </c>
      <c r="DW42" s="45">
        <f t="shared" si="432"/>
        <v>16.020864373571918</v>
      </c>
      <c r="DX42" s="44">
        <f t="shared" si="433"/>
        <v>40.629710937325171</v>
      </c>
      <c r="DY42" s="44">
        <f t="shared" si="434"/>
        <v>68.542973327383521</v>
      </c>
      <c r="DZ42" s="44">
        <f t="shared" si="435"/>
        <v>29.375489476034847</v>
      </c>
      <c r="EA42" s="45">
        <f t="shared" si="436"/>
        <v>10.182748611790252</v>
      </c>
      <c r="EB42" s="45">
        <f t="shared" si="437"/>
        <v>4.2471858254184305</v>
      </c>
      <c r="EC42" s="44">
        <f t="shared" si="438"/>
        <v>65.9556334410332</v>
      </c>
      <c r="ED42" s="44">
        <f t="shared" si="439"/>
        <v>114.58749426981966</v>
      </c>
      <c r="EE42" s="44">
        <f t="shared" si="440"/>
        <v>49.840142217375167</v>
      </c>
      <c r="EF42" s="45">
        <f t="shared" si="441"/>
        <v>17.457521484715162</v>
      </c>
      <c r="EG42" s="45">
        <f t="shared" si="442"/>
        <v>7.3587119793128206</v>
      </c>
      <c r="EH42" s="44">
        <f t="shared" si="443"/>
        <v>123.35928188939273</v>
      </c>
      <c r="EI42" s="44">
        <f t="shared" si="444"/>
        <v>213.23148971457658</v>
      </c>
      <c r="EJ42" s="44">
        <f t="shared" si="445"/>
        <v>90.62439603128712</v>
      </c>
      <c r="EK42" s="45">
        <f t="shared" si="446"/>
        <v>30.750095773634214</v>
      </c>
      <c r="EL42" s="45">
        <f t="shared" si="447"/>
        <v>12.288795035525011</v>
      </c>
      <c r="EM42" s="44">
        <f t="shared" si="448"/>
        <v>205.39392505716418</v>
      </c>
      <c r="EN42" s="44">
        <f t="shared" si="449"/>
        <v>327.88784468386416</v>
      </c>
      <c r="EO42" s="44">
        <f t="shared" si="450"/>
        <v>125.62397895038839</v>
      </c>
      <c r="EP42" s="45">
        <f t="shared" si="451"/>
        <v>37.774301448907508</v>
      </c>
      <c r="EQ42" s="45">
        <f t="shared" si="452"/>
        <v>12.583859814365949</v>
      </c>
      <c r="ER42" s="44">
        <f t="shared" si="453"/>
        <v>216.57093357749443</v>
      </c>
      <c r="ES42" s="44">
        <f t="shared" si="454"/>
        <v>351.66845063820961</v>
      </c>
      <c r="ET42" s="44">
        <f t="shared" si="455"/>
        <v>147.89656905898113</v>
      </c>
      <c r="EU42" s="45">
        <f t="shared" si="456"/>
        <v>50.621596598606395</v>
      </c>
      <c r="EV42" s="45">
        <f t="shared" si="457"/>
        <v>20.867237504482524</v>
      </c>
      <c r="EW42" s="44">
        <f t="shared" si="458"/>
        <v>46.072193194728086</v>
      </c>
      <c r="EX42" s="44">
        <f t="shared" si="459"/>
        <v>47.07499965947445</v>
      </c>
      <c r="EY42" s="44">
        <f t="shared" si="460"/>
        <v>1.376212709500465</v>
      </c>
      <c r="EZ42" s="45">
        <f t="shared" si="461"/>
        <v>0</v>
      </c>
      <c r="FA42" s="45">
        <f t="shared" si="462"/>
        <v>0</v>
      </c>
      <c r="FB42" s="44">
        <f t="shared" si="463"/>
        <v>118.68441487196806</v>
      </c>
      <c r="FC42" s="44">
        <f t="shared" si="464"/>
        <v>211.72376574583376</v>
      </c>
      <c r="FD42" s="44">
        <f t="shared" si="465"/>
        <v>93.117014023083499</v>
      </c>
      <c r="FE42" s="45">
        <f t="shared" si="466"/>
        <v>32.825950548742</v>
      </c>
      <c r="FF42" s="45">
        <f t="shared" si="467"/>
        <v>13.902913254788215</v>
      </c>
      <c r="FG42" s="44">
        <f t="shared" si="468"/>
        <v>251.82416897089982</v>
      </c>
      <c r="FH42" s="44">
        <f t="shared" si="469"/>
        <v>357.56492964761856</v>
      </c>
      <c r="FI42" s="44">
        <f t="shared" si="470"/>
        <v>84.272340228069012</v>
      </c>
      <c r="FJ42" s="45">
        <f t="shared" si="471"/>
        <v>13.687570423305552</v>
      </c>
      <c r="FK42" s="45">
        <f t="shared" si="472"/>
        <v>1.9149006847971235</v>
      </c>
      <c r="FL42" s="44">
        <f t="shared" si="473"/>
        <v>79.972812528826339</v>
      </c>
      <c r="FM42" s="44">
        <f t="shared" si="474"/>
        <v>137.78288584200615</v>
      </c>
      <c r="FN42" s="44">
        <f t="shared" si="475"/>
        <v>59.714020899259488</v>
      </c>
      <c r="FO42" s="45">
        <f t="shared" si="476"/>
        <v>20.872125183396207</v>
      </c>
      <c r="FP42" s="45">
        <f t="shared" si="477"/>
        <v>8.7842055154330865</v>
      </c>
      <c r="FQ42" s="44">
        <f t="shared" si="478"/>
        <v>72.480691660476836</v>
      </c>
      <c r="FR42" s="44">
        <f t="shared" si="479"/>
        <v>130.21998764659583</v>
      </c>
      <c r="FS42" s="44">
        <f t="shared" si="480"/>
        <v>56.292915644239379</v>
      </c>
      <c r="FT42" s="45">
        <f t="shared" si="481"/>
        <v>19.31251273645934</v>
      </c>
      <c r="FU42" s="45">
        <f t="shared" si="482"/>
        <v>7.7972157660820516</v>
      </c>
      <c r="FV42" s="44">
        <f t="shared" si="483"/>
        <v>207.19711624544308</v>
      </c>
      <c r="FW42" s="44">
        <f t="shared" si="484"/>
        <v>323.02623851946993</v>
      </c>
      <c r="FX42" s="44">
        <f t="shared" si="485"/>
        <v>115.18423199196235</v>
      </c>
      <c r="FY42" s="45">
        <f t="shared" si="486"/>
        <v>31.578379520279846</v>
      </c>
      <c r="FZ42" s="45">
        <f t="shared" si="487"/>
        <v>9.1524458530407085</v>
      </c>
      <c r="GA42" s="44">
        <f t="shared" si="488"/>
        <v>243.62853888864191</v>
      </c>
      <c r="GB42" s="44">
        <f t="shared" si="489"/>
        <v>406.9210380918779</v>
      </c>
      <c r="GC42" s="44">
        <f t="shared" si="490"/>
        <v>173.61244710925743</v>
      </c>
      <c r="GD42" s="45">
        <f t="shared" si="491"/>
        <v>60.01852870167658</v>
      </c>
      <c r="GE42" s="45">
        <f t="shared" si="492"/>
        <v>24.981171744698244</v>
      </c>
      <c r="GF42" s="44">
        <f t="shared" si="493"/>
        <v>273.64691529712354</v>
      </c>
      <c r="GG42" s="44">
        <f t="shared" si="494"/>
        <v>276.96889540254398</v>
      </c>
      <c r="GH42" s="44">
        <f t="shared" si="495"/>
        <v>8.1054607095742881</v>
      </c>
      <c r="GI42" s="45">
        <f t="shared" si="496"/>
        <v>0</v>
      </c>
      <c r="GJ42" s="45">
        <f t="shared" si="497"/>
        <v>0</v>
      </c>
      <c r="GK42" s="43">
        <f t="shared" si="148"/>
        <v>4854.9499375050164</v>
      </c>
      <c r="GL42" s="43">
        <f t="shared" si="148"/>
        <v>7782.4395924039864</v>
      </c>
      <c r="GM42" s="43">
        <f t="shared" si="148"/>
        <v>2987.874337177338</v>
      </c>
      <c r="GN42" s="43">
        <f t="shared" si="148"/>
        <v>959.56859166463721</v>
      </c>
      <c r="GO42" s="43">
        <f t="shared" si="148"/>
        <v>366.39932472984435</v>
      </c>
      <c r="GP42" s="40">
        <f t="shared" si="149"/>
        <v>28.932955527443482</v>
      </c>
      <c r="GQ42" s="40">
        <f t="shared" si="149"/>
        <v>46.379258595971308</v>
      </c>
      <c r="GR42" s="40">
        <f t="shared" si="149"/>
        <v>17.806164107135508</v>
      </c>
      <c r="GS42" s="40">
        <f t="shared" si="149"/>
        <v>5.7185255760705438</v>
      </c>
      <c r="GT42" s="40">
        <f t="shared" si="149"/>
        <v>2.1835478231814327</v>
      </c>
      <c r="GW42" s="38">
        <f t="shared" si="150"/>
        <v>24</v>
      </c>
      <c r="GX42" s="39">
        <f t="shared" si="109"/>
        <v>37.507532290235005</v>
      </c>
      <c r="GY42" s="39">
        <f t="shared" si="110"/>
        <v>142.65830642961868</v>
      </c>
      <c r="GZ42" s="39">
        <f t="shared" si="111"/>
        <v>14.26583064296187</v>
      </c>
      <c r="HA42" s="39">
        <f t="shared" si="34"/>
        <v>120.39653566848929</v>
      </c>
      <c r="HB42" s="39">
        <f t="shared" si="35"/>
        <v>218.4320234554113</v>
      </c>
      <c r="HC42" s="39">
        <f t="shared" si="36"/>
        <v>21.84320234554113</v>
      </c>
      <c r="HD42" s="39">
        <f t="shared" si="112"/>
        <v>271.42508206632522</v>
      </c>
      <c r="HE42" s="39">
        <f t="shared" si="113"/>
        <v>493.58938466749464</v>
      </c>
      <c r="HF42" s="39">
        <f t="shared" si="114"/>
        <v>49.358938466749457</v>
      </c>
      <c r="HG42" s="39">
        <f t="shared" si="115"/>
        <v>10.115288776064762</v>
      </c>
      <c r="HH42" s="39">
        <f t="shared" si="116"/>
        <v>18.425491392593756</v>
      </c>
      <c r="HI42" s="39">
        <f t="shared" si="117"/>
        <v>1.8425491392593754</v>
      </c>
      <c r="HJ42" s="39">
        <f t="shared" si="151"/>
        <v>37.639119725817316</v>
      </c>
      <c r="HK42" s="39">
        <f t="shared" si="152"/>
        <v>68.517098768861402</v>
      </c>
      <c r="HL42" s="39">
        <f t="shared" si="153"/>
        <v>6.8517098768861411</v>
      </c>
      <c r="HM42" s="39">
        <f t="shared" si="37"/>
        <v>1.071729899058127</v>
      </c>
      <c r="HN42" s="39">
        <f t="shared" si="38"/>
        <v>0</v>
      </c>
      <c r="HO42" s="39">
        <f t="shared" si="39"/>
        <v>0</v>
      </c>
      <c r="HP42" s="39">
        <f t="shared" si="118"/>
        <v>1.8226113982522099</v>
      </c>
      <c r="HQ42" s="39">
        <f t="shared" si="119"/>
        <v>0</v>
      </c>
      <c r="HR42" s="39">
        <f t="shared" si="120"/>
        <v>0</v>
      </c>
      <c r="HS42" s="39">
        <f t="shared" si="40"/>
        <v>4.5845706770096708</v>
      </c>
      <c r="HT42" s="39">
        <f t="shared" si="41"/>
        <v>17.437219901010771</v>
      </c>
      <c r="HU42" s="39">
        <f t="shared" si="42"/>
        <v>1.743721990101077</v>
      </c>
      <c r="HV42" s="39">
        <f t="shared" si="43"/>
        <v>83.943986197075972</v>
      </c>
      <c r="HW42" s="39">
        <f t="shared" si="44"/>
        <v>152.29719576341114</v>
      </c>
      <c r="HX42" s="39">
        <f t="shared" si="45"/>
        <v>15.229719576341111</v>
      </c>
      <c r="HY42" s="39">
        <f t="shared" si="121"/>
        <v>309.02823846335906</v>
      </c>
      <c r="HZ42" s="39">
        <f t="shared" si="122"/>
        <v>561.97112259041819</v>
      </c>
      <c r="IA42" s="39">
        <f t="shared" si="123"/>
        <v>56.19711225904183</v>
      </c>
      <c r="IB42" s="39">
        <f t="shared" si="124"/>
        <v>11.191043455698313</v>
      </c>
      <c r="IC42" s="39">
        <f t="shared" si="125"/>
        <v>20.385030959771758</v>
      </c>
      <c r="ID42" s="39">
        <f t="shared" si="126"/>
        <v>2.0385030959771759</v>
      </c>
      <c r="IE42" s="39">
        <f t="shared" si="127"/>
        <v>236.78132192439872</v>
      </c>
      <c r="IF42" s="39">
        <f t="shared" si="128"/>
        <v>431.02945390584068</v>
      </c>
      <c r="IG42" s="39">
        <f t="shared" si="129"/>
        <v>43.102945390584082</v>
      </c>
      <c r="IH42" s="39">
        <f t="shared" si="46"/>
        <v>1.03729903741768</v>
      </c>
      <c r="II42" s="39">
        <f t="shared" si="47"/>
        <v>0</v>
      </c>
      <c r="IJ42" s="39">
        <f t="shared" si="48"/>
        <v>0</v>
      </c>
      <c r="IK42" s="39">
        <f t="shared" si="130"/>
        <v>3.9411296409668952</v>
      </c>
      <c r="IL42" s="39">
        <f t="shared" si="131"/>
        <v>0</v>
      </c>
      <c r="IM42" s="39">
        <f t="shared" si="132"/>
        <v>0</v>
      </c>
      <c r="IN42" s="39">
        <f t="shared" si="49"/>
        <v>4.3907868752475148</v>
      </c>
      <c r="IO42" s="39">
        <f t="shared" si="50"/>
        <v>16.700171439412053</v>
      </c>
      <c r="IP42" s="39">
        <f t="shared" si="51"/>
        <v>1.6700171439412053</v>
      </c>
      <c r="IQ42" s="39">
        <f t="shared" si="52"/>
        <v>135.19616435678071</v>
      </c>
      <c r="IR42" s="39">
        <f t="shared" si="53"/>
        <v>245.2825704651151</v>
      </c>
      <c r="IS42" s="39">
        <f t="shared" si="54"/>
        <v>24.528257046511513</v>
      </c>
      <c r="IT42" s="39">
        <f t="shared" si="55"/>
        <v>3.368128355923905</v>
      </c>
      <c r="IU42" s="39">
        <f t="shared" si="56"/>
        <v>0</v>
      </c>
      <c r="IV42" s="39">
        <f t="shared" si="57"/>
        <v>0</v>
      </c>
      <c r="IW42" s="39">
        <f t="shared" si="133"/>
        <v>34.920737506545649</v>
      </c>
      <c r="IX42" s="39">
        <f t="shared" si="134"/>
        <v>63.609824948586635</v>
      </c>
      <c r="IY42" s="39">
        <f t="shared" si="135"/>
        <v>6.3609824948586642</v>
      </c>
      <c r="IZ42" s="39">
        <f t="shared" si="58"/>
        <v>4.2400738867396806</v>
      </c>
      <c r="JA42" s="39">
        <f t="shared" si="59"/>
        <v>0</v>
      </c>
      <c r="JB42" s="39">
        <f t="shared" si="60"/>
        <v>0</v>
      </c>
      <c r="JC42" s="39">
        <f t="shared" si="61"/>
        <v>0.90407221895638434</v>
      </c>
      <c r="JD42" s="39">
        <f t="shared" si="62"/>
        <v>0</v>
      </c>
      <c r="JE42" s="39">
        <f t="shared" si="63"/>
        <v>0</v>
      </c>
      <c r="JF42" s="39">
        <f t="shared" si="64"/>
        <v>123.25898257067286</v>
      </c>
      <c r="JG42" s="39">
        <f t="shared" si="65"/>
        <v>222.95809839202414</v>
      </c>
      <c r="JH42" s="39">
        <f t="shared" si="66"/>
        <v>22.295809839202413</v>
      </c>
      <c r="JI42" s="39">
        <f t="shared" si="67"/>
        <v>17.755979708077749</v>
      </c>
      <c r="JJ42" s="39">
        <f t="shared" si="68"/>
        <v>67.534114869309008</v>
      </c>
      <c r="JK42" s="39">
        <f t="shared" si="69"/>
        <v>6.7534114869309008</v>
      </c>
      <c r="JL42" s="39">
        <f t="shared" si="70"/>
        <v>31.399652304517556</v>
      </c>
      <c r="JM42" s="39">
        <f t="shared" si="71"/>
        <v>56.967499526377367</v>
      </c>
      <c r="JN42" s="39">
        <f t="shared" si="72"/>
        <v>5.6967499526377363</v>
      </c>
      <c r="JO42" s="39">
        <f t="shared" si="73"/>
        <v>1.6314214696008054</v>
      </c>
      <c r="JP42" s="39">
        <f t="shared" si="74"/>
        <v>0</v>
      </c>
      <c r="JQ42" s="39">
        <f t="shared" si="75"/>
        <v>0</v>
      </c>
      <c r="JR42" s="39">
        <f t="shared" si="136"/>
        <v>238.79595157260002</v>
      </c>
      <c r="JS42" s="39">
        <f t="shared" si="137"/>
        <v>434.97846158366622</v>
      </c>
      <c r="JT42" s="39">
        <f t="shared" si="138"/>
        <v>43.497846158366627</v>
      </c>
      <c r="JU42" s="39">
        <f t="shared" si="76"/>
        <v>0.86056191768883705</v>
      </c>
      <c r="JV42" s="39">
        <f t="shared" si="77"/>
        <v>0</v>
      </c>
      <c r="JW42" s="39">
        <f t="shared" si="78"/>
        <v>0</v>
      </c>
      <c r="JX42" s="39">
        <f t="shared" si="79"/>
        <v>1.4399714311154708</v>
      </c>
      <c r="JY42" s="39">
        <f t="shared" si="80"/>
        <v>0</v>
      </c>
      <c r="JZ42" s="39">
        <f t="shared" si="81"/>
        <v>0</v>
      </c>
      <c r="KA42" s="39">
        <f t="shared" si="139"/>
        <v>2.6723411214927726</v>
      </c>
      <c r="KB42" s="39">
        <f t="shared" si="140"/>
        <v>0</v>
      </c>
      <c r="KC42" s="39">
        <f t="shared" si="141"/>
        <v>0</v>
      </c>
      <c r="KD42" s="39">
        <f t="shared" si="82"/>
        <v>16.852258112147236</v>
      </c>
      <c r="KE42" s="39">
        <f t="shared" si="83"/>
        <v>70.584837032595317</v>
      </c>
      <c r="KF42" s="39">
        <f t="shared" si="84"/>
        <v>7.0584837032595313</v>
      </c>
      <c r="KG42" s="39">
        <f t="shared" si="85"/>
        <v>293.39335268045591</v>
      </c>
      <c r="KH42" s="39">
        <f t="shared" si="86"/>
        <v>532.38372790699896</v>
      </c>
      <c r="KI42" s="39">
        <f t="shared" si="87"/>
        <v>53.238372790699891</v>
      </c>
      <c r="KJ42" s="39">
        <f t="shared" si="88"/>
        <v>0.62311606460047642</v>
      </c>
      <c r="KK42" s="39">
        <f t="shared" si="89"/>
        <v>6.0553359218020457E-2</v>
      </c>
      <c r="KL42" s="39">
        <f t="shared" si="90"/>
        <v>6.0553359218020455E-3</v>
      </c>
      <c r="KM42" s="39">
        <f t="shared" si="91"/>
        <v>13.548176381066428</v>
      </c>
      <c r="KN42" s="39">
        <f t="shared" si="92"/>
        <v>66.56717890606366</v>
      </c>
      <c r="KO42" s="39">
        <f t="shared" si="93"/>
        <v>6.656717890606366</v>
      </c>
      <c r="KP42" s="39">
        <f t="shared" si="142"/>
        <v>121.59243180948721</v>
      </c>
      <c r="KQ42" s="39">
        <f t="shared" si="143"/>
        <v>230.67799205529766</v>
      </c>
      <c r="KR42" s="39">
        <f t="shared" si="144"/>
        <v>23.067799205529763</v>
      </c>
      <c r="KS42" s="39">
        <f t="shared" si="94"/>
        <v>1.731130334117893</v>
      </c>
      <c r="KT42" s="39">
        <f t="shared" si="95"/>
        <v>0</v>
      </c>
      <c r="KU42" s="39">
        <f t="shared" si="96"/>
        <v>0</v>
      </c>
      <c r="KV42" s="39">
        <f t="shared" si="145"/>
        <v>1.6334936202917181</v>
      </c>
      <c r="KW42" s="39">
        <f t="shared" si="146"/>
        <v>0</v>
      </c>
      <c r="KX42" s="39">
        <f t="shared" si="147"/>
        <v>0</v>
      </c>
      <c r="KY42" s="39">
        <f t="shared" si="97"/>
        <v>14.912685659577743</v>
      </c>
      <c r="KZ42" s="39">
        <f t="shared" si="98"/>
        <v>56.719766687143277</v>
      </c>
      <c r="LA42" s="39">
        <f t="shared" si="99"/>
        <v>5.6719766687143274</v>
      </c>
      <c r="LB42" s="39">
        <f t="shared" si="100"/>
        <v>5.1077308592054624</v>
      </c>
      <c r="LC42" s="39">
        <f t="shared" si="101"/>
        <v>0</v>
      </c>
      <c r="LD42" s="39">
        <f t="shared" si="102"/>
        <v>0</v>
      </c>
      <c r="LE42" s="39">
        <f t="shared" si="103"/>
        <v>3.6677188319112077</v>
      </c>
      <c r="LF42" s="39">
        <f t="shared" si="104"/>
        <v>0.35664027122126868</v>
      </c>
      <c r="LG42" s="39">
        <f t="shared" si="105"/>
        <v>3.5664027122126865E-2</v>
      </c>
      <c r="LH42" s="39">
        <f t="shared" si="106"/>
        <v>2204.3824088689894</v>
      </c>
      <c r="LI42" s="39">
        <f t="shared" si="106"/>
        <v>4190.1237652774607</v>
      </c>
      <c r="LJ42" s="39">
        <f t="shared" si="106"/>
        <v>419.01237652774608</v>
      </c>
      <c r="LL42" s="60">
        <f t="shared" si="498"/>
        <v>23</v>
      </c>
      <c r="LM42" s="61">
        <f t="shared" si="154"/>
        <v>2266.4960349238158</v>
      </c>
      <c r="LN42" s="62">
        <v>3000</v>
      </c>
      <c r="LO42" s="61">
        <f t="shared" si="155"/>
        <v>0</v>
      </c>
      <c r="LP42" s="61">
        <f t="shared" si="499"/>
        <v>2017.2315946163628</v>
      </c>
      <c r="LQ42" s="62">
        <f t="shared" si="156"/>
        <v>0</v>
      </c>
      <c r="LR42" s="61">
        <f t="shared" si="157"/>
        <v>0</v>
      </c>
      <c r="LS42" s="61">
        <f t="shared" si="158"/>
        <v>35.156164245080632</v>
      </c>
      <c r="LT42" s="63">
        <f t="shared" si="159"/>
        <v>0</v>
      </c>
      <c r="LU42" s="62">
        <f t="shared" si="160"/>
        <v>0</v>
      </c>
      <c r="LV42" s="61">
        <f t="shared" si="161"/>
        <v>0</v>
      </c>
      <c r="LW42" s="61">
        <f t="shared" si="162"/>
        <v>8.2633374372522344</v>
      </c>
      <c r="LX42" s="63">
        <f t="shared" si="163"/>
        <v>0</v>
      </c>
      <c r="LY42" s="62">
        <f t="shared" si="164"/>
        <v>0</v>
      </c>
      <c r="LZ42" s="61">
        <f t="shared" si="165"/>
        <v>0</v>
      </c>
      <c r="MA42" s="61">
        <f t="shared" si="166"/>
        <v>18.641674081145936</v>
      </c>
      <c r="MB42" s="63">
        <f t="shared" si="167"/>
        <v>0</v>
      </c>
      <c r="MC42" s="62">
        <f t="shared" si="168"/>
        <v>0</v>
      </c>
      <c r="MD42" s="61">
        <f t="shared" si="169"/>
        <v>0</v>
      </c>
      <c r="ME42" s="61">
        <f t="shared" si="170"/>
        <v>0.69795576142043825</v>
      </c>
      <c r="MF42" s="63">
        <f t="shared" si="171"/>
        <v>0</v>
      </c>
      <c r="MG42" s="62">
        <f t="shared" si="172"/>
        <v>0</v>
      </c>
      <c r="MH42" s="61">
        <f t="shared" si="173"/>
        <v>0</v>
      </c>
      <c r="MI42" s="61">
        <f t="shared" si="174"/>
        <v>2.5926336411938209</v>
      </c>
      <c r="MJ42" s="63">
        <f t="shared" si="175"/>
        <v>0</v>
      </c>
      <c r="MK42" s="62">
        <f t="shared" si="176"/>
        <v>1</v>
      </c>
      <c r="ML42" s="61">
        <f t="shared" si="177"/>
        <v>6999.857272789277</v>
      </c>
      <c r="MM42" s="61">
        <f t="shared" si="178"/>
        <v>70.109667001176931</v>
      </c>
      <c r="MN42" s="63">
        <f t="shared" si="179"/>
        <v>99.841542146702395</v>
      </c>
      <c r="MO42" s="62">
        <f t="shared" si="180"/>
        <v>1</v>
      </c>
      <c r="MP42" s="61">
        <f t="shared" si="181"/>
        <v>11785.147246226437</v>
      </c>
      <c r="MQ42" s="61">
        <f t="shared" si="182"/>
        <v>113.99338384647787</v>
      </c>
      <c r="MR42" s="63">
        <f t="shared" si="183"/>
        <v>103.38448468288514</v>
      </c>
      <c r="MS42" s="62">
        <f t="shared" si="184"/>
        <v>0</v>
      </c>
      <c r="MT42" s="61">
        <f t="shared" si="185"/>
        <v>0</v>
      </c>
      <c r="MU42" s="61">
        <f t="shared" si="186"/>
        <v>4.2971613932621802</v>
      </c>
      <c r="MV42" s="63">
        <f t="shared" si="187"/>
        <v>0</v>
      </c>
      <c r="MW42" s="62">
        <f t="shared" si="188"/>
        <v>0</v>
      </c>
      <c r="MX42" s="61">
        <f t="shared" si="189"/>
        <v>0</v>
      </c>
      <c r="MY42" s="61">
        <f t="shared" si="190"/>
        <v>5.7614405590910192</v>
      </c>
      <c r="MZ42" s="63">
        <f t="shared" si="191"/>
        <v>0</v>
      </c>
      <c r="NA42" s="62">
        <f t="shared" si="192"/>
        <v>0</v>
      </c>
      <c r="NB42" s="61">
        <f t="shared" si="193"/>
        <v>0</v>
      </c>
      <c r="NC42" s="61">
        <f t="shared" si="194"/>
        <v>21.224286493526343</v>
      </c>
      <c r="ND42" s="63">
        <f t="shared" si="195"/>
        <v>0</v>
      </c>
      <c r="NE42" s="62">
        <f t="shared" si="196"/>
        <v>0</v>
      </c>
      <c r="NF42" s="61">
        <f t="shared" si="197"/>
        <v>0</v>
      </c>
      <c r="NG42" s="61">
        <f t="shared" si="198"/>
        <v>0.77218292320961823</v>
      </c>
      <c r="NH42" s="63">
        <f t="shared" si="199"/>
        <v>0</v>
      </c>
      <c r="NI42" s="62">
        <f t="shared" si="200"/>
        <v>0</v>
      </c>
      <c r="NJ42" s="61">
        <f t="shared" si="201"/>
        <v>0</v>
      </c>
      <c r="NK42" s="61">
        <f t="shared" si="202"/>
        <v>16.309818755045548</v>
      </c>
      <c r="NL42" s="63">
        <f t="shared" si="203"/>
        <v>0</v>
      </c>
      <c r="NM42" s="62">
        <f t="shared" si="204"/>
        <v>1</v>
      </c>
      <c r="NN42" s="61">
        <f t="shared" si="205"/>
        <v>6778.7707641640245</v>
      </c>
      <c r="NO42" s="61">
        <f t="shared" si="206"/>
        <v>67.857293295547592</v>
      </c>
      <c r="NP42" s="63">
        <f t="shared" si="207"/>
        <v>99.897452947903076</v>
      </c>
      <c r="NQ42" s="62">
        <f t="shared" si="208"/>
        <v>1</v>
      </c>
      <c r="NR42" s="61">
        <f t="shared" si="209"/>
        <v>25521.836544783109</v>
      </c>
      <c r="NS42" s="61">
        <f t="shared" si="210"/>
        <v>246.49396156651409</v>
      </c>
      <c r="NT42" s="63">
        <f t="shared" si="211"/>
        <v>103.53939862294062</v>
      </c>
      <c r="NU42" s="62">
        <f t="shared" si="212"/>
        <v>0</v>
      </c>
      <c r="NV42" s="61">
        <f t="shared" si="213"/>
        <v>0</v>
      </c>
      <c r="NW42" s="61">
        <f t="shared" si="214"/>
        <v>4.1155260057333622</v>
      </c>
      <c r="NX42" s="63">
        <f t="shared" si="215"/>
        <v>0</v>
      </c>
      <c r="NY42" s="62">
        <f t="shared" si="216"/>
        <v>0</v>
      </c>
      <c r="NZ42" s="61">
        <f t="shared" si="217"/>
        <v>0</v>
      </c>
      <c r="OA42" s="61">
        <f t="shared" si="218"/>
        <v>9.2791002672901914</v>
      </c>
      <c r="OB42" s="63">
        <f t="shared" si="219"/>
        <v>0</v>
      </c>
      <c r="OC42" s="62">
        <f t="shared" si="220"/>
        <v>1</v>
      </c>
      <c r="OD42" s="61">
        <f t="shared" si="221"/>
        <v>21960.003870891283</v>
      </c>
      <c r="OE42" s="61">
        <f t="shared" si="222"/>
        <v>222.47980220861032</v>
      </c>
      <c r="OF42" s="63">
        <f t="shared" si="223"/>
        <v>98.705606769194603</v>
      </c>
      <c r="OG42" s="62">
        <f t="shared" si="224"/>
        <v>0</v>
      </c>
      <c r="OH42" s="61">
        <f t="shared" si="225"/>
        <v>0</v>
      </c>
      <c r="OI42" s="61">
        <f t="shared" si="226"/>
        <v>2.4095337736098137</v>
      </c>
      <c r="OJ42" s="63">
        <f t="shared" si="227"/>
        <v>0</v>
      </c>
      <c r="OK42" s="62">
        <f t="shared" si="228"/>
        <v>1</v>
      </c>
      <c r="OL42" s="61">
        <f t="shared" si="229"/>
        <v>27771.682899181495</v>
      </c>
      <c r="OM42" s="61">
        <f t="shared" si="230"/>
        <v>271.52661094871189</v>
      </c>
      <c r="ON42" s="63">
        <f t="shared" si="231"/>
        <v>102.27978319379986</v>
      </c>
      <c r="OO42" s="62">
        <f t="shared" si="232"/>
        <v>1</v>
      </c>
      <c r="OP42" s="61">
        <f t="shared" si="233"/>
        <v>5894.7188868933254</v>
      </c>
      <c r="OQ42" s="61">
        <f t="shared" si="234"/>
        <v>59.141955703346007</v>
      </c>
      <c r="OR42" s="63">
        <f t="shared" si="235"/>
        <v>99.67067907698268</v>
      </c>
      <c r="OS42" s="62">
        <f t="shared" si="236"/>
        <v>0</v>
      </c>
      <c r="OT42" s="61">
        <f t="shared" si="237"/>
        <v>0</v>
      </c>
      <c r="OU42" s="61">
        <f t="shared" si="238"/>
        <v>8.3977496169176788</v>
      </c>
      <c r="OV42" s="63">
        <f t="shared" si="239"/>
        <v>0</v>
      </c>
      <c r="OW42" s="62">
        <f t="shared" si="240"/>
        <v>0</v>
      </c>
      <c r="OX42" s="61">
        <f t="shared" si="241"/>
        <v>0</v>
      </c>
      <c r="OY42" s="61">
        <f t="shared" si="242"/>
        <v>16.642847471786819</v>
      </c>
      <c r="OZ42" s="63">
        <f t="shared" si="243"/>
        <v>0</v>
      </c>
      <c r="PA42" s="62">
        <f t="shared" si="244"/>
        <v>0</v>
      </c>
      <c r="PB42" s="61">
        <f t="shared" si="245"/>
        <v>0</v>
      </c>
      <c r="PC42" s="61">
        <f t="shared" si="246"/>
        <v>2.1550945877633905</v>
      </c>
      <c r="PD42" s="63">
        <f t="shared" si="247"/>
        <v>0</v>
      </c>
      <c r="PE42" s="62">
        <f t="shared" si="248"/>
        <v>1</v>
      </c>
      <c r="PF42" s="61">
        <f t="shared" si="249"/>
        <v>10611.801093097249</v>
      </c>
      <c r="PG42" s="61">
        <f t="shared" si="250"/>
        <v>107.7626169552868</v>
      </c>
      <c r="PH42" s="63">
        <f t="shared" si="251"/>
        <v>98.473862206782982</v>
      </c>
      <c r="PI42" s="62">
        <f t="shared" si="252"/>
        <v>0</v>
      </c>
      <c r="PJ42" s="61">
        <f t="shared" si="253"/>
        <v>0</v>
      </c>
      <c r="PK42" s="61">
        <f t="shared" si="254"/>
        <v>16.47694039129675</v>
      </c>
      <c r="PL42" s="63">
        <f t="shared" si="255"/>
        <v>0</v>
      </c>
      <c r="PM42" s="62">
        <f t="shared" si="256"/>
        <v>1</v>
      </c>
      <c r="PN42" s="61">
        <f t="shared" si="257"/>
        <v>5635.3792586604814</v>
      </c>
      <c r="PO42" s="61">
        <f t="shared" si="258"/>
        <v>55.108818210063447</v>
      </c>
      <c r="PP42" s="63">
        <f t="shared" si="259"/>
        <v>102.25912007729104</v>
      </c>
      <c r="PQ42" s="62">
        <f t="shared" si="260"/>
        <v>1</v>
      </c>
      <c r="PR42" s="61">
        <f t="shared" si="261"/>
        <v>9394.6497646564112</v>
      </c>
      <c r="PS42" s="61">
        <f t="shared" si="262"/>
        <v>94.199030572383407</v>
      </c>
      <c r="PT42" s="63">
        <f t="shared" si="263"/>
        <v>99.731915578870797</v>
      </c>
      <c r="PU42" s="62">
        <f t="shared" si="264"/>
        <v>1</v>
      </c>
      <c r="PV42" s="61">
        <f t="shared" si="265"/>
        <v>17308.524824696975</v>
      </c>
      <c r="PW42" s="61">
        <f t="shared" si="266"/>
        <v>166.51758932640462</v>
      </c>
      <c r="PX42" s="63">
        <f t="shared" si="267"/>
        <v>103.94412322874273</v>
      </c>
      <c r="PY42" s="62">
        <f t="shared" si="268"/>
        <v>0</v>
      </c>
      <c r="PZ42" s="61">
        <f t="shared" si="269"/>
        <v>0</v>
      </c>
      <c r="QA42" s="61">
        <f t="shared" si="270"/>
        <v>15.854279502122001</v>
      </c>
      <c r="QB42" s="63">
        <f t="shared" si="271"/>
        <v>0</v>
      </c>
      <c r="QC42" s="62">
        <f t="shared" si="272"/>
        <v>0</v>
      </c>
      <c r="QD42" s="61">
        <f t="shared" si="273"/>
        <v>0</v>
      </c>
      <c r="QE42" s="61">
        <f t="shared" si="274"/>
        <v>20.147120120088296</v>
      </c>
      <c r="QF42" s="63">
        <f t="shared" si="275"/>
        <v>0</v>
      </c>
      <c r="QG42" s="62">
        <f t="shared" si="276"/>
        <v>0</v>
      </c>
      <c r="QH42" s="61">
        <f t="shared" si="277"/>
        <v>0</v>
      </c>
      <c r="QI42" s="61">
        <f t="shared" si="278"/>
        <v>0.53956063206976779</v>
      </c>
      <c r="QJ42" s="63">
        <f t="shared" si="279"/>
        <v>0</v>
      </c>
      <c r="QK42" s="62">
        <f t="shared" si="280"/>
        <v>0</v>
      </c>
      <c r="QL42" s="61">
        <f t="shared" si="281"/>
        <v>0</v>
      </c>
      <c r="QM42" s="61">
        <f t="shared" si="282"/>
        <v>12.836266064444356</v>
      </c>
      <c r="QN42" s="63">
        <f t="shared" si="283"/>
        <v>0</v>
      </c>
      <c r="QO42" s="62">
        <f t="shared" si="284"/>
        <v>0</v>
      </c>
      <c r="QP42" s="61">
        <f t="shared" si="285"/>
        <v>0</v>
      </c>
      <c r="QQ42" s="61">
        <f t="shared" si="286"/>
        <v>9.5410034871696165</v>
      </c>
      <c r="QR42" s="63">
        <f t="shared" si="287"/>
        <v>0</v>
      </c>
      <c r="QS42" s="62">
        <f t="shared" si="288"/>
        <v>1</v>
      </c>
      <c r="QT42" s="61">
        <f t="shared" si="289"/>
        <v>11309.721930965865</v>
      </c>
      <c r="QU42" s="61">
        <f t="shared" si="290"/>
        <v>112.70869424509155</v>
      </c>
      <c r="QV42" s="63">
        <f t="shared" si="291"/>
        <v>100.34471614383379</v>
      </c>
      <c r="QW42" s="62">
        <f t="shared" si="292"/>
        <v>1</v>
      </c>
      <c r="QX42" s="61">
        <f t="shared" si="293"/>
        <v>10535.291647940538</v>
      </c>
      <c r="QY42" s="61">
        <f t="shared" si="294"/>
        <v>104.19788343845185</v>
      </c>
      <c r="QZ42" s="63">
        <f t="shared" si="295"/>
        <v>101.10849952305968</v>
      </c>
      <c r="RA42" s="62">
        <f t="shared" si="296"/>
        <v>0</v>
      </c>
      <c r="RB42" s="61">
        <f t="shared" si="297"/>
        <v>0</v>
      </c>
      <c r="RC42" s="61">
        <f t="shared" si="298"/>
        <v>13.977801107428942</v>
      </c>
      <c r="RD42" s="63">
        <f t="shared" si="299"/>
        <v>0</v>
      </c>
      <c r="RE42" s="62">
        <f t="shared" si="300"/>
        <v>1</v>
      </c>
      <c r="RF42" s="61">
        <f t="shared" si="301"/>
        <v>33478.505727621363</v>
      </c>
      <c r="RG42" s="61">
        <f t="shared" si="302"/>
        <v>325.13428729829661</v>
      </c>
      <c r="RH42" s="63">
        <f t="shared" si="303"/>
        <v>102.96824123291029</v>
      </c>
      <c r="RI42" s="62">
        <f t="shared" si="304"/>
        <v>0</v>
      </c>
      <c r="RJ42" s="61">
        <f t="shared" si="305"/>
        <v>0</v>
      </c>
      <c r="RK42" s="61">
        <f t="shared" si="306"/>
        <v>3.1749619895041539</v>
      </c>
      <c r="RL42" s="63">
        <f t="shared" si="307"/>
        <v>0</v>
      </c>
    </row>
    <row r="43" spans="1:480" ht="15" thickBot="1" x14ac:dyDescent="0.35">
      <c r="A43" s="28"/>
      <c r="B43" s="42">
        <v>24</v>
      </c>
      <c r="C43" s="44">
        <f t="shared" ref="C43:C59" si="500">+(C42*$D$9)+(IF(F42+G42+C42*(SUM($G$9:$H$9))+D42*(SUM($G$10:$H$10))+E42*(SUM($G$11:$H$11))&gt;(F$18*$D$4),(E42*$P$9+F42*$P$11+G42*$P$12),0))</f>
        <v>498.20057811082722</v>
      </c>
      <c r="D43" s="44">
        <f t="shared" ref="D43:D59" si="501">C42*$E$9+D42*$E$10+(IF((F42+G42+C42*SUM($G$9:$H$9)+D42*SUM($G$10:$H$10)+E42*SUM($G$11:$H$11))&gt;(F$18*$D$4),(E42*$Q$9+F42*$Q$11+G42*$Q$12),0))</f>
        <v>809.38818884332409</v>
      </c>
      <c r="E43" s="44">
        <f t="shared" ref="E43:E59" si="502">IF(F42+G42+(E42*$G$11)&gt;(F$18*$D$4),C42*$F$9+D42*$F$10,C42*$F$9+D42*$F$10+E42*$F$11)</f>
        <v>302.95639517679791</v>
      </c>
      <c r="F43" s="45">
        <f t="shared" ref="F43:F59" si="503">IF(F42+G42+(E42*$G$11)&gt;(F$18*$D$4),0,((C42*$G$9+D42*$G$10+F42*$G$12)+(E42*$G$11)))</f>
        <v>87.723389308480776</v>
      </c>
      <c r="G43" s="45">
        <f t="shared" ref="G43:G59" si="504">IF(F42+G42+(E42*$G$11)&gt;(F$18*$D$4),C42*$H$9+D42*$H$10+E42*$H$11,C42*$H$9+D42*$H$10+E42*$H$11+F42*$H$12+G42)</f>
        <v>27.46745856056895</v>
      </c>
      <c r="H43" s="44">
        <f t="shared" si="313"/>
        <v>83.862283231616928</v>
      </c>
      <c r="I43" s="44">
        <f t="shared" si="314"/>
        <v>142.84815857325378</v>
      </c>
      <c r="J43" s="44">
        <f t="shared" si="315"/>
        <v>62.539331045478569</v>
      </c>
      <c r="K43" s="45">
        <f t="shared" si="316"/>
        <v>22.296574794599362</v>
      </c>
      <c r="L43" s="45">
        <f t="shared" si="317"/>
        <v>9.7520423550510902</v>
      </c>
      <c r="M43" s="44">
        <f t="shared" si="318"/>
        <v>181.82424431512038</v>
      </c>
      <c r="N43" s="44">
        <f t="shared" si="319"/>
        <v>324.66497334975264</v>
      </c>
      <c r="O43" s="44">
        <f t="shared" si="320"/>
        <v>142.91108606049752</v>
      </c>
      <c r="P43" s="45">
        <f t="shared" si="321"/>
        <v>50.424256275548792</v>
      </c>
      <c r="Q43" s="45">
        <f t="shared" si="322"/>
        <v>21.383739999080394</v>
      </c>
      <c r="R43" s="44">
        <f t="shared" si="323"/>
        <v>7.589780084908786</v>
      </c>
      <c r="S43" s="44">
        <f t="shared" si="324"/>
        <v>12.679456983690784</v>
      </c>
      <c r="T43" s="44">
        <f t="shared" si="325"/>
        <v>5.4062804346791546</v>
      </c>
      <c r="U43" s="45">
        <f t="shared" si="326"/>
        <v>1.8670939867902774</v>
      </c>
      <c r="V43" s="45">
        <f t="shared" si="327"/>
        <v>0.77574850993097799</v>
      </c>
      <c r="W43" s="44">
        <f t="shared" si="328"/>
        <v>27.136629408493857</v>
      </c>
      <c r="X43" s="44">
        <f t="shared" si="329"/>
        <v>46.377021398182549</v>
      </c>
      <c r="Y43" s="44">
        <f t="shared" si="330"/>
        <v>20.002661325210724</v>
      </c>
      <c r="Z43" s="45">
        <f t="shared" si="331"/>
        <v>6.9638877407080058</v>
      </c>
      <c r="AA43" s="45">
        <f t="shared" si="332"/>
        <v>2.9168001274047892</v>
      </c>
      <c r="AB43" s="44">
        <f t="shared" si="333"/>
        <v>93.681143551273124</v>
      </c>
      <c r="AC43" s="44">
        <f t="shared" si="334"/>
        <v>93.527514334455233</v>
      </c>
      <c r="AD43" s="44">
        <f t="shared" si="335"/>
        <v>2.7290951142714923</v>
      </c>
      <c r="AE43" s="45">
        <f t="shared" si="336"/>
        <v>0</v>
      </c>
      <c r="AF43" s="45">
        <f t="shared" si="337"/>
        <v>0</v>
      </c>
      <c r="AG43" s="44">
        <f t="shared" si="338"/>
        <v>156.74976788204691</v>
      </c>
      <c r="AH43" s="44">
        <f t="shared" si="339"/>
        <v>158.99538894113567</v>
      </c>
      <c r="AI43" s="44">
        <f t="shared" si="340"/>
        <v>4.6531501768170678</v>
      </c>
      <c r="AJ43" s="45">
        <f t="shared" si="341"/>
        <v>0</v>
      </c>
      <c r="AK43" s="45">
        <f t="shared" si="342"/>
        <v>0</v>
      </c>
      <c r="AL43" s="44">
        <f t="shared" si="343"/>
        <v>60.895388798233654</v>
      </c>
      <c r="AM43" s="44">
        <f t="shared" si="344"/>
        <v>98.932057917740991</v>
      </c>
      <c r="AN43" s="44">
        <f t="shared" si="345"/>
        <v>37.030562154623667</v>
      </c>
      <c r="AO43" s="45">
        <f t="shared" si="346"/>
        <v>10.722488357792326</v>
      </c>
      <c r="AP43" s="45">
        <f t="shared" si="347"/>
        <v>3.3573657716092224</v>
      </c>
      <c r="AQ43" s="44">
        <f t="shared" si="348"/>
        <v>58.471236792344008</v>
      </c>
      <c r="AR43" s="44">
        <f t="shared" si="349"/>
        <v>99.597914383256906</v>
      </c>
      <c r="AS43" s="44">
        <f t="shared" si="350"/>
        <v>43.604250844154635</v>
      </c>
      <c r="AT43" s="45">
        <f t="shared" si="351"/>
        <v>15.54582410870632</v>
      </c>
      <c r="AU43" s="45">
        <f t="shared" si="352"/>
        <v>6.7994091715378424</v>
      </c>
      <c r="AV43" s="44">
        <f t="shared" si="353"/>
        <v>207.01412523439086</v>
      </c>
      <c r="AW43" s="44">
        <f t="shared" si="354"/>
        <v>369.64396967746239</v>
      </c>
      <c r="AX43" s="44">
        <f t="shared" si="355"/>
        <v>162.70994871199593</v>
      </c>
      <c r="AY43" s="45">
        <f t="shared" si="356"/>
        <v>57.410018904774944</v>
      </c>
      <c r="AZ43" s="45">
        <f t="shared" si="357"/>
        <v>24.346237471375296</v>
      </c>
      <c r="BA43" s="44">
        <f t="shared" si="358"/>
        <v>8.3969484836054136</v>
      </c>
      <c r="BB43" s="44">
        <f t="shared" si="359"/>
        <v>14.027909359829879</v>
      </c>
      <c r="BC43" s="44">
        <f t="shared" si="360"/>
        <v>5.9812350015501554</v>
      </c>
      <c r="BD43" s="45">
        <f t="shared" si="361"/>
        <v>2.0656582728003805</v>
      </c>
      <c r="BE43" s="45">
        <f t="shared" si="362"/>
        <v>0.8582488822141372</v>
      </c>
      <c r="BF43" s="44">
        <f t="shared" si="363"/>
        <v>170.71193563297814</v>
      </c>
      <c r="BG43" s="44">
        <f t="shared" si="364"/>
        <v>291.74998016878658</v>
      </c>
      <c r="BH43" s="44">
        <f t="shared" si="365"/>
        <v>125.83335171201576</v>
      </c>
      <c r="BI43" s="45">
        <f t="shared" si="366"/>
        <v>43.808637316428388</v>
      </c>
      <c r="BJ43" s="45">
        <f t="shared" si="367"/>
        <v>18.349095169790491</v>
      </c>
      <c r="BK43" s="44">
        <f t="shared" si="368"/>
        <v>90.671502320989816</v>
      </c>
      <c r="BL43" s="44">
        <f t="shared" si="369"/>
        <v>90.522808663320546</v>
      </c>
      <c r="BM43" s="44">
        <f t="shared" si="370"/>
        <v>2.6414190156894879</v>
      </c>
      <c r="BN43" s="45">
        <f t="shared" si="371"/>
        <v>0</v>
      </c>
      <c r="BO43" s="45">
        <f t="shared" si="372"/>
        <v>0</v>
      </c>
      <c r="BP43" s="44">
        <f t="shared" si="373"/>
        <v>338.94836661672707</v>
      </c>
      <c r="BQ43" s="44">
        <f t="shared" si="374"/>
        <v>343.8041925634106</v>
      </c>
      <c r="BR43" s="44">
        <f t="shared" si="375"/>
        <v>10.061754306655784</v>
      </c>
      <c r="BS43" s="45">
        <f t="shared" si="376"/>
        <v>0</v>
      </c>
      <c r="BT43" s="45">
        <f t="shared" si="377"/>
        <v>0</v>
      </c>
      <c r="BU43" s="44">
        <f t="shared" si="378"/>
        <v>58.321420419845929</v>
      </c>
      <c r="BV43" s="44">
        <f t="shared" si="379"/>
        <v>94.750329321954922</v>
      </c>
      <c r="BW43" s="44">
        <f t="shared" si="380"/>
        <v>35.465328761735215</v>
      </c>
      <c r="BX43" s="45">
        <f t="shared" si="381"/>
        <v>10.269262809597977</v>
      </c>
      <c r="BY43" s="45">
        <f t="shared" si="382"/>
        <v>3.2154543149070371</v>
      </c>
      <c r="BZ43" s="44">
        <f t="shared" si="383"/>
        <v>94.170973974992634</v>
      </c>
      <c r="CA43" s="44">
        <f t="shared" si="384"/>
        <v>160.40763147629042</v>
      </c>
      <c r="CB43" s="44">
        <f t="shared" si="385"/>
        <v>70.226918339815143</v>
      </c>
      <c r="CC43" s="45">
        <f t="shared" si="386"/>
        <v>25.037359869091773</v>
      </c>
      <c r="CD43" s="45">
        <f t="shared" si="387"/>
        <v>10.950802809460253</v>
      </c>
      <c r="CE43" s="44">
        <f t="shared" si="388"/>
        <v>293.09709253588801</v>
      </c>
      <c r="CF43" s="44">
        <f t="shared" si="389"/>
        <v>293.9458242494718</v>
      </c>
      <c r="CG43" s="44">
        <f t="shared" si="390"/>
        <v>8.573402268583747</v>
      </c>
      <c r="CH43" s="45">
        <f t="shared" si="391"/>
        <v>0</v>
      </c>
      <c r="CI43" s="45">
        <f t="shared" si="392"/>
        <v>0</v>
      </c>
      <c r="CJ43" s="44">
        <f t="shared" si="393"/>
        <v>26.201992246099632</v>
      </c>
      <c r="CK43" s="44">
        <f t="shared" si="394"/>
        <v>43.772945968751657</v>
      </c>
      <c r="CL43" s="44">
        <f t="shared" si="395"/>
        <v>18.663955535597804</v>
      </c>
      <c r="CM43" s="45">
        <f t="shared" si="396"/>
        <v>6.4457180072834781</v>
      </c>
      <c r="CN43" s="45">
        <f t="shared" si="397"/>
        <v>2.6780955725648146</v>
      </c>
      <c r="CO43" s="44">
        <f t="shared" si="398"/>
        <v>372.95882416947688</v>
      </c>
      <c r="CP43" s="44">
        <f t="shared" si="399"/>
        <v>369.97250465670555</v>
      </c>
      <c r="CQ43" s="44">
        <f t="shared" si="400"/>
        <v>10.806976803452507</v>
      </c>
      <c r="CR43" s="45">
        <f t="shared" si="401"/>
        <v>0</v>
      </c>
      <c r="CS43" s="45">
        <f t="shared" si="402"/>
        <v>0</v>
      </c>
      <c r="CT43" s="44">
        <f t="shared" si="403"/>
        <v>79.025992835698176</v>
      </c>
      <c r="CU43" s="44">
        <f t="shared" si="404"/>
        <v>78.896396836680935</v>
      </c>
      <c r="CV43" s="44">
        <f t="shared" si="405"/>
        <v>2.3021650117914998</v>
      </c>
      <c r="CW43" s="45">
        <f t="shared" si="406"/>
        <v>0</v>
      </c>
      <c r="CX43" s="45">
        <f t="shared" si="407"/>
        <v>0</v>
      </c>
      <c r="CY43" s="44">
        <f t="shared" si="408"/>
        <v>70.958084910195623</v>
      </c>
      <c r="CZ43" s="44">
        <f t="shared" si="409"/>
        <v>135.08320916029058</v>
      </c>
      <c r="DA43" s="44">
        <f t="shared" si="410"/>
        <v>62.364612605640794</v>
      </c>
      <c r="DB43" s="45">
        <f t="shared" si="411"/>
        <v>23.04168338272655</v>
      </c>
      <c r="DC43" s="45">
        <f t="shared" si="412"/>
        <v>10.429101283057889</v>
      </c>
      <c r="DD43" s="44">
        <f t="shared" si="413"/>
        <v>235.84701032948234</v>
      </c>
      <c r="DE43" s="44">
        <f t="shared" si="414"/>
        <v>383.16251108851117</v>
      </c>
      <c r="DF43" s="44">
        <f t="shared" si="415"/>
        <v>143.41886220523475</v>
      </c>
      <c r="DG43" s="45">
        <f t="shared" si="416"/>
        <v>41.528051177355408</v>
      </c>
      <c r="DH43" s="45">
        <f t="shared" si="417"/>
        <v>13.0030318459768</v>
      </c>
      <c r="DI43" s="44">
        <f t="shared" si="418"/>
        <v>21.871447714960546</v>
      </c>
      <c r="DJ43" s="44">
        <f t="shared" si="419"/>
        <v>37.255079530620499</v>
      </c>
      <c r="DK43" s="44">
        <f t="shared" si="420"/>
        <v>16.310380022829005</v>
      </c>
      <c r="DL43" s="45">
        <f t="shared" si="421"/>
        <v>5.8149903753030037</v>
      </c>
      <c r="DM43" s="45">
        <f t="shared" si="422"/>
        <v>2.5433517460226693</v>
      </c>
      <c r="DN43" s="44">
        <f t="shared" si="423"/>
        <v>141.96753772747985</v>
      </c>
      <c r="DO43" s="44">
        <f t="shared" si="424"/>
        <v>142.3786381943122</v>
      </c>
      <c r="DP43" s="44">
        <f t="shared" si="425"/>
        <v>4.1527017531536652</v>
      </c>
      <c r="DQ43" s="45">
        <f t="shared" si="426"/>
        <v>0</v>
      </c>
      <c r="DR43" s="45">
        <f t="shared" si="427"/>
        <v>0</v>
      </c>
      <c r="DS43" s="44">
        <f t="shared" si="428"/>
        <v>179.17518695968064</v>
      </c>
      <c r="DT43" s="44">
        <f t="shared" si="429"/>
        <v>299.32936793745409</v>
      </c>
      <c r="DU43" s="44">
        <f t="shared" si="430"/>
        <v>127.6283761589045</v>
      </c>
      <c r="DV43" s="45">
        <f t="shared" si="431"/>
        <v>44.077286879447684</v>
      </c>
      <c r="DW43" s="45">
        <f t="shared" si="432"/>
        <v>18.313427101392371</v>
      </c>
      <c r="DX43" s="44">
        <f t="shared" si="433"/>
        <v>75.695416994973584</v>
      </c>
      <c r="DY43" s="44">
        <f t="shared" si="434"/>
        <v>75.089316036502339</v>
      </c>
      <c r="DZ43" s="44">
        <f t="shared" si="435"/>
        <v>2.1933751464762725</v>
      </c>
      <c r="EA43" s="45">
        <f t="shared" si="436"/>
        <v>0</v>
      </c>
      <c r="EB43" s="45">
        <f t="shared" si="437"/>
        <v>0</v>
      </c>
      <c r="EC43" s="44">
        <f t="shared" si="438"/>
        <v>125.86955954724581</v>
      </c>
      <c r="ED43" s="44">
        <f t="shared" si="439"/>
        <v>125.66314402837594</v>
      </c>
      <c r="EE43" s="44">
        <f t="shared" si="440"/>
        <v>3.6667998166342293</v>
      </c>
      <c r="EF43" s="45">
        <f t="shared" si="441"/>
        <v>0</v>
      </c>
      <c r="EG43" s="45">
        <f t="shared" si="442"/>
        <v>0</v>
      </c>
      <c r="EH43" s="44">
        <f t="shared" si="443"/>
        <v>230.31357697860417</v>
      </c>
      <c r="EI43" s="44">
        <f t="shared" si="444"/>
        <v>233.11707379494501</v>
      </c>
      <c r="EJ43" s="44">
        <f t="shared" si="445"/>
        <v>6.8234076708664508</v>
      </c>
      <c r="EK43" s="45">
        <f t="shared" si="446"/>
        <v>0</v>
      </c>
      <c r="EL43" s="45">
        <f t="shared" si="447"/>
        <v>0</v>
      </c>
      <c r="EM43" s="44">
        <f t="shared" si="448"/>
        <v>196.35659235464894</v>
      </c>
      <c r="EN43" s="44">
        <f t="shared" si="449"/>
        <v>326.43276635649573</v>
      </c>
      <c r="EO43" s="44">
        <f t="shared" si="450"/>
        <v>130.58893490645494</v>
      </c>
      <c r="EP43" s="45">
        <f t="shared" si="451"/>
        <v>41.186395641585776</v>
      </c>
      <c r="EQ43" s="45">
        <f t="shared" si="452"/>
        <v>14.699220695504771</v>
      </c>
      <c r="ER43" s="44">
        <f t="shared" si="453"/>
        <v>207.04181250008466</v>
      </c>
      <c r="ES43" s="44">
        <f t="shared" si="454"/>
        <v>349.94418129519664</v>
      </c>
      <c r="ET43" s="44">
        <f t="shared" si="455"/>
        <v>152.64251044080865</v>
      </c>
      <c r="EU43" s="45">
        <f t="shared" si="456"/>
        <v>54.294236227679605</v>
      </c>
      <c r="EV43" s="45">
        <f t="shared" si="457"/>
        <v>23.702046914004484</v>
      </c>
      <c r="EW43" s="44">
        <f t="shared" si="458"/>
        <v>44.045016694160047</v>
      </c>
      <c r="EX43" s="44">
        <f t="shared" si="459"/>
        <v>47.595776170939303</v>
      </c>
      <c r="EY43" s="44">
        <f t="shared" si="460"/>
        <v>2.822059339385627</v>
      </c>
      <c r="EZ43" s="45">
        <f t="shared" si="461"/>
        <v>6.0553359218020457E-2</v>
      </c>
      <c r="FA43" s="45">
        <f t="shared" si="462"/>
        <v>0</v>
      </c>
      <c r="FB43" s="44">
        <f t="shared" si="463"/>
        <v>113.46230061760146</v>
      </c>
      <c r="FC43" s="44">
        <f t="shared" si="464"/>
        <v>210.17071949633367</v>
      </c>
      <c r="FD43" s="44">
        <f t="shared" si="465"/>
        <v>95.795025909934509</v>
      </c>
      <c r="FE43" s="45">
        <f t="shared" si="466"/>
        <v>35.08484593502812</v>
      </c>
      <c r="FF43" s="45">
        <f t="shared" si="467"/>
        <v>15.741166485517768</v>
      </c>
      <c r="FG43" s="44">
        <f t="shared" si="468"/>
        <v>240.74390553618022</v>
      </c>
      <c r="FH43" s="44">
        <f t="shared" si="469"/>
        <v>357.20311533361433</v>
      </c>
      <c r="FI43" s="44">
        <f t="shared" si="470"/>
        <v>92.006435006757769</v>
      </c>
      <c r="FJ43" s="45">
        <f t="shared" si="471"/>
        <v>16.629049449635474</v>
      </c>
      <c r="FK43" s="45">
        <f t="shared" si="472"/>
        <v>2.6814046285022344</v>
      </c>
      <c r="FL43" s="44">
        <f t="shared" si="473"/>
        <v>151.64922594490878</v>
      </c>
      <c r="FM43" s="44">
        <f t="shared" si="474"/>
        <v>151.06777167706829</v>
      </c>
      <c r="FN43" s="44">
        <f t="shared" si="475"/>
        <v>4.4090523469441969</v>
      </c>
      <c r="FO43" s="45">
        <f t="shared" si="476"/>
        <v>0</v>
      </c>
      <c r="FP43" s="45">
        <f t="shared" si="477"/>
        <v>0</v>
      </c>
      <c r="FQ43" s="44">
        <f t="shared" si="478"/>
        <v>139.42211984344587</v>
      </c>
      <c r="FR43" s="44">
        <f t="shared" si="479"/>
        <v>142.51416400571648</v>
      </c>
      <c r="FS43" s="44">
        <f t="shared" si="480"/>
        <v>4.1670396046910669</v>
      </c>
      <c r="FT43" s="45">
        <f t="shared" si="481"/>
        <v>0</v>
      </c>
      <c r="FU43" s="45">
        <f t="shared" si="482"/>
        <v>0</v>
      </c>
      <c r="FV43" s="44">
        <f t="shared" si="483"/>
        <v>198.08044313064357</v>
      </c>
      <c r="FW43" s="44">
        <f t="shared" si="484"/>
        <v>321.80607200164638</v>
      </c>
      <c r="FX43" s="44">
        <f t="shared" si="485"/>
        <v>120.45296541693904</v>
      </c>
      <c r="FY43" s="45">
        <f t="shared" si="486"/>
        <v>34.878096474790517</v>
      </c>
      <c r="FZ43" s="45">
        <f t="shared" si="487"/>
        <v>10.92083510617638</v>
      </c>
      <c r="GA43" s="44">
        <f t="shared" si="488"/>
        <v>450.47453149136618</v>
      </c>
      <c r="GB43" s="44">
        <f t="shared" si="489"/>
        <v>445.66571982584577</v>
      </c>
      <c r="GC43" s="44">
        <f t="shared" si="490"/>
        <v>13.021473218940093</v>
      </c>
      <c r="GD43" s="45">
        <f t="shared" si="491"/>
        <v>0</v>
      </c>
      <c r="GE43" s="45">
        <f t="shared" si="492"/>
        <v>0</v>
      </c>
      <c r="GF43" s="44">
        <f t="shared" si="493"/>
        <v>261.6064510240501</v>
      </c>
      <c r="GG43" s="44">
        <f t="shared" si="494"/>
        <v>280.14635502273597</v>
      </c>
      <c r="GH43" s="44">
        <f t="shared" si="495"/>
        <v>16.611825091234426</v>
      </c>
      <c r="GI43" s="45">
        <f t="shared" si="496"/>
        <v>0.35664027122126868</v>
      </c>
      <c r="GJ43" s="45">
        <f t="shared" si="497"/>
        <v>0</v>
      </c>
      <c r="GK43" s="43">
        <f t="shared" si="148"/>
        <v>5992.510446945269</v>
      </c>
      <c r="GL43" s="43">
        <f t="shared" si="148"/>
        <v>8002.1301486240627</v>
      </c>
      <c r="GM43" s="43">
        <f t="shared" si="148"/>
        <v>2074.1751044632433</v>
      </c>
      <c r="GN43" s="43">
        <f t="shared" si="148"/>
        <v>637.53199892659427</v>
      </c>
      <c r="GO43" s="43">
        <f t="shared" si="148"/>
        <v>244.88408452165069</v>
      </c>
      <c r="GP43" s="40">
        <f t="shared" si="149"/>
        <v>35.71221958847002</v>
      </c>
      <c r="GQ43" s="40">
        <f t="shared" si="149"/>
        <v>47.688499097878804</v>
      </c>
      <c r="GR43" s="40">
        <f t="shared" si="149"/>
        <v>12.360995854965694</v>
      </c>
      <c r="GS43" s="40">
        <f t="shared" si="149"/>
        <v>3.7993563702419202</v>
      </c>
      <c r="GT43" s="40">
        <f t="shared" si="149"/>
        <v>1.4593807182458325</v>
      </c>
      <c r="GW43" s="38">
        <f t="shared" si="150"/>
        <v>25</v>
      </c>
      <c r="GX43" s="39">
        <f t="shared" si="109"/>
        <v>39.920512475839665</v>
      </c>
      <c r="GY43" s="39">
        <f t="shared" si="110"/>
        <v>160.90089761867267</v>
      </c>
      <c r="GZ43" s="39">
        <f t="shared" si="111"/>
        <v>16.090089761867269</v>
      </c>
      <c r="HA43" s="39">
        <f t="shared" si="34"/>
        <v>1.7977770668829303</v>
      </c>
      <c r="HB43" s="39">
        <f t="shared" si="35"/>
        <v>0</v>
      </c>
      <c r="HC43" s="39">
        <f t="shared" si="36"/>
        <v>0</v>
      </c>
      <c r="HD43" s="39">
        <f t="shared" si="112"/>
        <v>4.0826508366634808</v>
      </c>
      <c r="HE43" s="39">
        <f t="shared" si="113"/>
        <v>0</v>
      </c>
      <c r="HF43" s="39">
        <f t="shared" si="114"/>
        <v>0</v>
      </c>
      <c r="HG43" s="39">
        <f t="shared" si="115"/>
        <v>0.15914093363238635</v>
      </c>
      <c r="HH43" s="39">
        <f t="shared" si="116"/>
        <v>0</v>
      </c>
      <c r="HI43" s="39">
        <f t="shared" si="117"/>
        <v>0</v>
      </c>
      <c r="HJ43" s="39">
        <f t="shared" si="151"/>
        <v>0.58248662965082254</v>
      </c>
      <c r="HK43" s="39">
        <f t="shared" si="152"/>
        <v>0</v>
      </c>
      <c r="HL43" s="39">
        <f t="shared" si="153"/>
        <v>0</v>
      </c>
      <c r="HM43" s="39">
        <f t="shared" si="37"/>
        <v>1.2386688298201871</v>
      </c>
      <c r="HN43" s="39">
        <f t="shared" si="38"/>
        <v>0.12008018502794565</v>
      </c>
      <c r="HO43" s="39">
        <f t="shared" si="39"/>
        <v>1.2008018502794565E-2</v>
      </c>
      <c r="HP43" s="39">
        <f t="shared" si="118"/>
        <v>2.1053323243539617</v>
      </c>
      <c r="HQ43" s="39">
        <f t="shared" si="119"/>
        <v>0.20473860777995095</v>
      </c>
      <c r="HR43" s="39">
        <f t="shared" si="120"/>
        <v>2.0473860777995099E-2</v>
      </c>
      <c r="HS43" s="39">
        <f t="shared" si="40"/>
        <v>4.8795108537594105</v>
      </c>
      <c r="HT43" s="39">
        <f t="shared" si="41"/>
        <v>19.667023983850584</v>
      </c>
      <c r="HU43" s="39">
        <f t="shared" si="42"/>
        <v>1.9667023983850582</v>
      </c>
      <c r="HV43" s="39">
        <f t="shared" si="43"/>
        <v>1.253462754969767</v>
      </c>
      <c r="HW43" s="39">
        <f t="shared" si="44"/>
        <v>0</v>
      </c>
      <c r="HX43" s="39">
        <f t="shared" si="45"/>
        <v>0</v>
      </c>
      <c r="HY43" s="39">
        <f t="shared" si="121"/>
        <v>4.6482601633948386</v>
      </c>
      <c r="HZ43" s="39">
        <f t="shared" si="122"/>
        <v>0</v>
      </c>
      <c r="IA43" s="39">
        <f t="shared" si="123"/>
        <v>0</v>
      </c>
      <c r="IB43" s="39">
        <f t="shared" si="124"/>
        <v>0.1760654730959936</v>
      </c>
      <c r="IC43" s="39">
        <f t="shared" si="125"/>
        <v>0</v>
      </c>
      <c r="ID43" s="39">
        <f t="shared" si="126"/>
        <v>0</v>
      </c>
      <c r="IE43" s="39">
        <f t="shared" si="127"/>
        <v>3.664324648841518</v>
      </c>
      <c r="IF43" s="39">
        <f t="shared" si="128"/>
        <v>0</v>
      </c>
      <c r="IG43" s="39">
        <f t="shared" si="129"/>
        <v>0</v>
      </c>
      <c r="IH43" s="39">
        <f t="shared" si="46"/>
        <v>1.1988748153624824</v>
      </c>
      <c r="II43" s="39">
        <f t="shared" si="47"/>
        <v>0.11622243669033747</v>
      </c>
      <c r="IJ43" s="39">
        <f t="shared" si="48"/>
        <v>1.1622243669033746E-2</v>
      </c>
      <c r="IK43" s="39">
        <f t="shared" si="130"/>
        <v>4.5524721482340631</v>
      </c>
      <c r="IL43" s="39">
        <f t="shared" si="131"/>
        <v>0.44271718949285449</v>
      </c>
      <c r="IM43" s="39">
        <f t="shared" si="132"/>
        <v>4.427171894928545E-2</v>
      </c>
      <c r="IN43" s="39">
        <f t="shared" si="49"/>
        <v>4.6732603167739155</v>
      </c>
      <c r="IO43" s="39">
        <f t="shared" si="50"/>
        <v>18.835724622265889</v>
      </c>
      <c r="IP43" s="39">
        <f t="shared" si="51"/>
        <v>1.8835724622265888</v>
      </c>
      <c r="IQ43" s="39">
        <f t="shared" si="52"/>
        <v>2.0187670887840046</v>
      </c>
      <c r="IR43" s="39">
        <f t="shared" si="53"/>
        <v>0</v>
      </c>
      <c r="IS43" s="39">
        <f t="shared" si="54"/>
        <v>0</v>
      </c>
      <c r="IT43" s="39">
        <f t="shared" si="55"/>
        <v>3.8922032166699041</v>
      </c>
      <c r="IU43" s="39">
        <f t="shared" si="56"/>
        <v>0.37722969981768484</v>
      </c>
      <c r="IV43" s="39">
        <f t="shared" si="57"/>
        <v>3.7722969981768488E-2</v>
      </c>
      <c r="IW43" s="39">
        <f t="shared" si="133"/>
        <v>0.54939793543740789</v>
      </c>
      <c r="IX43" s="39">
        <f t="shared" si="134"/>
        <v>0</v>
      </c>
      <c r="IY43" s="39">
        <f t="shared" si="135"/>
        <v>0</v>
      </c>
      <c r="IZ43" s="39">
        <f t="shared" si="58"/>
        <v>4.9015159243024291</v>
      </c>
      <c r="JA43" s="39">
        <f t="shared" si="59"/>
        <v>0.47550697935191027</v>
      </c>
      <c r="JB43" s="39">
        <f t="shared" si="60"/>
        <v>4.7550697935191025E-2</v>
      </c>
      <c r="JC43" s="39">
        <f t="shared" si="61"/>
        <v>1.0448958067809844</v>
      </c>
      <c r="JD43" s="39">
        <f t="shared" si="62"/>
        <v>0.10129526051882598</v>
      </c>
      <c r="JE43" s="39">
        <f t="shared" si="63"/>
        <v>1.0129526051882599E-2</v>
      </c>
      <c r="JF43" s="39">
        <f t="shared" si="64"/>
        <v>1.7061112840538413</v>
      </c>
      <c r="JG43" s="39">
        <f t="shared" si="65"/>
        <v>0</v>
      </c>
      <c r="JH43" s="39">
        <f t="shared" si="66"/>
        <v>0</v>
      </c>
      <c r="JI43" s="39">
        <f t="shared" si="67"/>
        <v>18.898278990260721</v>
      </c>
      <c r="JJ43" s="39">
        <f t="shared" si="68"/>
        <v>76.170115672271237</v>
      </c>
      <c r="JK43" s="39">
        <f t="shared" si="69"/>
        <v>7.6170115672271237</v>
      </c>
      <c r="JL43" s="39">
        <f t="shared" si="70"/>
        <v>0.46886378007248281</v>
      </c>
      <c r="JM43" s="39">
        <f t="shared" si="71"/>
        <v>0</v>
      </c>
      <c r="JN43" s="39">
        <f t="shared" si="72"/>
        <v>0</v>
      </c>
      <c r="JO43" s="39">
        <f t="shared" si="73"/>
        <v>1.8852677869465539</v>
      </c>
      <c r="JP43" s="39">
        <f t="shared" si="74"/>
        <v>0.18271887713876125</v>
      </c>
      <c r="JQ43" s="39">
        <f t="shared" si="75"/>
        <v>1.8271887713876125E-2</v>
      </c>
      <c r="JR43" s="39">
        <f t="shared" si="136"/>
        <v>3.7569081340337176</v>
      </c>
      <c r="JS43" s="39">
        <f t="shared" si="137"/>
        <v>0</v>
      </c>
      <c r="JT43" s="39">
        <f t="shared" si="138"/>
        <v>0</v>
      </c>
      <c r="JU43" s="39">
        <f t="shared" si="76"/>
        <v>0.99480765101559598</v>
      </c>
      <c r="JV43" s="39">
        <f t="shared" si="77"/>
        <v>9.6508506444955983E-2</v>
      </c>
      <c r="JW43" s="39">
        <f t="shared" si="78"/>
        <v>9.6508506444955983E-3</v>
      </c>
      <c r="JX43" s="39">
        <f t="shared" si="79"/>
        <v>1.6642698212691756</v>
      </c>
      <c r="JY43" s="39">
        <f t="shared" si="80"/>
        <v>0.16133919193190607</v>
      </c>
      <c r="JZ43" s="39">
        <f t="shared" si="81"/>
        <v>1.6133919193190606E-2</v>
      </c>
      <c r="KA43" s="39">
        <f t="shared" si="139"/>
        <v>3.087080446696794</v>
      </c>
      <c r="KB43" s="39">
        <f t="shared" si="140"/>
        <v>0.30022993751812382</v>
      </c>
      <c r="KC43" s="39">
        <f t="shared" si="141"/>
        <v>3.0022993751812381E-2</v>
      </c>
      <c r="KD43" s="39">
        <f t="shared" si="82"/>
        <v>242.68081297450422</v>
      </c>
      <c r="KE43" s="39">
        <f t="shared" si="83"/>
        <v>444.8577760882074</v>
      </c>
      <c r="KF43" s="39">
        <f t="shared" si="84"/>
        <v>44.48577760882074</v>
      </c>
      <c r="KG43" s="39">
        <f t="shared" si="85"/>
        <v>4.4031681187402674</v>
      </c>
      <c r="KH43" s="39">
        <f t="shared" si="86"/>
        <v>0</v>
      </c>
      <c r="KI43" s="39">
        <f t="shared" si="87"/>
        <v>0</v>
      </c>
      <c r="KJ43" s="39">
        <f t="shared" si="88"/>
        <v>0.70996609480297845</v>
      </c>
      <c r="KK43" s="39">
        <f t="shared" si="89"/>
        <v>0.18811495826719718</v>
      </c>
      <c r="KL43" s="39">
        <f t="shared" si="90"/>
        <v>1.8811495826719718E-2</v>
      </c>
      <c r="KM43" s="39">
        <f t="shared" si="91"/>
        <v>14.274342508531493</v>
      </c>
      <c r="KN43" s="39">
        <f t="shared" si="92"/>
        <v>72.746911418462346</v>
      </c>
      <c r="KO43" s="39">
        <f t="shared" si="93"/>
        <v>7.274691141846235</v>
      </c>
      <c r="KP43" s="39">
        <f t="shared" si="142"/>
        <v>4.314760735533314</v>
      </c>
      <c r="KQ43" s="39">
        <f t="shared" si="143"/>
        <v>0</v>
      </c>
      <c r="KR43" s="39">
        <f t="shared" si="144"/>
        <v>0</v>
      </c>
      <c r="KS43" s="39">
        <f t="shared" si="94"/>
        <v>2.0009226564435774</v>
      </c>
      <c r="KT43" s="39">
        <f t="shared" si="95"/>
        <v>0.19399830326554465</v>
      </c>
      <c r="KU43" s="39">
        <f t="shared" si="96"/>
        <v>1.9399830326554464E-2</v>
      </c>
      <c r="KV43" s="39">
        <f t="shared" si="145"/>
        <v>1.8864249700804716</v>
      </c>
      <c r="KW43" s="39">
        <f t="shared" si="146"/>
        <v>0.18334974260640696</v>
      </c>
      <c r="KX43" s="39">
        <f t="shared" si="147"/>
        <v>1.8334974260640693E-2</v>
      </c>
      <c r="KY43" s="39">
        <f t="shared" si="97"/>
        <v>15.872066690893426</v>
      </c>
      <c r="KZ43" s="39">
        <f t="shared" si="98"/>
        <v>63.972870568076864</v>
      </c>
      <c r="LA43" s="39">
        <f t="shared" si="99"/>
        <v>6.3972870568076861</v>
      </c>
      <c r="LB43" s="39">
        <f t="shared" si="100"/>
        <v>5.9050390155204138</v>
      </c>
      <c r="LC43" s="39">
        <f t="shared" si="101"/>
        <v>0.57294482163336402</v>
      </c>
      <c r="LD43" s="39">
        <f t="shared" si="102"/>
        <v>5.7294482163336408E-2</v>
      </c>
      <c r="LE43" s="39">
        <f t="shared" si="103"/>
        <v>4.1799562055104467</v>
      </c>
      <c r="LF43" s="39">
        <f t="shared" si="104"/>
        <v>1.1075324304239744</v>
      </c>
      <c r="LG43" s="39">
        <f t="shared" si="105"/>
        <v>0.11075324304239742</v>
      </c>
      <c r="LH43" s="39">
        <f t="shared" si="106"/>
        <v>416.02862810815958</v>
      </c>
      <c r="LI43" s="39">
        <f t="shared" si="106"/>
        <v>861.97584709971659</v>
      </c>
      <c r="LJ43" s="39">
        <f t="shared" si="106"/>
        <v>86.197584709971679</v>
      </c>
      <c r="LL43" s="60">
        <f t="shared" si="498"/>
        <v>24</v>
      </c>
      <c r="LM43" s="61">
        <f t="shared" si="154"/>
        <v>2204.3824088689894</v>
      </c>
      <c r="LN43" s="62">
        <v>3000</v>
      </c>
      <c r="LO43" s="61">
        <f t="shared" si="155"/>
        <v>0</v>
      </c>
      <c r="LP43" s="61">
        <f t="shared" si="499"/>
        <v>2059.0778890782885</v>
      </c>
      <c r="LQ43" s="62">
        <f t="shared" si="156"/>
        <v>0</v>
      </c>
      <c r="LR43" s="61">
        <f t="shared" si="157"/>
        <v>0</v>
      </c>
      <c r="LS43" s="61">
        <f t="shared" si="158"/>
        <v>37.507532290235005</v>
      </c>
      <c r="LT43" s="63">
        <f t="shared" si="159"/>
        <v>0</v>
      </c>
      <c r="LU43" s="62">
        <f t="shared" si="160"/>
        <v>1</v>
      </c>
      <c r="LV43" s="61">
        <f t="shared" si="161"/>
        <v>11828.022753868387</v>
      </c>
      <c r="LW43" s="61">
        <f t="shared" si="162"/>
        <v>120.39653566848929</v>
      </c>
      <c r="LX43" s="63">
        <f t="shared" si="163"/>
        <v>98.242218417619043</v>
      </c>
      <c r="LY43" s="62">
        <f t="shared" si="164"/>
        <v>1</v>
      </c>
      <c r="LZ43" s="61">
        <f t="shared" si="165"/>
        <v>26567.993628241169</v>
      </c>
      <c r="MA43" s="61">
        <f t="shared" si="166"/>
        <v>271.42508206632522</v>
      </c>
      <c r="MB43" s="63">
        <f t="shared" si="167"/>
        <v>97.883340131952266</v>
      </c>
      <c r="MC43" s="62">
        <f t="shared" si="168"/>
        <v>1</v>
      </c>
      <c r="MD43" s="61">
        <f t="shared" si="169"/>
        <v>1031.3412517343111</v>
      </c>
      <c r="ME43" s="61">
        <f t="shared" si="170"/>
        <v>10.115288776064762</v>
      </c>
      <c r="MF43" s="63">
        <f t="shared" si="171"/>
        <v>101.95865630398173</v>
      </c>
      <c r="MG43" s="62">
        <f t="shared" si="172"/>
        <v>1</v>
      </c>
      <c r="MH43" s="61">
        <f t="shared" si="173"/>
        <v>3794.2917691793664</v>
      </c>
      <c r="MI43" s="61">
        <f t="shared" si="174"/>
        <v>37.639119725817316</v>
      </c>
      <c r="MJ43" s="63">
        <f t="shared" si="175"/>
        <v>100.80713355729191</v>
      </c>
      <c r="MK43" s="62">
        <f t="shared" si="176"/>
        <v>0</v>
      </c>
      <c r="ML43" s="61">
        <f t="shared" si="177"/>
        <v>0</v>
      </c>
      <c r="MM43" s="61">
        <f t="shared" si="178"/>
        <v>1.071729899058127</v>
      </c>
      <c r="MN43" s="63">
        <f t="shared" si="179"/>
        <v>0</v>
      </c>
      <c r="MO43" s="62">
        <f t="shared" si="180"/>
        <v>0</v>
      </c>
      <c r="MP43" s="61">
        <f t="shared" si="181"/>
        <v>0</v>
      </c>
      <c r="MQ43" s="61">
        <f t="shared" si="182"/>
        <v>1.8226113982522099</v>
      </c>
      <c r="MR43" s="63">
        <f t="shared" si="183"/>
        <v>0</v>
      </c>
      <c r="MS43" s="62">
        <f t="shared" si="184"/>
        <v>0</v>
      </c>
      <c r="MT43" s="61">
        <f t="shared" si="185"/>
        <v>0</v>
      </c>
      <c r="MU43" s="61">
        <f t="shared" si="186"/>
        <v>4.5845706770096708</v>
      </c>
      <c r="MV43" s="63">
        <f t="shared" si="187"/>
        <v>0</v>
      </c>
      <c r="MW43" s="62">
        <f t="shared" si="188"/>
        <v>1</v>
      </c>
      <c r="MX43" s="61">
        <f t="shared" si="189"/>
        <v>8253.7516898630474</v>
      </c>
      <c r="MY43" s="61">
        <f t="shared" si="190"/>
        <v>83.943986197075972</v>
      </c>
      <c r="MZ43" s="63">
        <f t="shared" si="191"/>
        <v>98.324514521929515</v>
      </c>
      <c r="NA43" s="62">
        <f t="shared" si="192"/>
        <v>1</v>
      </c>
      <c r="NB43" s="61">
        <f t="shared" si="193"/>
        <v>30252.832366631937</v>
      </c>
      <c r="NC43" s="61">
        <f t="shared" si="194"/>
        <v>309.02823846335906</v>
      </c>
      <c r="ND43" s="63">
        <f t="shared" si="195"/>
        <v>97.896659920348881</v>
      </c>
      <c r="NE43" s="62">
        <f t="shared" si="196"/>
        <v>1</v>
      </c>
      <c r="NF43" s="61">
        <f t="shared" si="197"/>
        <v>1141.8340738737568</v>
      </c>
      <c r="NG43" s="61">
        <f t="shared" si="198"/>
        <v>11.191043455698313</v>
      </c>
      <c r="NH43" s="63">
        <f t="shared" si="199"/>
        <v>102.03106425186401</v>
      </c>
      <c r="NI43" s="62">
        <f t="shared" si="200"/>
        <v>1</v>
      </c>
      <c r="NJ43" s="61">
        <f t="shared" si="201"/>
        <v>23943.812604883689</v>
      </c>
      <c r="NK43" s="61">
        <f t="shared" si="202"/>
        <v>236.78132192439872</v>
      </c>
      <c r="NL43" s="63">
        <f t="shared" si="203"/>
        <v>101.12204970512262</v>
      </c>
      <c r="NM43" s="62">
        <f t="shared" si="204"/>
        <v>0</v>
      </c>
      <c r="NN43" s="61">
        <f t="shared" si="205"/>
        <v>0</v>
      </c>
      <c r="NO43" s="61">
        <f t="shared" si="206"/>
        <v>1.03729903741768</v>
      </c>
      <c r="NP43" s="63">
        <f t="shared" si="207"/>
        <v>0</v>
      </c>
      <c r="NQ43" s="62">
        <f t="shared" si="208"/>
        <v>0</v>
      </c>
      <c r="NR43" s="61">
        <f t="shared" si="209"/>
        <v>0</v>
      </c>
      <c r="NS43" s="61">
        <f t="shared" si="210"/>
        <v>3.9411296409668952</v>
      </c>
      <c r="NT43" s="63">
        <f t="shared" si="211"/>
        <v>0</v>
      </c>
      <c r="NU43" s="62">
        <f t="shared" si="212"/>
        <v>0</v>
      </c>
      <c r="NV43" s="61">
        <f t="shared" si="213"/>
        <v>0</v>
      </c>
      <c r="NW43" s="61">
        <f t="shared" si="214"/>
        <v>4.3907868752475148</v>
      </c>
      <c r="NX43" s="63">
        <f t="shared" si="215"/>
        <v>0</v>
      </c>
      <c r="NY43" s="62">
        <f t="shared" si="216"/>
        <v>1</v>
      </c>
      <c r="NZ43" s="61">
        <f t="shared" si="217"/>
        <v>13301.716615354171</v>
      </c>
      <c r="OA43" s="61">
        <f t="shared" si="218"/>
        <v>135.19616435678071</v>
      </c>
      <c r="OB43" s="63">
        <f t="shared" si="219"/>
        <v>98.388269213401159</v>
      </c>
      <c r="OC43" s="62">
        <f t="shared" si="220"/>
        <v>0</v>
      </c>
      <c r="OD43" s="61">
        <f t="shared" si="221"/>
        <v>0</v>
      </c>
      <c r="OE43" s="61">
        <f t="shared" si="222"/>
        <v>3.368128355923905</v>
      </c>
      <c r="OF43" s="63">
        <f t="shared" si="223"/>
        <v>0</v>
      </c>
      <c r="OG43" s="62">
        <f t="shared" si="224"/>
        <v>1</v>
      </c>
      <c r="OH43" s="61">
        <f t="shared" si="225"/>
        <v>3609.2116078604076</v>
      </c>
      <c r="OI43" s="61">
        <f t="shared" si="226"/>
        <v>34.920737506545649</v>
      </c>
      <c r="OJ43" s="63">
        <f t="shared" si="227"/>
        <v>103.35439242037445</v>
      </c>
      <c r="OK43" s="62">
        <f t="shared" si="228"/>
        <v>0</v>
      </c>
      <c r="OL43" s="61">
        <f t="shared" si="229"/>
        <v>0</v>
      </c>
      <c r="OM43" s="61">
        <f t="shared" si="230"/>
        <v>4.2400738867396806</v>
      </c>
      <c r="ON43" s="63">
        <f t="shared" si="231"/>
        <v>0</v>
      </c>
      <c r="OO43" s="62">
        <f t="shared" si="232"/>
        <v>0</v>
      </c>
      <c r="OP43" s="61">
        <f t="shared" si="233"/>
        <v>0</v>
      </c>
      <c r="OQ43" s="61">
        <f t="shared" si="234"/>
        <v>0.90407221895638434</v>
      </c>
      <c r="OR43" s="63">
        <f t="shared" si="235"/>
        <v>0</v>
      </c>
      <c r="OS43" s="62">
        <f t="shared" si="236"/>
        <v>1</v>
      </c>
      <c r="OT43" s="61">
        <f t="shared" si="237"/>
        <v>12341.498182249692</v>
      </c>
      <c r="OU43" s="61">
        <f t="shared" si="238"/>
        <v>123.25898257067286</v>
      </c>
      <c r="OV43" s="63">
        <f t="shared" si="239"/>
        <v>100.12656217710918</v>
      </c>
      <c r="OW43" s="62">
        <f t="shared" si="240"/>
        <v>0</v>
      </c>
      <c r="OX43" s="61">
        <f t="shared" si="241"/>
        <v>0</v>
      </c>
      <c r="OY43" s="61">
        <f t="shared" si="242"/>
        <v>17.755979708077749</v>
      </c>
      <c r="OZ43" s="63">
        <f t="shared" si="243"/>
        <v>0</v>
      </c>
      <c r="PA43" s="62">
        <f t="shared" si="244"/>
        <v>1</v>
      </c>
      <c r="PB43" s="61">
        <f t="shared" si="245"/>
        <v>3095.0775411792561</v>
      </c>
      <c r="PC43" s="61">
        <f t="shared" si="246"/>
        <v>31.399652304517556</v>
      </c>
      <c r="PD43" s="63">
        <f t="shared" si="247"/>
        <v>98.570439925984743</v>
      </c>
      <c r="PE43" s="62">
        <f t="shared" si="248"/>
        <v>0</v>
      </c>
      <c r="PF43" s="61">
        <f t="shared" si="249"/>
        <v>0</v>
      </c>
      <c r="PG43" s="61">
        <f t="shared" si="250"/>
        <v>1.6314214696008054</v>
      </c>
      <c r="PH43" s="63">
        <f t="shared" si="251"/>
        <v>0</v>
      </c>
      <c r="PI43" s="62">
        <f t="shared" si="252"/>
        <v>1</v>
      </c>
      <c r="PJ43" s="61">
        <f t="shared" si="253"/>
        <v>24638.801995110702</v>
      </c>
      <c r="PK43" s="61">
        <f t="shared" si="254"/>
        <v>238.79595157260002</v>
      </c>
      <c r="PL43" s="63">
        <f t="shared" si="255"/>
        <v>103.17931201450826</v>
      </c>
      <c r="PM43" s="62">
        <f t="shared" si="256"/>
        <v>0</v>
      </c>
      <c r="PN43" s="61">
        <f t="shared" si="257"/>
        <v>0</v>
      </c>
      <c r="PO43" s="61">
        <f t="shared" si="258"/>
        <v>0.86056191768883705</v>
      </c>
      <c r="PP43" s="63">
        <f t="shared" si="259"/>
        <v>0</v>
      </c>
      <c r="PQ43" s="62">
        <f t="shared" si="260"/>
        <v>0</v>
      </c>
      <c r="PR43" s="61">
        <f t="shared" si="261"/>
        <v>0</v>
      </c>
      <c r="PS43" s="61">
        <f t="shared" si="262"/>
        <v>1.4399714311154708</v>
      </c>
      <c r="PT43" s="63">
        <f t="shared" si="263"/>
        <v>0</v>
      </c>
      <c r="PU43" s="62">
        <f t="shared" si="264"/>
        <v>0</v>
      </c>
      <c r="PV43" s="61">
        <f t="shared" si="265"/>
        <v>0</v>
      </c>
      <c r="PW43" s="61">
        <f t="shared" si="266"/>
        <v>2.6723411214927726</v>
      </c>
      <c r="PX43" s="63">
        <f t="shared" si="267"/>
        <v>0</v>
      </c>
      <c r="PY43" s="62">
        <f t="shared" si="268"/>
        <v>0</v>
      </c>
      <c r="PZ43" s="61">
        <f t="shared" si="269"/>
        <v>0</v>
      </c>
      <c r="QA43" s="61">
        <f t="shared" si="270"/>
        <v>16.852258112147236</v>
      </c>
      <c r="QB43" s="63">
        <f t="shared" si="271"/>
        <v>0</v>
      </c>
      <c r="QC43" s="62">
        <f t="shared" si="272"/>
        <v>1</v>
      </c>
      <c r="QD43" s="61">
        <f t="shared" si="273"/>
        <v>29033.609738791107</v>
      </c>
      <c r="QE43" s="61">
        <f t="shared" si="274"/>
        <v>293.39335268045591</v>
      </c>
      <c r="QF43" s="63">
        <f t="shared" si="275"/>
        <v>98.957967089365312</v>
      </c>
      <c r="QG43" s="62">
        <f t="shared" si="276"/>
        <v>0</v>
      </c>
      <c r="QH43" s="61">
        <f t="shared" si="277"/>
        <v>0</v>
      </c>
      <c r="QI43" s="61">
        <f t="shared" si="278"/>
        <v>0.62311606460047642</v>
      </c>
      <c r="QJ43" s="63">
        <f t="shared" si="279"/>
        <v>0</v>
      </c>
      <c r="QK43" s="62">
        <f t="shared" si="280"/>
        <v>0</v>
      </c>
      <c r="QL43" s="61">
        <f t="shared" si="281"/>
        <v>0</v>
      </c>
      <c r="QM43" s="61">
        <f t="shared" si="282"/>
        <v>13.548176381066428</v>
      </c>
      <c r="QN43" s="63">
        <f t="shared" si="283"/>
        <v>0</v>
      </c>
      <c r="QO43" s="62">
        <f t="shared" si="284"/>
        <v>1</v>
      </c>
      <c r="QP43" s="61">
        <f t="shared" si="285"/>
        <v>8364.3448471153333</v>
      </c>
      <c r="QQ43" s="61">
        <f t="shared" si="286"/>
        <v>121.59243180948721</v>
      </c>
      <c r="QR43" s="63">
        <f t="shared" si="287"/>
        <v>68.790012031511225</v>
      </c>
      <c r="QS43" s="62">
        <f t="shared" si="288"/>
        <v>0</v>
      </c>
      <c r="QT43" s="61">
        <f t="shared" si="289"/>
        <v>0</v>
      </c>
      <c r="QU43" s="61">
        <f t="shared" si="290"/>
        <v>1.731130334117893</v>
      </c>
      <c r="QV43" s="63">
        <f t="shared" si="291"/>
        <v>0</v>
      </c>
      <c r="QW43" s="62">
        <f t="shared" si="292"/>
        <v>0</v>
      </c>
      <c r="QX43" s="61">
        <f t="shared" si="293"/>
        <v>0</v>
      </c>
      <c r="QY43" s="61">
        <f t="shared" si="294"/>
        <v>1.6334936202917181</v>
      </c>
      <c r="QZ43" s="63">
        <f t="shared" si="295"/>
        <v>0</v>
      </c>
      <c r="RA43" s="62">
        <f t="shared" si="296"/>
        <v>0</v>
      </c>
      <c r="RB43" s="61">
        <f t="shared" si="297"/>
        <v>0</v>
      </c>
      <c r="RC43" s="61">
        <f t="shared" si="298"/>
        <v>14.912685659577743</v>
      </c>
      <c r="RD43" s="63">
        <f t="shared" si="299"/>
        <v>0</v>
      </c>
      <c r="RE43" s="62">
        <f t="shared" si="300"/>
        <v>0</v>
      </c>
      <c r="RF43" s="61">
        <f t="shared" si="301"/>
        <v>0</v>
      </c>
      <c r="RG43" s="61">
        <f t="shared" si="302"/>
        <v>5.1077308592054624</v>
      </c>
      <c r="RH43" s="63">
        <f t="shared" si="303"/>
        <v>0</v>
      </c>
      <c r="RI43" s="62">
        <f t="shared" si="304"/>
        <v>0</v>
      </c>
      <c r="RJ43" s="61">
        <f t="shared" si="305"/>
        <v>0</v>
      </c>
      <c r="RK43" s="61">
        <f t="shared" si="306"/>
        <v>3.6677188319112077</v>
      </c>
      <c r="RL43" s="63">
        <f t="shared" si="307"/>
        <v>0</v>
      </c>
    </row>
    <row r="44" spans="1:480" ht="15" thickBot="1" x14ac:dyDescent="0.35">
      <c r="A44" s="28"/>
      <c r="B44" s="42">
        <v>25</v>
      </c>
      <c r="C44" s="44">
        <f t="shared" si="500"/>
        <v>476.27975267395078</v>
      </c>
      <c r="D44" s="44">
        <f t="shared" si="501"/>
        <v>805.40859223721407</v>
      </c>
      <c r="E44" s="44">
        <f t="shared" si="502"/>
        <v>315.52673583200516</v>
      </c>
      <c r="F44" s="45">
        <f t="shared" si="503"/>
        <v>96.140960894984957</v>
      </c>
      <c r="G44" s="45">
        <f t="shared" si="504"/>
        <v>32.379968361843872</v>
      </c>
      <c r="H44" s="44">
        <f t="shared" si="313"/>
        <v>159.80524760908315</v>
      </c>
      <c r="I44" s="44">
        <f t="shared" si="314"/>
        <v>156.92200131657242</v>
      </c>
      <c r="J44" s="44">
        <f t="shared" si="315"/>
        <v>4.571141074344121</v>
      </c>
      <c r="K44" s="45">
        <f t="shared" si="316"/>
        <v>0</v>
      </c>
      <c r="L44" s="45">
        <f t="shared" si="317"/>
        <v>0</v>
      </c>
      <c r="M44" s="44">
        <f t="shared" si="318"/>
        <v>354.50033292242</v>
      </c>
      <c r="N44" s="44">
        <f t="shared" si="319"/>
        <v>356.31868793038768</v>
      </c>
      <c r="O44" s="44">
        <f t="shared" si="320"/>
        <v>10.389279147192084</v>
      </c>
      <c r="P44" s="45">
        <f t="shared" si="321"/>
        <v>0</v>
      </c>
      <c r="Q44" s="45">
        <f t="shared" si="322"/>
        <v>0</v>
      </c>
      <c r="R44" s="44">
        <f t="shared" si="323"/>
        <v>14.027237130673765</v>
      </c>
      <c r="S44" s="44">
        <f t="shared" si="324"/>
        <v>13.885380245848109</v>
      </c>
      <c r="T44" s="44">
        <f t="shared" si="325"/>
        <v>0.40574262347810508</v>
      </c>
      <c r="U44" s="45">
        <f t="shared" si="326"/>
        <v>0</v>
      </c>
      <c r="V44" s="45">
        <f t="shared" si="327"/>
        <v>0</v>
      </c>
      <c r="W44" s="44">
        <f t="shared" si="328"/>
        <v>51.084595773885034</v>
      </c>
      <c r="X44" s="44">
        <f t="shared" si="329"/>
        <v>50.82833954137304</v>
      </c>
      <c r="Y44" s="44">
        <f t="shared" si="330"/>
        <v>1.4840646847418415</v>
      </c>
      <c r="Z44" s="45">
        <f t="shared" si="331"/>
        <v>0</v>
      </c>
      <c r="AA44" s="45">
        <f t="shared" si="332"/>
        <v>0</v>
      </c>
      <c r="AB44" s="44">
        <f t="shared" si="333"/>
        <v>89.559173235017099</v>
      </c>
      <c r="AC44" s="44">
        <f t="shared" si="334"/>
        <v>94.656604192008672</v>
      </c>
      <c r="AD44" s="44">
        <f t="shared" si="335"/>
        <v>5.6018953879461142</v>
      </c>
      <c r="AE44" s="45">
        <f t="shared" si="336"/>
        <v>0.12008018502794565</v>
      </c>
      <c r="AF44" s="45">
        <f t="shared" si="337"/>
        <v>0</v>
      </c>
      <c r="AG44" s="44">
        <f t="shared" si="338"/>
        <v>149.85277809523683</v>
      </c>
      <c r="AH44" s="44">
        <f t="shared" si="339"/>
        <v>160.80452628182937</v>
      </c>
      <c r="AI44" s="44">
        <f t="shared" si="340"/>
        <v>9.5362640151534581</v>
      </c>
      <c r="AJ44" s="45">
        <f t="shared" si="341"/>
        <v>0.20473860777995098</v>
      </c>
      <c r="AK44" s="45">
        <f t="shared" si="342"/>
        <v>0</v>
      </c>
      <c r="AL44" s="44">
        <f t="shared" si="343"/>
        <v>58.21599169111137</v>
      </c>
      <c r="AM44" s="44">
        <f t="shared" si="344"/>
        <v>98.445629171495554</v>
      </c>
      <c r="AN44" s="44">
        <f t="shared" si="345"/>
        <v>38.567043273187934</v>
      </c>
      <c r="AO44" s="45">
        <f t="shared" si="346"/>
        <v>11.751373744559396</v>
      </c>
      <c r="AP44" s="45">
        <f t="shared" si="347"/>
        <v>3.9578251196455927</v>
      </c>
      <c r="AQ44" s="44">
        <f t="shared" si="348"/>
        <v>111.42089284407989</v>
      </c>
      <c r="AR44" s="44">
        <f t="shared" si="349"/>
        <v>109.4106091956556</v>
      </c>
      <c r="AS44" s="44">
        <f t="shared" si="350"/>
        <v>3.1871332602642211</v>
      </c>
      <c r="AT44" s="45">
        <f t="shared" si="351"/>
        <v>0</v>
      </c>
      <c r="AU44" s="45">
        <f t="shared" si="352"/>
        <v>0</v>
      </c>
      <c r="AV44" s="44">
        <f t="shared" si="353"/>
        <v>403.61271177923072</v>
      </c>
      <c r="AW44" s="44">
        <f t="shared" si="354"/>
        <v>405.68298119108988</v>
      </c>
      <c r="AX44" s="44">
        <f t="shared" si="355"/>
        <v>11.828607029678796</v>
      </c>
      <c r="AY44" s="45">
        <f t="shared" si="356"/>
        <v>0</v>
      </c>
      <c r="AZ44" s="45">
        <f t="shared" si="357"/>
        <v>0</v>
      </c>
      <c r="BA44" s="44">
        <f t="shared" si="358"/>
        <v>15.519025088458831</v>
      </c>
      <c r="BB44" s="44">
        <f t="shared" si="359"/>
        <v>15.362081812026579</v>
      </c>
      <c r="BC44" s="44">
        <f t="shared" si="360"/>
        <v>0.44889309951455614</v>
      </c>
      <c r="BD44" s="45">
        <f t="shared" si="361"/>
        <v>0</v>
      </c>
      <c r="BE44" s="45">
        <f t="shared" si="362"/>
        <v>0</v>
      </c>
      <c r="BF44" s="44">
        <f t="shared" si="363"/>
        <v>321.36453257745228</v>
      </c>
      <c r="BG44" s="44">
        <f t="shared" si="364"/>
        <v>319.7524680571459</v>
      </c>
      <c r="BH44" s="44">
        <f t="shared" si="365"/>
        <v>9.3359993654011699</v>
      </c>
      <c r="BI44" s="45">
        <f t="shared" si="366"/>
        <v>0</v>
      </c>
      <c r="BJ44" s="45">
        <f t="shared" si="367"/>
        <v>0</v>
      </c>
      <c r="BK44" s="44">
        <f t="shared" si="368"/>
        <v>86.681956218866262</v>
      </c>
      <c r="BL44" s="44">
        <f t="shared" si="369"/>
        <v>91.615624888217837</v>
      </c>
      <c r="BM44" s="44">
        <f t="shared" si="370"/>
        <v>5.4219264562254077</v>
      </c>
      <c r="BN44" s="45">
        <f t="shared" si="371"/>
        <v>0.11622243669033747</v>
      </c>
      <c r="BO44" s="45">
        <f t="shared" si="372"/>
        <v>0</v>
      </c>
      <c r="BP44" s="44">
        <f t="shared" si="373"/>
        <v>324.03463848559107</v>
      </c>
      <c r="BQ44" s="44">
        <f t="shared" si="374"/>
        <v>347.71618653251744</v>
      </c>
      <c r="BR44" s="44">
        <f t="shared" si="375"/>
        <v>20.62077127919207</v>
      </c>
      <c r="BS44" s="45">
        <f t="shared" si="376"/>
        <v>0.44271718949285449</v>
      </c>
      <c r="BT44" s="45">
        <f t="shared" si="377"/>
        <v>0</v>
      </c>
      <c r="BU44" s="44">
        <f t="shared" si="378"/>
        <v>55.755277921372702</v>
      </c>
      <c r="BV44" s="44">
        <f t="shared" si="379"/>
        <v>94.284461282125591</v>
      </c>
      <c r="BW44" s="44">
        <f t="shared" si="380"/>
        <v>36.936864834521423</v>
      </c>
      <c r="BX44" s="45">
        <f t="shared" si="381"/>
        <v>11.254658557776841</v>
      </c>
      <c r="BY44" s="45">
        <f t="shared" si="382"/>
        <v>3.7905330322445239</v>
      </c>
      <c r="BZ44" s="44">
        <f t="shared" si="383"/>
        <v>179.44915442021491</v>
      </c>
      <c r="CA44" s="44">
        <f t="shared" si="384"/>
        <v>176.211487842194</v>
      </c>
      <c r="CB44" s="44">
        <f t="shared" si="385"/>
        <v>5.1330442072412934</v>
      </c>
      <c r="CC44" s="45">
        <f t="shared" si="386"/>
        <v>0</v>
      </c>
      <c r="CD44" s="45">
        <f t="shared" si="387"/>
        <v>0</v>
      </c>
      <c r="CE44" s="44">
        <f t="shared" si="388"/>
        <v>280.20082046430895</v>
      </c>
      <c r="CF44" s="44">
        <f t="shared" si="389"/>
        <v>297.43582994506778</v>
      </c>
      <c r="CG44" s="44">
        <f t="shared" si="390"/>
        <v>17.60243894474916</v>
      </c>
      <c r="CH44" s="45">
        <f t="shared" si="391"/>
        <v>0.37722969981768484</v>
      </c>
      <c r="CI44" s="45">
        <f t="shared" si="392"/>
        <v>0</v>
      </c>
      <c r="CJ44" s="44">
        <f t="shared" si="393"/>
        <v>48.4258508705568</v>
      </c>
      <c r="CK44" s="44">
        <f t="shared" si="394"/>
        <v>47.936122188740526</v>
      </c>
      <c r="CL44" s="44">
        <f t="shared" si="395"/>
        <v>1.400734271000053</v>
      </c>
      <c r="CM44" s="45">
        <f t="shared" si="396"/>
        <v>0</v>
      </c>
      <c r="CN44" s="45">
        <f t="shared" si="397"/>
        <v>0</v>
      </c>
      <c r="CO44" s="44">
        <f t="shared" si="398"/>
        <v>356.54863590601991</v>
      </c>
      <c r="CP44" s="44">
        <f t="shared" si="399"/>
        <v>374.54357277114792</v>
      </c>
      <c r="CQ44" s="44">
        <f t="shared" si="400"/>
        <v>22.170589973115174</v>
      </c>
      <c r="CR44" s="45">
        <f t="shared" si="401"/>
        <v>0.47550697935191027</v>
      </c>
      <c r="CS44" s="45">
        <f t="shared" si="402"/>
        <v>0</v>
      </c>
      <c r="CT44" s="44">
        <f t="shared" si="403"/>
        <v>75.548849150927452</v>
      </c>
      <c r="CU44" s="44">
        <f t="shared" si="404"/>
        <v>79.848855822677862</v>
      </c>
      <c r="CV44" s="44">
        <f t="shared" si="405"/>
        <v>4.7255544500464639</v>
      </c>
      <c r="CW44" s="45">
        <f t="shared" si="406"/>
        <v>0.10129526051882598</v>
      </c>
      <c r="CX44" s="45">
        <f t="shared" si="407"/>
        <v>0</v>
      </c>
      <c r="CY44" s="44">
        <f t="shared" si="408"/>
        <v>148.55621370904447</v>
      </c>
      <c r="CZ44" s="44">
        <f t="shared" si="409"/>
        <v>148.99781493973762</v>
      </c>
      <c r="DA44" s="44">
        <f t="shared" si="410"/>
        <v>4.3226626931292982</v>
      </c>
      <c r="DB44" s="45">
        <f t="shared" si="411"/>
        <v>0</v>
      </c>
      <c r="DC44" s="45">
        <f t="shared" si="412"/>
        <v>0</v>
      </c>
      <c r="DD44" s="44">
        <f t="shared" si="413"/>
        <v>225.46974187498512</v>
      </c>
      <c r="DE44" s="44">
        <f t="shared" si="414"/>
        <v>381.27857918817602</v>
      </c>
      <c r="DF44" s="44">
        <f t="shared" si="415"/>
        <v>149.36963262303678</v>
      </c>
      <c r="DG44" s="45">
        <f t="shared" si="416"/>
        <v>45.512910248453828</v>
      </c>
      <c r="DH44" s="45">
        <f t="shared" si="417"/>
        <v>15.328602711908703</v>
      </c>
      <c r="DI44" s="44">
        <f t="shared" si="418"/>
        <v>41.677521562406852</v>
      </c>
      <c r="DJ44" s="44">
        <f t="shared" si="419"/>
        <v>40.925565282349005</v>
      </c>
      <c r="DK44" s="44">
        <f t="shared" si="420"/>
        <v>1.1921625449798561</v>
      </c>
      <c r="DL44" s="45">
        <f t="shared" si="421"/>
        <v>0</v>
      </c>
      <c r="DM44" s="45">
        <f t="shared" si="422"/>
        <v>0</v>
      </c>
      <c r="DN44" s="44">
        <f t="shared" si="423"/>
        <v>135.72096606747073</v>
      </c>
      <c r="DO44" s="44">
        <f t="shared" si="424"/>
        <v>144.06909343210333</v>
      </c>
      <c r="DP44" s="44">
        <f t="shared" si="425"/>
        <v>8.5260992982328947</v>
      </c>
      <c r="DQ44" s="45">
        <f t="shared" si="426"/>
        <v>0.18271887713876125</v>
      </c>
      <c r="DR44" s="45">
        <f t="shared" si="427"/>
        <v>0</v>
      </c>
      <c r="DS44" s="44">
        <f t="shared" si="428"/>
        <v>331.14699072950162</v>
      </c>
      <c r="DT44" s="44">
        <f t="shared" si="429"/>
        <v>327.79811453337908</v>
      </c>
      <c r="DU44" s="44">
        <f t="shared" si="430"/>
        <v>9.5785397739985321</v>
      </c>
      <c r="DV44" s="45">
        <f t="shared" si="431"/>
        <v>0</v>
      </c>
      <c r="DW44" s="45">
        <f t="shared" si="432"/>
        <v>0</v>
      </c>
      <c r="DX44" s="44">
        <f t="shared" si="433"/>
        <v>72.364818647194738</v>
      </c>
      <c r="DY44" s="44">
        <f t="shared" si="434"/>
        <v>76.017056271113091</v>
      </c>
      <c r="DZ44" s="44">
        <f t="shared" si="435"/>
        <v>4.4997247531993914</v>
      </c>
      <c r="EA44" s="45">
        <f t="shared" si="436"/>
        <v>9.6508506444955983E-2</v>
      </c>
      <c r="EB44" s="45">
        <f t="shared" si="437"/>
        <v>0</v>
      </c>
      <c r="EC44" s="44">
        <f t="shared" si="438"/>
        <v>120.331298927167</v>
      </c>
      <c r="ED44" s="44">
        <f t="shared" si="439"/>
        <v>127.18018403954672</v>
      </c>
      <c r="EE44" s="44">
        <f t="shared" si="440"/>
        <v>7.5266812336103532</v>
      </c>
      <c r="EF44" s="45">
        <f t="shared" si="441"/>
        <v>0.16133919193190607</v>
      </c>
      <c r="EG44" s="45">
        <f t="shared" si="442"/>
        <v>0</v>
      </c>
      <c r="EH44" s="44">
        <f t="shared" si="443"/>
        <v>220.17977959154558</v>
      </c>
      <c r="EI44" s="44">
        <f t="shared" si="444"/>
        <v>235.79112482056536</v>
      </c>
      <c r="EJ44" s="44">
        <f t="shared" si="445"/>
        <v>13.982924094786567</v>
      </c>
      <c r="EK44" s="45">
        <f t="shared" si="446"/>
        <v>0.30022993751812382</v>
      </c>
      <c r="EL44" s="45">
        <f t="shared" si="447"/>
        <v>0</v>
      </c>
      <c r="EM44" s="44">
        <f t="shared" si="448"/>
        <v>187.71690229104439</v>
      </c>
      <c r="EN44" s="44">
        <f t="shared" si="449"/>
        <v>324.62660789669246</v>
      </c>
      <c r="EO44" s="44">
        <f t="shared" si="450"/>
        <v>135.28887029397879</v>
      </c>
      <c r="EP44" s="45">
        <f t="shared" si="451"/>
        <v>44.62587062154099</v>
      </c>
      <c r="EQ44" s="45">
        <f t="shared" si="452"/>
        <v>17.005658851433573</v>
      </c>
      <c r="ER44" s="44">
        <f t="shared" si="453"/>
        <v>392.10083070953249</v>
      </c>
      <c r="ES44" s="44">
        <f t="shared" si="454"/>
        <v>384.32574286679528</v>
      </c>
      <c r="ET44" s="44">
        <f t="shared" si="455"/>
        <v>11.198213801446293</v>
      </c>
      <c r="EU44" s="45">
        <f t="shared" si="456"/>
        <v>0</v>
      </c>
      <c r="EV44" s="45">
        <f t="shared" si="457"/>
        <v>0</v>
      </c>
      <c r="EW44" s="44">
        <f t="shared" si="458"/>
        <v>42.107035959617001</v>
      </c>
      <c r="EX44" s="44">
        <f t="shared" si="459"/>
        <v>48.010692068012283</v>
      </c>
      <c r="EY44" s="44">
        <f t="shared" si="460"/>
        <v>4.2209535659227173</v>
      </c>
      <c r="EZ44" s="45">
        <f t="shared" si="461"/>
        <v>0.18133298203477888</v>
      </c>
      <c r="FA44" s="45">
        <f t="shared" si="462"/>
        <v>3.3909881162091458E-3</v>
      </c>
      <c r="FB44" s="44">
        <f t="shared" si="463"/>
        <v>108.46995939042699</v>
      </c>
      <c r="FC44" s="44">
        <f t="shared" si="464"/>
        <v>208.43759769962543</v>
      </c>
      <c r="FD44" s="44">
        <f t="shared" si="465"/>
        <v>98.305507793780066</v>
      </c>
      <c r="FE44" s="45">
        <f t="shared" si="466"/>
        <v>37.335075702703662</v>
      </c>
      <c r="FF44" s="45">
        <f t="shared" si="467"/>
        <v>17.705917857879342</v>
      </c>
      <c r="FG44" s="44">
        <f t="shared" si="468"/>
        <v>323.5098351640612</v>
      </c>
      <c r="FH44" s="44">
        <f t="shared" si="469"/>
        <v>374.32357509995313</v>
      </c>
      <c r="FI44" s="44">
        <f t="shared" si="470"/>
        <v>11.430499690675658</v>
      </c>
      <c r="FJ44" s="45">
        <f t="shared" si="471"/>
        <v>0</v>
      </c>
      <c r="FK44" s="45">
        <f t="shared" si="472"/>
        <v>0</v>
      </c>
      <c r="FL44" s="44">
        <f t="shared" si="473"/>
        <v>144.9766600033328</v>
      </c>
      <c r="FM44" s="44">
        <f t="shared" si="474"/>
        <v>152.90616892497809</v>
      </c>
      <c r="FN44" s="44">
        <f t="shared" si="475"/>
        <v>9.049222737344838</v>
      </c>
      <c r="FO44" s="45">
        <f t="shared" si="476"/>
        <v>0.19399830326554465</v>
      </c>
      <c r="FP44" s="45">
        <f t="shared" si="477"/>
        <v>0</v>
      </c>
      <c r="FQ44" s="44">
        <f t="shared" si="478"/>
        <v>133.28754657033426</v>
      </c>
      <c r="FR44" s="44">
        <f t="shared" si="479"/>
        <v>144.08828403064516</v>
      </c>
      <c r="FS44" s="44">
        <f t="shared" si="480"/>
        <v>8.5441431102675871</v>
      </c>
      <c r="FT44" s="45">
        <f t="shared" si="481"/>
        <v>0.18334974260640693</v>
      </c>
      <c r="FU44" s="45">
        <f t="shared" si="482"/>
        <v>0</v>
      </c>
      <c r="FV44" s="44">
        <f t="shared" si="483"/>
        <v>189.36490363289525</v>
      </c>
      <c r="FW44" s="44">
        <f t="shared" si="484"/>
        <v>320.22381719534201</v>
      </c>
      <c r="FX44" s="44">
        <f t="shared" si="485"/>
        <v>125.45082924264641</v>
      </c>
      <c r="FY44" s="45">
        <f t="shared" si="486"/>
        <v>38.224853550547564</v>
      </c>
      <c r="FZ44" s="45">
        <f t="shared" si="487"/>
        <v>12.87400850876465</v>
      </c>
      <c r="GA44" s="44">
        <f t="shared" si="488"/>
        <v>430.65365210574606</v>
      </c>
      <c r="GB44" s="44">
        <f t="shared" si="489"/>
        <v>451.22529617703879</v>
      </c>
      <c r="GC44" s="44">
        <f t="shared" si="490"/>
        <v>26.709831431733793</v>
      </c>
      <c r="GD44" s="45">
        <f t="shared" si="491"/>
        <v>0.57294482163336402</v>
      </c>
      <c r="GE44" s="45">
        <f t="shared" si="492"/>
        <v>0</v>
      </c>
      <c r="GF44" s="44">
        <f t="shared" si="493"/>
        <v>250.09576717899188</v>
      </c>
      <c r="GG44" s="44">
        <f t="shared" si="494"/>
        <v>282.69235550706662</v>
      </c>
      <c r="GH44" s="44">
        <f t="shared" si="495"/>
        <v>24.845588147947662</v>
      </c>
      <c r="GI44" s="45">
        <f t="shared" si="496"/>
        <v>1.0675887200471923</v>
      </c>
      <c r="GJ44" s="45">
        <f t="shared" si="497"/>
        <v>1.9971855188391046E-2</v>
      </c>
      <c r="GK44" s="43">
        <f t="shared" si="148"/>
        <v>7109.6178789737569</v>
      </c>
      <c r="GL44" s="43">
        <f t="shared" si="148"/>
        <v>8269.9877124184568</v>
      </c>
      <c r="GM44" s="43">
        <f t="shared" si="148"/>
        <v>1178.936810039716</v>
      </c>
      <c r="GN44" s="43">
        <f t="shared" si="148"/>
        <v>289.62350476186782</v>
      </c>
      <c r="GO44" s="43">
        <f t="shared" si="148"/>
        <v>103.06587728702485</v>
      </c>
      <c r="GP44" s="40">
        <f t="shared" si="149"/>
        <v>42.369594034408557</v>
      </c>
      <c r="GQ44" s="40">
        <f t="shared" si="149"/>
        <v>49.284789704520001</v>
      </c>
      <c r="GR44" s="40">
        <f t="shared" si="149"/>
        <v>7.0258451134667217</v>
      </c>
      <c r="GS44" s="40">
        <f t="shared" si="149"/>
        <v>1.7260042000111311</v>
      </c>
      <c r="GT44" s="40">
        <f t="shared" si="149"/>
        <v>0.61421857739585728</v>
      </c>
      <c r="GW44" s="38">
        <f t="shared" si="150"/>
        <v>26</v>
      </c>
      <c r="GX44" s="39">
        <f t="shared" si="109"/>
        <v>42.393546764922171</v>
      </c>
      <c r="GY44" s="39">
        <f t="shared" si="110"/>
        <v>180.16796780540008</v>
      </c>
      <c r="GZ44" s="39">
        <f t="shared" si="111"/>
        <v>18.016796780540009</v>
      </c>
      <c r="HA44" s="39">
        <f t="shared" si="34"/>
        <v>2.0790080478796966</v>
      </c>
      <c r="HB44" s="39">
        <f t="shared" si="35"/>
        <v>0.20113020727114131</v>
      </c>
      <c r="HC44" s="39">
        <f t="shared" si="36"/>
        <v>2.0113020727114128E-2</v>
      </c>
      <c r="HD44" s="39">
        <f t="shared" si="112"/>
        <v>4.7175753178240649</v>
      </c>
      <c r="HE44" s="39">
        <f t="shared" si="113"/>
        <v>0.45712828247645171</v>
      </c>
      <c r="HF44" s="39">
        <f t="shared" si="114"/>
        <v>4.5712828247645172E-2</v>
      </c>
      <c r="HG44" s="39">
        <f t="shared" si="115"/>
        <v>0.18397883845622021</v>
      </c>
      <c r="HH44" s="39">
        <f t="shared" si="116"/>
        <v>1.7852675433036622E-2</v>
      </c>
      <c r="HI44" s="39">
        <f t="shared" si="117"/>
        <v>1.7852675433036621E-3</v>
      </c>
      <c r="HJ44" s="39">
        <f t="shared" si="151"/>
        <v>0.67328906871072136</v>
      </c>
      <c r="HK44" s="39">
        <f t="shared" si="152"/>
        <v>6.5298846128641022E-2</v>
      </c>
      <c r="HL44" s="39">
        <f t="shared" si="153"/>
        <v>6.5298846128641029E-3</v>
      </c>
      <c r="HM44" s="39">
        <f t="shared" si="37"/>
        <v>1.4122319382990034</v>
      </c>
      <c r="HN44" s="39">
        <f t="shared" si="38"/>
        <v>0.37328807245913959</v>
      </c>
      <c r="HO44" s="39">
        <f t="shared" si="39"/>
        <v>3.7328807245913961E-2</v>
      </c>
      <c r="HP44" s="39">
        <f t="shared" si="118"/>
        <v>2.3992236573935126</v>
      </c>
      <c r="HQ44" s="39">
        <f t="shared" si="119"/>
        <v>0.63579958648238044</v>
      </c>
      <c r="HR44" s="39">
        <f t="shared" si="120"/>
        <v>6.3579958648238052E-2</v>
      </c>
      <c r="HS44" s="39">
        <f t="shared" si="40"/>
        <v>5.1817914836135603</v>
      </c>
      <c r="HT44" s="39">
        <f t="shared" si="41"/>
        <v>22.022050817566175</v>
      </c>
      <c r="HU44" s="39">
        <f t="shared" si="42"/>
        <v>2.2022050817566177</v>
      </c>
      <c r="HV44" s="39">
        <f t="shared" si="43"/>
        <v>1.4495452207641826</v>
      </c>
      <c r="HW44" s="39">
        <f t="shared" si="44"/>
        <v>0.14023386345162572</v>
      </c>
      <c r="HX44" s="39">
        <f t="shared" si="45"/>
        <v>1.4023386345162573E-2</v>
      </c>
      <c r="HY44" s="39">
        <f t="shared" si="121"/>
        <v>5.3711469079675878</v>
      </c>
      <c r="HZ44" s="39">
        <f t="shared" si="122"/>
        <v>0.52045870930586702</v>
      </c>
      <c r="IA44" s="39">
        <f t="shared" si="123"/>
        <v>5.2045870930586699E-2</v>
      </c>
      <c r="IB44" s="39">
        <f t="shared" si="124"/>
        <v>0.20354487367324153</v>
      </c>
      <c r="IC44" s="39">
        <f t="shared" si="125"/>
        <v>1.9751296378640468E-2</v>
      </c>
      <c r="ID44" s="39">
        <f t="shared" si="126"/>
        <v>1.9751296378640467E-3</v>
      </c>
      <c r="IE44" s="39">
        <f t="shared" si="127"/>
        <v>4.2355474008926253</v>
      </c>
      <c r="IF44" s="39">
        <f t="shared" si="128"/>
        <v>0.41078397207765144</v>
      </c>
      <c r="IG44" s="39">
        <f t="shared" si="129"/>
        <v>4.1078397207765141E-2</v>
      </c>
      <c r="IH44" s="39">
        <f t="shared" si="46"/>
        <v>1.3668619598048641</v>
      </c>
      <c r="II44" s="39">
        <f t="shared" si="47"/>
        <v>0.36129565721891427</v>
      </c>
      <c r="IJ44" s="39">
        <f t="shared" si="48"/>
        <v>3.6129565721891424E-2</v>
      </c>
      <c r="IK44" s="39">
        <f t="shared" si="130"/>
        <v>5.1879690210047267</v>
      </c>
      <c r="IL44" s="39">
        <f t="shared" si="131"/>
        <v>1.3748232883889053</v>
      </c>
      <c r="IM44" s="39">
        <f t="shared" si="132"/>
        <v>0.13748232883889053</v>
      </c>
      <c r="IN44" s="39">
        <f t="shared" si="49"/>
        <v>4.9627639400599382</v>
      </c>
      <c r="IO44" s="39">
        <f t="shared" si="50"/>
        <v>21.091207554220333</v>
      </c>
      <c r="IP44" s="39">
        <f t="shared" si="51"/>
        <v>2.1091207554220333</v>
      </c>
      <c r="IQ44" s="39">
        <f t="shared" si="52"/>
        <v>2.3345681184228382</v>
      </c>
      <c r="IR44" s="39">
        <f t="shared" si="53"/>
        <v>0.22585394511861689</v>
      </c>
      <c r="IS44" s="39">
        <f t="shared" si="54"/>
        <v>2.258539451186169E-2</v>
      </c>
      <c r="IT44" s="39">
        <f t="shared" si="55"/>
        <v>4.4370472920013144</v>
      </c>
      <c r="IU44" s="39">
        <f t="shared" si="56"/>
        <v>1.172861876576438</v>
      </c>
      <c r="IV44" s="39">
        <f t="shared" si="57"/>
        <v>0.1172861876576438</v>
      </c>
      <c r="IW44" s="39">
        <f t="shared" si="133"/>
        <v>0.63514516161824086</v>
      </c>
      <c r="IX44" s="39">
        <f t="shared" si="134"/>
        <v>6.163230792400233E-2</v>
      </c>
      <c r="IY44" s="39">
        <f t="shared" si="135"/>
        <v>6.1632307924002327E-3</v>
      </c>
      <c r="IZ44" s="39">
        <f t="shared" si="58"/>
        <v>5.5892512342733722</v>
      </c>
      <c r="JA44" s="39">
        <f t="shared" si="59"/>
        <v>1.4776413290126846</v>
      </c>
      <c r="JB44" s="39">
        <f t="shared" si="60"/>
        <v>0.1477641329012685</v>
      </c>
      <c r="JC44" s="39">
        <f t="shared" si="61"/>
        <v>1.1913073091094277</v>
      </c>
      <c r="JD44" s="39">
        <f t="shared" si="62"/>
        <v>0.3148921909099246</v>
      </c>
      <c r="JE44" s="39">
        <f t="shared" si="63"/>
        <v>3.1489219090992455E-2</v>
      </c>
      <c r="JF44" s="39">
        <f t="shared" si="64"/>
        <v>1.9717030791335697</v>
      </c>
      <c r="JG44" s="39">
        <f t="shared" si="65"/>
        <v>0.19019715849768912</v>
      </c>
      <c r="JH44" s="39">
        <f t="shared" si="66"/>
        <v>1.9019715849768911E-2</v>
      </c>
      <c r="JI44" s="39">
        <f t="shared" si="67"/>
        <v>20.069007747208605</v>
      </c>
      <c r="JJ44" s="39">
        <f t="shared" si="68"/>
        <v>85.291102481598273</v>
      </c>
      <c r="JK44" s="39">
        <f t="shared" si="69"/>
        <v>8.5291102481598262</v>
      </c>
      <c r="JL44" s="39">
        <f t="shared" si="70"/>
        <v>0.54220937072030428</v>
      </c>
      <c r="JM44" s="39">
        <f t="shared" si="71"/>
        <v>5.2455151979113664E-2</v>
      </c>
      <c r="JN44" s="39">
        <f t="shared" si="72"/>
        <v>5.2455151979113662E-3</v>
      </c>
      <c r="JO44" s="39">
        <f t="shared" si="73"/>
        <v>2.1491740957774228</v>
      </c>
      <c r="JP44" s="39">
        <f t="shared" si="74"/>
        <v>0.56809950338077919</v>
      </c>
      <c r="JQ44" s="39">
        <f t="shared" si="75"/>
        <v>5.6809950338077925E-2</v>
      </c>
      <c r="JR44" s="39">
        <f t="shared" si="136"/>
        <v>4.3432671840602204</v>
      </c>
      <c r="JS44" s="39">
        <f t="shared" si="137"/>
        <v>0.42145575005593539</v>
      </c>
      <c r="JT44" s="39">
        <f t="shared" si="138"/>
        <v>4.2145575005593537E-2</v>
      </c>
      <c r="JU44" s="39">
        <f t="shared" si="76"/>
        <v>1.1343898453405168</v>
      </c>
      <c r="JV44" s="39">
        <f t="shared" si="77"/>
        <v>0.29990087194664672</v>
      </c>
      <c r="JW44" s="39">
        <f t="shared" si="78"/>
        <v>2.9990087194664668E-2</v>
      </c>
      <c r="JX44" s="39">
        <f t="shared" si="79"/>
        <v>1.89746842655651</v>
      </c>
      <c r="JY44" s="39">
        <f t="shared" si="80"/>
        <v>0.50154816095894839</v>
      </c>
      <c r="JZ44" s="39">
        <f t="shared" si="81"/>
        <v>5.0154816095894839E-2</v>
      </c>
      <c r="KA44" s="39">
        <f t="shared" si="139"/>
        <v>3.5182159101460302</v>
      </c>
      <c r="KB44" s="39">
        <f t="shared" si="140"/>
        <v>0.93229147418974767</v>
      </c>
      <c r="KC44" s="39">
        <f t="shared" si="141"/>
        <v>9.3229147418974784E-2</v>
      </c>
      <c r="KD44" s="39">
        <f t="shared" si="82"/>
        <v>4.0588815560775711</v>
      </c>
      <c r="KE44" s="39">
        <f t="shared" si="83"/>
        <v>0</v>
      </c>
      <c r="KF44" s="39">
        <f t="shared" si="84"/>
        <v>0</v>
      </c>
      <c r="KG44" s="39">
        <f t="shared" si="85"/>
        <v>5.0922655054851411</v>
      </c>
      <c r="KH44" s="39">
        <f t="shared" si="86"/>
        <v>0.49272140726363689</v>
      </c>
      <c r="KI44" s="39">
        <f t="shared" si="87"/>
        <v>4.927214072636369E-2</v>
      </c>
      <c r="KJ44" s="39">
        <f t="shared" si="88"/>
        <v>0.80024843901669029</v>
      </c>
      <c r="KK44" s="39">
        <f t="shared" si="89"/>
        <v>0.38399156216174435</v>
      </c>
      <c r="KL44" s="39">
        <f t="shared" si="90"/>
        <v>3.8399156216174436E-2</v>
      </c>
      <c r="KM44" s="39">
        <f t="shared" si="91"/>
        <v>15.014217956800257</v>
      </c>
      <c r="KN44" s="39">
        <f t="shared" si="92"/>
        <v>79.16311800074007</v>
      </c>
      <c r="KO44" s="39">
        <f t="shared" si="93"/>
        <v>7.9163118000740074</v>
      </c>
      <c r="KP44" s="39">
        <f t="shared" si="142"/>
        <v>4.9613863384529271</v>
      </c>
      <c r="KQ44" s="39">
        <f t="shared" si="143"/>
        <v>0.50294198638972898</v>
      </c>
      <c r="KR44" s="39">
        <f t="shared" si="144"/>
        <v>5.0294198638972901E-2</v>
      </c>
      <c r="KS44" s="39">
        <f t="shared" si="94"/>
        <v>2.2814269635894604</v>
      </c>
      <c r="KT44" s="39">
        <f t="shared" si="95"/>
        <v>0.60302800869158801</v>
      </c>
      <c r="KU44" s="39">
        <f t="shared" si="96"/>
        <v>6.0302800869158804E-2</v>
      </c>
      <c r="KV44" s="39">
        <f t="shared" si="145"/>
        <v>2.1493283675318291</v>
      </c>
      <c r="KW44" s="39">
        <f t="shared" si="146"/>
        <v>0.56955962504413959</v>
      </c>
      <c r="KX44" s="39">
        <f t="shared" si="147"/>
        <v>5.6955962504413961E-2</v>
      </c>
      <c r="KY44" s="39">
        <f t="shared" si="97"/>
        <v>16.855324738718824</v>
      </c>
      <c r="KZ44" s="39">
        <f t="shared" si="98"/>
        <v>71.633298853583966</v>
      </c>
      <c r="LA44" s="39">
        <f t="shared" si="99"/>
        <v>7.1633298853583964</v>
      </c>
      <c r="LB44" s="39">
        <f t="shared" si="100"/>
        <v>6.7340651217045133</v>
      </c>
      <c r="LC44" s="39">
        <f t="shared" si="101"/>
        <v>1.7802623146411194</v>
      </c>
      <c r="LD44" s="39">
        <f t="shared" si="102"/>
        <v>0.17802623146411192</v>
      </c>
      <c r="LE44" s="39">
        <f t="shared" si="103"/>
        <v>4.7124833488759972</v>
      </c>
      <c r="LF44" s="39">
        <f t="shared" si="104"/>
        <v>2.260523277256314</v>
      </c>
      <c r="LG44" s="39">
        <f t="shared" si="105"/>
        <v>0.22605232772563141</v>
      </c>
      <c r="LH44" s="39">
        <f t="shared" si="106"/>
        <v>194.29040755188771</v>
      </c>
      <c r="LI44" s="39">
        <f t="shared" si="106"/>
        <v>476.75844787217994</v>
      </c>
      <c r="LJ44" s="39">
        <f t="shared" si="106"/>
        <v>47.675844787217997</v>
      </c>
      <c r="LL44" s="60">
        <f t="shared" si="498"/>
        <v>25</v>
      </c>
      <c r="LM44" s="61">
        <f t="shared" si="154"/>
        <v>416.02862810815958</v>
      </c>
      <c r="LN44" s="62">
        <v>3000</v>
      </c>
      <c r="LO44" s="61">
        <f t="shared" si="155"/>
        <v>0</v>
      </c>
      <c r="LP44" s="61">
        <f t="shared" si="499"/>
        <v>242.68081297450422</v>
      </c>
      <c r="LQ44" s="62">
        <f t="shared" si="156"/>
        <v>0</v>
      </c>
      <c r="LR44" s="61">
        <f t="shared" si="157"/>
        <v>0</v>
      </c>
      <c r="LS44" s="61">
        <f t="shared" si="158"/>
        <v>39.920512475839665</v>
      </c>
      <c r="LT44" s="63">
        <f t="shared" si="159"/>
        <v>0</v>
      </c>
      <c r="LU44" s="62">
        <f t="shared" si="160"/>
        <v>0</v>
      </c>
      <c r="LV44" s="61">
        <f t="shared" si="161"/>
        <v>0</v>
      </c>
      <c r="LW44" s="61">
        <f t="shared" si="162"/>
        <v>1.7977770668829303</v>
      </c>
      <c r="LX44" s="63">
        <f t="shared" si="163"/>
        <v>0</v>
      </c>
      <c r="LY44" s="62">
        <f t="shared" si="164"/>
        <v>0</v>
      </c>
      <c r="LZ44" s="61">
        <f t="shared" si="165"/>
        <v>0</v>
      </c>
      <c r="MA44" s="61">
        <f t="shared" si="166"/>
        <v>4.0826508366634808</v>
      </c>
      <c r="MB44" s="63">
        <f t="shared" si="167"/>
        <v>0</v>
      </c>
      <c r="MC44" s="62">
        <f t="shared" si="168"/>
        <v>0</v>
      </c>
      <c r="MD44" s="61">
        <f t="shared" si="169"/>
        <v>0</v>
      </c>
      <c r="ME44" s="61">
        <f t="shared" si="170"/>
        <v>0.15914093363238635</v>
      </c>
      <c r="MF44" s="63">
        <f t="shared" si="171"/>
        <v>0</v>
      </c>
      <c r="MG44" s="62">
        <f t="shared" si="172"/>
        <v>0</v>
      </c>
      <c r="MH44" s="61">
        <f t="shared" si="173"/>
        <v>0</v>
      </c>
      <c r="MI44" s="61">
        <f t="shared" si="174"/>
        <v>0.58248662965082254</v>
      </c>
      <c r="MJ44" s="63">
        <f t="shared" si="175"/>
        <v>0</v>
      </c>
      <c r="MK44" s="62">
        <f t="shared" si="176"/>
        <v>0</v>
      </c>
      <c r="ML44" s="61">
        <f t="shared" si="177"/>
        <v>0</v>
      </c>
      <c r="MM44" s="61">
        <f t="shared" si="178"/>
        <v>1.2386688298201871</v>
      </c>
      <c r="MN44" s="63">
        <f t="shared" si="179"/>
        <v>0</v>
      </c>
      <c r="MO44" s="62">
        <f t="shared" si="180"/>
        <v>0</v>
      </c>
      <c r="MP44" s="61">
        <f t="shared" si="181"/>
        <v>0</v>
      </c>
      <c r="MQ44" s="61">
        <f t="shared" si="182"/>
        <v>2.1053323243539617</v>
      </c>
      <c r="MR44" s="63">
        <f t="shared" si="183"/>
        <v>0</v>
      </c>
      <c r="MS44" s="62">
        <f t="shared" si="184"/>
        <v>0</v>
      </c>
      <c r="MT44" s="61">
        <f t="shared" si="185"/>
        <v>0</v>
      </c>
      <c r="MU44" s="61">
        <f t="shared" si="186"/>
        <v>4.8795108537594105</v>
      </c>
      <c r="MV44" s="63">
        <f t="shared" si="187"/>
        <v>0</v>
      </c>
      <c r="MW44" s="62">
        <f t="shared" si="188"/>
        <v>0</v>
      </c>
      <c r="MX44" s="61">
        <f t="shared" si="189"/>
        <v>0</v>
      </c>
      <c r="MY44" s="61">
        <f t="shared" si="190"/>
        <v>1.253462754969767</v>
      </c>
      <c r="MZ44" s="63">
        <f t="shared" si="191"/>
        <v>0</v>
      </c>
      <c r="NA44" s="62">
        <f t="shared" si="192"/>
        <v>0</v>
      </c>
      <c r="NB44" s="61">
        <f t="shared" si="193"/>
        <v>0</v>
      </c>
      <c r="NC44" s="61">
        <f t="shared" si="194"/>
        <v>4.6482601633948386</v>
      </c>
      <c r="ND44" s="63">
        <f t="shared" si="195"/>
        <v>0</v>
      </c>
      <c r="NE44" s="62">
        <f t="shared" si="196"/>
        <v>0</v>
      </c>
      <c r="NF44" s="61">
        <f t="shared" si="197"/>
        <v>0</v>
      </c>
      <c r="NG44" s="61">
        <f t="shared" si="198"/>
        <v>0.1760654730959936</v>
      </c>
      <c r="NH44" s="63">
        <f t="shared" si="199"/>
        <v>0</v>
      </c>
      <c r="NI44" s="62">
        <f t="shared" si="200"/>
        <v>0</v>
      </c>
      <c r="NJ44" s="61">
        <f t="shared" si="201"/>
        <v>0</v>
      </c>
      <c r="NK44" s="61">
        <f t="shared" si="202"/>
        <v>3.664324648841518</v>
      </c>
      <c r="NL44" s="63">
        <f t="shared" si="203"/>
        <v>0</v>
      </c>
      <c r="NM44" s="62">
        <f t="shared" si="204"/>
        <v>0</v>
      </c>
      <c r="NN44" s="61">
        <f t="shared" si="205"/>
        <v>0</v>
      </c>
      <c r="NO44" s="61">
        <f t="shared" si="206"/>
        <v>1.1988748153624824</v>
      </c>
      <c r="NP44" s="63">
        <f t="shared" si="207"/>
        <v>0</v>
      </c>
      <c r="NQ44" s="62">
        <f t="shared" si="208"/>
        <v>0</v>
      </c>
      <c r="NR44" s="61">
        <f t="shared" si="209"/>
        <v>0</v>
      </c>
      <c r="NS44" s="61">
        <f t="shared" si="210"/>
        <v>4.5524721482340631</v>
      </c>
      <c r="NT44" s="63">
        <f t="shared" si="211"/>
        <v>0</v>
      </c>
      <c r="NU44" s="62">
        <f t="shared" si="212"/>
        <v>0</v>
      </c>
      <c r="NV44" s="61">
        <f t="shared" si="213"/>
        <v>0</v>
      </c>
      <c r="NW44" s="61">
        <f t="shared" si="214"/>
        <v>4.6732603167739155</v>
      </c>
      <c r="NX44" s="63">
        <f t="shared" si="215"/>
        <v>0</v>
      </c>
      <c r="NY44" s="62">
        <f t="shared" si="216"/>
        <v>0</v>
      </c>
      <c r="NZ44" s="61">
        <f t="shared" si="217"/>
        <v>0</v>
      </c>
      <c r="OA44" s="61">
        <f t="shared" si="218"/>
        <v>2.0187670887840046</v>
      </c>
      <c r="OB44" s="63">
        <f t="shared" si="219"/>
        <v>0</v>
      </c>
      <c r="OC44" s="62">
        <f t="shared" si="220"/>
        <v>0</v>
      </c>
      <c r="OD44" s="61">
        <f t="shared" si="221"/>
        <v>0</v>
      </c>
      <c r="OE44" s="61">
        <f t="shared" si="222"/>
        <v>3.8922032166699041</v>
      </c>
      <c r="OF44" s="63">
        <f t="shared" si="223"/>
        <v>0</v>
      </c>
      <c r="OG44" s="62">
        <f t="shared" si="224"/>
        <v>0</v>
      </c>
      <c r="OH44" s="61">
        <f t="shared" si="225"/>
        <v>0</v>
      </c>
      <c r="OI44" s="61">
        <f t="shared" si="226"/>
        <v>0.54939793543740789</v>
      </c>
      <c r="OJ44" s="63">
        <f t="shared" si="227"/>
        <v>0</v>
      </c>
      <c r="OK44" s="62">
        <f t="shared" si="228"/>
        <v>0</v>
      </c>
      <c r="OL44" s="61">
        <f t="shared" si="229"/>
        <v>0</v>
      </c>
      <c r="OM44" s="61">
        <f t="shared" si="230"/>
        <v>4.9015159243024291</v>
      </c>
      <c r="ON44" s="63">
        <f t="shared" si="231"/>
        <v>0</v>
      </c>
      <c r="OO44" s="62">
        <f t="shared" si="232"/>
        <v>0</v>
      </c>
      <c r="OP44" s="61">
        <f t="shared" si="233"/>
        <v>0</v>
      </c>
      <c r="OQ44" s="61">
        <f t="shared" si="234"/>
        <v>1.0448958067809844</v>
      </c>
      <c r="OR44" s="63">
        <f t="shared" si="235"/>
        <v>0</v>
      </c>
      <c r="OS44" s="62">
        <f t="shared" si="236"/>
        <v>0</v>
      </c>
      <c r="OT44" s="61">
        <f t="shared" si="237"/>
        <v>0</v>
      </c>
      <c r="OU44" s="61">
        <f t="shared" si="238"/>
        <v>1.7061112840538413</v>
      </c>
      <c r="OV44" s="63">
        <f t="shared" si="239"/>
        <v>0</v>
      </c>
      <c r="OW44" s="62">
        <f t="shared" si="240"/>
        <v>0</v>
      </c>
      <c r="OX44" s="61">
        <f t="shared" si="241"/>
        <v>0</v>
      </c>
      <c r="OY44" s="61">
        <f t="shared" si="242"/>
        <v>18.898278990260721</v>
      </c>
      <c r="OZ44" s="63">
        <f t="shared" si="243"/>
        <v>0</v>
      </c>
      <c r="PA44" s="62">
        <f t="shared" si="244"/>
        <v>0</v>
      </c>
      <c r="PB44" s="61">
        <f t="shared" si="245"/>
        <v>0</v>
      </c>
      <c r="PC44" s="61">
        <f t="shared" si="246"/>
        <v>0.46886378007248281</v>
      </c>
      <c r="PD44" s="63">
        <f t="shared" si="247"/>
        <v>0</v>
      </c>
      <c r="PE44" s="62">
        <f t="shared" si="248"/>
        <v>0</v>
      </c>
      <c r="PF44" s="61">
        <f t="shared" si="249"/>
        <v>0</v>
      </c>
      <c r="PG44" s="61">
        <f t="shared" si="250"/>
        <v>1.8852677869465539</v>
      </c>
      <c r="PH44" s="63">
        <f t="shared" si="251"/>
        <v>0</v>
      </c>
      <c r="PI44" s="62">
        <f t="shared" si="252"/>
        <v>0</v>
      </c>
      <c r="PJ44" s="61">
        <f t="shared" si="253"/>
        <v>0</v>
      </c>
      <c r="PK44" s="61">
        <f t="shared" si="254"/>
        <v>3.7569081340337176</v>
      </c>
      <c r="PL44" s="63">
        <f t="shared" si="255"/>
        <v>0</v>
      </c>
      <c r="PM44" s="62">
        <f t="shared" si="256"/>
        <v>0</v>
      </c>
      <c r="PN44" s="61">
        <f t="shared" si="257"/>
        <v>0</v>
      </c>
      <c r="PO44" s="61">
        <f t="shared" si="258"/>
        <v>0.99480765101559598</v>
      </c>
      <c r="PP44" s="63">
        <f t="shared" si="259"/>
        <v>0</v>
      </c>
      <c r="PQ44" s="62">
        <f t="shared" si="260"/>
        <v>0</v>
      </c>
      <c r="PR44" s="61">
        <f t="shared" si="261"/>
        <v>0</v>
      </c>
      <c r="PS44" s="61">
        <f t="shared" si="262"/>
        <v>1.6642698212691756</v>
      </c>
      <c r="PT44" s="63">
        <f t="shared" si="263"/>
        <v>0</v>
      </c>
      <c r="PU44" s="62">
        <f t="shared" si="264"/>
        <v>0</v>
      </c>
      <c r="PV44" s="61">
        <f t="shared" si="265"/>
        <v>0</v>
      </c>
      <c r="PW44" s="61">
        <f t="shared" si="266"/>
        <v>3.087080446696794</v>
      </c>
      <c r="PX44" s="63">
        <f t="shared" si="267"/>
        <v>0</v>
      </c>
      <c r="PY44" s="62">
        <f t="shared" si="268"/>
        <v>1</v>
      </c>
      <c r="PZ44" s="61">
        <f t="shared" si="269"/>
        <v>24861.520991432226</v>
      </c>
      <c r="QA44" s="61">
        <f t="shared" si="270"/>
        <v>242.68081297450422</v>
      </c>
      <c r="QB44" s="63">
        <f t="shared" si="271"/>
        <v>102.44535069216268</v>
      </c>
      <c r="QC44" s="62">
        <f t="shared" si="272"/>
        <v>0</v>
      </c>
      <c r="QD44" s="61">
        <f t="shared" si="273"/>
        <v>0</v>
      </c>
      <c r="QE44" s="61">
        <f t="shared" si="274"/>
        <v>4.4031681187402674</v>
      </c>
      <c r="QF44" s="63">
        <f t="shared" si="275"/>
        <v>0</v>
      </c>
      <c r="QG44" s="62">
        <f t="shared" si="276"/>
        <v>0</v>
      </c>
      <c r="QH44" s="61">
        <f t="shared" si="277"/>
        <v>0</v>
      </c>
      <c r="QI44" s="61">
        <f t="shared" si="278"/>
        <v>0.70996609480297845</v>
      </c>
      <c r="QJ44" s="63">
        <f t="shared" si="279"/>
        <v>0</v>
      </c>
      <c r="QK44" s="62">
        <f t="shared" si="280"/>
        <v>0</v>
      </c>
      <c r="QL44" s="61">
        <f t="shared" si="281"/>
        <v>0</v>
      </c>
      <c r="QM44" s="61">
        <f t="shared" si="282"/>
        <v>14.274342508531493</v>
      </c>
      <c r="QN44" s="63">
        <f t="shared" si="283"/>
        <v>0</v>
      </c>
      <c r="QO44" s="62">
        <f t="shared" si="284"/>
        <v>0</v>
      </c>
      <c r="QP44" s="61">
        <f t="shared" si="285"/>
        <v>0</v>
      </c>
      <c r="QQ44" s="61">
        <f t="shared" si="286"/>
        <v>4.314760735533314</v>
      </c>
      <c r="QR44" s="63">
        <f t="shared" si="287"/>
        <v>0</v>
      </c>
      <c r="QS44" s="62">
        <f t="shared" si="288"/>
        <v>0</v>
      </c>
      <c r="QT44" s="61">
        <f t="shared" si="289"/>
        <v>0</v>
      </c>
      <c r="QU44" s="61">
        <f t="shared" si="290"/>
        <v>2.0009226564435774</v>
      </c>
      <c r="QV44" s="63">
        <f t="shared" si="291"/>
        <v>0</v>
      </c>
      <c r="QW44" s="62">
        <f t="shared" si="292"/>
        <v>0</v>
      </c>
      <c r="QX44" s="61">
        <f t="shared" si="293"/>
        <v>0</v>
      </c>
      <c r="QY44" s="61">
        <f t="shared" si="294"/>
        <v>1.8864249700804716</v>
      </c>
      <c r="QZ44" s="63">
        <f t="shared" si="295"/>
        <v>0</v>
      </c>
      <c r="RA44" s="62">
        <f t="shared" si="296"/>
        <v>0</v>
      </c>
      <c r="RB44" s="61">
        <f t="shared" si="297"/>
        <v>0</v>
      </c>
      <c r="RC44" s="61">
        <f t="shared" si="298"/>
        <v>15.872066690893426</v>
      </c>
      <c r="RD44" s="63">
        <f t="shared" si="299"/>
        <v>0</v>
      </c>
      <c r="RE44" s="62">
        <f t="shared" si="300"/>
        <v>0</v>
      </c>
      <c r="RF44" s="61">
        <f t="shared" si="301"/>
        <v>0</v>
      </c>
      <c r="RG44" s="61">
        <f t="shared" si="302"/>
        <v>5.9050390155204138</v>
      </c>
      <c r="RH44" s="63">
        <f t="shared" si="303"/>
        <v>0</v>
      </c>
      <c r="RI44" s="62">
        <f t="shared" si="304"/>
        <v>0</v>
      </c>
      <c r="RJ44" s="61">
        <f t="shared" si="305"/>
        <v>0</v>
      </c>
      <c r="RK44" s="61">
        <f t="shared" si="306"/>
        <v>4.1799562055104467</v>
      </c>
      <c r="RL44" s="63">
        <f t="shared" si="307"/>
        <v>0</v>
      </c>
    </row>
    <row r="45" spans="1:480" ht="15" thickBot="1" x14ac:dyDescent="0.35">
      <c r="A45" s="28"/>
      <c r="B45" s="42">
        <v>26</v>
      </c>
      <c r="C45" s="44">
        <f t="shared" si="500"/>
        <v>455.32344355629692</v>
      </c>
      <c r="D45" s="44">
        <f t="shared" si="501"/>
        <v>800.59182640327708</v>
      </c>
      <c r="E45" s="44">
        <f t="shared" si="502"/>
        <v>327.41663440698778</v>
      </c>
      <c r="F45" s="45">
        <f t="shared" si="503"/>
        <v>104.64024346147403</v>
      </c>
      <c r="G45" s="45">
        <f t="shared" si="504"/>
        <v>37.763862171963027</v>
      </c>
      <c r="H45" s="44">
        <f t="shared" si="313"/>
        <v>152.7738167142835</v>
      </c>
      <c r="I45" s="44">
        <f t="shared" si="314"/>
        <v>158.93192816924176</v>
      </c>
      <c r="J45" s="44">
        <f t="shared" si="315"/>
        <v>9.3915149092032966</v>
      </c>
      <c r="K45" s="45">
        <f t="shared" si="316"/>
        <v>0.20113020727114131</v>
      </c>
      <c r="L45" s="45">
        <f t="shared" si="317"/>
        <v>0</v>
      </c>
      <c r="M45" s="44">
        <f t="shared" si="318"/>
        <v>338.90231827383349</v>
      </c>
      <c r="N45" s="44">
        <f t="shared" si="319"/>
        <v>360.51450456520172</v>
      </c>
      <c r="O45" s="44">
        <f t="shared" si="320"/>
        <v>21.334348878488036</v>
      </c>
      <c r="P45" s="45">
        <f t="shared" si="321"/>
        <v>0.45712828247645171</v>
      </c>
      <c r="Q45" s="45">
        <f t="shared" si="322"/>
        <v>0</v>
      </c>
      <c r="R45" s="44">
        <f t="shared" si="323"/>
        <v>13.410038696924119</v>
      </c>
      <c r="S45" s="44">
        <f t="shared" si="324"/>
        <v>14.058246511730616</v>
      </c>
      <c r="T45" s="44">
        <f t="shared" si="325"/>
        <v>0.83222211591220796</v>
      </c>
      <c r="U45" s="45">
        <f t="shared" si="326"/>
        <v>1.7852675433036622E-2</v>
      </c>
      <c r="V45" s="45">
        <f t="shared" si="327"/>
        <v>0</v>
      </c>
      <c r="W45" s="44">
        <f t="shared" si="328"/>
        <v>48.836873559834089</v>
      </c>
      <c r="X45" s="44">
        <f t="shared" si="329"/>
        <v>51.449554890100039</v>
      </c>
      <c r="Y45" s="44">
        <f t="shared" si="330"/>
        <v>3.0452727039371377</v>
      </c>
      <c r="Z45" s="45">
        <f t="shared" si="331"/>
        <v>6.5298846128641022E-2</v>
      </c>
      <c r="AA45" s="45">
        <f t="shared" si="332"/>
        <v>0</v>
      </c>
      <c r="AB45" s="44">
        <f t="shared" si="333"/>
        <v>85.618569612676339</v>
      </c>
      <c r="AC45" s="44">
        <f t="shared" si="334"/>
        <v>95.568196480205131</v>
      </c>
      <c r="AD45" s="44">
        <f t="shared" si="335"/>
        <v>8.3844233250207623</v>
      </c>
      <c r="AE45" s="45">
        <f t="shared" si="336"/>
        <v>0.3598390917360097</v>
      </c>
      <c r="AF45" s="45">
        <f t="shared" si="337"/>
        <v>6.7244903615649564E-3</v>
      </c>
      <c r="AG45" s="44">
        <f t="shared" si="338"/>
        <v>143.25925585904639</v>
      </c>
      <c r="AH45" s="44">
        <f t="shared" si="339"/>
        <v>162.25230367700124</v>
      </c>
      <c r="AI45" s="44">
        <f t="shared" si="340"/>
        <v>14.262413239505246</v>
      </c>
      <c r="AJ45" s="45">
        <f t="shared" si="341"/>
        <v>0.61286886241102589</v>
      </c>
      <c r="AK45" s="45">
        <f t="shared" si="342"/>
        <v>1.1465362035677256E-2</v>
      </c>
      <c r="AL45" s="44">
        <f t="shared" si="343"/>
        <v>55.654488056702469</v>
      </c>
      <c r="AM45" s="44">
        <f t="shared" si="344"/>
        <v>97.856872672416586</v>
      </c>
      <c r="AN45" s="44">
        <f t="shared" si="345"/>
        <v>40.020353502655517</v>
      </c>
      <c r="AO45" s="45">
        <f t="shared" si="346"/>
        <v>12.790246718884339</v>
      </c>
      <c r="AP45" s="45">
        <f t="shared" si="347"/>
        <v>4.6159020493409191</v>
      </c>
      <c r="AQ45" s="44">
        <f t="shared" si="348"/>
        <v>106.51837355894037</v>
      </c>
      <c r="AR45" s="44">
        <f t="shared" si="349"/>
        <v>110.81198898653413</v>
      </c>
      <c r="AS45" s="44">
        <f t="shared" si="350"/>
        <v>6.5480388910735741</v>
      </c>
      <c r="AT45" s="45">
        <f t="shared" si="351"/>
        <v>0.14023386345162572</v>
      </c>
      <c r="AU45" s="45">
        <f t="shared" si="352"/>
        <v>0</v>
      </c>
      <c r="AV45" s="44">
        <f t="shared" si="353"/>
        <v>385.85375246094458</v>
      </c>
      <c r="AW45" s="44">
        <f t="shared" si="354"/>
        <v>410.46008511126115</v>
      </c>
      <c r="AX45" s="44">
        <f t="shared" si="355"/>
        <v>24.290003718487803</v>
      </c>
      <c r="AY45" s="45">
        <f t="shared" si="356"/>
        <v>0.52045870930586702</v>
      </c>
      <c r="AZ45" s="45">
        <f t="shared" si="357"/>
        <v>0</v>
      </c>
      <c r="BA45" s="44">
        <f t="shared" si="358"/>
        <v>14.836187984566642</v>
      </c>
      <c r="BB45" s="44">
        <f t="shared" si="359"/>
        <v>15.553332297933917</v>
      </c>
      <c r="BC45" s="44">
        <f t="shared" si="360"/>
        <v>0.92072842112076625</v>
      </c>
      <c r="BD45" s="45">
        <f t="shared" si="361"/>
        <v>1.9751296378640468E-2</v>
      </c>
      <c r="BE45" s="45">
        <f t="shared" si="362"/>
        <v>0</v>
      </c>
      <c r="BF45" s="44">
        <f t="shared" si="363"/>
        <v>307.22449314404435</v>
      </c>
      <c r="BG45" s="44">
        <f t="shared" si="364"/>
        <v>323.6604285127251</v>
      </c>
      <c r="BH45" s="44">
        <f t="shared" si="365"/>
        <v>19.157294371152187</v>
      </c>
      <c r="BI45" s="45">
        <f t="shared" si="366"/>
        <v>0.41078397207765144</v>
      </c>
      <c r="BJ45" s="45">
        <f t="shared" si="367"/>
        <v>0</v>
      </c>
      <c r="BK45" s="44">
        <f t="shared" si="368"/>
        <v>82.867950145236136</v>
      </c>
      <c r="BL45" s="44">
        <f t="shared" si="369"/>
        <v>92.49793096542497</v>
      </c>
      <c r="BM45" s="44">
        <f t="shared" si="370"/>
        <v>8.1150616885744604</v>
      </c>
      <c r="BN45" s="45">
        <f t="shared" si="371"/>
        <v>0.34827874430959649</v>
      </c>
      <c r="BO45" s="45">
        <f t="shared" si="372"/>
        <v>6.5084564546588983E-3</v>
      </c>
      <c r="BP45" s="44">
        <f t="shared" si="373"/>
        <v>309.77711439222503</v>
      </c>
      <c r="BQ45" s="44">
        <f t="shared" si="374"/>
        <v>350.84679265684287</v>
      </c>
      <c r="BR45" s="44">
        <f t="shared" si="375"/>
        <v>30.840375311948176</v>
      </c>
      <c r="BS45" s="45">
        <f t="shared" si="376"/>
        <v>1.3252389631657056</v>
      </c>
      <c r="BT45" s="45">
        <f t="shared" si="377"/>
        <v>2.4792162611599854E-2</v>
      </c>
      <c r="BU45" s="44">
        <f t="shared" si="378"/>
        <v>53.302045692832301</v>
      </c>
      <c r="BV45" s="44">
        <f t="shared" si="379"/>
        <v>93.720590749637964</v>
      </c>
      <c r="BW45" s="44">
        <f t="shared" si="380"/>
        <v>38.328745542830497</v>
      </c>
      <c r="BX45" s="45">
        <f t="shared" si="381"/>
        <v>12.24961973126028</v>
      </c>
      <c r="BY45" s="45">
        <f t="shared" si="382"/>
        <v>4.4207939114800272</v>
      </c>
      <c r="BZ45" s="44">
        <f t="shared" si="383"/>
        <v>171.55339162572545</v>
      </c>
      <c r="CA45" s="44">
        <f t="shared" si="384"/>
        <v>178.46848302573324</v>
      </c>
      <c r="CB45" s="44">
        <f t="shared" si="385"/>
        <v>10.545957873072885</v>
      </c>
      <c r="CC45" s="45">
        <f t="shared" si="386"/>
        <v>0.22585394511861689</v>
      </c>
      <c r="CD45" s="45">
        <f t="shared" si="387"/>
        <v>0</v>
      </c>
      <c r="CE45" s="44">
        <f t="shared" si="388"/>
        <v>267.87198436387933</v>
      </c>
      <c r="CF45" s="44">
        <f t="shared" si="389"/>
        <v>300.24671948725523</v>
      </c>
      <c r="CG45" s="44">
        <f t="shared" si="390"/>
        <v>26.345878189422365</v>
      </c>
      <c r="CH45" s="45">
        <f t="shared" si="391"/>
        <v>1.1306121501968573</v>
      </c>
      <c r="CI45" s="45">
        <f t="shared" si="392"/>
        <v>2.1124863189790351E-2</v>
      </c>
      <c r="CJ45" s="44">
        <f t="shared" si="393"/>
        <v>46.2951134322523</v>
      </c>
      <c r="CK45" s="44">
        <f t="shared" si="394"/>
        <v>48.532903717005325</v>
      </c>
      <c r="CL45" s="44">
        <f t="shared" si="395"/>
        <v>2.8730578731157475</v>
      </c>
      <c r="CM45" s="45">
        <f t="shared" si="396"/>
        <v>6.163230792400233E-2</v>
      </c>
      <c r="CN45" s="45">
        <f t="shared" si="397"/>
        <v>0</v>
      </c>
      <c r="CO45" s="44">
        <f t="shared" si="398"/>
        <v>340.86049592615501</v>
      </c>
      <c r="CP45" s="44">
        <f t="shared" si="399"/>
        <v>378.24631842233606</v>
      </c>
      <c r="CQ45" s="44">
        <f t="shared" si="400"/>
        <v>33.180478342974837</v>
      </c>
      <c r="CR45" s="45">
        <f t="shared" si="401"/>
        <v>1.4243845473252708</v>
      </c>
      <c r="CS45" s="45">
        <f t="shared" si="402"/>
        <v>2.6628390843706978E-2</v>
      </c>
      <c r="CT45" s="44">
        <f t="shared" si="403"/>
        <v>72.224699788286642</v>
      </c>
      <c r="CU45" s="44">
        <f t="shared" si="404"/>
        <v>80.617841798992984</v>
      </c>
      <c r="CV45" s="44">
        <f t="shared" si="405"/>
        <v>7.0727934405701109</v>
      </c>
      <c r="CW45" s="45">
        <f t="shared" si="406"/>
        <v>0.30354712173181608</v>
      </c>
      <c r="CX45" s="45">
        <f t="shared" si="407"/>
        <v>5.6725345890542549E-3</v>
      </c>
      <c r="CY45" s="44">
        <f t="shared" si="408"/>
        <v>142.01974030584651</v>
      </c>
      <c r="CZ45" s="44">
        <f t="shared" si="409"/>
        <v>150.76635826486398</v>
      </c>
      <c r="DA45" s="44">
        <f t="shared" si="410"/>
        <v>8.900395612703214</v>
      </c>
      <c r="DB45" s="45">
        <f t="shared" si="411"/>
        <v>0.19019715849768912</v>
      </c>
      <c r="DC45" s="45">
        <f t="shared" si="412"/>
        <v>0</v>
      </c>
      <c r="DD45" s="44">
        <f t="shared" si="413"/>
        <v>215.54907323248577</v>
      </c>
      <c r="DE45" s="44">
        <f t="shared" si="414"/>
        <v>378.9983332966537</v>
      </c>
      <c r="DF45" s="44">
        <f t="shared" si="415"/>
        <v>154.99828332164478</v>
      </c>
      <c r="DG45" s="45">
        <f t="shared" si="416"/>
        <v>49.536451109954029</v>
      </c>
      <c r="DH45" s="45">
        <f t="shared" si="417"/>
        <v>17.877325685822118</v>
      </c>
      <c r="DI45" s="44">
        <f t="shared" si="418"/>
        <v>39.843710613660946</v>
      </c>
      <c r="DJ45" s="44">
        <f t="shared" si="419"/>
        <v>41.449758142059736</v>
      </c>
      <c r="DK45" s="44">
        <f t="shared" si="420"/>
        <v>2.4493254820359107</v>
      </c>
      <c r="DL45" s="45">
        <f t="shared" si="421"/>
        <v>5.2455151979113664E-2</v>
      </c>
      <c r="DM45" s="45">
        <f t="shared" si="422"/>
        <v>0</v>
      </c>
      <c r="DN45" s="44">
        <f t="shared" si="423"/>
        <v>129.74924356050201</v>
      </c>
      <c r="DO45" s="44">
        <f t="shared" si="424"/>
        <v>145.43060494924472</v>
      </c>
      <c r="DP45" s="44">
        <f t="shared" si="425"/>
        <v>12.761161918937953</v>
      </c>
      <c r="DQ45" s="45">
        <f t="shared" si="426"/>
        <v>0.54763498914123798</v>
      </c>
      <c r="DR45" s="45">
        <f t="shared" si="427"/>
        <v>1.0232257119770631E-2</v>
      </c>
      <c r="DS45" s="44">
        <f t="shared" si="428"/>
        <v>316.57652313740351</v>
      </c>
      <c r="DT45" s="44">
        <f t="shared" si="429"/>
        <v>331.87904246040898</v>
      </c>
      <c r="DU45" s="44">
        <f t="shared" si="430"/>
        <v>19.646623689010728</v>
      </c>
      <c r="DV45" s="45">
        <f t="shared" si="431"/>
        <v>0.42145575005593539</v>
      </c>
      <c r="DW45" s="45">
        <f t="shared" si="432"/>
        <v>0</v>
      </c>
      <c r="DX45" s="44">
        <f t="shared" si="433"/>
        <v>69.180766626718167</v>
      </c>
      <c r="DY45" s="44">
        <f t="shared" si="434"/>
        <v>76.768562490914036</v>
      </c>
      <c r="DZ45" s="44">
        <f t="shared" si="435"/>
        <v>6.734282664734236</v>
      </c>
      <c r="EA45" s="45">
        <f t="shared" si="436"/>
        <v>0.28909191922481164</v>
      </c>
      <c r="EB45" s="45">
        <f t="shared" si="437"/>
        <v>5.4044763609175355E-3</v>
      </c>
      <c r="EC45" s="44">
        <f t="shared" si="438"/>
        <v>115.03672177437164</v>
      </c>
      <c r="ED45" s="44">
        <f t="shared" si="439"/>
        <v>128.40499530307656</v>
      </c>
      <c r="EE45" s="44">
        <f t="shared" si="440"/>
        <v>11.265273148596993</v>
      </c>
      <c r="EF45" s="45">
        <f t="shared" si="441"/>
        <v>0.48347817146257488</v>
      </c>
      <c r="EG45" s="45">
        <f t="shared" si="442"/>
        <v>9.034994748186741E-3</v>
      </c>
      <c r="EH45" s="44">
        <f t="shared" si="443"/>
        <v>210.49186928951758</v>
      </c>
      <c r="EI45" s="44">
        <f t="shared" si="444"/>
        <v>237.93371912833527</v>
      </c>
      <c r="EJ45" s="44">
        <f t="shared" si="445"/>
        <v>20.912991428874051</v>
      </c>
      <c r="EK45" s="45">
        <f t="shared" si="446"/>
        <v>0.89866572118771781</v>
      </c>
      <c r="EL45" s="45">
        <f t="shared" si="447"/>
        <v>1.6812876501014935E-2</v>
      </c>
      <c r="EM45" s="44">
        <f t="shared" si="448"/>
        <v>344.92796015770972</v>
      </c>
      <c r="EN45" s="44">
        <f t="shared" si="449"/>
        <v>353.94789834428633</v>
      </c>
      <c r="EO45" s="44">
        <f t="shared" si="450"/>
        <v>10.388051452694159</v>
      </c>
      <c r="EP45" s="45">
        <f t="shared" si="451"/>
        <v>0</v>
      </c>
      <c r="EQ45" s="45">
        <f t="shared" si="452"/>
        <v>0</v>
      </c>
      <c r="ER45" s="44">
        <f t="shared" si="453"/>
        <v>374.84839415831306</v>
      </c>
      <c r="ES45" s="44">
        <f t="shared" si="454"/>
        <v>389.27975564627724</v>
      </c>
      <c r="ET45" s="44">
        <f t="shared" si="455"/>
        <v>23.003916165920103</v>
      </c>
      <c r="EU45" s="45">
        <f t="shared" si="456"/>
        <v>0.49272140726363689</v>
      </c>
      <c r="EV45" s="45">
        <f t="shared" si="457"/>
        <v>0</v>
      </c>
      <c r="EW45" s="44">
        <f t="shared" si="458"/>
        <v>40.254326377393852</v>
      </c>
      <c r="EX45" s="44">
        <f t="shared" si="459"/>
        <v>48.327059504059036</v>
      </c>
      <c r="EY45" s="44">
        <f t="shared" si="460"/>
        <v>5.5715737551985107</v>
      </c>
      <c r="EZ45" s="45">
        <f t="shared" si="461"/>
        <v>0.3569002919414308</v>
      </c>
      <c r="FA45" s="45">
        <f t="shared" si="462"/>
        <v>1.3545635110156762E-2</v>
      </c>
      <c r="FB45" s="44">
        <f t="shared" si="463"/>
        <v>103.6972811772482</v>
      </c>
      <c r="FC45" s="44">
        <f t="shared" si="464"/>
        <v>206.54027278641618</v>
      </c>
      <c r="FD45" s="44">
        <f t="shared" si="465"/>
        <v>100.65006857724175</v>
      </c>
      <c r="FE45" s="45">
        <f t="shared" si="466"/>
        <v>39.569753806278577</v>
      </c>
      <c r="FF45" s="45">
        <f t="shared" si="467"/>
        <v>19.796682097230747</v>
      </c>
      <c r="FG45" s="44">
        <f t="shared" si="468"/>
        <v>309.2754024168425</v>
      </c>
      <c r="FH45" s="44">
        <f t="shared" si="469"/>
        <v>376.57965344397331</v>
      </c>
      <c r="FI45" s="44">
        <f t="shared" si="470"/>
        <v>22.905912107484429</v>
      </c>
      <c r="FJ45" s="45">
        <f t="shared" si="471"/>
        <v>0.50294198638972898</v>
      </c>
      <c r="FK45" s="45">
        <f t="shared" si="472"/>
        <v>0</v>
      </c>
      <c r="FL45" s="44">
        <f t="shared" si="473"/>
        <v>138.59768696318613</v>
      </c>
      <c r="FM45" s="44">
        <f t="shared" si="474"/>
        <v>154.39214455952541</v>
      </c>
      <c r="FN45" s="44">
        <f t="shared" si="475"/>
        <v>13.544054342500964</v>
      </c>
      <c r="FO45" s="45">
        <f t="shared" si="476"/>
        <v>0.58130019872584704</v>
      </c>
      <c r="FP45" s="45">
        <f t="shared" si="477"/>
        <v>1.0863904982870501E-2</v>
      </c>
      <c r="FQ45" s="44">
        <f t="shared" si="478"/>
        <v>127.42289452123954</v>
      </c>
      <c r="FR45" s="44">
        <f t="shared" si="479"/>
        <v>145.34211099075921</v>
      </c>
      <c r="FS45" s="44">
        <f t="shared" si="480"/>
        <v>12.779025902396459</v>
      </c>
      <c r="FT45" s="45">
        <f t="shared" si="481"/>
        <v>0.54902445387222198</v>
      </c>
      <c r="FU45" s="45">
        <f t="shared" si="482"/>
        <v>1.0267585585958789E-2</v>
      </c>
      <c r="FV45" s="44">
        <f t="shared" si="483"/>
        <v>181.03284787304784</v>
      </c>
      <c r="FW45" s="44">
        <f t="shared" si="484"/>
        <v>318.30871080493841</v>
      </c>
      <c r="FX45" s="44">
        <f t="shared" si="485"/>
        <v>130.1781549062209</v>
      </c>
      <c r="FY45" s="45">
        <f t="shared" si="486"/>
        <v>41.604098238393341</v>
      </c>
      <c r="FZ45" s="45">
        <f t="shared" si="487"/>
        <v>15.014600307595313</v>
      </c>
      <c r="GA45" s="44">
        <f t="shared" si="488"/>
        <v>411.70489141309321</v>
      </c>
      <c r="GB45" s="44">
        <f t="shared" si="489"/>
        <v>455.73484739202638</v>
      </c>
      <c r="GC45" s="44">
        <f t="shared" si="490"/>
        <v>39.973808326402747</v>
      </c>
      <c r="GD45" s="45">
        <f t="shared" si="491"/>
        <v>1.7160924946181826</v>
      </c>
      <c r="GE45" s="45">
        <f t="shared" si="492"/>
        <v>3.2084910011468383E-2</v>
      </c>
      <c r="GF45" s="44">
        <f t="shared" si="493"/>
        <v>239.09155342311624</v>
      </c>
      <c r="GG45" s="44">
        <f t="shared" si="494"/>
        <v>284.65041388671614</v>
      </c>
      <c r="GH45" s="44">
        <f t="shared" si="495"/>
        <v>32.798537645664098</v>
      </c>
      <c r="GI45" s="45">
        <f t="shared" si="496"/>
        <v>2.1010096302342465</v>
      </c>
      <c r="GJ45" s="45">
        <f t="shared" si="497"/>
        <v>7.9756823511033817E-2</v>
      </c>
      <c r="GK45" s="43">
        <f t="shared" si="148"/>
        <v>6962.265293866385</v>
      </c>
      <c r="GL45" s="43">
        <f t="shared" si="148"/>
        <v>8349.6210904953914</v>
      </c>
      <c r="GM45" s="43">
        <f t="shared" si="148"/>
        <v>1262.3670371943153</v>
      </c>
      <c r="GN45" s="43">
        <f t="shared" si="148"/>
        <v>277.1982759772809</v>
      </c>
      <c r="GO45" s="43">
        <f t="shared" si="148"/>
        <v>99.78008594744955</v>
      </c>
      <c r="GP45" s="40">
        <f t="shared" si="149"/>
        <v>41.491449903852121</v>
      </c>
      <c r="GQ45" s="40">
        <f t="shared" si="149"/>
        <v>49.759362875419491</v>
      </c>
      <c r="GR45" s="40">
        <f t="shared" si="149"/>
        <v>7.5230455136729164</v>
      </c>
      <c r="GS45" s="40">
        <f t="shared" si="149"/>
        <v>1.6519563526655596</v>
      </c>
      <c r="GT45" s="40">
        <f t="shared" si="149"/>
        <v>0.59463698419219047</v>
      </c>
      <c r="GW45" s="38">
        <f t="shared" si="150"/>
        <v>27</v>
      </c>
      <c r="GX45" s="39">
        <f t="shared" si="109"/>
        <v>44.924948576962763</v>
      </c>
      <c r="GY45" s="39">
        <f t="shared" si="110"/>
        <v>200.43415335315009</v>
      </c>
      <c r="GZ45" s="39">
        <f t="shared" si="111"/>
        <v>20.043415335315011</v>
      </c>
      <c r="HA45" s="39">
        <f t="shared" si="34"/>
        <v>2.3714490572515765</v>
      </c>
      <c r="HB45" s="39">
        <f t="shared" si="35"/>
        <v>0.62562015488327027</v>
      </c>
      <c r="HC45" s="39">
        <f t="shared" si="36"/>
        <v>6.256201548832703E-2</v>
      </c>
      <c r="HD45" s="39">
        <f t="shared" si="112"/>
        <v>5.3776463896225506</v>
      </c>
      <c r="HE45" s="39">
        <f t="shared" si="113"/>
        <v>1.4214388169486065</v>
      </c>
      <c r="HF45" s="39">
        <f t="shared" si="114"/>
        <v>0.14214388169486064</v>
      </c>
      <c r="HG45" s="39">
        <f t="shared" si="115"/>
        <v>0.20980467465531388</v>
      </c>
      <c r="HH45" s="39">
        <f t="shared" si="116"/>
        <v>5.5470198357423825E-2</v>
      </c>
      <c r="HI45" s="39">
        <f t="shared" si="117"/>
        <v>5.5470198357423818E-3</v>
      </c>
      <c r="HJ45" s="39">
        <f t="shared" si="151"/>
        <v>0.76769799682335849</v>
      </c>
      <c r="HK45" s="39">
        <f t="shared" si="152"/>
        <v>0.20294758048507897</v>
      </c>
      <c r="HL45" s="39">
        <f t="shared" si="153"/>
        <v>2.0294758048507899E-2</v>
      </c>
      <c r="HM45" s="39">
        <f t="shared" si="37"/>
        <v>1.592692230652011</v>
      </c>
      <c r="HN45" s="39">
        <f t="shared" si="38"/>
        <v>0.76235368789726965</v>
      </c>
      <c r="HO45" s="39">
        <f t="shared" si="39"/>
        <v>7.6235368789726948E-2</v>
      </c>
      <c r="HP45" s="39">
        <f t="shared" si="118"/>
        <v>2.7047500534344682</v>
      </c>
      <c r="HQ45" s="39">
        <f t="shared" si="119"/>
        <v>1.2976664253156287</v>
      </c>
      <c r="HR45" s="39">
        <f t="shared" si="120"/>
        <v>0.12976664253156286</v>
      </c>
      <c r="HS45" s="39">
        <f t="shared" si="40"/>
        <v>5.4912064147107955</v>
      </c>
      <c r="HT45" s="39">
        <f t="shared" si="41"/>
        <v>24.499200187940541</v>
      </c>
      <c r="HU45" s="39">
        <f t="shared" si="42"/>
        <v>2.449920018794054</v>
      </c>
      <c r="HV45" s="39">
        <f t="shared" si="43"/>
        <v>1.6534436462285709</v>
      </c>
      <c r="HW45" s="39">
        <f t="shared" si="44"/>
        <v>0.43620067101215398</v>
      </c>
      <c r="HX45" s="39">
        <f t="shared" si="45"/>
        <v>4.3620067101215396E-2</v>
      </c>
      <c r="HY45" s="39">
        <f t="shared" si="121"/>
        <v>6.1226640449456049</v>
      </c>
      <c r="HZ45" s="39">
        <f t="shared" si="122"/>
        <v>1.6183645606404589</v>
      </c>
      <c r="IA45" s="39">
        <f t="shared" si="123"/>
        <v>0.16183645606404587</v>
      </c>
      <c r="IB45" s="39">
        <f t="shared" si="124"/>
        <v>0.23211727151399231</v>
      </c>
      <c r="IC45" s="39">
        <f t="shared" si="125"/>
        <v>6.1369419505158042E-2</v>
      </c>
      <c r="ID45" s="39">
        <f t="shared" si="126"/>
        <v>6.1369419505158049E-3</v>
      </c>
      <c r="IE45" s="39">
        <f t="shared" si="127"/>
        <v>4.8294579642324624</v>
      </c>
      <c r="IF45" s="39">
        <f t="shared" si="128"/>
        <v>1.2767088268446962</v>
      </c>
      <c r="IG45" s="39">
        <f t="shared" si="129"/>
        <v>0.12767088268446961</v>
      </c>
      <c r="IH45" s="39">
        <f t="shared" si="46"/>
        <v>1.5415247061875097</v>
      </c>
      <c r="II45" s="39">
        <f t="shared" si="47"/>
        <v>0.73786198119752799</v>
      </c>
      <c r="IJ45" s="39">
        <f t="shared" si="48"/>
        <v>7.3786198119752802E-2</v>
      </c>
      <c r="IK45" s="39">
        <f t="shared" si="130"/>
        <v>5.8486250098180799</v>
      </c>
      <c r="IL45" s="39">
        <f t="shared" si="131"/>
        <v>2.8060131840519045</v>
      </c>
      <c r="IM45" s="39">
        <f t="shared" si="132"/>
        <v>0.28060131840519048</v>
      </c>
      <c r="IN45" s="39">
        <f t="shared" si="49"/>
        <v>5.2591003070136058</v>
      </c>
      <c r="IO45" s="39">
        <f t="shared" si="50"/>
        <v>23.463651063055451</v>
      </c>
      <c r="IP45" s="39">
        <f t="shared" si="51"/>
        <v>2.3463651063055453</v>
      </c>
      <c r="IQ45" s="39">
        <f t="shared" si="52"/>
        <v>2.6629571584245206</v>
      </c>
      <c r="IR45" s="39">
        <f t="shared" si="53"/>
        <v>0.70252391246046642</v>
      </c>
      <c r="IS45" s="39">
        <f t="shared" si="54"/>
        <v>7.0252391246046653E-2</v>
      </c>
      <c r="IT45" s="39">
        <f t="shared" si="55"/>
        <v>5.0035191261229395</v>
      </c>
      <c r="IU45" s="39">
        <f t="shared" si="56"/>
        <v>2.3953947973220457</v>
      </c>
      <c r="IV45" s="39">
        <f t="shared" si="57"/>
        <v>0.2395394797322046</v>
      </c>
      <c r="IW45" s="39">
        <f t="shared" si="133"/>
        <v>0.72430299653142771</v>
      </c>
      <c r="IX45" s="39">
        <f t="shared" si="134"/>
        <v>0.19149826358483932</v>
      </c>
      <c r="IY45" s="39">
        <f t="shared" si="135"/>
        <v>1.9149826358483932E-2</v>
      </c>
      <c r="IZ45" s="39">
        <f t="shared" si="58"/>
        <v>6.3043587458810357</v>
      </c>
      <c r="JA45" s="39">
        <f t="shared" si="59"/>
        <v>3.0173479107537924</v>
      </c>
      <c r="JB45" s="39">
        <f t="shared" si="60"/>
        <v>0.30173479107537926</v>
      </c>
      <c r="JC45" s="39">
        <f t="shared" si="61"/>
        <v>1.3435370239699373</v>
      </c>
      <c r="JD45" s="39">
        <f t="shared" si="62"/>
        <v>0.64309374111199125</v>
      </c>
      <c r="JE45" s="39">
        <f t="shared" si="63"/>
        <v>6.4309374111199122E-2</v>
      </c>
      <c r="JF45" s="39">
        <f t="shared" si="64"/>
        <v>2.2478186778827021</v>
      </c>
      <c r="JG45" s="39">
        <f t="shared" si="65"/>
        <v>0.59246560633250112</v>
      </c>
      <c r="JH45" s="39">
        <f t="shared" si="66"/>
        <v>5.9246560633250116E-2</v>
      </c>
      <c r="JI45" s="39">
        <f t="shared" si="67"/>
        <v>21.267367555573976</v>
      </c>
      <c r="JJ45" s="39">
        <f t="shared" si="68"/>
        <v>94.88506820990807</v>
      </c>
      <c r="JK45" s="39">
        <f t="shared" si="69"/>
        <v>9.488506820990807</v>
      </c>
      <c r="JL45" s="39">
        <f t="shared" si="70"/>
        <v>0.61847855872371338</v>
      </c>
      <c r="JM45" s="39">
        <f t="shared" si="71"/>
        <v>0.1631629616995241</v>
      </c>
      <c r="JN45" s="39">
        <f t="shared" si="72"/>
        <v>1.6316296169952411E-2</v>
      </c>
      <c r="JO45" s="39">
        <f t="shared" si="73"/>
        <v>2.4235562494399314</v>
      </c>
      <c r="JP45" s="39">
        <f t="shared" si="74"/>
        <v>1.1602581872059583</v>
      </c>
      <c r="JQ45" s="39">
        <f t="shared" si="75"/>
        <v>0.11602581872059584</v>
      </c>
      <c r="JR45" s="39">
        <f t="shared" si="136"/>
        <v>4.9529487529061367</v>
      </c>
      <c r="JS45" s="39">
        <f t="shared" si="137"/>
        <v>1.3095087143755397</v>
      </c>
      <c r="JT45" s="39">
        <f t="shared" si="138"/>
        <v>0.13095087143755399</v>
      </c>
      <c r="JU45" s="39">
        <f t="shared" si="76"/>
        <v>1.2795274792547171</v>
      </c>
      <c r="JV45" s="39">
        <f t="shared" si="77"/>
        <v>0.61239845667154258</v>
      </c>
      <c r="JW45" s="39">
        <f t="shared" si="78"/>
        <v>6.1239845667154257E-2</v>
      </c>
      <c r="JX45" s="39">
        <f t="shared" si="79"/>
        <v>2.139934056812276</v>
      </c>
      <c r="JY45" s="39">
        <f t="shared" si="80"/>
        <v>1.0242949570991202</v>
      </c>
      <c r="JZ45" s="39">
        <f t="shared" si="81"/>
        <v>0.10242949570991203</v>
      </c>
      <c r="KA45" s="39">
        <f t="shared" si="139"/>
        <v>3.9664286022998612</v>
      </c>
      <c r="KB45" s="39">
        <f t="shared" si="140"/>
        <v>1.902788377446718</v>
      </c>
      <c r="KC45" s="39">
        <f t="shared" si="141"/>
        <v>0.19027883774467183</v>
      </c>
      <c r="KD45" s="39">
        <f t="shared" si="82"/>
        <v>4.6865568816235772</v>
      </c>
      <c r="KE45" s="39">
        <f t="shared" si="83"/>
        <v>0.45707426391854294</v>
      </c>
      <c r="KF45" s="39">
        <f t="shared" si="84"/>
        <v>4.5707426391854294E-2</v>
      </c>
      <c r="KG45" s="39">
        <f t="shared" si="85"/>
        <v>5.8088447415877331</v>
      </c>
      <c r="KH45" s="39">
        <f t="shared" si="86"/>
        <v>1.532486117370885</v>
      </c>
      <c r="KI45" s="39">
        <f t="shared" si="87"/>
        <v>0.15324861173708848</v>
      </c>
      <c r="KJ45" s="39">
        <f t="shared" si="88"/>
        <v>0.89407508268424785</v>
      </c>
      <c r="KK45" s="39">
        <f t="shared" si="89"/>
        <v>0.64912722373919896</v>
      </c>
      <c r="KL45" s="39">
        <f t="shared" si="90"/>
        <v>6.4912722373919901E-2</v>
      </c>
      <c r="KM45" s="39">
        <f t="shared" si="91"/>
        <v>15.767237081869951</v>
      </c>
      <c r="KN45" s="39">
        <f t="shared" si="92"/>
        <v>85.807627231290297</v>
      </c>
      <c r="KO45" s="39">
        <f t="shared" si="93"/>
        <v>8.5807627231290304</v>
      </c>
      <c r="KP45" s="39">
        <f t="shared" si="142"/>
        <v>5.6326989536848728</v>
      </c>
      <c r="KQ45" s="39">
        <f t="shared" si="143"/>
        <v>1.5389668703568686</v>
      </c>
      <c r="KR45" s="39">
        <f t="shared" si="144"/>
        <v>0.15389668703568685</v>
      </c>
      <c r="KS45" s="39">
        <f t="shared" si="94"/>
        <v>2.5730840915558222</v>
      </c>
      <c r="KT45" s="39">
        <f t="shared" si="95"/>
        <v>1.2315192108902777</v>
      </c>
      <c r="KU45" s="39">
        <f t="shared" si="96"/>
        <v>0.12315192108902777</v>
      </c>
      <c r="KV45" s="39">
        <f t="shared" si="145"/>
        <v>2.4226207371163029</v>
      </c>
      <c r="KW45" s="39">
        <f t="shared" si="146"/>
        <v>1.162582134166428</v>
      </c>
      <c r="KX45" s="39">
        <f t="shared" si="147"/>
        <v>0.1162582134166428</v>
      </c>
      <c r="KY45" s="39">
        <f t="shared" si="97"/>
        <v>17.861789232541973</v>
      </c>
      <c r="KZ45" s="39">
        <f t="shared" si="98"/>
        <v>79.69096717080771</v>
      </c>
      <c r="LA45" s="39">
        <f t="shared" si="99"/>
        <v>7.9690967170807712</v>
      </c>
      <c r="LB45" s="39">
        <f t="shared" si="100"/>
        <v>7.5961083748760148</v>
      </c>
      <c r="LC45" s="39">
        <f t="shared" si="101"/>
        <v>3.6352110607014585</v>
      </c>
      <c r="LD45" s="39">
        <f t="shared" si="102"/>
        <v>0.36352110607014587</v>
      </c>
      <c r="LE45" s="39">
        <f t="shared" si="103"/>
        <v>5.2659585989069386</v>
      </c>
      <c r="LF45" s="39">
        <f t="shared" si="104"/>
        <v>3.821315472958652</v>
      </c>
      <c r="LG45" s="39">
        <f t="shared" si="105"/>
        <v>0.38213154729586524</v>
      </c>
      <c r="LH45" s="39">
        <f t="shared" si="106"/>
        <v>212.37083710432327</v>
      </c>
      <c r="LI45" s="39">
        <f t="shared" si="106"/>
        <v>547.82570096345773</v>
      </c>
      <c r="LJ45" s="39">
        <f t="shared" si="106"/>
        <v>54.782570096345779</v>
      </c>
      <c r="LL45" s="60">
        <f t="shared" si="498"/>
        <v>26</v>
      </c>
      <c r="LM45" s="61">
        <f t="shared" si="154"/>
        <v>194.29040755188771</v>
      </c>
      <c r="LN45" s="62">
        <v>3000</v>
      </c>
      <c r="LO45" s="61">
        <f t="shared" si="155"/>
        <v>0</v>
      </c>
      <c r="LP45" s="61">
        <f t="shared" si="499"/>
        <v>0</v>
      </c>
      <c r="LQ45" s="62">
        <f t="shared" si="156"/>
        <v>0</v>
      </c>
      <c r="LR45" s="61">
        <f t="shared" si="157"/>
        <v>0</v>
      </c>
      <c r="LS45" s="61">
        <f t="shared" si="158"/>
        <v>42.393546764922171</v>
      </c>
      <c r="LT45" s="63">
        <f t="shared" si="159"/>
        <v>0</v>
      </c>
      <c r="LU45" s="62">
        <f t="shared" si="160"/>
        <v>0</v>
      </c>
      <c r="LV45" s="61">
        <f t="shared" si="161"/>
        <v>0</v>
      </c>
      <c r="LW45" s="61">
        <f t="shared" si="162"/>
        <v>2.0790080478796966</v>
      </c>
      <c r="LX45" s="63">
        <f t="shared" si="163"/>
        <v>0</v>
      </c>
      <c r="LY45" s="62">
        <f t="shared" si="164"/>
        <v>0</v>
      </c>
      <c r="LZ45" s="61">
        <f t="shared" si="165"/>
        <v>0</v>
      </c>
      <c r="MA45" s="61">
        <f t="shared" si="166"/>
        <v>4.7175753178240649</v>
      </c>
      <c r="MB45" s="63">
        <f t="shared" si="167"/>
        <v>0</v>
      </c>
      <c r="MC45" s="62">
        <f t="shared" si="168"/>
        <v>0</v>
      </c>
      <c r="MD45" s="61">
        <f t="shared" si="169"/>
        <v>0</v>
      </c>
      <c r="ME45" s="61">
        <f t="shared" si="170"/>
        <v>0.18397883845622021</v>
      </c>
      <c r="MF45" s="63">
        <f t="shared" si="171"/>
        <v>0</v>
      </c>
      <c r="MG45" s="62">
        <f t="shared" si="172"/>
        <v>0</v>
      </c>
      <c r="MH45" s="61">
        <f t="shared" si="173"/>
        <v>0</v>
      </c>
      <c r="MI45" s="61">
        <f t="shared" si="174"/>
        <v>0.67328906871072136</v>
      </c>
      <c r="MJ45" s="63">
        <f t="shared" si="175"/>
        <v>0</v>
      </c>
      <c r="MK45" s="62">
        <f t="shared" si="176"/>
        <v>0</v>
      </c>
      <c r="ML45" s="61">
        <f t="shared" si="177"/>
        <v>0</v>
      </c>
      <c r="MM45" s="61">
        <f t="shared" si="178"/>
        <v>1.4122319382990034</v>
      </c>
      <c r="MN45" s="63">
        <f t="shared" si="179"/>
        <v>0</v>
      </c>
      <c r="MO45" s="62">
        <f t="shared" si="180"/>
        <v>0</v>
      </c>
      <c r="MP45" s="61">
        <f t="shared" si="181"/>
        <v>0</v>
      </c>
      <c r="MQ45" s="61">
        <f t="shared" si="182"/>
        <v>2.3992236573935126</v>
      </c>
      <c r="MR45" s="63">
        <f t="shared" si="183"/>
        <v>0</v>
      </c>
      <c r="MS45" s="62">
        <f t="shared" si="184"/>
        <v>0</v>
      </c>
      <c r="MT45" s="61">
        <f t="shared" si="185"/>
        <v>0</v>
      </c>
      <c r="MU45" s="61">
        <f t="shared" si="186"/>
        <v>5.1817914836135603</v>
      </c>
      <c r="MV45" s="63">
        <f t="shared" si="187"/>
        <v>0</v>
      </c>
      <c r="MW45" s="62">
        <f t="shared" si="188"/>
        <v>0</v>
      </c>
      <c r="MX45" s="61">
        <f t="shared" si="189"/>
        <v>0</v>
      </c>
      <c r="MY45" s="61">
        <f t="shared" si="190"/>
        <v>1.4495452207641826</v>
      </c>
      <c r="MZ45" s="63">
        <f t="shared" si="191"/>
        <v>0</v>
      </c>
      <c r="NA45" s="62">
        <f t="shared" si="192"/>
        <v>0</v>
      </c>
      <c r="NB45" s="61">
        <f t="shared" si="193"/>
        <v>0</v>
      </c>
      <c r="NC45" s="61">
        <f t="shared" si="194"/>
        <v>5.3711469079675878</v>
      </c>
      <c r="ND45" s="63">
        <f t="shared" si="195"/>
        <v>0</v>
      </c>
      <c r="NE45" s="62">
        <f t="shared" si="196"/>
        <v>0</v>
      </c>
      <c r="NF45" s="61">
        <f t="shared" si="197"/>
        <v>0</v>
      </c>
      <c r="NG45" s="61">
        <f t="shared" si="198"/>
        <v>0.20354487367324153</v>
      </c>
      <c r="NH45" s="63">
        <f t="shared" si="199"/>
        <v>0</v>
      </c>
      <c r="NI45" s="62">
        <f t="shared" si="200"/>
        <v>0</v>
      </c>
      <c r="NJ45" s="61">
        <f t="shared" si="201"/>
        <v>0</v>
      </c>
      <c r="NK45" s="61">
        <f t="shared" si="202"/>
        <v>4.2355474008926253</v>
      </c>
      <c r="NL45" s="63">
        <f t="shared" si="203"/>
        <v>0</v>
      </c>
      <c r="NM45" s="62">
        <f t="shared" si="204"/>
        <v>0</v>
      </c>
      <c r="NN45" s="61">
        <f t="shared" si="205"/>
        <v>0</v>
      </c>
      <c r="NO45" s="61">
        <f t="shared" si="206"/>
        <v>1.3668619598048641</v>
      </c>
      <c r="NP45" s="63">
        <f t="shared" si="207"/>
        <v>0</v>
      </c>
      <c r="NQ45" s="62">
        <f t="shared" si="208"/>
        <v>0</v>
      </c>
      <c r="NR45" s="61">
        <f t="shared" si="209"/>
        <v>0</v>
      </c>
      <c r="NS45" s="61">
        <f t="shared" si="210"/>
        <v>5.1879690210047267</v>
      </c>
      <c r="NT45" s="63">
        <f t="shared" si="211"/>
        <v>0</v>
      </c>
      <c r="NU45" s="62">
        <f t="shared" si="212"/>
        <v>0</v>
      </c>
      <c r="NV45" s="61">
        <f t="shared" si="213"/>
        <v>0</v>
      </c>
      <c r="NW45" s="61">
        <f t="shared" si="214"/>
        <v>4.9627639400599382</v>
      </c>
      <c r="NX45" s="63">
        <f t="shared" si="215"/>
        <v>0</v>
      </c>
      <c r="NY45" s="62">
        <f t="shared" si="216"/>
        <v>0</v>
      </c>
      <c r="NZ45" s="61">
        <f t="shared" si="217"/>
        <v>0</v>
      </c>
      <c r="OA45" s="61">
        <f t="shared" si="218"/>
        <v>2.3345681184228382</v>
      </c>
      <c r="OB45" s="63">
        <f t="shared" si="219"/>
        <v>0</v>
      </c>
      <c r="OC45" s="62">
        <f t="shared" si="220"/>
        <v>0</v>
      </c>
      <c r="OD45" s="61">
        <f t="shared" si="221"/>
        <v>0</v>
      </c>
      <c r="OE45" s="61">
        <f t="shared" si="222"/>
        <v>4.4370472920013144</v>
      </c>
      <c r="OF45" s="63">
        <f t="shared" si="223"/>
        <v>0</v>
      </c>
      <c r="OG45" s="62">
        <f t="shared" si="224"/>
        <v>0</v>
      </c>
      <c r="OH45" s="61">
        <f t="shared" si="225"/>
        <v>0</v>
      </c>
      <c r="OI45" s="61">
        <f t="shared" si="226"/>
        <v>0.63514516161824086</v>
      </c>
      <c r="OJ45" s="63">
        <f t="shared" si="227"/>
        <v>0</v>
      </c>
      <c r="OK45" s="62">
        <f t="shared" si="228"/>
        <v>0</v>
      </c>
      <c r="OL45" s="61">
        <f t="shared" si="229"/>
        <v>0</v>
      </c>
      <c r="OM45" s="61">
        <f t="shared" si="230"/>
        <v>5.5892512342733722</v>
      </c>
      <c r="ON45" s="63">
        <f t="shared" si="231"/>
        <v>0</v>
      </c>
      <c r="OO45" s="62">
        <f t="shared" si="232"/>
        <v>0</v>
      </c>
      <c r="OP45" s="61">
        <f t="shared" si="233"/>
        <v>0</v>
      </c>
      <c r="OQ45" s="61">
        <f t="shared" si="234"/>
        <v>1.1913073091094277</v>
      </c>
      <c r="OR45" s="63">
        <f t="shared" si="235"/>
        <v>0</v>
      </c>
      <c r="OS45" s="62">
        <f t="shared" si="236"/>
        <v>0</v>
      </c>
      <c r="OT45" s="61">
        <f t="shared" si="237"/>
        <v>0</v>
      </c>
      <c r="OU45" s="61">
        <f t="shared" si="238"/>
        <v>1.9717030791335697</v>
      </c>
      <c r="OV45" s="63">
        <f t="shared" si="239"/>
        <v>0</v>
      </c>
      <c r="OW45" s="62">
        <f t="shared" si="240"/>
        <v>0</v>
      </c>
      <c r="OX45" s="61">
        <f t="shared" si="241"/>
        <v>0</v>
      </c>
      <c r="OY45" s="61">
        <f t="shared" si="242"/>
        <v>20.069007747208605</v>
      </c>
      <c r="OZ45" s="63">
        <f t="shared" si="243"/>
        <v>0</v>
      </c>
      <c r="PA45" s="62">
        <f t="shared" si="244"/>
        <v>0</v>
      </c>
      <c r="PB45" s="61">
        <f t="shared" si="245"/>
        <v>0</v>
      </c>
      <c r="PC45" s="61">
        <f t="shared" si="246"/>
        <v>0.54220937072030428</v>
      </c>
      <c r="PD45" s="63">
        <f t="shared" si="247"/>
        <v>0</v>
      </c>
      <c r="PE45" s="62">
        <f t="shared" si="248"/>
        <v>0</v>
      </c>
      <c r="PF45" s="61">
        <f t="shared" si="249"/>
        <v>0</v>
      </c>
      <c r="PG45" s="61">
        <f t="shared" si="250"/>
        <v>2.1491740957774228</v>
      </c>
      <c r="PH45" s="63">
        <f t="shared" si="251"/>
        <v>0</v>
      </c>
      <c r="PI45" s="62">
        <f t="shared" si="252"/>
        <v>0</v>
      </c>
      <c r="PJ45" s="61">
        <f t="shared" si="253"/>
        <v>0</v>
      </c>
      <c r="PK45" s="61">
        <f t="shared" si="254"/>
        <v>4.3432671840602204</v>
      </c>
      <c r="PL45" s="63">
        <f t="shared" si="255"/>
        <v>0</v>
      </c>
      <c r="PM45" s="62">
        <f t="shared" si="256"/>
        <v>0</v>
      </c>
      <c r="PN45" s="61">
        <f t="shared" si="257"/>
        <v>0</v>
      </c>
      <c r="PO45" s="61">
        <f t="shared" si="258"/>
        <v>1.1343898453405168</v>
      </c>
      <c r="PP45" s="63">
        <f t="shared" si="259"/>
        <v>0</v>
      </c>
      <c r="PQ45" s="62">
        <f t="shared" si="260"/>
        <v>0</v>
      </c>
      <c r="PR45" s="61">
        <f t="shared" si="261"/>
        <v>0</v>
      </c>
      <c r="PS45" s="61">
        <f t="shared" si="262"/>
        <v>1.89746842655651</v>
      </c>
      <c r="PT45" s="63">
        <f t="shared" si="263"/>
        <v>0</v>
      </c>
      <c r="PU45" s="62">
        <f t="shared" si="264"/>
        <v>0</v>
      </c>
      <c r="PV45" s="61">
        <f t="shared" si="265"/>
        <v>0</v>
      </c>
      <c r="PW45" s="61">
        <f t="shared" si="266"/>
        <v>3.5182159101460302</v>
      </c>
      <c r="PX45" s="63">
        <f t="shared" si="267"/>
        <v>0</v>
      </c>
      <c r="PY45" s="62">
        <f t="shared" si="268"/>
        <v>0</v>
      </c>
      <c r="PZ45" s="61">
        <f t="shared" si="269"/>
        <v>0</v>
      </c>
      <c r="QA45" s="61">
        <f t="shared" si="270"/>
        <v>4.0588815560775711</v>
      </c>
      <c r="QB45" s="63">
        <f t="shared" si="271"/>
        <v>0</v>
      </c>
      <c r="QC45" s="62">
        <f t="shared" si="272"/>
        <v>0</v>
      </c>
      <c r="QD45" s="61">
        <f t="shared" si="273"/>
        <v>0</v>
      </c>
      <c r="QE45" s="61">
        <f t="shared" si="274"/>
        <v>5.0922655054851411</v>
      </c>
      <c r="QF45" s="63">
        <f t="shared" si="275"/>
        <v>0</v>
      </c>
      <c r="QG45" s="62">
        <f t="shared" si="276"/>
        <v>0</v>
      </c>
      <c r="QH45" s="61">
        <f t="shared" si="277"/>
        <v>0</v>
      </c>
      <c r="QI45" s="61">
        <f t="shared" si="278"/>
        <v>0.80024843901669029</v>
      </c>
      <c r="QJ45" s="63">
        <f t="shared" si="279"/>
        <v>0</v>
      </c>
      <c r="QK45" s="62">
        <f t="shared" si="280"/>
        <v>0</v>
      </c>
      <c r="QL45" s="61">
        <f t="shared" si="281"/>
        <v>0</v>
      </c>
      <c r="QM45" s="61">
        <f t="shared" si="282"/>
        <v>15.014217956800257</v>
      </c>
      <c r="QN45" s="63">
        <f t="shared" si="283"/>
        <v>0</v>
      </c>
      <c r="QO45" s="62">
        <f t="shared" si="284"/>
        <v>0</v>
      </c>
      <c r="QP45" s="61">
        <f t="shared" si="285"/>
        <v>0</v>
      </c>
      <c r="QQ45" s="61">
        <f t="shared" si="286"/>
        <v>4.9613863384529271</v>
      </c>
      <c r="QR45" s="63">
        <f t="shared" si="287"/>
        <v>0</v>
      </c>
      <c r="QS45" s="62">
        <f t="shared" si="288"/>
        <v>0</v>
      </c>
      <c r="QT45" s="61">
        <f t="shared" si="289"/>
        <v>0</v>
      </c>
      <c r="QU45" s="61">
        <f t="shared" si="290"/>
        <v>2.2814269635894604</v>
      </c>
      <c r="QV45" s="63">
        <f t="shared" si="291"/>
        <v>0</v>
      </c>
      <c r="QW45" s="62">
        <f t="shared" si="292"/>
        <v>0</v>
      </c>
      <c r="QX45" s="61">
        <f t="shared" si="293"/>
        <v>0</v>
      </c>
      <c r="QY45" s="61">
        <f t="shared" si="294"/>
        <v>2.1493283675318291</v>
      </c>
      <c r="QZ45" s="63">
        <f t="shared" si="295"/>
        <v>0</v>
      </c>
      <c r="RA45" s="62">
        <f t="shared" si="296"/>
        <v>0</v>
      </c>
      <c r="RB45" s="61">
        <f t="shared" si="297"/>
        <v>0</v>
      </c>
      <c r="RC45" s="61">
        <f t="shared" si="298"/>
        <v>16.855324738718824</v>
      </c>
      <c r="RD45" s="63">
        <f t="shared" si="299"/>
        <v>0</v>
      </c>
      <c r="RE45" s="62">
        <f t="shared" si="300"/>
        <v>0</v>
      </c>
      <c r="RF45" s="61">
        <f t="shared" si="301"/>
        <v>0</v>
      </c>
      <c r="RG45" s="61">
        <f t="shared" si="302"/>
        <v>6.7340651217045133</v>
      </c>
      <c r="RH45" s="63">
        <f t="shared" si="303"/>
        <v>0</v>
      </c>
      <c r="RI45" s="62">
        <f t="shared" si="304"/>
        <v>0</v>
      </c>
      <c r="RJ45" s="61">
        <f t="shared" si="305"/>
        <v>0</v>
      </c>
      <c r="RK45" s="61">
        <f t="shared" si="306"/>
        <v>4.7124833488759972</v>
      </c>
      <c r="RL45" s="63">
        <f t="shared" si="307"/>
        <v>0</v>
      </c>
    </row>
    <row r="46" spans="1:480" ht="15" thickBot="1" x14ac:dyDescent="0.35">
      <c r="A46" s="28"/>
      <c r="B46" s="42">
        <v>27</v>
      </c>
      <c r="C46" s="44">
        <f t="shared" si="500"/>
        <v>435.28921203981986</v>
      </c>
      <c r="D46" s="44">
        <f t="shared" si="501"/>
        <v>795.00711947484933</v>
      </c>
      <c r="E46" s="44">
        <f t="shared" si="502"/>
        <v>338.62924093798517</v>
      </c>
      <c r="F46" s="45">
        <f t="shared" si="503"/>
        <v>113.18672174153895</v>
      </c>
      <c r="G46" s="45">
        <f t="shared" si="504"/>
        <v>43.623715805805574</v>
      </c>
      <c r="H46" s="44">
        <f t="shared" si="313"/>
        <v>146.05176877885501</v>
      </c>
      <c r="I46" s="44">
        <f t="shared" si="314"/>
        <v>160.56815440325448</v>
      </c>
      <c r="J46" s="44">
        <f t="shared" si="315"/>
        <v>14.064109954614086</v>
      </c>
      <c r="K46" s="45">
        <f t="shared" si="316"/>
        <v>0.60309357166890243</v>
      </c>
      <c r="L46" s="45">
        <f t="shared" si="317"/>
        <v>1.1263291607183914E-2</v>
      </c>
      <c r="M46" s="44">
        <f t="shared" si="318"/>
        <v>323.99061626978482</v>
      </c>
      <c r="N46" s="44">
        <f t="shared" si="319"/>
        <v>363.88974242316391</v>
      </c>
      <c r="O46" s="44">
        <f t="shared" si="320"/>
        <v>31.932101673921018</v>
      </c>
      <c r="P46" s="45">
        <f t="shared" si="321"/>
        <v>1.3702404493112439</v>
      </c>
      <c r="Q46" s="45">
        <f t="shared" si="322"/>
        <v>2.5599183818681297E-2</v>
      </c>
      <c r="R46" s="44">
        <f t="shared" si="323"/>
        <v>12.819996994259457</v>
      </c>
      <c r="S46" s="44">
        <f t="shared" si="324"/>
        <v>14.198424326019897</v>
      </c>
      <c r="T46" s="44">
        <f t="shared" si="325"/>
        <v>1.2454682311874505</v>
      </c>
      <c r="U46" s="45">
        <f t="shared" si="326"/>
        <v>5.3470698708923722E-2</v>
      </c>
      <c r="V46" s="45">
        <f t="shared" si="327"/>
        <v>9.9974982425005089E-4</v>
      </c>
      <c r="W46" s="44">
        <f t="shared" si="328"/>
        <v>46.68805112320139</v>
      </c>
      <c r="X46" s="44">
        <f t="shared" si="329"/>
        <v>51.951991570249533</v>
      </c>
      <c r="Y46" s="44">
        <f t="shared" si="330"/>
        <v>4.5576664614471047</v>
      </c>
      <c r="Z46" s="45">
        <f t="shared" si="331"/>
        <v>0.19563410971867118</v>
      </c>
      <c r="AA46" s="45">
        <f t="shared" si="332"/>
        <v>3.6567353832038974E-3</v>
      </c>
      <c r="AB46" s="44">
        <f t="shared" si="333"/>
        <v>81.85135254971857</v>
      </c>
      <c r="AC46" s="44">
        <f t="shared" si="334"/>
        <v>96.277231255796323</v>
      </c>
      <c r="AD46" s="44">
        <f t="shared" si="335"/>
        <v>11.073690986086413</v>
      </c>
      <c r="AE46" s="45">
        <f t="shared" si="336"/>
        <v>0.70860272889970666</v>
      </c>
      <c r="AF46" s="45">
        <f t="shared" si="337"/>
        <v>2.6875479498781503E-2</v>
      </c>
      <c r="AG46" s="44">
        <f t="shared" si="338"/>
        <v>136.95584860124833</v>
      </c>
      <c r="AH46" s="44">
        <f t="shared" si="339"/>
        <v>163.36363721713522</v>
      </c>
      <c r="AI46" s="44">
        <f t="shared" si="340"/>
        <v>18.826940774631055</v>
      </c>
      <c r="AJ46" s="45">
        <f t="shared" si="341"/>
        <v>1.2060943886542392</v>
      </c>
      <c r="AK46" s="45">
        <f t="shared" si="342"/>
        <v>4.5786018330694706E-2</v>
      </c>
      <c r="AL46" s="44">
        <f t="shared" si="343"/>
        <v>53.205690582207559</v>
      </c>
      <c r="AM46" s="44">
        <f t="shared" si="344"/>
        <v>97.174250221394161</v>
      </c>
      <c r="AN46" s="44">
        <f t="shared" si="345"/>
        <v>41.390877874056002</v>
      </c>
      <c r="AO46" s="45">
        <f t="shared" si="346"/>
        <v>13.834888456743657</v>
      </c>
      <c r="AP46" s="45">
        <f t="shared" si="347"/>
        <v>5.332155865598442</v>
      </c>
      <c r="AQ46" s="44">
        <f t="shared" si="348"/>
        <v>101.83156512234699</v>
      </c>
      <c r="AR46" s="44">
        <f t="shared" si="349"/>
        <v>111.95281377555841</v>
      </c>
      <c r="AS46" s="44">
        <f t="shared" si="350"/>
        <v>9.8059088274354291</v>
      </c>
      <c r="AT46" s="45">
        <f t="shared" si="351"/>
        <v>0.42049447830557191</v>
      </c>
      <c r="AU46" s="45">
        <f t="shared" si="352"/>
        <v>7.8530963532910409E-3</v>
      </c>
      <c r="AV46" s="44">
        <f t="shared" si="353"/>
        <v>368.87618735266301</v>
      </c>
      <c r="AW46" s="44">
        <f t="shared" si="354"/>
        <v>414.30292749598237</v>
      </c>
      <c r="AX46" s="44">
        <f t="shared" si="355"/>
        <v>36.355966278434693</v>
      </c>
      <c r="AY46" s="45">
        <f t="shared" si="356"/>
        <v>1.5600731851982017</v>
      </c>
      <c r="AZ46" s="45">
        <f t="shared" si="357"/>
        <v>2.9145687721128553E-2</v>
      </c>
      <c r="BA46" s="44">
        <f t="shared" si="358"/>
        <v>14.183395713245709</v>
      </c>
      <c r="BB46" s="44">
        <f t="shared" si="359"/>
        <v>15.708417935720963</v>
      </c>
      <c r="BC46" s="44">
        <f t="shared" si="360"/>
        <v>1.3779230041253379</v>
      </c>
      <c r="BD46" s="45">
        <f t="shared" si="361"/>
        <v>5.915727431075031E-2</v>
      </c>
      <c r="BE46" s="45">
        <f t="shared" si="362"/>
        <v>1.1060725972038663E-3</v>
      </c>
      <c r="BF46" s="44">
        <f t="shared" si="363"/>
        <v>293.7066154457064</v>
      </c>
      <c r="BG46" s="44">
        <f t="shared" si="364"/>
        <v>326.82117249865581</v>
      </c>
      <c r="BH46" s="44">
        <f t="shared" si="365"/>
        <v>28.671507131228694</v>
      </c>
      <c r="BI46" s="45">
        <f t="shared" si="366"/>
        <v>1.2307010219719992</v>
      </c>
      <c r="BJ46" s="45">
        <f t="shared" si="367"/>
        <v>2.3003902436348481E-2</v>
      </c>
      <c r="BK46" s="44">
        <f t="shared" si="368"/>
        <v>79.221760338845741</v>
      </c>
      <c r="BL46" s="44">
        <f t="shared" si="369"/>
        <v>93.184186980921766</v>
      </c>
      <c r="BM46" s="44">
        <f t="shared" si="370"/>
        <v>10.717932765170783</v>
      </c>
      <c r="BN46" s="45">
        <f t="shared" si="371"/>
        <v>0.68583784892553534</v>
      </c>
      <c r="BO46" s="45">
        <f t="shared" si="372"/>
        <v>2.6012066135996305E-2</v>
      </c>
      <c r="BP46" s="44">
        <f t="shared" si="373"/>
        <v>296.14692135896712</v>
      </c>
      <c r="BQ46" s="44">
        <f t="shared" si="374"/>
        <v>353.24988832508177</v>
      </c>
      <c r="BR46" s="44">
        <f t="shared" si="375"/>
        <v>40.71049616324143</v>
      </c>
      <c r="BS46" s="45">
        <f t="shared" si="376"/>
        <v>2.6080020949541458</v>
      </c>
      <c r="BT46" s="45">
        <f t="shared" si="377"/>
        <v>9.900554454887936E-2</v>
      </c>
      <c r="BU46" s="44">
        <f t="shared" si="378"/>
        <v>50.956755682347676</v>
      </c>
      <c r="BV46" s="44">
        <f t="shared" si="379"/>
        <v>93.066821856134169</v>
      </c>
      <c r="BW46" s="44">
        <f t="shared" si="380"/>
        <v>39.641339642934369</v>
      </c>
      <c r="BX46" s="45">
        <f t="shared" si="381"/>
        <v>13.250105830194245</v>
      </c>
      <c r="BY46" s="45">
        <f t="shared" si="382"/>
        <v>5.1067726164306029</v>
      </c>
      <c r="BZ46" s="44">
        <f t="shared" si="383"/>
        <v>164.00504239419354</v>
      </c>
      <c r="CA46" s="44">
        <f t="shared" si="384"/>
        <v>180.30584080044167</v>
      </c>
      <c r="CB46" s="44">
        <f t="shared" si="385"/>
        <v>15.79292718348114</v>
      </c>
      <c r="CC46" s="45">
        <f t="shared" si="386"/>
        <v>0.67722827060718127</v>
      </c>
      <c r="CD46" s="45">
        <f t="shared" si="387"/>
        <v>1.2647820926642546E-2</v>
      </c>
      <c r="CE46" s="44">
        <f t="shared" si="388"/>
        <v>256.08561705186861</v>
      </c>
      <c r="CF46" s="44">
        <f t="shared" si="389"/>
        <v>302.42519177567374</v>
      </c>
      <c r="CG46" s="44">
        <f t="shared" si="390"/>
        <v>34.794554572679942</v>
      </c>
      <c r="CH46" s="45">
        <f t="shared" si="391"/>
        <v>2.2265165101204172</v>
      </c>
      <c r="CI46" s="45">
        <f t="shared" si="392"/>
        <v>8.4439143600814365E-2</v>
      </c>
      <c r="CJ46" s="44">
        <f t="shared" si="393"/>
        <v>44.258128441233197</v>
      </c>
      <c r="CK46" s="44">
        <f t="shared" si="394"/>
        <v>49.016835789080254</v>
      </c>
      <c r="CL46" s="44">
        <f t="shared" si="395"/>
        <v>4.2996962456428252</v>
      </c>
      <c r="CM46" s="45">
        <f t="shared" si="396"/>
        <v>0.18459544509735107</v>
      </c>
      <c r="CN46" s="45">
        <f t="shared" si="397"/>
        <v>3.4514092437441307E-3</v>
      </c>
      <c r="CO46" s="44">
        <f t="shared" si="398"/>
        <v>325.8626341054042</v>
      </c>
      <c r="CP46" s="44">
        <f t="shared" si="399"/>
        <v>381.14029805357211</v>
      </c>
      <c r="CQ46" s="44">
        <f t="shared" si="400"/>
        <v>43.8244194853987</v>
      </c>
      <c r="CR46" s="45">
        <f t="shared" si="401"/>
        <v>2.8045600597659481</v>
      </c>
      <c r="CS46" s="45">
        <f t="shared" si="402"/>
        <v>0.10639392549392214</v>
      </c>
      <c r="CT46" s="44">
        <f t="shared" si="403"/>
        <v>69.046812997602032</v>
      </c>
      <c r="CU46" s="44">
        <f t="shared" si="404"/>
        <v>81.215957652109822</v>
      </c>
      <c r="CV46" s="44">
        <f t="shared" si="405"/>
        <v>9.3413614667528009</v>
      </c>
      <c r="CW46" s="45">
        <f t="shared" si="406"/>
        <v>0.5977513942999193</v>
      </c>
      <c r="CX46" s="45">
        <f t="shared" si="407"/>
        <v>2.2671173406035958E-2</v>
      </c>
      <c r="CY46" s="44">
        <f t="shared" si="408"/>
        <v>135.77087173238925</v>
      </c>
      <c r="CZ46" s="44">
        <f t="shared" si="409"/>
        <v>152.19070337384559</v>
      </c>
      <c r="DA46" s="44">
        <f t="shared" si="410"/>
        <v>13.333301670219921</v>
      </c>
      <c r="DB46" s="45">
        <f t="shared" si="411"/>
        <v>0.57116352458075992</v>
      </c>
      <c r="DC46" s="45">
        <f t="shared" si="412"/>
        <v>1.065104087587059E-2</v>
      </c>
      <c r="DD46" s="44">
        <f t="shared" si="413"/>
        <v>206.06491401025639</v>
      </c>
      <c r="DE46" s="44">
        <f t="shared" si="414"/>
        <v>376.35454585339016</v>
      </c>
      <c r="DF46" s="44">
        <f t="shared" si="415"/>
        <v>160.30630552098532</v>
      </c>
      <c r="DG46" s="45">
        <f t="shared" si="416"/>
        <v>53.582334313948977</v>
      </c>
      <c r="DH46" s="45">
        <f t="shared" si="417"/>
        <v>20.651366947979543</v>
      </c>
      <c r="DI46" s="44">
        <f t="shared" si="418"/>
        <v>38.090587346659859</v>
      </c>
      <c r="DJ46" s="44">
        <f t="shared" si="419"/>
        <v>41.876489148514899</v>
      </c>
      <c r="DK46" s="44">
        <f t="shared" si="420"/>
        <v>3.6679474213722418</v>
      </c>
      <c r="DL46" s="45">
        <f t="shared" si="421"/>
        <v>0.15728798467786337</v>
      </c>
      <c r="DM46" s="45">
        <f t="shared" si="422"/>
        <v>2.9374885108303652E-3</v>
      </c>
      <c r="DN46" s="44">
        <f t="shared" si="423"/>
        <v>124.04027684383992</v>
      </c>
      <c r="DO46" s="44">
        <f t="shared" si="424"/>
        <v>146.48579230753097</v>
      </c>
      <c r="DP46" s="44">
        <f t="shared" si="425"/>
        <v>16.853450152880512</v>
      </c>
      <c r="DQ46" s="45">
        <f t="shared" si="426"/>
        <v>1.0784585541825984</v>
      </c>
      <c r="DR46" s="45">
        <f t="shared" si="427"/>
        <v>4.0899816511679961E-2</v>
      </c>
      <c r="DS46" s="44">
        <f t="shared" si="428"/>
        <v>302.64715611935776</v>
      </c>
      <c r="DT46" s="44">
        <f t="shared" si="429"/>
        <v>335.18828011972164</v>
      </c>
      <c r="DU46" s="44">
        <f t="shared" si="430"/>
        <v>29.402301605427343</v>
      </c>
      <c r="DV46" s="45">
        <f t="shared" si="431"/>
        <v>1.262305670369275</v>
      </c>
      <c r="DW46" s="45">
        <f t="shared" si="432"/>
        <v>2.3601522003132383E-2</v>
      </c>
      <c r="DX46" s="44">
        <f t="shared" si="433"/>
        <v>66.136812895142569</v>
      </c>
      <c r="DY46" s="44">
        <f t="shared" si="434"/>
        <v>77.355922222780379</v>
      </c>
      <c r="DZ46" s="44">
        <f t="shared" si="435"/>
        <v>8.8945682271951796</v>
      </c>
      <c r="EA46" s="45">
        <f t="shared" si="436"/>
        <v>0.56921120899652855</v>
      </c>
      <c r="EB46" s="45">
        <f t="shared" si="437"/>
        <v>2.1593623837506987E-2</v>
      </c>
      <c r="EC46" s="44">
        <f t="shared" si="438"/>
        <v>109.97510601629928</v>
      </c>
      <c r="ED46" s="44">
        <f t="shared" si="439"/>
        <v>129.35765121145047</v>
      </c>
      <c r="EE46" s="44">
        <f t="shared" si="440"/>
        <v>14.878560979757175</v>
      </c>
      <c r="EF46" s="45">
        <f t="shared" si="441"/>
        <v>0.95207541239893834</v>
      </c>
      <c r="EG46" s="45">
        <f t="shared" si="442"/>
        <v>3.6109772350090934E-2</v>
      </c>
      <c r="EH46" s="44">
        <f t="shared" si="443"/>
        <v>201.2302270407788</v>
      </c>
      <c r="EI46" s="44">
        <f t="shared" si="444"/>
        <v>239.58148236496731</v>
      </c>
      <c r="EJ46" s="44">
        <f t="shared" si="445"/>
        <v>27.606698818110321</v>
      </c>
      <c r="EK46" s="45">
        <f t="shared" si="446"/>
        <v>1.7685120636716638</v>
      </c>
      <c r="EL46" s="45">
        <f t="shared" si="447"/>
        <v>6.713815688752714E-2</v>
      </c>
      <c r="EM46" s="44">
        <f t="shared" si="448"/>
        <v>329.75112991077049</v>
      </c>
      <c r="EN46" s="44">
        <f t="shared" si="449"/>
        <v>357.79839584420841</v>
      </c>
      <c r="EO46" s="44">
        <f t="shared" si="450"/>
        <v>21.257309935792779</v>
      </c>
      <c r="EP46" s="45">
        <f t="shared" si="451"/>
        <v>0.45707426391854294</v>
      </c>
      <c r="EQ46" s="45">
        <f t="shared" si="452"/>
        <v>0</v>
      </c>
      <c r="ER46" s="44">
        <f t="shared" si="453"/>
        <v>358.35506481534725</v>
      </c>
      <c r="ES46" s="44">
        <f t="shared" si="454"/>
        <v>393.31613280856209</v>
      </c>
      <c r="ET46" s="44">
        <f t="shared" si="455"/>
        <v>34.448696035300486</v>
      </c>
      <c r="EU46" s="45">
        <f t="shared" si="456"/>
        <v>1.4773013197573577</v>
      </c>
      <c r="EV46" s="45">
        <f t="shared" si="457"/>
        <v>2.7592398806763667E-2</v>
      </c>
      <c r="EW46" s="44">
        <f t="shared" si="458"/>
        <v>38.483136016788521</v>
      </c>
      <c r="EX46" s="44">
        <f t="shared" si="459"/>
        <v>48.551783960534479</v>
      </c>
      <c r="EY46" s="44">
        <f t="shared" si="460"/>
        <v>6.8728904140996647</v>
      </c>
      <c r="EZ46" s="45">
        <f t="shared" si="461"/>
        <v>0.58206312082144518</v>
      </c>
      <c r="FA46" s="45">
        <f t="shared" si="462"/>
        <v>3.3532051458876888E-2</v>
      </c>
      <c r="FB46" s="44">
        <f t="shared" si="463"/>
        <v>99.134600805449281</v>
      </c>
      <c r="FC46" s="44">
        <f t="shared" si="464"/>
        <v>204.4936644290498</v>
      </c>
      <c r="FD46" s="44">
        <f t="shared" si="465"/>
        <v>102.83075428900842</v>
      </c>
      <c r="FE46" s="45">
        <f t="shared" si="466"/>
        <v>41.782450610525608</v>
      </c>
      <c r="FF46" s="45">
        <f t="shared" si="467"/>
        <v>22.012588310382348</v>
      </c>
      <c r="FG46" s="44">
        <f t="shared" si="468"/>
        <v>295.66728471050141</v>
      </c>
      <c r="FH46" s="44">
        <f t="shared" si="469"/>
        <v>378.13722224010723</v>
      </c>
      <c r="FI46" s="44">
        <f t="shared" si="470"/>
        <v>33.948600884962261</v>
      </c>
      <c r="FJ46" s="45">
        <f t="shared" si="471"/>
        <v>1.482637367881219</v>
      </c>
      <c r="FK46" s="45">
        <f t="shared" si="472"/>
        <v>2.8164751237824824E-2</v>
      </c>
      <c r="FL46" s="44">
        <f t="shared" si="473"/>
        <v>132.49938873680594</v>
      </c>
      <c r="FM46" s="44">
        <f t="shared" si="474"/>
        <v>155.54989416000078</v>
      </c>
      <c r="FN46" s="44">
        <f t="shared" si="475"/>
        <v>17.888664577335735</v>
      </c>
      <c r="FO46" s="45">
        <f t="shared" si="476"/>
        <v>1.1446857786672417</v>
      </c>
      <c r="FP46" s="45">
        <f t="shared" si="477"/>
        <v>4.3416716111517935E-2</v>
      </c>
      <c r="FQ46" s="44">
        <f t="shared" si="478"/>
        <v>121.816287162305</v>
      </c>
      <c r="FR46" s="44">
        <f t="shared" si="479"/>
        <v>146.29777079798947</v>
      </c>
      <c r="FS46" s="44">
        <f t="shared" si="480"/>
        <v>16.86769631439531</v>
      </c>
      <c r="FT46" s="45">
        <f t="shared" si="481"/>
        <v>1.0805562241608215</v>
      </c>
      <c r="FU46" s="45">
        <f t="shared" si="482"/>
        <v>4.101295500280322E-2</v>
      </c>
      <c r="FV46" s="44">
        <f t="shared" si="483"/>
        <v>173.06740256663372</v>
      </c>
      <c r="FW46" s="44">
        <f t="shared" si="484"/>
        <v>316.08827736559448</v>
      </c>
      <c r="FX46" s="44">
        <f t="shared" si="485"/>
        <v>134.6361948361052</v>
      </c>
      <c r="FY46" s="45">
        <f t="shared" si="486"/>
        <v>45.002107552917032</v>
      </c>
      <c r="FZ46" s="45">
        <f t="shared" si="487"/>
        <v>17.344429808945339</v>
      </c>
      <c r="GA46" s="44">
        <f t="shared" si="488"/>
        <v>393.5898761909171</v>
      </c>
      <c r="GB46" s="44">
        <f t="shared" si="489"/>
        <v>459.26634749765765</v>
      </c>
      <c r="GC46" s="44">
        <f t="shared" si="490"/>
        <v>52.798475876585869</v>
      </c>
      <c r="GD46" s="45">
        <f t="shared" si="491"/>
        <v>3.3788388812812853</v>
      </c>
      <c r="GE46" s="45">
        <f t="shared" si="492"/>
        <v>0.1281860897100866</v>
      </c>
      <c r="GF46" s="44">
        <f t="shared" si="493"/>
        <v>228.57152507249913</v>
      </c>
      <c r="GG46" s="44">
        <f t="shared" si="494"/>
        <v>286.06162899295833</v>
      </c>
      <c r="GH46" s="44">
        <f t="shared" si="495"/>
        <v>40.464215233629794</v>
      </c>
      <c r="GI46" s="45">
        <f t="shared" si="496"/>
        <v>3.4264887473503487</v>
      </c>
      <c r="GJ46" s="45">
        <f t="shared" si="497"/>
        <v>0.19741336280415162</v>
      </c>
      <c r="GK46" s="43">
        <f t="shared" si="148"/>
        <v>6655.9256209362611</v>
      </c>
      <c r="GL46" s="43">
        <f t="shared" si="148"/>
        <v>8388.7728885296583</v>
      </c>
      <c r="GM46" s="43">
        <f t="shared" si="148"/>
        <v>1474.0107624536186</v>
      </c>
      <c r="GN46" s="43">
        <f t="shared" si="148"/>
        <v>317.21932215910311</v>
      </c>
      <c r="GO46" s="43">
        <f t="shared" si="148"/>
        <v>115.30318940217728</v>
      </c>
      <c r="GP46" s="40">
        <f t="shared" si="149"/>
        <v>39.665826108082605</v>
      </c>
      <c r="GQ46" s="40">
        <f t="shared" si="149"/>
        <v>49.992687059175552</v>
      </c>
      <c r="GR46" s="40">
        <f t="shared" si="149"/>
        <v>8.7843311230847352</v>
      </c>
      <c r="GS46" s="40">
        <f t="shared" si="149"/>
        <v>1.890460799517897</v>
      </c>
      <c r="GT46" s="40">
        <f t="shared" si="149"/>
        <v>0.6871465399414618</v>
      </c>
      <c r="GW46" s="38">
        <f t="shared" si="150"/>
        <v>28</v>
      </c>
      <c r="GX46" s="39">
        <f t="shared" si="109"/>
        <v>653.67253303666826</v>
      </c>
      <c r="GY46" s="39">
        <f>IF((F47+G47+E47*$G$11)&gt;F$18*$D$4,C47*$J$9/1000+D47*$J$10/1000+E47*$V$9/1000+F47*$V$11/1000+G47*$V$12/1000,C47*$J$9/1000+D47*$J$10/1000+E47*$J$11/1000+F47*$J$12/1000+G47*$J$13/1000)</f>
        <v>1191.6463292870449</v>
      </c>
      <c r="GZ46" s="39">
        <f t="shared" si="111"/>
        <v>119.16463292870451</v>
      </c>
      <c r="HA46" s="39">
        <f t="shared" si="34"/>
        <v>2.6755574390519348</v>
      </c>
      <c r="HB46" s="39">
        <f t="shared" si="35"/>
        <v>1.2782142328997486</v>
      </c>
      <c r="HC46" s="39">
        <f t="shared" si="36"/>
        <v>0.12782142328997487</v>
      </c>
      <c r="HD46" s="39">
        <f t="shared" si="112"/>
        <v>6.0639051012816738</v>
      </c>
      <c r="HE46" s="39">
        <f t="shared" si="113"/>
        <v>2.9031847557625605</v>
      </c>
      <c r="HF46" s="39">
        <f t="shared" si="114"/>
        <v>0.29031847557625612</v>
      </c>
      <c r="HG46" s="39">
        <f t="shared" si="115"/>
        <v>0.23665892249147585</v>
      </c>
      <c r="HH46" s="39">
        <f t="shared" si="116"/>
        <v>0.11326515965737137</v>
      </c>
      <c r="HI46" s="39">
        <f t="shared" si="117"/>
        <v>1.1326515965737137E-2</v>
      </c>
      <c r="HJ46" s="39">
        <f t="shared" si="151"/>
        <v>0.86586170575709465</v>
      </c>
      <c r="HK46" s="39">
        <f t="shared" si="152"/>
        <v>0.41444041493299721</v>
      </c>
      <c r="HL46" s="39">
        <f t="shared" si="153"/>
        <v>4.1444041493299721E-2</v>
      </c>
      <c r="HM46" s="39">
        <f t="shared" si="37"/>
        <v>1.7802719772325348</v>
      </c>
      <c r="HN46" s="39">
        <f t="shared" si="38"/>
        <v>1.2892778441034554</v>
      </c>
      <c r="HO46" s="39">
        <f t="shared" si="39"/>
        <v>0.12892778441034553</v>
      </c>
      <c r="HP46" s="39">
        <f t="shared" si="118"/>
        <v>3.022289480737602</v>
      </c>
      <c r="HQ46" s="39">
        <f t="shared" si="119"/>
        <v>2.1935931051640325</v>
      </c>
      <c r="HR46" s="39">
        <f t="shared" si="120"/>
        <v>0.21935931051640323</v>
      </c>
      <c r="HS46" s="39">
        <f t="shared" si="40"/>
        <v>79.898829497422184</v>
      </c>
      <c r="HT46" s="39">
        <f t="shared" si="41"/>
        <v>145.65572526449367</v>
      </c>
      <c r="HU46" s="39">
        <f t="shared" si="42"/>
        <v>14.565572526449367</v>
      </c>
      <c r="HV46" s="39">
        <f t="shared" si="43"/>
        <v>1.8654769050139872</v>
      </c>
      <c r="HW46" s="39">
        <f t="shared" si="44"/>
        <v>0.8912083502044249</v>
      </c>
      <c r="HX46" s="39">
        <f t="shared" si="45"/>
        <v>8.912083502044249E-2</v>
      </c>
      <c r="HY46" s="39">
        <f t="shared" si="121"/>
        <v>6.9039968502253002</v>
      </c>
      <c r="HZ46" s="39">
        <f t="shared" si="122"/>
        <v>3.3053911752626846</v>
      </c>
      <c r="IA46" s="39">
        <f t="shared" si="123"/>
        <v>0.33053911752626847</v>
      </c>
      <c r="IB46" s="39">
        <f t="shared" si="124"/>
        <v>0.26182745193075924</v>
      </c>
      <c r="IC46" s="39">
        <f t="shared" si="125"/>
        <v>0.12531083904807494</v>
      </c>
      <c r="ID46" s="39">
        <f t="shared" si="126"/>
        <v>1.2531083904807493E-2</v>
      </c>
      <c r="IE46" s="39">
        <f t="shared" si="127"/>
        <v>5.446989217238599</v>
      </c>
      <c r="IF46" s="39">
        <f t="shared" si="128"/>
        <v>2.6071743978491901</v>
      </c>
      <c r="IG46" s="39">
        <f t="shared" si="129"/>
        <v>0.26071743978491901</v>
      </c>
      <c r="IH46" s="39">
        <f t="shared" si="46"/>
        <v>1.7230781841095399</v>
      </c>
      <c r="II46" s="39">
        <f t="shared" si="47"/>
        <v>1.2478579424048721</v>
      </c>
      <c r="IJ46" s="39">
        <f t="shared" si="48"/>
        <v>0.12478579424048723</v>
      </c>
      <c r="IK46" s="39">
        <f t="shared" si="130"/>
        <v>6.5352574155630041</v>
      </c>
      <c r="IL46" s="39">
        <f t="shared" si="131"/>
        <v>4.7433231325519589</v>
      </c>
      <c r="IM46" s="39">
        <f t="shared" si="132"/>
        <v>0.47433231325519587</v>
      </c>
      <c r="IN46" s="39">
        <f t="shared" si="49"/>
        <v>76.521610554326813</v>
      </c>
      <c r="IO46" s="39">
        <f t="shared" si="50"/>
        <v>139.49904840667546</v>
      </c>
      <c r="IP46" s="39">
        <f t="shared" si="51"/>
        <v>13.949904840667545</v>
      </c>
      <c r="IQ46" s="39">
        <f t="shared" si="52"/>
        <v>3.00444777142159</v>
      </c>
      <c r="IR46" s="39">
        <f t="shared" si="53"/>
        <v>1.4353374916876387</v>
      </c>
      <c r="IS46" s="39">
        <f t="shared" si="54"/>
        <v>0.14353374916876388</v>
      </c>
      <c r="IT46" s="39">
        <f t="shared" si="55"/>
        <v>5.5923175556151943</v>
      </c>
      <c r="IU46" s="39">
        <f t="shared" si="56"/>
        <v>4.0510401230867066</v>
      </c>
      <c r="IV46" s="39">
        <f t="shared" si="57"/>
        <v>0.40510401230867066</v>
      </c>
      <c r="IW46" s="39">
        <f t="shared" si="133"/>
        <v>0.8170111890885523</v>
      </c>
      <c r="IX46" s="39">
        <f t="shared" si="134"/>
        <v>0.39102224331857527</v>
      </c>
      <c r="IY46" s="39">
        <f t="shared" si="135"/>
        <v>3.9102224331857532E-2</v>
      </c>
      <c r="IZ46" s="39">
        <f t="shared" si="58"/>
        <v>7.0477171455985514</v>
      </c>
      <c r="JA46" s="39">
        <f t="shared" si="59"/>
        <v>5.1026777314582281</v>
      </c>
      <c r="JB46" s="39">
        <f t="shared" si="60"/>
        <v>0.51026777314582283</v>
      </c>
      <c r="JC46" s="39">
        <f t="shared" si="61"/>
        <v>1.5017724505185184</v>
      </c>
      <c r="JD46" s="39">
        <f t="shared" si="62"/>
        <v>1.0875877237299099</v>
      </c>
      <c r="JE46" s="39">
        <f t="shared" si="63"/>
        <v>0.10875877237299099</v>
      </c>
      <c r="JF46" s="39">
        <f t="shared" si="64"/>
        <v>2.5348937411756123</v>
      </c>
      <c r="JG46" s="39">
        <f t="shared" si="65"/>
        <v>1.2111160371987</v>
      </c>
      <c r="JH46" s="39">
        <f t="shared" si="66"/>
        <v>0.12111160371987001</v>
      </c>
      <c r="JI46" s="39">
        <f t="shared" si="67"/>
        <v>309.44707699014936</v>
      </c>
      <c r="JJ46" s="39">
        <f t="shared" si="68"/>
        <v>564.12263750912666</v>
      </c>
      <c r="JK46" s="39">
        <f t="shared" si="69"/>
        <v>56.412263750912672</v>
      </c>
      <c r="JL46" s="39">
        <f t="shared" si="70"/>
        <v>0.6977906203075579</v>
      </c>
      <c r="JM46" s="39">
        <f t="shared" si="71"/>
        <v>0.33336077538186309</v>
      </c>
      <c r="JN46" s="39">
        <f t="shared" si="72"/>
        <v>3.3336077538186307E-2</v>
      </c>
      <c r="JO46" s="39">
        <f t="shared" si="73"/>
        <v>2.7087527436446197</v>
      </c>
      <c r="JP46" s="39">
        <f t="shared" si="74"/>
        <v>1.9622036729669263</v>
      </c>
      <c r="JQ46" s="39">
        <f t="shared" si="75"/>
        <v>0.19622036729669262</v>
      </c>
      <c r="JR46" s="39">
        <f t="shared" si="136"/>
        <v>5.586908475437907</v>
      </c>
      <c r="JS46" s="39">
        <f t="shared" si="137"/>
        <v>2.6738991025550218</v>
      </c>
      <c r="JT46" s="39">
        <f t="shared" si="138"/>
        <v>0.26738991025550218</v>
      </c>
      <c r="JU46" s="39">
        <f t="shared" si="76"/>
        <v>1.4303988902439484</v>
      </c>
      <c r="JV46" s="39">
        <f t="shared" si="77"/>
        <v>1.035635286371936</v>
      </c>
      <c r="JW46" s="39">
        <f t="shared" si="78"/>
        <v>0.10356352863719359</v>
      </c>
      <c r="JX46" s="39">
        <f t="shared" si="79"/>
        <v>2.3919653534750038</v>
      </c>
      <c r="JY46" s="39">
        <f t="shared" si="80"/>
        <v>1.7322678633027762</v>
      </c>
      <c r="JZ46" s="39">
        <f t="shared" si="81"/>
        <v>0.17322678633027763</v>
      </c>
      <c r="KA46" s="39">
        <f t="shared" si="139"/>
        <v>4.4322726045813656</v>
      </c>
      <c r="KB46" s="39">
        <f t="shared" si="140"/>
        <v>3.2165198010091847</v>
      </c>
      <c r="KC46" s="39">
        <f t="shared" si="141"/>
        <v>0.3216519801009185</v>
      </c>
      <c r="KD46" s="39">
        <f t="shared" si="82"/>
        <v>5.3389550232015912</v>
      </c>
      <c r="KE46" s="39">
        <f t="shared" si="83"/>
        <v>1.4179920598728637</v>
      </c>
      <c r="KF46" s="39">
        <f t="shared" si="84"/>
        <v>0.14179920598728638</v>
      </c>
      <c r="KG46" s="39">
        <f t="shared" si="85"/>
        <v>6.5540256387697484</v>
      </c>
      <c r="KH46" s="39">
        <f t="shared" si="86"/>
        <v>3.1309576168305182</v>
      </c>
      <c r="KI46" s="39">
        <f t="shared" si="87"/>
        <v>0.31309576168305187</v>
      </c>
      <c r="KJ46" s="39">
        <f t="shared" si="88"/>
        <v>0.99153385838873831</v>
      </c>
      <c r="KK46" s="39">
        <f t="shared" si="89"/>
        <v>0.98412993672558513</v>
      </c>
      <c r="KL46" s="39">
        <f t="shared" si="90"/>
        <v>9.8412993672558499E-2</v>
      </c>
      <c r="KM46" s="39">
        <f t="shared" si="91"/>
        <v>16.53281757954829</v>
      </c>
      <c r="KN46" s="39">
        <f t="shared" si="92"/>
        <v>92.671997654196105</v>
      </c>
      <c r="KO46" s="39">
        <f t="shared" si="93"/>
        <v>9.2671997654196083</v>
      </c>
      <c r="KP46" s="39">
        <f t="shared" si="142"/>
        <v>6.3297978946318807</v>
      </c>
      <c r="KQ46" s="39">
        <f t="shared" si="143"/>
        <v>3.1157330018965568</v>
      </c>
      <c r="KR46" s="39">
        <f t="shared" si="144"/>
        <v>0.31157330018965568</v>
      </c>
      <c r="KS46" s="39">
        <f t="shared" si="94"/>
        <v>2.8762529895554931</v>
      </c>
      <c r="KT46" s="39">
        <f t="shared" si="95"/>
        <v>2.0827228558984152</v>
      </c>
      <c r="KU46" s="39">
        <f t="shared" si="96"/>
        <v>0.20827228558984151</v>
      </c>
      <c r="KV46" s="39">
        <f t="shared" si="145"/>
        <v>2.7066410968361141</v>
      </c>
      <c r="KW46" s="39">
        <f t="shared" si="146"/>
        <v>1.9652719205528275</v>
      </c>
      <c r="KX46" s="39">
        <f t="shared" si="147"/>
        <v>0.19652719205528277</v>
      </c>
      <c r="KY46" s="39">
        <f t="shared" si="97"/>
        <v>259.89481083546661</v>
      </c>
      <c r="KZ46" s="39">
        <f t="shared" si="98"/>
        <v>473.78875764305923</v>
      </c>
      <c r="LA46" s="39">
        <f t="shared" si="99"/>
        <v>47.378875764305924</v>
      </c>
      <c r="LB46" s="39">
        <f t="shared" si="100"/>
        <v>8.4922269898606846</v>
      </c>
      <c r="LC46" s="39">
        <f t="shared" si="101"/>
        <v>6.1475589766229879</v>
      </c>
      <c r="LD46" s="39">
        <f t="shared" si="102"/>
        <v>0.61475589766229877</v>
      </c>
      <c r="LE46" s="39">
        <f t="shared" si="103"/>
        <v>5.8408985655489714</v>
      </c>
      <c r="LF46" s="39">
        <f t="shared" si="104"/>
        <v>5.7936243130899818</v>
      </c>
      <c r="LG46" s="39">
        <f t="shared" si="105"/>
        <v>0.57936243130899823</v>
      </c>
      <c r="LH46" s="39">
        <f t="shared" si="106"/>
        <v>1510.2254297421168</v>
      </c>
      <c r="LI46" s="39">
        <f t="shared" si="106"/>
        <v>2677.3673956479947</v>
      </c>
      <c r="LJ46" s="39">
        <f t="shared" si="106"/>
        <v>267.73673956479945</v>
      </c>
      <c r="LL46" s="60">
        <f t="shared" si="498"/>
        <v>27</v>
      </c>
      <c r="LM46" s="61">
        <f t="shared" si="154"/>
        <v>212.37083710432327</v>
      </c>
      <c r="LN46" s="62">
        <v>3000</v>
      </c>
      <c r="LO46" s="61">
        <f t="shared" si="155"/>
        <v>0</v>
      </c>
      <c r="LP46" s="61">
        <f t="shared" si="499"/>
        <v>0</v>
      </c>
      <c r="LQ46" s="62">
        <f t="shared" si="156"/>
        <v>0</v>
      </c>
      <c r="LR46" s="61">
        <f t="shared" si="157"/>
        <v>0</v>
      </c>
      <c r="LS46" s="61">
        <f t="shared" si="158"/>
        <v>44.924948576962763</v>
      </c>
      <c r="LT46" s="63">
        <f t="shared" si="159"/>
        <v>0</v>
      </c>
      <c r="LU46" s="62">
        <f t="shared" si="160"/>
        <v>0</v>
      </c>
      <c r="LV46" s="61">
        <f t="shared" si="161"/>
        <v>0</v>
      </c>
      <c r="LW46" s="61">
        <f t="shared" si="162"/>
        <v>2.3714490572515765</v>
      </c>
      <c r="LX46" s="63">
        <f t="shared" si="163"/>
        <v>0</v>
      </c>
      <c r="LY46" s="62">
        <f t="shared" si="164"/>
        <v>0</v>
      </c>
      <c r="LZ46" s="61">
        <f t="shared" si="165"/>
        <v>0</v>
      </c>
      <c r="MA46" s="61">
        <f t="shared" si="166"/>
        <v>5.3776463896225506</v>
      </c>
      <c r="MB46" s="63">
        <f t="shared" si="167"/>
        <v>0</v>
      </c>
      <c r="MC46" s="62">
        <f t="shared" si="168"/>
        <v>0</v>
      </c>
      <c r="MD46" s="61">
        <f t="shared" si="169"/>
        <v>0</v>
      </c>
      <c r="ME46" s="61">
        <f t="shared" si="170"/>
        <v>0.20980467465531388</v>
      </c>
      <c r="MF46" s="63">
        <f t="shared" si="171"/>
        <v>0</v>
      </c>
      <c r="MG46" s="62">
        <f t="shared" si="172"/>
        <v>0</v>
      </c>
      <c r="MH46" s="61">
        <f t="shared" si="173"/>
        <v>0</v>
      </c>
      <c r="MI46" s="61">
        <f t="shared" si="174"/>
        <v>0.76769799682335849</v>
      </c>
      <c r="MJ46" s="63">
        <f t="shared" si="175"/>
        <v>0</v>
      </c>
      <c r="MK46" s="62">
        <f t="shared" si="176"/>
        <v>0</v>
      </c>
      <c r="ML46" s="61">
        <f t="shared" si="177"/>
        <v>0</v>
      </c>
      <c r="MM46" s="61">
        <f t="shared" si="178"/>
        <v>1.592692230652011</v>
      </c>
      <c r="MN46" s="63">
        <f t="shared" si="179"/>
        <v>0</v>
      </c>
      <c r="MO46" s="62">
        <f t="shared" si="180"/>
        <v>0</v>
      </c>
      <c r="MP46" s="61">
        <f t="shared" si="181"/>
        <v>0</v>
      </c>
      <c r="MQ46" s="61">
        <f t="shared" si="182"/>
        <v>2.7047500534344682</v>
      </c>
      <c r="MR46" s="63">
        <f t="shared" si="183"/>
        <v>0</v>
      </c>
      <c r="MS46" s="62">
        <f t="shared" si="184"/>
        <v>0</v>
      </c>
      <c r="MT46" s="61">
        <f t="shared" si="185"/>
        <v>0</v>
      </c>
      <c r="MU46" s="61">
        <f t="shared" si="186"/>
        <v>5.4912064147107955</v>
      </c>
      <c r="MV46" s="63">
        <f t="shared" si="187"/>
        <v>0</v>
      </c>
      <c r="MW46" s="62">
        <f t="shared" si="188"/>
        <v>0</v>
      </c>
      <c r="MX46" s="61">
        <f t="shared" si="189"/>
        <v>0</v>
      </c>
      <c r="MY46" s="61">
        <f t="shared" si="190"/>
        <v>1.6534436462285709</v>
      </c>
      <c r="MZ46" s="63">
        <f t="shared" si="191"/>
        <v>0</v>
      </c>
      <c r="NA46" s="62">
        <f t="shared" si="192"/>
        <v>0</v>
      </c>
      <c r="NB46" s="61">
        <f t="shared" si="193"/>
        <v>0</v>
      </c>
      <c r="NC46" s="61">
        <f t="shared" si="194"/>
        <v>6.1226640449456049</v>
      </c>
      <c r="ND46" s="63">
        <f t="shared" si="195"/>
        <v>0</v>
      </c>
      <c r="NE46" s="62">
        <f t="shared" si="196"/>
        <v>0</v>
      </c>
      <c r="NF46" s="61">
        <f t="shared" si="197"/>
        <v>0</v>
      </c>
      <c r="NG46" s="61">
        <f t="shared" si="198"/>
        <v>0.23211727151399231</v>
      </c>
      <c r="NH46" s="63">
        <f t="shared" si="199"/>
        <v>0</v>
      </c>
      <c r="NI46" s="62">
        <f t="shared" si="200"/>
        <v>0</v>
      </c>
      <c r="NJ46" s="61">
        <f t="shared" si="201"/>
        <v>0</v>
      </c>
      <c r="NK46" s="61">
        <f t="shared" si="202"/>
        <v>4.8294579642324624</v>
      </c>
      <c r="NL46" s="63">
        <f t="shared" si="203"/>
        <v>0</v>
      </c>
      <c r="NM46" s="62">
        <f t="shared" si="204"/>
        <v>0</v>
      </c>
      <c r="NN46" s="61">
        <f t="shared" si="205"/>
        <v>0</v>
      </c>
      <c r="NO46" s="61">
        <f t="shared" si="206"/>
        <v>1.5415247061875097</v>
      </c>
      <c r="NP46" s="63">
        <f t="shared" si="207"/>
        <v>0</v>
      </c>
      <c r="NQ46" s="62">
        <f t="shared" si="208"/>
        <v>0</v>
      </c>
      <c r="NR46" s="61">
        <f t="shared" si="209"/>
        <v>0</v>
      </c>
      <c r="NS46" s="61">
        <f t="shared" si="210"/>
        <v>5.8486250098180799</v>
      </c>
      <c r="NT46" s="63">
        <f t="shared" si="211"/>
        <v>0</v>
      </c>
      <c r="NU46" s="62">
        <f t="shared" si="212"/>
        <v>0</v>
      </c>
      <c r="NV46" s="61">
        <f t="shared" si="213"/>
        <v>0</v>
      </c>
      <c r="NW46" s="61">
        <f t="shared" si="214"/>
        <v>5.2591003070136058</v>
      </c>
      <c r="NX46" s="63">
        <f t="shared" si="215"/>
        <v>0</v>
      </c>
      <c r="NY46" s="62">
        <f t="shared" si="216"/>
        <v>0</v>
      </c>
      <c r="NZ46" s="61">
        <f t="shared" si="217"/>
        <v>0</v>
      </c>
      <c r="OA46" s="61">
        <f t="shared" si="218"/>
        <v>2.6629571584245206</v>
      </c>
      <c r="OB46" s="63">
        <f t="shared" si="219"/>
        <v>0</v>
      </c>
      <c r="OC46" s="62">
        <f t="shared" si="220"/>
        <v>0</v>
      </c>
      <c r="OD46" s="61">
        <f t="shared" si="221"/>
        <v>0</v>
      </c>
      <c r="OE46" s="61">
        <f t="shared" si="222"/>
        <v>5.0035191261229395</v>
      </c>
      <c r="OF46" s="63">
        <f t="shared" si="223"/>
        <v>0</v>
      </c>
      <c r="OG46" s="62">
        <f t="shared" si="224"/>
        <v>0</v>
      </c>
      <c r="OH46" s="61">
        <f t="shared" si="225"/>
        <v>0</v>
      </c>
      <c r="OI46" s="61">
        <f t="shared" si="226"/>
        <v>0.72430299653142771</v>
      </c>
      <c r="OJ46" s="63">
        <f t="shared" si="227"/>
        <v>0</v>
      </c>
      <c r="OK46" s="62">
        <f t="shared" si="228"/>
        <v>0</v>
      </c>
      <c r="OL46" s="61">
        <f t="shared" si="229"/>
        <v>0</v>
      </c>
      <c r="OM46" s="61">
        <f t="shared" si="230"/>
        <v>6.3043587458810357</v>
      </c>
      <c r="ON46" s="63">
        <f t="shared" si="231"/>
        <v>0</v>
      </c>
      <c r="OO46" s="62">
        <f t="shared" si="232"/>
        <v>0</v>
      </c>
      <c r="OP46" s="61">
        <f t="shared" si="233"/>
        <v>0</v>
      </c>
      <c r="OQ46" s="61">
        <f t="shared" si="234"/>
        <v>1.3435370239699373</v>
      </c>
      <c r="OR46" s="63">
        <f t="shared" si="235"/>
        <v>0</v>
      </c>
      <c r="OS46" s="62">
        <f t="shared" si="236"/>
        <v>0</v>
      </c>
      <c r="OT46" s="61">
        <f t="shared" si="237"/>
        <v>0</v>
      </c>
      <c r="OU46" s="61">
        <f t="shared" si="238"/>
        <v>2.2478186778827021</v>
      </c>
      <c r="OV46" s="63">
        <f t="shared" si="239"/>
        <v>0</v>
      </c>
      <c r="OW46" s="62">
        <f t="shared" si="240"/>
        <v>0</v>
      </c>
      <c r="OX46" s="61">
        <f t="shared" si="241"/>
        <v>0</v>
      </c>
      <c r="OY46" s="61">
        <f t="shared" si="242"/>
        <v>21.267367555573976</v>
      </c>
      <c r="OZ46" s="63">
        <f t="shared" si="243"/>
        <v>0</v>
      </c>
      <c r="PA46" s="62">
        <f t="shared" si="244"/>
        <v>0</v>
      </c>
      <c r="PB46" s="61">
        <f t="shared" si="245"/>
        <v>0</v>
      </c>
      <c r="PC46" s="61">
        <f t="shared" si="246"/>
        <v>0.61847855872371338</v>
      </c>
      <c r="PD46" s="63">
        <f t="shared" si="247"/>
        <v>0</v>
      </c>
      <c r="PE46" s="62">
        <f t="shared" si="248"/>
        <v>0</v>
      </c>
      <c r="PF46" s="61">
        <f t="shared" si="249"/>
        <v>0</v>
      </c>
      <c r="PG46" s="61">
        <f t="shared" si="250"/>
        <v>2.4235562494399314</v>
      </c>
      <c r="PH46" s="63">
        <f t="shared" si="251"/>
        <v>0</v>
      </c>
      <c r="PI46" s="62">
        <f t="shared" si="252"/>
        <v>0</v>
      </c>
      <c r="PJ46" s="61">
        <f t="shared" si="253"/>
        <v>0</v>
      </c>
      <c r="PK46" s="61">
        <f t="shared" si="254"/>
        <v>4.9529487529061367</v>
      </c>
      <c r="PL46" s="63">
        <f t="shared" si="255"/>
        <v>0</v>
      </c>
      <c r="PM46" s="62">
        <f t="shared" si="256"/>
        <v>0</v>
      </c>
      <c r="PN46" s="61">
        <f t="shared" si="257"/>
        <v>0</v>
      </c>
      <c r="PO46" s="61">
        <f t="shared" si="258"/>
        <v>1.2795274792547171</v>
      </c>
      <c r="PP46" s="63">
        <f t="shared" si="259"/>
        <v>0</v>
      </c>
      <c r="PQ46" s="62">
        <f t="shared" si="260"/>
        <v>0</v>
      </c>
      <c r="PR46" s="61">
        <f t="shared" si="261"/>
        <v>0</v>
      </c>
      <c r="PS46" s="61">
        <f t="shared" si="262"/>
        <v>2.139934056812276</v>
      </c>
      <c r="PT46" s="63">
        <f t="shared" si="263"/>
        <v>0</v>
      </c>
      <c r="PU46" s="62">
        <f t="shared" si="264"/>
        <v>0</v>
      </c>
      <c r="PV46" s="61">
        <f t="shared" si="265"/>
        <v>0</v>
      </c>
      <c r="PW46" s="61">
        <f t="shared" si="266"/>
        <v>3.9664286022998612</v>
      </c>
      <c r="PX46" s="63">
        <f t="shared" si="267"/>
        <v>0</v>
      </c>
      <c r="PY46" s="62">
        <f t="shared" si="268"/>
        <v>0</v>
      </c>
      <c r="PZ46" s="61">
        <f t="shared" si="269"/>
        <v>0</v>
      </c>
      <c r="QA46" s="61">
        <f t="shared" si="270"/>
        <v>4.6865568816235772</v>
      </c>
      <c r="QB46" s="63">
        <f t="shared" si="271"/>
        <v>0</v>
      </c>
      <c r="QC46" s="62">
        <f t="shared" si="272"/>
        <v>0</v>
      </c>
      <c r="QD46" s="61">
        <f t="shared" si="273"/>
        <v>0</v>
      </c>
      <c r="QE46" s="61">
        <f t="shared" si="274"/>
        <v>5.8088447415877331</v>
      </c>
      <c r="QF46" s="63">
        <f t="shared" si="275"/>
        <v>0</v>
      </c>
      <c r="QG46" s="62">
        <f t="shared" si="276"/>
        <v>0</v>
      </c>
      <c r="QH46" s="61">
        <f t="shared" si="277"/>
        <v>0</v>
      </c>
      <c r="QI46" s="61">
        <f t="shared" si="278"/>
        <v>0.89407508268424785</v>
      </c>
      <c r="QJ46" s="63">
        <f t="shared" si="279"/>
        <v>0</v>
      </c>
      <c r="QK46" s="62">
        <f t="shared" si="280"/>
        <v>0</v>
      </c>
      <c r="QL46" s="61">
        <f t="shared" si="281"/>
        <v>0</v>
      </c>
      <c r="QM46" s="61">
        <f t="shared" si="282"/>
        <v>15.767237081869951</v>
      </c>
      <c r="QN46" s="63">
        <f t="shared" si="283"/>
        <v>0</v>
      </c>
      <c r="QO46" s="62">
        <f t="shared" si="284"/>
        <v>0</v>
      </c>
      <c r="QP46" s="61">
        <f t="shared" si="285"/>
        <v>0</v>
      </c>
      <c r="QQ46" s="61">
        <f t="shared" si="286"/>
        <v>5.6326989536848728</v>
      </c>
      <c r="QR46" s="63">
        <f t="shared" si="287"/>
        <v>0</v>
      </c>
      <c r="QS46" s="62">
        <f t="shared" si="288"/>
        <v>0</v>
      </c>
      <c r="QT46" s="61">
        <f t="shared" si="289"/>
        <v>0</v>
      </c>
      <c r="QU46" s="61">
        <f t="shared" si="290"/>
        <v>2.5730840915558222</v>
      </c>
      <c r="QV46" s="63">
        <f t="shared" si="291"/>
        <v>0</v>
      </c>
      <c r="QW46" s="62">
        <f t="shared" si="292"/>
        <v>0</v>
      </c>
      <c r="QX46" s="61">
        <f t="shared" si="293"/>
        <v>0</v>
      </c>
      <c r="QY46" s="61">
        <f t="shared" si="294"/>
        <v>2.4226207371163029</v>
      </c>
      <c r="QZ46" s="63">
        <f t="shared" si="295"/>
        <v>0</v>
      </c>
      <c r="RA46" s="62">
        <f t="shared" si="296"/>
        <v>0</v>
      </c>
      <c r="RB46" s="61">
        <f t="shared" si="297"/>
        <v>0</v>
      </c>
      <c r="RC46" s="61">
        <f t="shared" si="298"/>
        <v>17.861789232541973</v>
      </c>
      <c r="RD46" s="63">
        <f t="shared" si="299"/>
        <v>0</v>
      </c>
      <c r="RE46" s="62">
        <f t="shared" si="300"/>
        <v>0</v>
      </c>
      <c r="RF46" s="61">
        <f t="shared" si="301"/>
        <v>0</v>
      </c>
      <c r="RG46" s="61">
        <f t="shared" si="302"/>
        <v>7.5961083748760148</v>
      </c>
      <c r="RH46" s="63">
        <f t="shared" si="303"/>
        <v>0</v>
      </c>
      <c r="RI46" s="62">
        <f t="shared" si="304"/>
        <v>0</v>
      </c>
      <c r="RJ46" s="61">
        <f t="shared" si="305"/>
        <v>0</v>
      </c>
      <c r="RK46" s="61">
        <f t="shared" si="306"/>
        <v>5.2659585989069386</v>
      </c>
      <c r="RL46" s="63">
        <f t="shared" si="307"/>
        <v>0</v>
      </c>
    </row>
    <row r="47" spans="1:480" ht="15" thickBot="1" x14ac:dyDescent="0.35">
      <c r="A47" s="28"/>
      <c r="B47" s="42">
        <v>28</v>
      </c>
      <c r="C47" s="44">
        <f t="shared" si="500"/>
        <v>416.13648671006774</v>
      </c>
      <c r="D47" s="44">
        <f t="shared" si="501"/>
        <v>788.71961698140626</v>
      </c>
      <c r="E47" s="44">
        <f t="shared" si="502"/>
        <v>349.169782159909</v>
      </c>
      <c r="F47" s="45">
        <f t="shared" si="503"/>
        <v>121.7479519252841</v>
      </c>
      <c r="G47" s="45">
        <f t="shared" si="504"/>
        <v>49.962172223331756</v>
      </c>
      <c r="H47" s="44">
        <f t="shared" si="313"/>
        <v>139.62549095258538</v>
      </c>
      <c r="I47" s="44">
        <f t="shared" si="314"/>
        <v>161.85625128861997</v>
      </c>
      <c r="J47" s="44">
        <f t="shared" si="315"/>
        <v>18.583470057515207</v>
      </c>
      <c r="K47" s="45">
        <f t="shared" si="316"/>
        <v>1.1881411696584636</v>
      </c>
      <c r="L47" s="45">
        <f t="shared" si="317"/>
        <v>4.5036531620642452E-2</v>
      </c>
      <c r="M47" s="44">
        <f t="shared" si="318"/>
        <v>309.7350291539143</v>
      </c>
      <c r="N47" s="44">
        <f t="shared" si="319"/>
        <v>366.50085778149315</v>
      </c>
      <c r="O47" s="44">
        <f t="shared" si="320"/>
        <v>42.171560957809739</v>
      </c>
      <c r="P47" s="45">
        <f t="shared" si="321"/>
        <v>2.6985194578023388</v>
      </c>
      <c r="Q47" s="45">
        <f t="shared" si="322"/>
        <v>0.10233264898011096</v>
      </c>
      <c r="R47" s="44">
        <f t="shared" si="323"/>
        <v>12.25591712651204</v>
      </c>
      <c r="S47" s="44">
        <f t="shared" si="324"/>
        <v>14.308154615334676</v>
      </c>
      <c r="T47" s="44">
        <f t="shared" si="325"/>
        <v>1.6450172074478395</v>
      </c>
      <c r="U47" s="45">
        <f t="shared" si="326"/>
        <v>0.10527694175347181</v>
      </c>
      <c r="V47" s="45">
        <f t="shared" si="327"/>
        <v>3.9941089519497791E-3</v>
      </c>
      <c r="W47" s="44">
        <f t="shared" si="328"/>
        <v>44.633776873780526</v>
      </c>
      <c r="X47" s="44">
        <f t="shared" si="329"/>
        <v>52.343802089422411</v>
      </c>
      <c r="Y47" s="44">
        <f t="shared" si="330"/>
        <v>6.0195928673914167</v>
      </c>
      <c r="Z47" s="45">
        <f t="shared" si="331"/>
        <v>0.38521592387809822</v>
      </c>
      <c r="AA47" s="45">
        <f t="shared" si="332"/>
        <v>1.4612245527449483E-2</v>
      </c>
      <c r="AB47" s="44">
        <f t="shared" si="333"/>
        <v>78.249893037530953</v>
      </c>
      <c r="AC47" s="44">
        <f t="shared" si="334"/>
        <v>96.797819367798454</v>
      </c>
      <c r="AD47" s="44">
        <f t="shared" si="335"/>
        <v>13.667319982884091</v>
      </c>
      <c r="AE47" s="45">
        <f t="shared" si="336"/>
        <v>1.1561633794691253</v>
      </c>
      <c r="AF47" s="45">
        <f t="shared" si="337"/>
        <v>6.655723231716508E-2</v>
      </c>
      <c r="AG47" s="44">
        <f t="shared" si="338"/>
        <v>130.9297912627934</v>
      </c>
      <c r="AH47" s="44">
        <f t="shared" si="339"/>
        <v>164.16205816464182</v>
      </c>
      <c r="AI47" s="44">
        <f t="shared" si="340"/>
        <v>23.226191771495614</v>
      </c>
      <c r="AJ47" s="45">
        <f t="shared" si="341"/>
        <v>1.9669384969733681</v>
      </c>
      <c r="AK47" s="45">
        <f t="shared" si="342"/>
        <v>0.11332730409533211</v>
      </c>
      <c r="AL47" s="44">
        <f t="shared" si="343"/>
        <v>50.864640196590422</v>
      </c>
      <c r="AM47" s="44">
        <f t="shared" si="344"/>
        <v>96.405724599926685</v>
      </c>
      <c r="AN47" s="44">
        <f t="shared" si="345"/>
        <v>42.679255254682147</v>
      </c>
      <c r="AO47" s="45">
        <f t="shared" si="346"/>
        <v>14.881333329624477</v>
      </c>
      <c r="AP47" s="45">
        <f t="shared" si="347"/>
        <v>6.1069096191760872</v>
      </c>
      <c r="AQ47" s="44">
        <f t="shared" si="348"/>
        <v>97.350976256963719</v>
      </c>
      <c r="AR47" s="44">
        <f t="shared" si="349"/>
        <v>112.85091260012381</v>
      </c>
      <c r="AS47" s="44">
        <f t="shared" si="350"/>
        <v>12.956938879846138</v>
      </c>
      <c r="AT47" s="45">
        <f t="shared" si="351"/>
        <v>0.8284067759276188</v>
      </c>
      <c r="AU47" s="45">
        <f t="shared" si="352"/>
        <v>3.1400787138403066E-2</v>
      </c>
      <c r="AV47" s="44">
        <f t="shared" si="353"/>
        <v>352.64563510914581</v>
      </c>
      <c r="AW47" s="44">
        <f t="shared" si="354"/>
        <v>417.2757860596281</v>
      </c>
      <c r="AX47" s="44">
        <f t="shared" si="355"/>
        <v>48.013997442055</v>
      </c>
      <c r="AY47" s="45">
        <f t="shared" si="356"/>
        <v>3.0723716030782287</v>
      </c>
      <c r="AZ47" s="45">
        <f t="shared" si="357"/>
        <v>0.11650978609222784</v>
      </c>
      <c r="BA47" s="44">
        <f t="shared" si="358"/>
        <v>13.559326301862898</v>
      </c>
      <c r="BB47" s="44">
        <f t="shared" si="359"/>
        <v>15.829817973160702</v>
      </c>
      <c r="BC47" s="44">
        <f t="shared" si="360"/>
        <v>1.8199637658868939</v>
      </c>
      <c r="BD47" s="45">
        <f t="shared" si="361"/>
        <v>0.11647307913086316</v>
      </c>
      <c r="BE47" s="45">
        <f t="shared" si="362"/>
        <v>4.4188799586058836E-3</v>
      </c>
      <c r="BF47" s="44">
        <f t="shared" si="363"/>
        <v>280.78352436609532</v>
      </c>
      <c r="BG47" s="44">
        <f t="shared" si="364"/>
        <v>329.2859860583099</v>
      </c>
      <c r="BH47" s="44">
        <f t="shared" si="365"/>
        <v>37.868238337411618</v>
      </c>
      <c r="BI47" s="45">
        <f t="shared" si="366"/>
        <v>2.4233280785156293</v>
      </c>
      <c r="BJ47" s="45">
        <f t="shared" si="367"/>
        <v>9.1923159666780427E-2</v>
      </c>
      <c r="BK47" s="44">
        <f t="shared" si="368"/>
        <v>75.736002883936521</v>
      </c>
      <c r="BL47" s="44">
        <f t="shared" si="369"/>
        <v>93.688050452441487</v>
      </c>
      <c r="BM47" s="44">
        <f t="shared" si="370"/>
        <v>13.228237706892763</v>
      </c>
      <c r="BN47" s="45">
        <f t="shared" si="371"/>
        <v>1.1190199710532198</v>
      </c>
      <c r="BO47" s="45">
        <f t="shared" si="372"/>
        <v>6.4418985675826282E-2</v>
      </c>
      <c r="BP47" s="44">
        <f t="shared" si="373"/>
        <v>283.11645681917258</v>
      </c>
      <c r="BQ47" s="44">
        <f t="shared" si="374"/>
        <v>354.97635643847366</v>
      </c>
      <c r="BR47" s="44">
        <f t="shared" si="375"/>
        <v>50.223230758461426</v>
      </c>
      <c r="BS47" s="45">
        <f t="shared" si="376"/>
        <v>4.2532158088193359</v>
      </c>
      <c r="BT47" s="45">
        <f t="shared" si="377"/>
        <v>0.24505366186631153</v>
      </c>
      <c r="BU47" s="44">
        <f t="shared" si="378"/>
        <v>48.714658432324377</v>
      </c>
      <c r="BV47" s="44">
        <f t="shared" si="379"/>
        <v>92.330780806761169</v>
      </c>
      <c r="BW47" s="44">
        <f t="shared" si="380"/>
        <v>40.875258998041545</v>
      </c>
      <c r="BX47" s="45">
        <f t="shared" si="381"/>
        <v>14.25231884799248</v>
      </c>
      <c r="BY47" s="45">
        <f t="shared" si="382"/>
        <v>5.8487785429214805</v>
      </c>
      <c r="BZ47" s="44">
        <f t="shared" si="383"/>
        <v>156.78882052884902</v>
      </c>
      <c r="CA47" s="44">
        <f t="shared" si="384"/>
        <v>181.75227576017207</v>
      </c>
      <c r="CB47" s="44">
        <f t="shared" si="385"/>
        <v>20.867825293022104</v>
      </c>
      <c r="CC47" s="45">
        <f t="shared" si="386"/>
        <v>1.3341922835263493</v>
      </c>
      <c r="CD47" s="45">
        <f t="shared" si="387"/>
        <v>5.0572604080644699E-2</v>
      </c>
      <c r="CE47" s="44">
        <f t="shared" si="388"/>
        <v>244.81784990158638</v>
      </c>
      <c r="CF47" s="44">
        <f t="shared" si="389"/>
        <v>304.0153527891344</v>
      </c>
      <c r="CG47" s="44">
        <f t="shared" si="390"/>
        <v>42.941200308303586</v>
      </c>
      <c r="CH47" s="45">
        <f t="shared" si="391"/>
        <v>3.6327919867515912</v>
      </c>
      <c r="CI47" s="45">
        <f t="shared" si="392"/>
        <v>0.20912406816755774</v>
      </c>
      <c r="CJ47" s="44">
        <f t="shared" si="393"/>
        <v>42.310770789818932</v>
      </c>
      <c r="CK47" s="44">
        <f t="shared" si="394"/>
        <v>49.395654695243941</v>
      </c>
      <c r="CL47" s="44">
        <f t="shared" si="395"/>
        <v>5.6790483560851088</v>
      </c>
      <c r="CM47" s="45">
        <f t="shared" si="396"/>
        <v>0.3634447349801837</v>
      </c>
      <c r="CN47" s="45">
        <f t="shared" si="397"/>
        <v>1.378875416919579E-2</v>
      </c>
      <c r="CO47" s="44">
        <f t="shared" si="398"/>
        <v>311.52467820476642</v>
      </c>
      <c r="CP47" s="44">
        <f t="shared" si="399"/>
        <v>383.28176441649555</v>
      </c>
      <c r="CQ47" s="44">
        <f t="shared" si="400"/>
        <v>54.092634565755461</v>
      </c>
      <c r="CR47" s="45">
        <f t="shared" si="401"/>
        <v>4.5757791537765975</v>
      </c>
      <c r="CS47" s="45">
        <f t="shared" si="402"/>
        <v>0.26344928884081525</v>
      </c>
      <c r="CT47" s="44">
        <f t="shared" si="403"/>
        <v>66.008753225707537</v>
      </c>
      <c r="CU47" s="44">
        <f t="shared" si="404"/>
        <v>81.655106779136801</v>
      </c>
      <c r="CV47" s="44">
        <f t="shared" si="405"/>
        <v>11.529252207083191</v>
      </c>
      <c r="CW47" s="45">
        <f t="shared" si="406"/>
        <v>0.97529722075624703</v>
      </c>
      <c r="CX47" s="45">
        <f t="shared" si="407"/>
        <v>5.6145251486831436E-2</v>
      </c>
      <c r="CY47" s="44">
        <f t="shared" si="408"/>
        <v>129.79695337616411</v>
      </c>
      <c r="CZ47" s="44">
        <f t="shared" si="409"/>
        <v>153.29451922210768</v>
      </c>
      <c r="DA47" s="44">
        <f t="shared" si="410"/>
        <v>17.616738904693303</v>
      </c>
      <c r="DB47" s="45">
        <f t="shared" si="411"/>
        <v>1.1258436406939136</v>
      </c>
      <c r="DC47" s="45">
        <f t="shared" si="412"/>
        <v>4.2636198252393148E-2</v>
      </c>
      <c r="DD47" s="44">
        <f t="shared" si="413"/>
        <v>196.99805779380509</v>
      </c>
      <c r="DE47" s="44">
        <f t="shared" si="414"/>
        <v>373.37805660253298</v>
      </c>
      <c r="DF47" s="44">
        <f t="shared" si="415"/>
        <v>165.29617354537044</v>
      </c>
      <c r="DG47" s="45">
        <f t="shared" si="416"/>
        <v>57.635201035291182</v>
      </c>
      <c r="DH47" s="45">
        <f t="shared" si="417"/>
        <v>23.651977669560686</v>
      </c>
      <c r="DI47" s="44">
        <f t="shared" si="418"/>
        <v>36.414601503406821</v>
      </c>
      <c r="DJ47" s="44">
        <f t="shared" si="419"/>
        <v>42.212427339015456</v>
      </c>
      <c r="DK47" s="44">
        <f t="shared" si="420"/>
        <v>4.84660538758434</v>
      </c>
      <c r="DL47" s="45">
        <f t="shared" si="421"/>
        <v>0.30986954407628164</v>
      </c>
      <c r="DM47" s="45">
        <f t="shared" si="422"/>
        <v>1.1745615652790715E-2</v>
      </c>
      <c r="DN47" s="44">
        <f t="shared" si="423"/>
        <v>118.58250466271096</v>
      </c>
      <c r="DO47" s="44">
        <f t="shared" si="424"/>
        <v>147.25601913481893</v>
      </c>
      <c r="DP47" s="44">
        <f t="shared" si="425"/>
        <v>20.799443699994761</v>
      </c>
      <c r="DQ47" s="45">
        <f t="shared" si="426"/>
        <v>1.7596166818751153</v>
      </c>
      <c r="DR47" s="45">
        <f t="shared" si="427"/>
        <v>0.10129349554590547</v>
      </c>
      <c r="DS47" s="44">
        <f t="shared" si="428"/>
        <v>289.33068125010601</v>
      </c>
      <c r="DT47" s="44">
        <f t="shared" si="429"/>
        <v>337.77873002514229</v>
      </c>
      <c r="DU47" s="44">
        <f t="shared" si="430"/>
        <v>38.834625298619628</v>
      </c>
      <c r="DV47" s="45">
        <f t="shared" si="431"/>
        <v>2.4853178234673985</v>
      </c>
      <c r="DW47" s="45">
        <f t="shared" si="432"/>
        <v>9.4290639543811783E-2</v>
      </c>
      <c r="DX47" s="44">
        <f t="shared" si="433"/>
        <v>63.226793127756295</v>
      </c>
      <c r="DY47" s="44">
        <f t="shared" si="434"/>
        <v>77.790552479037672</v>
      </c>
      <c r="DZ47" s="44">
        <f t="shared" si="435"/>
        <v>10.978596736327564</v>
      </c>
      <c r="EA47" s="45">
        <f t="shared" si="436"/>
        <v>0.92869638328931081</v>
      </c>
      <c r="EB47" s="45">
        <f t="shared" si="437"/>
        <v>5.3469451541312586E-2</v>
      </c>
      <c r="EC47" s="44">
        <f t="shared" si="438"/>
        <v>105.1362013515821</v>
      </c>
      <c r="ED47" s="44">
        <f t="shared" si="439"/>
        <v>130.05711103740123</v>
      </c>
      <c r="EE47" s="44">
        <f t="shared" si="440"/>
        <v>18.363349135414275</v>
      </c>
      <c r="EF47" s="45">
        <f t="shared" si="441"/>
        <v>1.5534158724139133</v>
      </c>
      <c r="EG47" s="45">
        <f t="shared" si="442"/>
        <v>8.9425995444431472E-2</v>
      </c>
      <c r="EH47" s="44">
        <f t="shared" si="443"/>
        <v>192.37609705098453</v>
      </c>
      <c r="EI47" s="44">
        <f t="shared" si="444"/>
        <v>240.76900491908262</v>
      </c>
      <c r="EJ47" s="44">
        <f t="shared" si="445"/>
        <v>34.05861150579242</v>
      </c>
      <c r="EK47" s="45">
        <f t="shared" si="446"/>
        <v>2.8841701361029042</v>
      </c>
      <c r="EL47" s="45">
        <f t="shared" si="447"/>
        <v>0.1661748324531403</v>
      </c>
      <c r="EM47" s="44">
        <f t="shared" si="448"/>
        <v>315.2420801946966</v>
      </c>
      <c r="EN47" s="44">
        <f t="shared" si="449"/>
        <v>360.85789689326765</v>
      </c>
      <c r="EO47" s="44">
        <f t="shared" si="450"/>
        <v>31.771536965632563</v>
      </c>
      <c r="EP47" s="45">
        <f t="shared" si="451"/>
        <v>1.3667997423139868</v>
      </c>
      <c r="EQ47" s="45">
        <f t="shared" si="452"/>
        <v>2.5596158779438407E-2</v>
      </c>
      <c r="ER47" s="44">
        <f t="shared" si="453"/>
        <v>342.58744196347197</v>
      </c>
      <c r="ES47" s="44">
        <f t="shared" si="454"/>
        <v>396.49763941056335</v>
      </c>
      <c r="ET47" s="44">
        <f t="shared" si="455"/>
        <v>45.519069659621252</v>
      </c>
      <c r="EU47" s="45">
        <f t="shared" si="456"/>
        <v>2.9103150714041668</v>
      </c>
      <c r="EV47" s="45">
        <f t="shared" si="457"/>
        <v>0.11032127271317571</v>
      </c>
      <c r="EW47" s="44">
        <f t="shared" si="458"/>
        <v>36.789878032049828</v>
      </c>
      <c r="EX47" s="44">
        <f t="shared" si="459"/>
        <v>48.691384858536068</v>
      </c>
      <c r="EY47" s="44">
        <f t="shared" si="460"/>
        <v>8.1241403226163822</v>
      </c>
      <c r="EZ47" s="45">
        <f t="shared" si="461"/>
        <v>0.85187476427582942</v>
      </c>
      <c r="FA47" s="45">
        <f t="shared" si="462"/>
        <v>6.6127586224877827E-2</v>
      </c>
      <c r="FB47" s="44">
        <f t="shared" si="463"/>
        <v>94.772678370009515</v>
      </c>
      <c r="FC47" s="44">
        <f t="shared" si="464"/>
        <v>202.31178960275997</v>
      </c>
      <c r="FD47" s="44">
        <f t="shared" si="465"/>
        <v>104.84999836202165</v>
      </c>
      <c r="FE47" s="45">
        <f t="shared" si="466"/>
        <v>43.967186565052536</v>
      </c>
      <c r="FF47" s="45">
        <f t="shared" si="467"/>
        <v>24.352405544571781</v>
      </c>
      <c r="FG47" s="44">
        <f t="shared" si="468"/>
        <v>282.65792418323934</v>
      </c>
      <c r="FH47" s="44">
        <f t="shared" si="469"/>
        <v>379.04619165568585</v>
      </c>
      <c r="FI47" s="44">
        <f t="shared" si="470"/>
        <v>44.555253557707346</v>
      </c>
      <c r="FJ47" s="45">
        <f t="shared" si="471"/>
        <v>2.8933481142182105</v>
      </c>
      <c r="FK47" s="45">
        <f t="shared" si="472"/>
        <v>0.11119244383917309</v>
      </c>
      <c r="FL47" s="44">
        <f t="shared" si="473"/>
        <v>126.66941563238647</v>
      </c>
      <c r="FM47" s="44">
        <f t="shared" si="474"/>
        <v>156.4022706513002</v>
      </c>
      <c r="FN47" s="44">
        <f t="shared" si="475"/>
        <v>22.079159949052986</v>
      </c>
      <c r="FO47" s="45">
        <f t="shared" si="476"/>
        <v>1.8676846164646483</v>
      </c>
      <c r="FP47" s="45">
        <f t="shared" si="477"/>
        <v>0.10751911971688347</v>
      </c>
      <c r="FQ47" s="44">
        <f t="shared" si="478"/>
        <v>116.45637052716357</v>
      </c>
      <c r="FR47" s="44">
        <f t="shared" si="479"/>
        <v>146.97615876759522</v>
      </c>
      <c r="FS47" s="44">
        <f t="shared" si="480"/>
        <v>20.807046342097578</v>
      </c>
      <c r="FT47" s="45">
        <f t="shared" si="481"/>
        <v>1.7622237134412091</v>
      </c>
      <c r="FU47" s="45">
        <f t="shared" si="482"/>
        <v>0.10152410355580924</v>
      </c>
      <c r="FV47" s="44">
        <f t="shared" si="483"/>
        <v>165.45243685370184</v>
      </c>
      <c r="FW47" s="44">
        <f t="shared" si="484"/>
        <v>313.58841820282737</v>
      </c>
      <c r="FX47" s="44">
        <f t="shared" si="485"/>
        <v>138.8270271390156</v>
      </c>
      <c r="FY47" s="45">
        <f t="shared" si="486"/>
        <v>48.4059821027423</v>
      </c>
      <c r="FZ47" s="45">
        <f t="shared" si="487"/>
        <v>19.864547831908695</v>
      </c>
      <c r="GA47" s="44">
        <f t="shared" si="488"/>
        <v>376.27192163851674</v>
      </c>
      <c r="GB47" s="44">
        <f t="shared" si="489"/>
        <v>461.88777893013292</v>
      </c>
      <c r="GC47" s="44">
        <f t="shared" si="490"/>
        <v>65.171866057941131</v>
      </c>
      <c r="GD47" s="45">
        <f t="shared" si="491"/>
        <v>5.5127568424993107</v>
      </c>
      <c r="GE47" s="45">
        <f t="shared" si="492"/>
        <v>0.31740106706183857</v>
      </c>
      <c r="GF47" s="44">
        <f t="shared" si="493"/>
        <v>218.51437796930915</v>
      </c>
      <c r="GG47" s="44">
        <f t="shared" si="494"/>
        <v>286.96480396837359</v>
      </c>
      <c r="GH47" s="44">
        <f t="shared" si="495"/>
        <v>47.83776189112475</v>
      </c>
      <c r="GI47" s="45">
        <f t="shared" si="496"/>
        <v>5.0150308477784398</v>
      </c>
      <c r="GJ47" s="45">
        <f t="shared" si="497"/>
        <v>0.38929673265577114</v>
      </c>
      <c r="GK47" s="43">
        <f t="shared" si="148"/>
        <v>6363.0648936150656</v>
      </c>
      <c r="GL47" s="43">
        <f t="shared" si="148"/>
        <v>8413.1928834179071</v>
      </c>
      <c r="GM47" s="43">
        <f t="shared" si="148"/>
        <v>1677.5950213386077</v>
      </c>
      <c r="GN47" s="43">
        <f t="shared" si="148"/>
        <v>364.31151366615245</v>
      </c>
      <c r="GO47" s="43">
        <f t="shared" si="148"/>
        <v>133.06747144308707</v>
      </c>
      <c r="GP47" s="40">
        <f t="shared" si="149"/>
        <v>37.920529759326968</v>
      </c>
      <c r="GQ47" s="40">
        <f t="shared" si="149"/>
        <v>50.138217422037584</v>
      </c>
      <c r="GR47" s="40">
        <f t="shared" si="149"/>
        <v>9.9975865395626204</v>
      </c>
      <c r="GS47" s="40">
        <f t="shared" si="149"/>
        <v>2.1711055641606225</v>
      </c>
      <c r="GT47" s="40">
        <f t="shared" si="149"/>
        <v>0.79301234471446402</v>
      </c>
      <c r="GW47" s="38">
        <f t="shared" si="150"/>
        <v>29</v>
      </c>
      <c r="GX47" s="39">
        <f t="shared" si="109"/>
        <v>9.9079818867557652</v>
      </c>
      <c r="GY47" s="39">
        <f t="shared" si="110"/>
        <v>0</v>
      </c>
      <c r="GZ47" s="39">
        <f t="shared" si="111"/>
        <v>0</v>
      </c>
      <c r="HA47" s="39">
        <f t="shared" si="34"/>
        <v>2.9917058813971269</v>
      </c>
      <c r="HB47" s="39">
        <f t="shared" si="35"/>
        <v>2.1624228209312912</v>
      </c>
      <c r="HC47" s="39">
        <f t="shared" si="36"/>
        <v>0.21624228209312915</v>
      </c>
      <c r="HD47" s="39">
        <f t="shared" si="112"/>
        <v>6.7771987551405823</v>
      </c>
      <c r="HE47" s="39">
        <f t="shared" si="113"/>
        <v>4.9098505275431208</v>
      </c>
      <c r="HF47" s="39">
        <f t="shared" si="114"/>
        <v>0.49098505275431209</v>
      </c>
      <c r="HG47" s="39">
        <f t="shared" si="115"/>
        <v>0.26457455266497426</v>
      </c>
      <c r="HH47" s="39">
        <f t="shared" si="116"/>
        <v>0.19154142552327072</v>
      </c>
      <c r="HI47" s="39">
        <f t="shared" si="117"/>
        <v>1.9154142552327072E-2</v>
      </c>
      <c r="HJ47" s="39">
        <f t="shared" si="151"/>
        <v>0.96790094773799729</v>
      </c>
      <c r="HK47" s="39">
        <f t="shared" si="152"/>
        <v>0.700874592835393</v>
      </c>
      <c r="HL47" s="39">
        <f t="shared" si="153"/>
        <v>7.0087459283539294E-2</v>
      </c>
      <c r="HM47" s="39">
        <f t="shared" si="37"/>
        <v>1.9751457578472023</v>
      </c>
      <c r="HN47" s="39">
        <f t="shared" si="38"/>
        <v>1.9553850726006266</v>
      </c>
      <c r="HO47" s="39">
        <f t="shared" si="39"/>
        <v>0.19553850726006264</v>
      </c>
      <c r="HP47" s="39">
        <f t="shared" si="118"/>
        <v>3.3521385008243141</v>
      </c>
      <c r="HQ47" s="39">
        <f t="shared" si="119"/>
        <v>3.3256940989403478</v>
      </c>
      <c r="HR47" s="39">
        <f t="shared" si="120"/>
        <v>0.33256940989403477</v>
      </c>
      <c r="HS47" s="39">
        <f t="shared" si="40"/>
        <v>1.2110592313797572</v>
      </c>
      <c r="HT47" s="39">
        <f t="shared" si="41"/>
        <v>0</v>
      </c>
      <c r="HU47" s="39">
        <f t="shared" si="42"/>
        <v>0</v>
      </c>
      <c r="HV47" s="39">
        <f t="shared" si="43"/>
        <v>2.0859048461760663</v>
      </c>
      <c r="HW47" s="39">
        <f t="shared" si="44"/>
        <v>1.5077044403696016</v>
      </c>
      <c r="HX47" s="39">
        <f t="shared" si="45"/>
        <v>0.15077044403696016</v>
      </c>
      <c r="HY47" s="39">
        <f t="shared" si="121"/>
        <v>7.7161100111794063</v>
      </c>
      <c r="HZ47" s="39">
        <f t="shared" si="122"/>
        <v>5.590059872485484</v>
      </c>
      <c r="IA47" s="39">
        <f t="shared" si="123"/>
        <v>0.55900598724854844</v>
      </c>
      <c r="IB47" s="39">
        <f t="shared" si="124"/>
        <v>0.29271189203730857</v>
      </c>
      <c r="IC47" s="39">
        <f t="shared" si="125"/>
        <v>0.2119117371784266</v>
      </c>
      <c r="ID47" s="39">
        <f t="shared" si="126"/>
        <v>2.1191173717842661E-2</v>
      </c>
      <c r="IE47" s="39">
        <f t="shared" si="127"/>
        <v>6.08890079169631</v>
      </c>
      <c r="IF47" s="39">
        <f t="shared" si="128"/>
        <v>4.4090832570921759</v>
      </c>
      <c r="IG47" s="39">
        <f t="shared" si="129"/>
        <v>0.44090832570921762</v>
      </c>
      <c r="IH47" s="39">
        <f t="shared" si="46"/>
        <v>1.9116913647506595</v>
      </c>
      <c r="II47" s="39">
        <f t="shared" si="47"/>
        <v>1.8925655198871341</v>
      </c>
      <c r="IJ47" s="39">
        <f t="shared" si="48"/>
        <v>0.18925655198871341</v>
      </c>
      <c r="IK47" s="39">
        <f t="shared" si="130"/>
        <v>7.2485075090026898</v>
      </c>
      <c r="IL47" s="39">
        <f t="shared" si="131"/>
        <v>7.1913253712181451</v>
      </c>
      <c r="IM47" s="39">
        <f t="shared" si="132"/>
        <v>0.71913253712181446</v>
      </c>
      <c r="IN47" s="39">
        <f t="shared" si="49"/>
        <v>1.1598693428275322</v>
      </c>
      <c r="IO47" s="39">
        <f t="shared" si="50"/>
        <v>0</v>
      </c>
      <c r="IP47" s="39">
        <f t="shared" si="51"/>
        <v>0</v>
      </c>
      <c r="IQ47" s="39">
        <f t="shared" si="52"/>
        <v>3.3594584578597</v>
      </c>
      <c r="IR47" s="39">
        <f t="shared" si="53"/>
        <v>2.4282365724580868</v>
      </c>
      <c r="IS47" s="39">
        <f t="shared" si="54"/>
        <v>0.24282365724580868</v>
      </c>
      <c r="IT47" s="39">
        <f t="shared" si="55"/>
        <v>6.2039913369460606</v>
      </c>
      <c r="IU47" s="39">
        <f t="shared" si="56"/>
        <v>6.1438892879101532</v>
      </c>
      <c r="IV47" s="39">
        <f t="shared" si="57"/>
        <v>0.61438892879101537</v>
      </c>
      <c r="IW47" s="39">
        <f t="shared" si="133"/>
        <v>0.91338356314526115</v>
      </c>
      <c r="IX47" s="39">
        <f t="shared" si="134"/>
        <v>0.66125327614521034</v>
      </c>
      <c r="IY47" s="39">
        <f t="shared" si="135"/>
        <v>6.6125327614521029E-2</v>
      </c>
      <c r="IZ47" s="39">
        <f t="shared" si="58"/>
        <v>7.820016821767573</v>
      </c>
      <c r="JA47" s="39">
        <f t="shared" si="59"/>
        <v>7.7389972849629576</v>
      </c>
      <c r="JB47" s="39">
        <f t="shared" si="60"/>
        <v>0.77389972849629562</v>
      </c>
      <c r="JC47" s="39">
        <f t="shared" si="61"/>
        <v>1.6661608579069429</v>
      </c>
      <c r="JD47" s="39">
        <f t="shared" si="62"/>
        <v>1.6494914652039201</v>
      </c>
      <c r="JE47" s="39">
        <f t="shared" si="63"/>
        <v>0.164949146520392</v>
      </c>
      <c r="JF47" s="39">
        <f t="shared" si="64"/>
        <v>2.8332829352436328</v>
      </c>
      <c r="JG47" s="39">
        <f t="shared" si="65"/>
        <v>2.0492997928840642</v>
      </c>
      <c r="JH47" s="39">
        <f t="shared" si="66"/>
        <v>0.20492997928840645</v>
      </c>
      <c r="JI47" s="39">
        <f t="shared" si="67"/>
        <v>4.6904158868121293</v>
      </c>
      <c r="JJ47" s="39">
        <f t="shared" si="68"/>
        <v>0</v>
      </c>
      <c r="JK47" s="39">
        <f t="shared" si="69"/>
        <v>0</v>
      </c>
      <c r="JL47" s="39">
        <f t="shared" si="70"/>
        <v>0.78024275326250936</v>
      </c>
      <c r="JM47" s="39">
        <f t="shared" si="71"/>
        <v>0.5639641069038458</v>
      </c>
      <c r="JN47" s="39">
        <f t="shared" si="72"/>
        <v>5.6396410690384577E-2</v>
      </c>
      <c r="JO47" s="39">
        <f t="shared" si="73"/>
        <v>3.0050293797472696</v>
      </c>
      <c r="JP47" s="39">
        <f t="shared" si="74"/>
        <v>2.9759177299517021</v>
      </c>
      <c r="JQ47" s="39">
        <f t="shared" si="75"/>
        <v>0.2975917729951702</v>
      </c>
      <c r="JR47" s="39">
        <f t="shared" si="136"/>
        <v>6.245924705088516</v>
      </c>
      <c r="JS47" s="39">
        <f t="shared" si="137"/>
        <v>4.5218004138084593</v>
      </c>
      <c r="JT47" s="39">
        <f t="shared" si="138"/>
        <v>0.45218004138084589</v>
      </c>
      <c r="JU47" s="39">
        <f t="shared" si="76"/>
        <v>1.5871441989596697</v>
      </c>
      <c r="JV47" s="39">
        <f t="shared" si="77"/>
        <v>1.5707005402345502</v>
      </c>
      <c r="JW47" s="39">
        <f t="shared" si="78"/>
        <v>0.15707005402345503</v>
      </c>
      <c r="JX47" s="39">
        <f t="shared" si="79"/>
        <v>2.6537968811810027</v>
      </c>
      <c r="JY47" s="39">
        <f t="shared" si="80"/>
        <v>2.6272465141161834</v>
      </c>
      <c r="JZ47" s="39">
        <f t="shared" si="81"/>
        <v>0.26272465141161833</v>
      </c>
      <c r="KA47" s="39">
        <f t="shared" si="139"/>
        <v>4.9161827116551446</v>
      </c>
      <c r="KB47" s="39">
        <f t="shared" si="140"/>
        <v>4.8766122348858136</v>
      </c>
      <c r="KC47" s="39">
        <f t="shared" si="141"/>
        <v>0.48766122348858132</v>
      </c>
      <c r="KD47" s="39">
        <f t="shared" si="82"/>
        <v>6.0171111063919893</v>
      </c>
      <c r="KE47" s="39">
        <f t="shared" si="83"/>
        <v>2.8924804719302792</v>
      </c>
      <c r="KF47" s="39">
        <f t="shared" si="84"/>
        <v>0.28924804719302794</v>
      </c>
      <c r="KG47" s="39">
        <f t="shared" si="85"/>
        <v>7.3287208093302256</v>
      </c>
      <c r="KH47" s="39">
        <f t="shared" si="86"/>
        <v>5.2967743258524864</v>
      </c>
      <c r="KI47" s="39">
        <f t="shared" si="87"/>
        <v>0.52967743258524858</v>
      </c>
      <c r="KJ47" s="39">
        <f t="shared" si="88"/>
        <v>1.0926899847314668</v>
      </c>
      <c r="KK47" s="39">
        <f t="shared" si="89"/>
        <v>1.3892970977201522</v>
      </c>
      <c r="KL47" s="39">
        <f t="shared" si="90"/>
        <v>0.13892970977201521</v>
      </c>
      <c r="KM47" s="39">
        <f t="shared" si="91"/>
        <v>17.310362889883372</v>
      </c>
      <c r="KN47" s="39">
        <f t="shared" si="92"/>
        <v>99.747560029767982</v>
      </c>
      <c r="KO47" s="39">
        <f t="shared" si="93"/>
        <v>9.9747560029768003</v>
      </c>
      <c r="KP47" s="39">
        <f t="shared" si="142"/>
        <v>7.0535708138583626</v>
      </c>
      <c r="KQ47" s="39">
        <f t="shared" si="143"/>
        <v>5.2381916528318992</v>
      </c>
      <c r="KR47" s="39">
        <f t="shared" si="144"/>
        <v>0.52381916528318984</v>
      </c>
      <c r="KS47" s="39">
        <f t="shared" si="94"/>
        <v>3.1912156246075254</v>
      </c>
      <c r="KT47" s="39">
        <f t="shared" si="95"/>
        <v>3.158796232178767</v>
      </c>
      <c r="KU47" s="39">
        <f t="shared" si="96"/>
        <v>0.31587962321787666</v>
      </c>
      <c r="KV47" s="39">
        <f t="shared" si="145"/>
        <v>3.0016553378384736</v>
      </c>
      <c r="KW47" s="39">
        <f t="shared" si="146"/>
        <v>2.9794664875578287</v>
      </c>
      <c r="KX47" s="39">
        <f t="shared" si="147"/>
        <v>0.29794664875578286</v>
      </c>
      <c r="KY47" s="39">
        <f t="shared" si="97"/>
        <v>3.9393319255089008</v>
      </c>
      <c r="KZ47" s="39">
        <f t="shared" si="98"/>
        <v>0</v>
      </c>
      <c r="LA47" s="39">
        <f t="shared" si="99"/>
        <v>0</v>
      </c>
      <c r="LB47" s="39">
        <f t="shared" si="100"/>
        <v>9.4232525360576673</v>
      </c>
      <c r="LC47" s="39">
        <f t="shared" si="101"/>
        <v>9.3238354663523584</v>
      </c>
      <c r="LD47" s="39">
        <f t="shared" si="102"/>
        <v>0.93238354663523593</v>
      </c>
      <c r="LE47" s="39">
        <f t="shared" si="103"/>
        <v>6.4376870898430187</v>
      </c>
      <c r="LF47" s="39">
        <f t="shared" si="104"/>
        <v>8.1793275637750629</v>
      </c>
      <c r="LG47" s="39">
        <f t="shared" si="105"/>
        <v>0.81793275637750618</v>
      </c>
      <c r="LH47" s="39">
        <f t="shared" si="106"/>
        <v>165.42202987904415</v>
      </c>
      <c r="LI47" s="39">
        <f t="shared" si="106"/>
        <v>210.06155728403675</v>
      </c>
      <c r="LJ47" s="39">
        <f t="shared" si="106"/>
        <v>21.00615572840368</v>
      </c>
      <c r="LL47" s="60">
        <f t="shared" si="498"/>
        <v>28</v>
      </c>
      <c r="LM47" s="61">
        <f t="shared" si="154"/>
        <v>1510.2254297421168</v>
      </c>
      <c r="LN47" s="62">
        <v>3000</v>
      </c>
      <c r="LO47" s="61">
        <f t="shared" si="155"/>
        <v>0</v>
      </c>
      <c r="LP47" s="61">
        <f t="shared" si="499"/>
        <v>1379.4348609140332</v>
      </c>
      <c r="LQ47" s="62">
        <f t="shared" si="156"/>
        <v>1</v>
      </c>
      <c r="LR47" s="61">
        <f t="shared" si="157"/>
        <v>63604.958678248571</v>
      </c>
      <c r="LS47" s="61">
        <f t="shared" si="158"/>
        <v>653.67253303666826</v>
      </c>
      <c r="LT47" s="63">
        <f t="shared" si="159"/>
        <v>97.304009979994987</v>
      </c>
      <c r="LU47" s="62">
        <f t="shared" si="160"/>
        <v>0</v>
      </c>
      <c r="LV47" s="61">
        <f t="shared" si="161"/>
        <v>0</v>
      </c>
      <c r="LW47" s="61">
        <f t="shared" si="162"/>
        <v>2.6755574390519348</v>
      </c>
      <c r="LX47" s="63">
        <f t="shared" si="163"/>
        <v>0</v>
      </c>
      <c r="LY47" s="62">
        <f t="shared" si="164"/>
        <v>0</v>
      </c>
      <c r="LZ47" s="61">
        <f t="shared" si="165"/>
        <v>0</v>
      </c>
      <c r="MA47" s="61">
        <f t="shared" si="166"/>
        <v>6.0639051012816738</v>
      </c>
      <c r="MB47" s="63">
        <f t="shared" si="167"/>
        <v>0</v>
      </c>
      <c r="MC47" s="62">
        <f t="shared" si="168"/>
        <v>0</v>
      </c>
      <c r="MD47" s="61">
        <f t="shared" si="169"/>
        <v>0</v>
      </c>
      <c r="ME47" s="61">
        <f t="shared" si="170"/>
        <v>0.23665892249147585</v>
      </c>
      <c r="MF47" s="63">
        <f t="shared" si="171"/>
        <v>0</v>
      </c>
      <c r="MG47" s="62">
        <f t="shared" si="172"/>
        <v>0</v>
      </c>
      <c r="MH47" s="61">
        <f t="shared" si="173"/>
        <v>0</v>
      </c>
      <c r="MI47" s="61">
        <f t="shared" si="174"/>
        <v>0.86586170575709465</v>
      </c>
      <c r="MJ47" s="63">
        <f t="shared" si="175"/>
        <v>0</v>
      </c>
      <c r="MK47" s="62">
        <f t="shared" si="176"/>
        <v>0</v>
      </c>
      <c r="ML47" s="61">
        <f t="shared" si="177"/>
        <v>0</v>
      </c>
      <c r="MM47" s="61">
        <f t="shared" si="178"/>
        <v>1.7802719772325348</v>
      </c>
      <c r="MN47" s="63">
        <f t="shared" si="179"/>
        <v>0</v>
      </c>
      <c r="MO47" s="62">
        <f t="shared" si="180"/>
        <v>0</v>
      </c>
      <c r="MP47" s="61">
        <f t="shared" si="181"/>
        <v>0</v>
      </c>
      <c r="MQ47" s="61">
        <f t="shared" si="182"/>
        <v>3.022289480737602</v>
      </c>
      <c r="MR47" s="63">
        <f t="shared" si="183"/>
        <v>0</v>
      </c>
      <c r="MS47" s="62">
        <f t="shared" si="184"/>
        <v>1</v>
      </c>
      <c r="MT47" s="61">
        <f t="shared" si="185"/>
        <v>7775.5659075042076</v>
      </c>
      <c r="MU47" s="61">
        <f t="shared" si="186"/>
        <v>79.898829497422184</v>
      </c>
      <c r="MV47" s="63">
        <f t="shared" si="187"/>
        <v>97.317644781705781</v>
      </c>
      <c r="MW47" s="62">
        <f t="shared" si="188"/>
        <v>0</v>
      </c>
      <c r="MX47" s="61">
        <f t="shared" si="189"/>
        <v>0</v>
      </c>
      <c r="MY47" s="61">
        <f t="shared" si="190"/>
        <v>1.8654769050139872</v>
      </c>
      <c r="MZ47" s="63">
        <f t="shared" si="191"/>
        <v>0</v>
      </c>
      <c r="NA47" s="62">
        <f t="shared" si="192"/>
        <v>0</v>
      </c>
      <c r="NB47" s="61">
        <f t="shared" si="193"/>
        <v>0</v>
      </c>
      <c r="NC47" s="61">
        <f t="shared" si="194"/>
        <v>6.9039968502253002</v>
      </c>
      <c r="ND47" s="63">
        <f t="shared" si="195"/>
        <v>0</v>
      </c>
      <c r="NE47" s="62">
        <f t="shared" si="196"/>
        <v>0</v>
      </c>
      <c r="NF47" s="61">
        <f t="shared" si="197"/>
        <v>0</v>
      </c>
      <c r="NG47" s="61">
        <f t="shared" si="198"/>
        <v>0.26182745193075924</v>
      </c>
      <c r="NH47" s="63">
        <f t="shared" si="199"/>
        <v>0</v>
      </c>
      <c r="NI47" s="62">
        <f t="shared" si="200"/>
        <v>0</v>
      </c>
      <c r="NJ47" s="61">
        <f t="shared" si="201"/>
        <v>0</v>
      </c>
      <c r="NK47" s="61">
        <f t="shared" si="202"/>
        <v>5.446989217238599</v>
      </c>
      <c r="NL47" s="63">
        <f t="shared" si="203"/>
        <v>0</v>
      </c>
      <c r="NM47" s="62">
        <f t="shared" si="204"/>
        <v>0</v>
      </c>
      <c r="NN47" s="61">
        <f t="shared" si="205"/>
        <v>0</v>
      </c>
      <c r="NO47" s="61">
        <f t="shared" si="206"/>
        <v>1.7230781841095399</v>
      </c>
      <c r="NP47" s="63">
        <f t="shared" si="207"/>
        <v>0</v>
      </c>
      <c r="NQ47" s="62">
        <f t="shared" si="208"/>
        <v>0</v>
      </c>
      <c r="NR47" s="61">
        <f t="shared" si="209"/>
        <v>0</v>
      </c>
      <c r="NS47" s="61">
        <f t="shared" si="210"/>
        <v>6.5352574155630041</v>
      </c>
      <c r="NT47" s="63">
        <f t="shared" si="211"/>
        <v>0</v>
      </c>
      <c r="NU47" s="62">
        <f t="shared" si="212"/>
        <v>1</v>
      </c>
      <c r="NV47" s="61">
        <f t="shared" si="213"/>
        <v>7443.9374861816759</v>
      </c>
      <c r="NW47" s="61">
        <f t="shared" si="214"/>
        <v>76.521610554326813</v>
      </c>
      <c r="NX47" s="63">
        <f t="shared" si="215"/>
        <v>97.278891966039112</v>
      </c>
      <c r="NY47" s="62">
        <f t="shared" si="216"/>
        <v>0</v>
      </c>
      <c r="NZ47" s="61">
        <f t="shared" si="217"/>
        <v>0</v>
      </c>
      <c r="OA47" s="61">
        <f t="shared" si="218"/>
        <v>3.00444777142159</v>
      </c>
      <c r="OB47" s="63">
        <f t="shared" si="219"/>
        <v>0</v>
      </c>
      <c r="OC47" s="62">
        <f t="shared" si="220"/>
        <v>0</v>
      </c>
      <c r="OD47" s="61">
        <f t="shared" si="221"/>
        <v>0</v>
      </c>
      <c r="OE47" s="61">
        <f t="shared" si="222"/>
        <v>5.5923175556151943</v>
      </c>
      <c r="OF47" s="63">
        <f t="shared" si="223"/>
        <v>0</v>
      </c>
      <c r="OG47" s="62">
        <f t="shared" si="224"/>
        <v>0</v>
      </c>
      <c r="OH47" s="61">
        <f t="shared" si="225"/>
        <v>0</v>
      </c>
      <c r="OI47" s="61">
        <f t="shared" si="226"/>
        <v>0.8170111890885523</v>
      </c>
      <c r="OJ47" s="63">
        <f t="shared" si="227"/>
        <v>0</v>
      </c>
      <c r="OK47" s="62">
        <f t="shared" si="228"/>
        <v>0</v>
      </c>
      <c r="OL47" s="61">
        <f t="shared" si="229"/>
        <v>0</v>
      </c>
      <c r="OM47" s="61">
        <f t="shared" si="230"/>
        <v>7.0477171455985514</v>
      </c>
      <c r="ON47" s="63">
        <f t="shared" si="231"/>
        <v>0</v>
      </c>
      <c r="OO47" s="62">
        <f t="shared" si="232"/>
        <v>0</v>
      </c>
      <c r="OP47" s="61">
        <f t="shared" si="233"/>
        <v>0</v>
      </c>
      <c r="OQ47" s="61">
        <f t="shared" si="234"/>
        <v>1.5017724505185184</v>
      </c>
      <c r="OR47" s="63">
        <f t="shared" si="235"/>
        <v>0</v>
      </c>
      <c r="OS47" s="62">
        <f t="shared" si="236"/>
        <v>0</v>
      </c>
      <c r="OT47" s="61">
        <f t="shared" si="237"/>
        <v>0</v>
      </c>
      <c r="OU47" s="61">
        <f t="shared" si="238"/>
        <v>2.5348937411756123</v>
      </c>
      <c r="OV47" s="63">
        <f t="shared" si="239"/>
        <v>0</v>
      </c>
      <c r="OW47" s="62">
        <f t="shared" si="240"/>
        <v>1</v>
      </c>
      <c r="OX47" s="61">
        <f t="shared" si="241"/>
        <v>30107.361781878983</v>
      </c>
      <c r="OY47" s="61">
        <f t="shared" si="242"/>
        <v>309.44707699014936</v>
      </c>
      <c r="OZ47" s="63">
        <f t="shared" si="243"/>
        <v>97.294057758501282</v>
      </c>
      <c r="PA47" s="62">
        <f t="shared" si="244"/>
        <v>0</v>
      </c>
      <c r="PB47" s="61">
        <f t="shared" si="245"/>
        <v>0</v>
      </c>
      <c r="PC47" s="61">
        <f t="shared" si="246"/>
        <v>0.6977906203075579</v>
      </c>
      <c r="PD47" s="63">
        <f t="shared" si="247"/>
        <v>0</v>
      </c>
      <c r="PE47" s="62">
        <f t="shared" si="248"/>
        <v>0</v>
      </c>
      <c r="PF47" s="61">
        <f t="shared" si="249"/>
        <v>0</v>
      </c>
      <c r="PG47" s="61">
        <f t="shared" si="250"/>
        <v>2.7087527436446197</v>
      </c>
      <c r="PH47" s="63">
        <f t="shared" si="251"/>
        <v>0</v>
      </c>
      <c r="PI47" s="62">
        <f t="shared" si="252"/>
        <v>0</v>
      </c>
      <c r="PJ47" s="61">
        <f t="shared" si="253"/>
        <v>0</v>
      </c>
      <c r="PK47" s="61">
        <f t="shared" si="254"/>
        <v>5.586908475437907</v>
      </c>
      <c r="PL47" s="63">
        <f t="shared" si="255"/>
        <v>0</v>
      </c>
      <c r="PM47" s="62">
        <f t="shared" si="256"/>
        <v>0</v>
      </c>
      <c r="PN47" s="61">
        <f t="shared" si="257"/>
        <v>0</v>
      </c>
      <c r="PO47" s="61">
        <f t="shared" si="258"/>
        <v>1.4303988902439484</v>
      </c>
      <c r="PP47" s="63">
        <f t="shared" si="259"/>
        <v>0</v>
      </c>
      <c r="PQ47" s="62">
        <f t="shared" si="260"/>
        <v>0</v>
      </c>
      <c r="PR47" s="61">
        <f t="shared" si="261"/>
        <v>0</v>
      </c>
      <c r="PS47" s="61">
        <f t="shared" si="262"/>
        <v>2.3919653534750038</v>
      </c>
      <c r="PT47" s="63">
        <f t="shared" si="263"/>
        <v>0</v>
      </c>
      <c r="PU47" s="62">
        <f t="shared" si="264"/>
        <v>0</v>
      </c>
      <c r="PV47" s="61">
        <f t="shared" si="265"/>
        <v>0</v>
      </c>
      <c r="PW47" s="61">
        <f t="shared" si="266"/>
        <v>4.4322726045813656</v>
      </c>
      <c r="PX47" s="63">
        <f t="shared" si="267"/>
        <v>0</v>
      </c>
      <c r="PY47" s="62">
        <f t="shared" si="268"/>
        <v>0</v>
      </c>
      <c r="PZ47" s="61">
        <f t="shared" si="269"/>
        <v>0</v>
      </c>
      <c r="QA47" s="61">
        <f t="shared" si="270"/>
        <v>5.3389550232015912</v>
      </c>
      <c r="QB47" s="63">
        <f t="shared" si="271"/>
        <v>0</v>
      </c>
      <c r="QC47" s="62">
        <f t="shared" si="272"/>
        <v>0</v>
      </c>
      <c r="QD47" s="61">
        <f t="shared" si="273"/>
        <v>0</v>
      </c>
      <c r="QE47" s="61">
        <f t="shared" si="274"/>
        <v>6.5540256387697484</v>
      </c>
      <c r="QF47" s="63">
        <f t="shared" si="275"/>
        <v>0</v>
      </c>
      <c r="QG47" s="62">
        <f t="shared" si="276"/>
        <v>0</v>
      </c>
      <c r="QH47" s="61">
        <f t="shared" si="277"/>
        <v>0</v>
      </c>
      <c r="QI47" s="61">
        <f t="shared" si="278"/>
        <v>0.99153385838873831</v>
      </c>
      <c r="QJ47" s="63">
        <f t="shared" si="279"/>
        <v>0</v>
      </c>
      <c r="QK47" s="62">
        <f t="shared" si="280"/>
        <v>0</v>
      </c>
      <c r="QL47" s="61">
        <f t="shared" si="281"/>
        <v>0</v>
      </c>
      <c r="QM47" s="61">
        <f t="shared" si="282"/>
        <v>16.53281757954829</v>
      </c>
      <c r="QN47" s="63">
        <f t="shared" si="283"/>
        <v>0</v>
      </c>
      <c r="QO47" s="62">
        <f t="shared" si="284"/>
        <v>0</v>
      </c>
      <c r="QP47" s="61">
        <f t="shared" si="285"/>
        <v>0</v>
      </c>
      <c r="QQ47" s="61">
        <f t="shared" si="286"/>
        <v>6.3297978946318807</v>
      </c>
      <c r="QR47" s="63">
        <f t="shared" si="287"/>
        <v>0</v>
      </c>
      <c r="QS47" s="62">
        <f t="shared" si="288"/>
        <v>0</v>
      </c>
      <c r="QT47" s="61">
        <f t="shared" si="289"/>
        <v>0</v>
      </c>
      <c r="QU47" s="61">
        <f t="shared" si="290"/>
        <v>2.8762529895554931</v>
      </c>
      <c r="QV47" s="63">
        <f t="shared" si="291"/>
        <v>0</v>
      </c>
      <c r="QW47" s="62">
        <f t="shared" si="292"/>
        <v>0</v>
      </c>
      <c r="QX47" s="61">
        <f t="shared" si="293"/>
        <v>0</v>
      </c>
      <c r="QY47" s="61">
        <f t="shared" si="294"/>
        <v>2.7066410968361141</v>
      </c>
      <c r="QZ47" s="63">
        <f t="shared" si="295"/>
        <v>0</v>
      </c>
      <c r="RA47" s="62">
        <f t="shared" si="296"/>
        <v>1</v>
      </c>
      <c r="RB47" s="61">
        <f t="shared" si="297"/>
        <v>25279.930903312503</v>
      </c>
      <c r="RC47" s="61">
        <f t="shared" si="298"/>
        <v>259.89481083546661</v>
      </c>
      <c r="RD47" s="63">
        <f t="shared" si="299"/>
        <v>97.269856300888748</v>
      </c>
      <c r="RE47" s="62">
        <f t="shared" si="300"/>
        <v>0</v>
      </c>
      <c r="RF47" s="61">
        <f t="shared" si="301"/>
        <v>0</v>
      </c>
      <c r="RG47" s="61">
        <f t="shared" si="302"/>
        <v>8.4922269898606846</v>
      </c>
      <c r="RH47" s="63">
        <f t="shared" si="303"/>
        <v>0</v>
      </c>
      <c r="RI47" s="62">
        <f t="shared" si="304"/>
        <v>0</v>
      </c>
      <c r="RJ47" s="61">
        <f t="shared" si="305"/>
        <v>0</v>
      </c>
      <c r="RK47" s="61">
        <f t="shared" si="306"/>
        <v>5.8408985655489714</v>
      </c>
      <c r="RL47" s="63">
        <f t="shared" si="307"/>
        <v>0</v>
      </c>
    </row>
    <row r="48" spans="1:480" ht="15" thickBot="1" x14ac:dyDescent="0.35">
      <c r="A48" s="28"/>
      <c r="B48" s="42">
        <v>29</v>
      </c>
      <c r="C48" s="44">
        <f t="shared" si="500"/>
        <v>835.89393229804227</v>
      </c>
      <c r="D48" s="44">
        <f t="shared" si="501"/>
        <v>864.60304995855154</v>
      </c>
      <c r="E48" s="44">
        <f t="shared" si="502"/>
        <v>25.239027743405</v>
      </c>
      <c r="F48" s="45">
        <f t="shared" si="503"/>
        <v>0</v>
      </c>
      <c r="G48" s="45">
        <f t="shared" si="504"/>
        <v>0</v>
      </c>
      <c r="H48" s="44">
        <f t="shared" si="313"/>
        <v>133.48196935067162</v>
      </c>
      <c r="I48" s="44">
        <f t="shared" si="314"/>
        <v>162.82037284929788</v>
      </c>
      <c r="J48" s="44">
        <f t="shared" si="315"/>
        <v>22.945197416220374</v>
      </c>
      <c r="K48" s="45">
        <f t="shared" si="316"/>
        <v>1.9392779466882586</v>
      </c>
      <c r="L48" s="45">
        <f t="shared" si="317"/>
        <v>0.1115724371215164</v>
      </c>
      <c r="M48" s="44">
        <f t="shared" si="318"/>
        <v>296.10668787114207</v>
      </c>
      <c r="N48" s="44">
        <f t="shared" si="319"/>
        <v>368.40117161525757</v>
      </c>
      <c r="O48" s="44">
        <f t="shared" si="320"/>
        <v>52.044039724673894</v>
      </c>
      <c r="P48" s="45">
        <f t="shared" si="321"/>
        <v>4.4029510503090368</v>
      </c>
      <c r="Q48" s="45">
        <f t="shared" si="322"/>
        <v>0.25344973861704195</v>
      </c>
      <c r="R48" s="44">
        <f t="shared" si="323"/>
        <v>11.716656772945511</v>
      </c>
      <c r="S48" s="44">
        <f t="shared" si="324"/>
        <v>14.389554021210495</v>
      </c>
      <c r="T48" s="44">
        <f t="shared" si="325"/>
        <v>2.0304973980108443</v>
      </c>
      <c r="U48" s="45">
        <f t="shared" si="326"/>
        <v>0.17176219014298233</v>
      </c>
      <c r="V48" s="45">
        <f t="shared" si="327"/>
        <v>9.8896176901442003E-3</v>
      </c>
      <c r="W48" s="44">
        <f t="shared" si="328"/>
        <v>42.669890691334182</v>
      </c>
      <c r="X48" s="44">
        <f t="shared" si="329"/>
        <v>52.632686605007237</v>
      </c>
      <c r="Y48" s="44">
        <f t="shared" si="330"/>
        <v>7.4297324480877114</v>
      </c>
      <c r="Z48" s="45">
        <f t="shared" si="331"/>
        <v>0.62850591830614699</v>
      </c>
      <c r="AA48" s="45">
        <f t="shared" si="332"/>
        <v>3.6184337264622987E-2</v>
      </c>
      <c r="AB48" s="44">
        <f t="shared" si="333"/>
        <v>74.806897743879588</v>
      </c>
      <c r="AC48" s="44">
        <f t="shared" si="334"/>
        <v>97.143284441680265</v>
      </c>
      <c r="AD48" s="44">
        <f t="shared" si="335"/>
        <v>16.16348812340674</v>
      </c>
      <c r="AE48" s="45">
        <f t="shared" si="336"/>
        <v>1.6927803094657543</v>
      </c>
      <c r="AF48" s="45">
        <f t="shared" si="337"/>
        <v>0.13130238156743609</v>
      </c>
      <c r="AG48" s="44">
        <f t="shared" si="338"/>
        <v>125.16888044723049</v>
      </c>
      <c r="AH48" s="44">
        <f t="shared" si="339"/>
        <v>164.66978311893618</v>
      </c>
      <c r="AI48" s="44">
        <f t="shared" si="340"/>
        <v>27.457425194818345</v>
      </c>
      <c r="AJ48" s="45">
        <f t="shared" si="341"/>
        <v>2.8787423790886661</v>
      </c>
      <c r="AK48" s="45">
        <f t="shared" si="342"/>
        <v>0.22347585992584074</v>
      </c>
      <c r="AL48" s="44">
        <f t="shared" si="343"/>
        <v>102.17187261081472</v>
      </c>
      <c r="AM48" s="44">
        <f t="shared" si="344"/>
        <v>105.68100720198746</v>
      </c>
      <c r="AN48" s="44">
        <f t="shared" si="345"/>
        <v>3.0849831871976541</v>
      </c>
      <c r="AO48" s="45">
        <f t="shared" si="346"/>
        <v>0</v>
      </c>
      <c r="AP48" s="45">
        <f t="shared" si="347"/>
        <v>0</v>
      </c>
      <c r="AQ48" s="44">
        <f t="shared" si="348"/>
        <v>93.067533301657306</v>
      </c>
      <c r="AR48" s="44">
        <f t="shared" si="349"/>
        <v>113.52312635222624</v>
      </c>
      <c r="AS48" s="44">
        <f t="shared" si="350"/>
        <v>15.998062772336869</v>
      </c>
      <c r="AT48" s="45">
        <f t="shared" si="351"/>
        <v>1.3521213071889022</v>
      </c>
      <c r="AU48" s="45">
        <f t="shared" si="352"/>
        <v>7.779156659034972E-2</v>
      </c>
      <c r="AV48" s="44">
        <f t="shared" si="353"/>
        <v>337.12922716434338</v>
      </c>
      <c r="AW48" s="44">
        <f t="shared" si="354"/>
        <v>419.43936885052244</v>
      </c>
      <c r="AX48" s="44">
        <f t="shared" si="355"/>
        <v>59.254206708512676</v>
      </c>
      <c r="AY48" s="45">
        <f t="shared" si="356"/>
        <v>5.0129346807562669</v>
      </c>
      <c r="AZ48" s="45">
        <f t="shared" si="357"/>
        <v>0.28856259586460864</v>
      </c>
      <c r="BA48" s="44">
        <f t="shared" si="358"/>
        <v>12.96271594458093</v>
      </c>
      <c r="BB48" s="44">
        <f t="shared" si="359"/>
        <v>15.919874155301526</v>
      </c>
      <c r="BC48" s="44">
        <f t="shared" si="360"/>
        <v>2.2464395353290132</v>
      </c>
      <c r="BD48" s="45">
        <f t="shared" si="361"/>
        <v>0.19002899239855814</v>
      </c>
      <c r="BE48" s="45">
        <f t="shared" si="362"/>
        <v>1.0941372389934222E-2</v>
      </c>
      <c r="BF48" s="44">
        <f t="shared" si="363"/>
        <v>268.42904929398713</v>
      </c>
      <c r="BG48" s="44">
        <f t="shared" si="364"/>
        <v>331.10330957655214</v>
      </c>
      <c r="BH48" s="44">
        <f t="shared" si="365"/>
        <v>46.739187404431426</v>
      </c>
      <c r="BI48" s="45">
        <f t="shared" si="366"/>
        <v>3.953824192964865</v>
      </c>
      <c r="BJ48" s="45">
        <f t="shared" si="367"/>
        <v>0.22762953206365566</v>
      </c>
      <c r="BK48" s="44">
        <f t="shared" si="368"/>
        <v>72.403618757043319</v>
      </c>
      <c r="BL48" s="44">
        <f t="shared" si="369"/>
        <v>94.022416964856561</v>
      </c>
      <c r="BM48" s="44">
        <f t="shared" si="370"/>
        <v>15.644212862267608</v>
      </c>
      <c r="BN48" s="45">
        <f t="shared" si="371"/>
        <v>1.638397311777521</v>
      </c>
      <c r="BO48" s="45">
        <f t="shared" si="372"/>
        <v>0.12708410405480658</v>
      </c>
      <c r="BP48" s="44">
        <f t="shared" si="373"/>
        <v>270.659332719129</v>
      </c>
      <c r="BQ48" s="44">
        <f t="shared" si="374"/>
        <v>356.07423713248608</v>
      </c>
      <c r="BR48" s="44">
        <f t="shared" si="375"/>
        <v>59.372652011120273</v>
      </c>
      <c r="BS48" s="45">
        <f t="shared" si="376"/>
        <v>6.2248578768977563</v>
      </c>
      <c r="BT48" s="45">
        <f t="shared" si="377"/>
        <v>0.48323374716019435</v>
      </c>
      <c r="BU48" s="44">
        <f t="shared" si="378"/>
        <v>97.853201288553265</v>
      </c>
      <c r="BV48" s="44">
        <f t="shared" si="379"/>
        <v>101.21400935367144</v>
      </c>
      <c r="BW48" s="44">
        <f t="shared" si="380"/>
        <v>2.9545849858163575</v>
      </c>
      <c r="BX48" s="45">
        <f t="shared" si="381"/>
        <v>0</v>
      </c>
      <c r="BY48" s="45">
        <f t="shared" si="382"/>
        <v>0</v>
      </c>
      <c r="BZ48" s="44">
        <f t="shared" si="383"/>
        <v>149.89011242557964</v>
      </c>
      <c r="CA48" s="44">
        <f t="shared" si="384"/>
        <v>182.83491103911592</v>
      </c>
      <c r="CB48" s="44">
        <f t="shared" si="385"/>
        <v>25.765713804454638</v>
      </c>
      <c r="CC48" s="45">
        <f t="shared" si="386"/>
        <v>2.1776618285418463</v>
      </c>
      <c r="CD48" s="45">
        <f t="shared" si="387"/>
        <v>0.12528737195812026</v>
      </c>
      <c r="CE48" s="44">
        <f t="shared" si="388"/>
        <v>234.04586450591657</v>
      </c>
      <c r="CF48" s="44">
        <f t="shared" si="389"/>
        <v>305.05884689555188</v>
      </c>
      <c r="CG48" s="44">
        <f t="shared" si="390"/>
        <v>50.780278783990525</v>
      </c>
      <c r="CH48" s="45">
        <f t="shared" si="391"/>
        <v>5.3187684490588598</v>
      </c>
      <c r="CI48" s="45">
        <f t="shared" si="392"/>
        <v>0.41256041942564686</v>
      </c>
      <c r="CJ48" s="44">
        <f t="shared" si="393"/>
        <v>40.4490968750669</v>
      </c>
      <c r="CK48" s="44">
        <f t="shared" si="394"/>
        <v>49.676667659748162</v>
      </c>
      <c r="CL48" s="44">
        <f t="shared" si="395"/>
        <v>7.0098311786651699</v>
      </c>
      <c r="CM48" s="45">
        <f t="shared" si="396"/>
        <v>0.59296995748903814</v>
      </c>
      <c r="CN48" s="45">
        <f t="shared" si="397"/>
        <v>3.4141659328086077E-2</v>
      </c>
      <c r="CO48" s="44">
        <f t="shared" si="398"/>
        <v>297.81759236375666</v>
      </c>
      <c r="CP48" s="44">
        <f t="shared" si="399"/>
        <v>384.72383379617736</v>
      </c>
      <c r="CQ48" s="44">
        <f t="shared" si="400"/>
        <v>63.977575106190073</v>
      </c>
      <c r="CR48" s="45">
        <f t="shared" si="401"/>
        <v>6.6996114420583481</v>
      </c>
      <c r="CS48" s="45">
        <f t="shared" si="402"/>
        <v>0.51969292145230472</v>
      </c>
      <c r="CT48" s="44">
        <f t="shared" si="403"/>
        <v>63.1043680837764</v>
      </c>
      <c r="CU48" s="44">
        <f t="shared" si="404"/>
        <v>81.946528504135557</v>
      </c>
      <c r="CV48" s="44">
        <f t="shared" si="405"/>
        <v>13.634928526903908</v>
      </c>
      <c r="CW48" s="45">
        <f t="shared" si="406"/>
        <v>1.4279676735055575</v>
      </c>
      <c r="CX48" s="45">
        <f t="shared" si="407"/>
        <v>0.11076189584918128</v>
      </c>
      <c r="CY48" s="44">
        <f t="shared" si="408"/>
        <v>124.08588742761289</v>
      </c>
      <c r="CZ48" s="44">
        <f t="shared" si="409"/>
        <v>154.10016055555144</v>
      </c>
      <c r="DA48" s="44">
        <f t="shared" si="410"/>
        <v>21.747027007994244</v>
      </c>
      <c r="DB48" s="45">
        <f t="shared" si="411"/>
        <v>1.8379329086215597</v>
      </c>
      <c r="DC48" s="45">
        <f t="shared" si="412"/>
        <v>0.10568344213125232</v>
      </c>
      <c r="DD48" s="44">
        <f t="shared" si="413"/>
        <v>395.71026921047161</v>
      </c>
      <c r="DE48" s="44">
        <f t="shared" si="414"/>
        <v>409.3010996248077</v>
      </c>
      <c r="DF48" s="44">
        <f t="shared" si="415"/>
        <v>11.948097811281055</v>
      </c>
      <c r="DG48" s="45">
        <f t="shared" si="416"/>
        <v>0</v>
      </c>
      <c r="DH48" s="45">
        <f t="shared" si="417"/>
        <v>0</v>
      </c>
      <c r="DI48" s="44">
        <f t="shared" si="418"/>
        <v>34.812359037256918</v>
      </c>
      <c r="DJ48" s="44">
        <f t="shared" si="419"/>
        <v>42.463872130316865</v>
      </c>
      <c r="DK48" s="44">
        <f t="shared" si="420"/>
        <v>5.984152425379123</v>
      </c>
      <c r="DL48" s="45">
        <f t="shared" si="421"/>
        <v>0.50576748666172078</v>
      </c>
      <c r="DM48" s="45">
        <f t="shared" si="422"/>
        <v>2.9098310121062489E-2</v>
      </c>
      <c r="DN48" s="44">
        <f t="shared" si="423"/>
        <v>113.36487445755168</v>
      </c>
      <c r="DO48" s="44">
        <f t="shared" si="424"/>
        <v>147.76145672766401</v>
      </c>
      <c r="DP48" s="44">
        <f t="shared" si="425"/>
        <v>24.596460789509194</v>
      </c>
      <c r="DQ48" s="45">
        <f t="shared" si="426"/>
        <v>2.5762536704898782</v>
      </c>
      <c r="DR48" s="45">
        <f t="shared" si="427"/>
        <v>0.19983202973091194</v>
      </c>
      <c r="DS48" s="44">
        <f t="shared" si="428"/>
        <v>276.60013127510132</v>
      </c>
      <c r="DT48" s="44">
        <f t="shared" si="429"/>
        <v>339.70036063934242</v>
      </c>
      <c r="DU48" s="44">
        <f t="shared" si="430"/>
        <v>47.934821146284918</v>
      </c>
      <c r="DV48" s="45">
        <f t="shared" si="431"/>
        <v>4.0548635384924872</v>
      </c>
      <c r="DW48" s="45">
        <f t="shared" si="432"/>
        <v>0.23346843765798611</v>
      </c>
      <c r="DX48" s="44">
        <f t="shared" si="433"/>
        <v>60.444814230135016</v>
      </c>
      <c r="DY48" s="44">
        <f t="shared" si="434"/>
        <v>78.083233697329732</v>
      </c>
      <c r="DZ48" s="44">
        <f t="shared" si="435"/>
        <v>12.984836159258355</v>
      </c>
      <c r="EA48" s="45">
        <f t="shared" si="436"/>
        <v>1.3597476422235222</v>
      </c>
      <c r="EB48" s="45">
        <f t="shared" si="437"/>
        <v>0.10547644900551399</v>
      </c>
      <c r="EC48" s="44">
        <f t="shared" si="438"/>
        <v>100.51020849211248</v>
      </c>
      <c r="ED48" s="44">
        <f t="shared" si="439"/>
        <v>130.521276343674</v>
      </c>
      <c r="EE48" s="44">
        <f t="shared" si="440"/>
        <v>21.717189326652885</v>
      </c>
      <c r="EF48" s="45">
        <f t="shared" si="441"/>
        <v>2.2744119455169622</v>
      </c>
      <c r="EG48" s="45">
        <f t="shared" si="442"/>
        <v>0.17641728429961062</v>
      </c>
      <c r="EH48" s="44">
        <f t="shared" si="443"/>
        <v>183.91154878074121</v>
      </c>
      <c r="EI48" s="44">
        <f t="shared" si="444"/>
        <v>241.52894503191527</v>
      </c>
      <c r="EJ48" s="44">
        <f t="shared" si="445"/>
        <v>40.264640756948197</v>
      </c>
      <c r="EK48" s="45">
        <f t="shared" si="446"/>
        <v>4.2212355147360077</v>
      </c>
      <c r="EL48" s="45">
        <f t="shared" si="447"/>
        <v>0.32768836007490293</v>
      </c>
      <c r="EM48" s="44">
        <f t="shared" si="448"/>
        <v>301.37142866612993</v>
      </c>
      <c r="EN48" s="44">
        <f t="shared" si="449"/>
        <v>363.18109572124973</v>
      </c>
      <c r="EO48" s="44">
        <f t="shared" si="450"/>
        <v>41.921042039729294</v>
      </c>
      <c r="EP48" s="45">
        <f t="shared" si="451"/>
        <v>2.6882065832322359</v>
      </c>
      <c r="EQ48" s="45">
        <f t="shared" si="452"/>
        <v>0.10213694434902168</v>
      </c>
      <c r="ER48" s="44">
        <f t="shared" si="453"/>
        <v>327.51359451707918</v>
      </c>
      <c r="ES48" s="44">
        <f t="shared" si="454"/>
        <v>398.8835623958181</v>
      </c>
      <c r="ET48" s="44">
        <f t="shared" si="455"/>
        <v>56.204155055735939</v>
      </c>
      <c r="EU48" s="45">
        <f t="shared" si="456"/>
        <v>4.7501764924288681</v>
      </c>
      <c r="EV48" s="45">
        <f t="shared" si="457"/>
        <v>0.27329891671180906</v>
      </c>
      <c r="EW48" s="44">
        <f t="shared" si="458"/>
        <v>35.171123398639637</v>
      </c>
      <c r="EX48" s="44">
        <f t="shared" si="459"/>
        <v>48.752015176473101</v>
      </c>
      <c r="EY48" s="44">
        <f t="shared" si="460"/>
        <v>9.3248024638944145</v>
      </c>
      <c r="EZ48" s="45">
        <f t="shared" si="461"/>
        <v>1.1616319516715037</v>
      </c>
      <c r="FA48" s="45">
        <f t="shared" si="462"/>
        <v>0.11383257302432429</v>
      </c>
      <c r="FB48" s="44">
        <f t="shared" si="463"/>
        <v>90.602680521729098</v>
      </c>
      <c r="FC48" s="44">
        <f t="shared" si="464"/>
        <v>200.00781018375207</v>
      </c>
      <c r="FD48" s="44">
        <f t="shared" si="465"/>
        <v>106.71057570138102</v>
      </c>
      <c r="FE48" s="45">
        <f t="shared" si="466"/>
        <v>46.118424045338543</v>
      </c>
      <c r="FF48" s="45">
        <f t="shared" si="467"/>
        <v>26.814567992214723</v>
      </c>
      <c r="FG48" s="44">
        <f t="shared" si="468"/>
        <v>270.22097551917682</v>
      </c>
      <c r="FH48" s="44">
        <f t="shared" si="469"/>
        <v>379.35366218676643</v>
      </c>
      <c r="FI48" s="44">
        <f t="shared" si="470"/>
        <v>54.724300534150174</v>
      </c>
      <c r="FJ48" s="45">
        <f t="shared" si="471"/>
        <v>4.6917517763611132</v>
      </c>
      <c r="FK48" s="45">
        <f t="shared" si="472"/>
        <v>0.27321993823539292</v>
      </c>
      <c r="FL48" s="44">
        <f t="shared" si="473"/>
        <v>121.09596134456146</v>
      </c>
      <c r="FM48" s="44">
        <f t="shared" si="474"/>
        <v>156.97085227828359</v>
      </c>
      <c r="FN48" s="44">
        <f t="shared" si="475"/>
        <v>26.11254957213626</v>
      </c>
      <c r="FO48" s="45">
        <f t="shared" si="476"/>
        <v>2.7345773157009594</v>
      </c>
      <c r="FP48" s="45">
        <f t="shared" si="477"/>
        <v>0.21210945823890376</v>
      </c>
      <c r="FQ48" s="44">
        <f t="shared" si="478"/>
        <v>111.33229022396837</v>
      </c>
      <c r="FR48" s="44">
        <f t="shared" si="479"/>
        <v>147.39700199022738</v>
      </c>
      <c r="FS48" s="44">
        <f t="shared" si="480"/>
        <v>24.594773383608334</v>
      </c>
      <c r="FT48" s="45">
        <f t="shared" si="481"/>
        <v>2.5790492245407948</v>
      </c>
      <c r="FU48" s="45">
        <f t="shared" si="482"/>
        <v>0.20020863150851695</v>
      </c>
      <c r="FV48" s="44">
        <f t="shared" si="483"/>
        <v>332.34453710926761</v>
      </c>
      <c r="FW48" s="44">
        <f t="shared" si="484"/>
        <v>343.75904563843767</v>
      </c>
      <c r="FX48" s="44">
        <f t="shared" si="485"/>
        <v>10.034829382490477</v>
      </c>
      <c r="FY48" s="45">
        <f t="shared" si="486"/>
        <v>0</v>
      </c>
      <c r="FZ48" s="45">
        <f t="shared" si="487"/>
        <v>0</v>
      </c>
      <c r="GA48" s="44">
        <f t="shared" si="488"/>
        <v>359.71595708642201</v>
      </c>
      <c r="GB48" s="44">
        <f t="shared" si="489"/>
        <v>463.66333455646338</v>
      </c>
      <c r="GC48" s="44">
        <f t="shared" si="490"/>
        <v>77.084712877155965</v>
      </c>
      <c r="GD48" s="45">
        <f t="shared" si="491"/>
        <v>8.0716045658687587</v>
      </c>
      <c r="GE48" s="45">
        <f t="shared" si="492"/>
        <v>0.62611545024180004</v>
      </c>
      <c r="GF48" s="44">
        <f t="shared" si="493"/>
        <v>208.89974533865953</v>
      </c>
      <c r="GG48" s="44">
        <f t="shared" si="494"/>
        <v>287.39656287203525</v>
      </c>
      <c r="GH48" s="44">
        <f t="shared" si="495"/>
        <v>54.915774094903213</v>
      </c>
      <c r="GI48" s="45">
        <f t="shared" si="496"/>
        <v>6.8390506435123353</v>
      </c>
      <c r="GJ48" s="45">
        <f t="shared" si="497"/>
        <v>0.6701384601313638</v>
      </c>
      <c r="GK48" s="43">
        <f t="shared" si="148"/>
        <v>7007.5368871460669</v>
      </c>
      <c r="GL48" s="43">
        <f t="shared" si="148"/>
        <v>8598.7033878423827</v>
      </c>
      <c r="GM48" s="43">
        <f t="shared" si="148"/>
        <v>1168.576805444332</v>
      </c>
      <c r="GN48" s="43">
        <f t="shared" si="148"/>
        <v>142.7678488120356</v>
      </c>
      <c r="GO48" s="43">
        <f t="shared" si="148"/>
        <v>33.646854236000586</v>
      </c>
      <c r="GP48" s="40">
        <f t="shared" si="149"/>
        <v>41.761244857843067</v>
      </c>
      <c r="GQ48" s="40">
        <f t="shared" si="149"/>
        <v>51.243762740419449</v>
      </c>
      <c r="GR48" s="40">
        <f t="shared" si="149"/>
        <v>6.9641049192153277</v>
      </c>
      <c r="GS48" s="40">
        <f t="shared" si="149"/>
        <v>0.85082150662714895</v>
      </c>
      <c r="GT48" s="40">
        <f t="shared" si="149"/>
        <v>0.20051760569726212</v>
      </c>
      <c r="GW48" s="38">
        <f t="shared" si="150"/>
        <v>30</v>
      </c>
      <c r="GX48" s="39">
        <f t="shared" si="109"/>
        <v>11.437992981949341</v>
      </c>
      <c r="GY48" s="39">
        <f t="shared" si="110"/>
        <v>1.11051722070982</v>
      </c>
      <c r="GZ48" s="39">
        <f t="shared" si="111"/>
        <v>0.11105172207098199</v>
      </c>
      <c r="HA48" s="39">
        <f t="shared" si="34"/>
        <v>3.3201874159756621</v>
      </c>
      <c r="HB48" s="39">
        <f t="shared" si="35"/>
        <v>3.2806110722595303</v>
      </c>
      <c r="HC48" s="39">
        <f t="shared" si="36"/>
        <v>0.32806110722595305</v>
      </c>
      <c r="HD48" s="39">
        <f t="shared" si="112"/>
        <v>7.5181926107474268</v>
      </c>
      <c r="HE48" s="39">
        <f t="shared" si="113"/>
        <v>7.4463535342460769</v>
      </c>
      <c r="HF48" s="39">
        <f t="shared" si="114"/>
        <v>0.74463535342460774</v>
      </c>
      <c r="HG48" s="39">
        <f t="shared" si="115"/>
        <v>0.29357747333264428</v>
      </c>
      <c r="HH48" s="39">
        <f t="shared" si="116"/>
        <v>0.29050199368375484</v>
      </c>
      <c r="HI48" s="39">
        <f t="shared" si="117"/>
        <v>2.9050199368375485E-2</v>
      </c>
      <c r="HJ48" s="39">
        <f t="shared" si="151"/>
        <v>1.0739105830249007</v>
      </c>
      <c r="HK48" s="39">
        <f t="shared" si="152"/>
        <v>1.0629791519763965</v>
      </c>
      <c r="HL48" s="39">
        <f t="shared" si="153"/>
        <v>0.10629791519763963</v>
      </c>
      <c r="HM48" s="39">
        <f t="shared" si="37"/>
        <v>2.177443440544363</v>
      </c>
      <c r="HN48" s="39">
        <f t="shared" si="38"/>
        <v>2.7613742473606049</v>
      </c>
      <c r="HO48" s="39">
        <f t="shared" si="39"/>
        <v>0.27613742473606051</v>
      </c>
      <c r="HP48" s="39">
        <f t="shared" si="118"/>
        <v>3.6945174233648301</v>
      </c>
      <c r="HQ48" s="39">
        <f t="shared" si="119"/>
        <v>4.6950303807413194</v>
      </c>
      <c r="HR48" s="39">
        <f t="shared" si="120"/>
        <v>0.46950303807413202</v>
      </c>
      <c r="HS48" s="39">
        <f t="shared" si="40"/>
        <v>1.3980735075588944</v>
      </c>
      <c r="HT48" s="39">
        <f t="shared" si="41"/>
        <v>0.13573926023669677</v>
      </c>
      <c r="HU48" s="39">
        <f t="shared" si="42"/>
        <v>1.3573926023669677E-2</v>
      </c>
      <c r="HV48" s="39">
        <f t="shared" si="43"/>
        <v>2.3149317799790436</v>
      </c>
      <c r="HW48" s="39">
        <f t="shared" si="44"/>
        <v>2.2873379955550019</v>
      </c>
      <c r="HX48" s="39">
        <f t="shared" si="45"/>
        <v>0.22873379955550019</v>
      </c>
      <c r="HY48" s="39">
        <f t="shared" si="121"/>
        <v>8.5597609522313505</v>
      </c>
      <c r="HZ48" s="39">
        <f t="shared" si="122"/>
        <v>8.4779693097823916</v>
      </c>
      <c r="IA48" s="39">
        <f t="shared" si="123"/>
        <v>0.84779693097823927</v>
      </c>
      <c r="IB48" s="39">
        <f t="shared" si="124"/>
        <v>0.32479925530686593</v>
      </c>
      <c r="IC48" s="39">
        <f t="shared" si="125"/>
        <v>0.32139670030722239</v>
      </c>
      <c r="ID48" s="39">
        <f t="shared" si="126"/>
        <v>3.2139670030722239E-2</v>
      </c>
      <c r="IE48" s="39">
        <f t="shared" si="127"/>
        <v>6.7557894374140037</v>
      </c>
      <c r="IF48" s="39">
        <f t="shared" si="128"/>
        <v>6.6870216576931902</v>
      </c>
      <c r="IG48" s="39">
        <f t="shared" si="129"/>
        <v>0.66870216576931896</v>
      </c>
      <c r="IH48" s="39">
        <f t="shared" si="46"/>
        <v>2.1074899439617174</v>
      </c>
      <c r="II48" s="39">
        <f t="shared" si="47"/>
        <v>2.6726611352864507</v>
      </c>
      <c r="IJ48" s="39">
        <f t="shared" si="48"/>
        <v>0.26726611352864504</v>
      </c>
      <c r="IK48" s="39">
        <f t="shared" si="130"/>
        <v>7.9888516774637806</v>
      </c>
      <c r="IL48" s="39">
        <f t="shared" si="131"/>
        <v>10.15231410081371</v>
      </c>
      <c r="IM48" s="39">
        <f t="shared" si="132"/>
        <v>1.0152314100813711</v>
      </c>
      <c r="IN48" s="39">
        <f t="shared" si="49"/>
        <v>1.3389787703359912</v>
      </c>
      <c r="IO48" s="39">
        <f t="shared" si="50"/>
        <v>0.13000173937591972</v>
      </c>
      <c r="IP48" s="39">
        <f t="shared" si="51"/>
        <v>1.3000173937591973E-2</v>
      </c>
      <c r="IQ48" s="39">
        <f t="shared" si="52"/>
        <v>3.7283182700666573</v>
      </c>
      <c r="IR48" s="39">
        <f t="shared" si="53"/>
        <v>3.6838770422524343</v>
      </c>
      <c r="IS48" s="39">
        <f t="shared" si="54"/>
        <v>0.36838770422524342</v>
      </c>
      <c r="IT48" s="39">
        <f t="shared" si="55"/>
        <v>6.8389485579944793</v>
      </c>
      <c r="IU48" s="39">
        <f t="shared" si="56"/>
        <v>8.6760725875530333</v>
      </c>
      <c r="IV48" s="39">
        <f t="shared" si="57"/>
        <v>0.8676072587553032</v>
      </c>
      <c r="IW48" s="39">
        <f t="shared" si="133"/>
        <v>1.0135095607297704</v>
      </c>
      <c r="IX48" s="39">
        <f t="shared" si="134"/>
        <v>1.0028921656258638</v>
      </c>
      <c r="IY48" s="39">
        <f t="shared" si="135"/>
        <v>0.10028921656258638</v>
      </c>
      <c r="IZ48" s="39">
        <f t="shared" si="58"/>
        <v>8.6217715589758779</v>
      </c>
      <c r="JA48" s="39">
        <f t="shared" si="59"/>
        <v>10.929188830390586</v>
      </c>
      <c r="JB48" s="39">
        <f t="shared" si="60"/>
        <v>1.0929188830390588</v>
      </c>
      <c r="JC48" s="39">
        <f t="shared" si="61"/>
        <v>1.8368117980799179</v>
      </c>
      <c r="JD48" s="39">
        <f t="shared" si="62"/>
        <v>2.3293945101040032</v>
      </c>
      <c r="JE48" s="39">
        <f t="shared" si="63"/>
        <v>0.23293945101040031</v>
      </c>
      <c r="JF48" s="39">
        <f t="shared" si="64"/>
        <v>3.1432648149287563</v>
      </c>
      <c r="JG48" s="39">
        <f t="shared" si="65"/>
        <v>3.1090932241186184</v>
      </c>
      <c r="JH48" s="39">
        <f t="shared" si="66"/>
        <v>0.31090932241186187</v>
      </c>
      <c r="JI48" s="39">
        <f t="shared" si="67"/>
        <v>5.4147196279693093</v>
      </c>
      <c r="JJ48" s="39">
        <f t="shared" si="68"/>
        <v>0.52571630369636646</v>
      </c>
      <c r="JK48" s="39">
        <f t="shared" si="69"/>
        <v>5.2571630369636642E-2</v>
      </c>
      <c r="JL48" s="39">
        <f t="shared" si="70"/>
        <v>0.8659113808268476</v>
      </c>
      <c r="JM48" s="39">
        <f t="shared" si="71"/>
        <v>0.85558979287358339</v>
      </c>
      <c r="JN48" s="39">
        <f t="shared" si="72"/>
        <v>8.5558979287358339E-2</v>
      </c>
      <c r="JO48" s="39">
        <f t="shared" si="73"/>
        <v>3.3125838234116669</v>
      </c>
      <c r="JP48" s="39">
        <f t="shared" si="74"/>
        <v>4.2024322102375393</v>
      </c>
      <c r="JQ48" s="39">
        <f t="shared" si="75"/>
        <v>0.42024322102375394</v>
      </c>
      <c r="JR48" s="39">
        <f t="shared" si="136"/>
        <v>6.9306090668053031</v>
      </c>
      <c r="JS48" s="39">
        <f t="shared" si="137"/>
        <v>6.8580049024005749</v>
      </c>
      <c r="JT48" s="39">
        <f t="shared" si="138"/>
        <v>0.68580049024005751</v>
      </c>
      <c r="JU48" s="39">
        <f t="shared" si="76"/>
        <v>1.7498676827003317</v>
      </c>
      <c r="JV48" s="39">
        <f t="shared" si="77"/>
        <v>2.218179199206435</v>
      </c>
      <c r="JW48" s="39">
        <f t="shared" si="78"/>
        <v>0.22181791992064351</v>
      </c>
      <c r="JX48" s="39">
        <f t="shared" si="79"/>
        <v>2.9256031300509657</v>
      </c>
      <c r="JY48" s="39">
        <f t="shared" si="80"/>
        <v>3.7101699134378601</v>
      </c>
      <c r="JZ48" s="39">
        <f t="shared" si="81"/>
        <v>0.37101699134378607</v>
      </c>
      <c r="KA48" s="39">
        <f t="shared" si="139"/>
        <v>5.4184819713073296</v>
      </c>
      <c r="KB48" s="39">
        <f t="shared" si="140"/>
        <v>6.8846456170167496</v>
      </c>
      <c r="KC48" s="39">
        <f t="shared" si="141"/>
        <v>0.68846456170167492</v>
      </c>
      <c r="KD48" s="39">
        <f t="shared" si="82"/>
        <v>6.7218665868817924</v>
      </c>
      <c r="KE48" s="39">
        <f t="shared" si="83"/>
        <v>4.887545890339374</v>
      </c>
      <c r="KF48" s="39">
        <f t="shared" si="84"/>
        <v>0.48875458903393743</v>
      </c>
      <c r="KG48" s="39">
        <f t="shared" si="85"/>
        <v>8.1336478802646095</v>
      </c>
      <c r="KH48" s="39">
        <f t="shared" si="86"/>
        <v>8.0357670318808836</v>
      </c>
      <c r="KI48" s="39">
        <f t="shared" si="87"/>
        <v>0.80357670318808838</v>
      </c>
      <c r="KJ48" s="39">
        <f t="shared" si="88"/>
        <v>1.1975875628026822</v>
      </c>
      <c r="KK48" s="39">
        <f t="shared" si="89"/>
        <v>1.8646397954251106</v>
      </c>
      <c r="KL48" s="39">
        <f t="shared" si="90"/>
        <v>0.18646397954251107</v>
      </c>
      <c r="KM48" s="39">
        <f t="shared" si="91"/>
        <v>261.51275779370684</v>
      </c>
      <c r="KN48" s="39">
        <f t="shared" si="92"/>
        <v>460.27923454588972</v>
      </c>
      <c r="KO48" s="39">
        <f t="shared" si="93"/>
        <v>46.027923454588972</v>
      </c>
      <c r="KP48" s="39">
        <f t="shared" si="142"/>
        <v>7.8047080018086143</v>
      </c>
      <c r="KQ48" s="39">
        <f t="shared" si="143"/>
        <v>7.9087989758107291</v>
      </c>
      <c r="KR48" s="39">
        <f t="shared" si="144"/>
        <v>0.7908798975810728</v>
      </c>
      <c r="KS48" s="39">
        <f t="shared" si="94"/>
        <v>3.5181817805419606</v>
      </c>
      <c r="KT48" s="39">
        <f t="shared" si="95"/>
        <v>4.4608847430320155</v>
      </c>
      <c r="KU48" s="39">
        <f t="shared" si="96"/>
        <v>0.44608847430320159</v>
      </c>
      <c r="KV48" s="39">
        <f t="shared" si="145"/>
        <v>3.3078608851858773</v>
      </c>
      <c r="KW48" s="39">
        <f t="shared" si="146"/>
        <v>4.20606327301088</v>
      </c>
      <c r="KX48" s="39">
        <f t="shared" si="147"/>
        <v>0.42060632730108799</v>
      </c>
      <c r="KY48" s="39">
        <f t="shared" si="97"/>
        <v>4.5476517248956574</v>
      </c>
      <c r="KZ48" s="39">
        <f t="shared" si="98"/>
        <v>0.44153249282958096</v>
      </c>
      <c r="LA48" s="39">
        <f t="shared" si="99"/>
        <v>4.4153249282958093E-2</v>
      </c>
      <c r="LB48" s="39">
        <f t="shared" si="100"/>
        <v>10.389803979306574</v>
      </c>
      <c r="LC48" s="39">
        <f t="shared" si="101"/>
        <v>13.167572688635872</v>
      </c>
      <c r="LD48" s="39">
        <f t="shared" si="102"/>
        <v>1.3167572688635871</v>
      </c>
      <c r="LE48" s="39">
        <f t="shared" si="103"/>
        <v>7.0565839648806898</v>
      </c>
      <c r="LF48" s="39">
        <f t="shared" si="104"/>
        <v>10.978608459987495</v>
      </c>
      <c r="LG48" s="39">
        <f t="shared" si="105"/>
        <v>1.0978608459987493</v>
      </c>
      <c r="LH48" s="39">
        <f t="shared" si="106"/>
        <v>426.29554865731336</v>
      </c>
      <c r="LI48" s="39">
        <f t="shared" si="106"/>
        <v>622.72771369578345</v>
      </c>
      <c r="LJ48" s="39">
        <f t="shared" si="106"/>
        <v>62.272771369578344</v>
      </c>
      <c r="LL48" s="60">
        <f t="shared" si="498"/>
        <v>29</v>
      </c>
      <c r="LM48" s="61">
        <f t="shared" si="154"/>
        <v>165.42202987904415</v>
      </c>
      <c r="LN48" s="62">
        <v>3000</v>
      </c>
      <c r="LO48" s="61">
        <f t="shared" si="155"/>
        <v>0</v>
      </c>
      <c r="LP48" s="61">
        <f t="shared" si="499"/>
        <v>0</v>
      </c>
      <c r="LQ48" s="62">
        <f t="shared" si="156"/>
        <v>0</v>
      </c>
      <c r="LR48" s="61">
        <f t="shared" si="157"/>
        <v>0</v>
      </c>
      <c r="LS48" s="61">
        <f t="shared" si="158"/>
        <v>9.9079818867557652</v>
      </c>
      <c r="LT48" s="63">
        <f t="shared" si="159"/>
        <v>0</v>
      </c>
      <c r="LU48" s="62">
        <f t="shared" si="160"/>
        <v>0</v>
      </c>
      <c r="LV48" s="61">
        <f t="shared" si="161"/>
        <v>0</v>
      </c>
      <c r="LW48" s="61">
        <f t="shared" si="162"/>
        <v>2.9917058813971269</v>
      </c>
      <c r="LX48" s="63">
        <f t="shared" si="163"/>
        <v>0</v>
      </c>
      <c r="LY48" s="62">
        <f t="shared" si="164"/>
        <v>0</v>
      </c>
      <c r="LZ48" s="61">
        <f t="shared" si="165"/>
        <v>0</v>
      </c>
      <c r="MA48" s="61">
        <f t="shared" si="166"/>
        <v>6.7771987551405823</v>
      </c>
      <c r="MB48" s="63">
        <f t="shared" si="167"/>
        <v>0</v>
      </c>
      <c r="MC48" s="62">
        <f t="shared" si="168"/>
        <v>0</v>
      </c>
      <c r="MD48" s="61">
        <f t="shared" si="169"/>
        <v>0</v>
      </c>
      <c r="ME48" s="61">
        <f t="shared" si="170"/>
        <v>0.26457455266497426</v>
      </c>
      <c r="MF48" s="63">
        <f t="shared" si="171"/>
        <v>0</v>
      </c>
      <c r="MG48" s="62">
        <f t="shared" si="172"/>
        <v>0</v>
      </c>
      <c r="MH48" s="61">
        <f t="shared" si="173"/>
        <v>0</v>
      </c>
      <c r="MI48" s="61">
        <f t="shared" si="174"/>
        <v>0.96790094773799729</v>
      </c>
      <c r="MJ48" s="63">
        <f t="shared" si="175"/>
        <v>0</v>
      </c>
      <c r="MK48" s="62">
        <f t="shared" si="176"/>
        <v>0</v>
      </c>
      <c r="ML48" s="61">
        <f t="shared" si="177"/>
        <v>0</v>
      </c>
      <c r="MM48" s="61">
        <f t="shared" si="178"/>
        <v>1.9751457578472023</v>
      </c>
      <c r="MN48" s="63">
        <f t="shared" si="179"/>
        <v>0</v>
      </c>
      <c r="MO48" s="62">
        <f t="shared" si="180"/>
        <v>0</v>
      </c>
      <c r="MP48" s="61">
        <f t="shared" si="181"/>
        <v>0</v>
      </c>
      <c r="MQ48" s="61">
        <f t="shared" si="182"/>
        <v>3.3521385008243141</v>
      </c>
      <c r="MR48" s="63">
        <f t="shared" si="183"/>
        <v>0</v>
      </c>
      <c r="MS48" s="62">
        <f t="shared" si="184"/>
        <v>0</v>
      </c>
      <c r="MT48" s="61">
        <f t="shared" si="185"/>
        <v>0</v>
      </c>
      <c r="MU48" s="61">
        <f t="shared" si="186"/>
        <v>1.2110592313797572</v>
      </c>
      <c r="MV48" s="63">
        <f t="shared" si="187"/>
        <v>0</v>
      </c>
      <c r="MW48" s="62">
        <f t="shared" si="188"/>
        <v>0</v>
      </c>
      <c r="MX48" s="61">
        <f t="shared" si="189"/>
        <v>0</v>
      </c>
      <c r="MY48" s="61">
        <f t="shared" si="190"/>
        <v>2.0859048461760663</v>
      </c>
      <c r="MZ48" s="63">
        <f t="shared" si="191"/>
        <v>0</v>
      </c>
      <c r="NA48" s="62">
        <f t="shared" si="192"/>
        <v>0</v>
      </c>
      <c r="NB48" s="61">
        <f t="shared" si="193"/>
        <v>0</v>
      </c>
      <c r="NC48" s="61">
        <f t="shared" si="194"/>
        <v>7.7161100111794063</v>
      </c>
      <c r="ND48" s="63">
        <f t="shared" si="195"/>
        <v>0</v>
      </c>
      <c r="NE48" s="62">
        <f t="shared" si="196"/>
        <v>0</v>
      </c>
      <c r="NF48" s="61">
        <f t="shared" si="197"/>
        <v>0</v>
      </c>
      <c r="NG48" s="61">
        <f t="shared" si="198"/>
        <v>0.29271189203730857</v>
      </c>
      <c r="NH48" s="63">
        <f t="shared" si="199"/>
        <v>0</v>
      </c>
      <c r="NI48" s="62">
        <f t="shared" si="200"/>
        <v>0</v>
      </c>
      <c r="NJ48" s="61">
        <f t="shared" si="201"/>
        <v>0</v>
      </c>
      <c r="NK48" s="61">
        <f t="shared" si="202"/>
        <v>6.08890079169631</v>
      </c>
      <c r="NL48" s="63">
        <f t="shared" si="203"/>
        <v>0</v>
      </c>
      <c r="NM48" s="62">
        <f t="shared" si="204"/>
        <v>0</v>
      </c>
      <c r="NN48" s="61">
        <f t="shared" si="205"/>
        <v>0</v>
      </c>
      <c r="NO48" s="61">
        <f t="shared" si="206"/>
        <v>1.9116913647506595</v>
      </c>
      <c r="NP48" s="63">
        <f t="shared" si="207"/>
        <v>0</v>
      </c>
      <c r="NQ48" s="62">
        <f t="shared" si="208"/>
        <v>0</v>
      </c>
      <c r="NR48" s="61">
        <f t="shared" si="209"/>
        <v>0</v>
      </c>
      <c r="NS48" s="61">
        <f t="shared" si="210"/>
        <v>7.2485075090026898</v>
      </c>
      <c r="NT48" s="63">
        <f t="shared" si="211"/>
        <v>0</v>
      </c>
      <c r="NU48" s="62">
        <f t="shared" si="212"/>
        <v>0</v>
      </c>
      <c r="NV48" s="61">
        <f t="shared" si="213"/>
        <v>0</v>
      </c>
      <c r="NW48" s="61">
        <f t="shared" si="214"/>
        <v>1.1598693428275322</v>
      </c>
      <c r="NX48" s="63">
        <f t="shared" si="215"/>
        <v>0</v>
      </c>
      <c r="NY48" s="62">
        <f t="shared" si="216"/>
        <v>0</v>
      </c>
      <c r="NZ48" s="61">
        <f t="shared" si="217"/>
        <v>0</v>
      </c>
      <c r="OA48" s="61">
        <f t="shared" si="218"/>
        <v>3.3594584578597</v>
      </c>
      <c r="OB48" s="63">
        <f t="shared" si="219"/>
        <v>0</v>
      </c>
      <c r="OC48" s="62">
        <f t="shared" si="220"/>
        <v>0</v>
      </c>
      <c r="OD48" s="61">
        <f t="shared" si="221"/>
        <v>0</v>
      </c>
      <c r="OE48" s="61">
        <f t="shared" si="222"/>
        <v>6.2039913369460606</v>
      </c>
      <c r="OF48" s="63">
        <f t="shared" si="223"/>
        <v>0</v>
      </c>
      <c r="OG48" s="62">
        <f t="shared" si="224"/>
        <v>0</v>
      </c>
      <c r="OH48" s="61">
        <f t="shared" si="225"/>
        <v>0</v>
      </c>
      <c r="OI48" s="61">
        <f t="shared" si="226"/>
        <v>0.91338356314526115</v>
      </c>
      <c r="OJ48" s="63">
        <f t="shared" si="227"/>
        <v>0</v>
      </c>
      <c r="OK48" s="62">
        <f t="shared" si="228"/>
        <v>0</v>
      </c>
      <c r="OL48" s="61">
        <f t="shared" si="229"/>
        <v>0</v>
      </c>
      <c r="OM48" s="61">
        <f t="shared" si="230"/>
        <v>7.820016821767573</v>
      </c>
      <c r="ON48" s="63">
        <f t="shared" si="231"/>
        <v>0</v>
      </c>
      <c r="OO48" s="62">
        <f t="shared" si="232"/>
        <v>0</v>
      </c>
      <c r="OP48" s="61">
        <f t="shared" si="233"/>
        <v>0</v>
      </c>
      <c r="OQ48" s="61">
        <f t="shared" si="234"/>
        <v>1.6661608579069429</v>
      </c>
      <c r="OR48" s="63">
        <f t="shared" si="235"/>
        <v>0</v>
      </c>
      <c r="OS48" s="62">
        <f t="shared" si="236"/>
        <v>0</v>
      </c>
      <c r="OT48" s="61">
        <f t="shared" si="237"/>
        <v>0</v>
      </c>
      <c r="OU48" s="61">
        <f t="shared" si="238"/>
        <v>2.8332829352436328</v>
      </c>
      <c r="OV48" s="63">
        <f t="shared" si="239"/>
        <v>0</v>
      </c>
      <c r="OW48" s="62">
        <f t="shared" si="240"/>
        <v>0</v>
      </c>
      <c r="OX48" s="61">
        <f t="shared" si="241"/>
        <v>0</v>
      </c>
      <c r="OY48" s="61">
        <f t="shared" si="242"/>
        <v>4.6904158868121293</v>
      </c>
      <c r="OZ48" s="63">
        <f t="shared" si="243"/>
        <v>0</v>
      </c>
      <c r="PA48" s="62">
        <f t="shared" si="244"/>
        <v>0</v>
      </c>
      <c r="PB48" s="61">
        <f t="shared" si="245"/>
        <v>0</v>
      </c>
      <c r="PC48" s="61">
        <f t="shared" si="246"/>
        <v>0.78024275326250936</v>
      </c>
      <c r="PD48" s="63">
        <f t="shared" si="247"/>
        <v>0</v>
      </c>
      <c r="PE48" s="62">
        <f t="shared" si="248"/>
        <v>0</v>
      </c>
      <c r="PF48" s="61">
        <f t="shared" si="249"/>
        <v>0</v>
      </c>
      <c r="PG48" s="61">
        <f t="shared" si="250"/>
        <v>3.0050293797472696</v>
      </c>
      <c r="PH48" s="63">
        <f t="shared" si="251"/>
        <v>0</v>
      </c>
      <c r="PI48" s="62">
        <f t="shared" si="252"/>
        <v>0</v>
      </c>
      <c r="PJ48" s="61">
        <f t="shared" si="253"/>
        <v>0</v>
      </c>
      <c r="PK48" s="61">
        <f t="shared" si="254"/>
        <v>6.245924705088516</v>
      </c>
      <c r="PL48" s="63">
        <f t="shared" si="255"/>
        <v>0</v>
      </c>
      <c r="PM48" s="62">
        <f t="shared" si="256"/>
        <v>0</v>
      </c>
      <c r="PN48" s="61">
        <f t="shared" si="257"/>
        <v>0</v>
      </c>
      <c r="PO48" s="61">
        <f t="shared" si="258"/>
        <v>1.5871441989596697</v>
      </c>
      <c r="PP48" s="63">
        <f t="shared" si="259"/>
        <v>0</v>
      </c>
      <c r="PQ48" s="62">
        <f t="shared" si="260"/>
        <v>0</v>
      </c>
      <c r="PR48" s="61">
        <f t="shared" si="261"/>
        <v>0</v>
      </c>
      <c r="PS48" s="61">
        <f t="shared" si="262"/>
        <v>2.6537968811810027</v>
      </c>
      <c r="PT48" s="63">
        <f t="shared" si="263"/>
        <v>0</v>
      </c>
      <c r="PU48" s="62">
        <f t="shared" si="264"/>
        <v>0</v>
      </c>
      <c r="PV48" s="61">
        <f t="shared" si="265"/>
        <v>0</v>
      </c>
      <c r="PW48" s="61">
        <f t="shared" si="266"/>
        <v>4.9161827116551446</v>
      </c>
      <c r="PX48" s="63">
        <f t="shared" si="267"/>
        <v>0</v>
      </c>
      <c r="PY48" s="62">
        <f t="shared" si="268"/>
        <v>0</v>
      </c>
      <c r="PZ48" s="61">
        <f t="shared" si="269"/>
        <v>0</v>
      </c>
      <c r="QA48" s="61">
        <f t="shared" si="270"/>
        <v>6.0171111063919893</v>
      </c>
      <c r="QB48" s="63">
        <f t="shared" si="271"/>
        <v>0</v>
      </c>
      <c r="QC48" s="62">
        <f t="shared" si="272"/>
        <v>0</v>
      </c>
      <c r="QD48" s="61">
        <f t="shared" si="273"/>
        <v>0</v>
      </c>
      <c r="QE48" s="61">
        <f t="shared" si="274"/>
        <v>7.3287208093302256</v>
      </c>
      <c r="QF48" s="63">
        <f t="shared" si="275"/>
        <v>0</v>
      </c>
      <c r="QG48" s="62">
        <f t="shared" si="276"/>
        <v>0</v>
      </c>
      <c r="QH48" s="61">
        <f t="shared" si="277"/>
        <v>0</v>
      </c>
      <c r="QI48" s="61">
        <f t="shared" si="278"/>
        <v>1.0926899847314668</v>
      </c>
      <c r="QJ48" s="63">
        <f t="shared" si="279"/>
        <v>0</v>
      </c>
      <c r="QK48" s="62">
        <f t="shared" si="280"/>
        <v>0</v>
      </c>
      <c r="QL48" s="61">
        <f t="shared" si="281"/>
        <v>0</v>
      </c>
      <c r="QM48" s="61">
        <f t="shared" si="282"/>
        <v>17.310362889883372</v>
      </c>
      <c r="QN48" s="63">
        <f t="shared" si="283"/>
        <v>0</v>
      </c>
      <c r="QO48" s="62">
        <f t="shared" si="284"/>
        <v>0</v>
      </c>
      <c r="QP48" s="61">
        <f t="shared" si="285"/>
        <v>0</v>
      </c>
      <c r="QQ48" s="61">
        <f t="shared" si="286"/>
        <v>7.0535708138583626</v>
      </c>
      <c r="QR48" s="63">
        <f t="shared" si="287"/>
        <v>0</v>
      </c>
      <c r="QS48" s="62">
        <f t="shared" si="288"/>
        <v>0</v>
      </c>
      <c r="QT48" s="61">
        <f t="shared" si="289"/>
        <v>0</v>
      </c>
      <c r="QU48" s="61">
        <f t="shared" si="290"/>
        <v>3.1912156246075254</v>
      </c>
      <c r="QV48" s="63">
        <f t="shared" si="291"/>
        <v>0</v>
      </c>
      <c r="QW48" s="62">
        <f t="shared" si="292"/>
        <v>0</v>
      </c>
      <c r="QX48" s="61">
        <f t="shared" si="293"/>
        <v>0</v>
      </c>
      <c r="QY48" s="61">
        <f t="shared" si="294"/>
        <v>3.0016553378384736</v>
      </c>
      <c r="QZ48" s="63">
        <f t="shared" si="295"/>
        <v>0</v>
      </c>
      <c r="RA48" s="62">
        <f t="shared" si="296"/>
        <v>0</v>
      </c>
      <c r="RB48" s="61">
        <f t="shared" si="297"/>
        <v>0</v>
      </c>
      <c r="RC48" s="61">
        <f t="shared" si="298"/>
        <v>3.9393319255089008</v>
      </c>
      <c r="RD48" s="63">
        <f t="shared" si="299"/>
        <v>0</v>
      </c>
      <c r="RE48" s="62">
        <f t="shared" si="300"/>
        <v>0</v>
      </c>
      <c r="RF48" s="61">
        <f t="shared" si="301"/>
        <v>0</v>
      </c>
      <c r="RG48" s="61">
        <f t="shared" si="302"/>
        <v>9.4232525360576673</v>
      </c>
      <c r="RH48" s="63">
        <f t="shared" si="303"/>
        <v>0</v>
      </c>
      <c r="RI48" s="62">
        <f t="shared" si="304"/>
        <v>0</v>
      </c>
      <c r="RJ48" s="61">
        <f t="shared" si="305"/>
        <v>0</v>
      </c>
      <c r="RK48" s="61">
        <f t="shared" si="306"/>
        <v>6.4376870898430187</v>
      </c>
      <c r="RL48" s="63">
        <f t="shared" si="307"/>
        <v>0</v>
      </c>
    </row>
    <row r="49" spans="1:480" ht="15" thickBot="1" x14ac:dyDescent="0.35">
      <c r="A49" s="28"/>
      <c r="B49" s="42">
        <v>30</v>
      </c>
      <c r="C49" s="44">
        <f t="shared" si="500"/>
        <v>799.1145992769284</v>
      </c>
      <c r="D49" s="44">
        <f t="shared" si="501"/>
        <v>873.7150853809917</v>
      </c>
      <c r="E49" s="44">
        <f t="shared" si="502"/>
        <v>51.795808121368829</v>
      </c>
      <c r="F49" s="45">
        <f t="shared" si="503"/>
        <v>1.11051722070982</v>
      </c>
      <c r="G49" s="45">
        <f t="shared" si="504"/>
        <v>0</v>
      </c>
      <c r="H49" s="44">
        <f t="shared" si="313"/>
        <v>127.60876269924206</v>
      </c>
      <c r="I49" s="44">
        <f t="shared" si="314"/>
        <v>163.48332756954989</v>
      </c>
      <c r="J49" s="44">
        <f t="shared" si="315"/>
        <v>27.145860661084207</v>
      </c>
      <c r="K49" s="45">
        <f t="shared" si="316"/>
        <v>2.8402670679874125</v>
      </c>
      <c r="L49" s="45">
        <f t="shared" si="317"/>
        <v>0.22017200213605889</v>
      </c>
      <c r="M49" s="44">
        <f t="shared" si="318"/>
        <v>283.07799360481181</v>
      </c>
      <c r="N49" s="44">
        <f t="shared" si="319"/>
        <v>369.64102838989959</v>
      </c>
      <c r="O49" s="44">
        <f t="shared" si="320"/>
        <v>61.542939468476483</v>
      </c>
      <c r="P49" s="45">
        <f t="shared" si="321"/>
        <v>6.4463235393773815</v>
      </c>
      <c r="Q49" s="45">
        <f t="shared" si="322"/>
        <v>0.50001499743434796</v>
      </c>
      <c r="R49" s="44">
        <f t="shared" si="323"/>
        <v>11.201123874935908</v>
      </c>
      <c r="S49" s="44">
        <f t="shared" si="324"/>
        <v>14.444621190541362</v>
      </c>
      <c r="T49" s="44">
        <f t="shared" si="325"/>
        <v>2.4016212411771027</v>
      </c>
      <c r="U49" s="45">
        <f t="shared" si="326"/>
        <v>0.25148539300745243</v>
      </c>
      <c r="V49" s="45">
        <f t="shared" si="327"/>
        <v>1.9508300338151211E-2</v>
      </c>
      <c r="W49" s="44">
        <f t="shared" si="328"/>
        <v>40.792415500915475</v>
      </c>
      <c r="X49" s="44">
        <f t="shared" si="329"/>
        <v>52.82591582406571</v>
      </c>
      <c r="Y49" s="44">
        <f t="shared" si="330"/>
        <v>8.7870701917320826</v>
      </c>
      <c r="Z49" s="45">
        <f t="shared" si="331"/>
        <v>0.92021781459686203</v>
      </c>
      <c r="AA49" s="45">
        <f t="shared" si="332"/>
        <v>7.1380668689767224E-2</v>
      </c>
      <c r="AB49" s="44">
        <f t="shared" si="333"/>
        <v>71.51539424314889</v>
      </c>
      <c r="AC49" s="44">
        <f t="shared" si="334"/>
        <v>97.32620284027719</v>
      </c>
      <c r="AD49" s="44">
        <f t="shared" si="335"/>
        <v>18.560879748110612</v>
      </c>
      <c r="AE49" s="45">
        <f t="shared" si="336"/>
        <v>2.3091780895655685</v>
      </c>
      <c r="AF49" s="45">
        <f t="shared" si="337"/>
        <v>0.22609807889751832</v>
      </c>
      <c r="AG49" s="44">
        <f t="shared" si="338"/>
        <v>119.66144970755235</v>
      </c>
      <c r="AH49" s="44">
        <f t="shared" si="339"/>
        <v>164.90778079880835</v>
      </c>
      <c r="AI49" s="44">
        <f t="shared" si="340"/>
        <v>31.518731546052294</v>
      </c>
      <c r="AJ49" s="45">
        <f t="shared" si="341"/>
        <v>3.9256595144317075</v>
      </c>
      <c r="AK49" s="45">
        <f t="shared" si="342"/>
        <v>0.38468543315480608</v>
      </c>
      <c r="AL49" s="44">
        <f t="shared" si="343"/>
        <v>97.676310215938869</v>
      </c>
      <c r="AM49" s="44">
        <f t="shared" si="344"/>
        <v>106.7947773663997</v>
      </c>
      <c r="AN49" s="44">
        <f t="shared" si="345"/>
        <v>6.3310361574245562</v>
      </c>
      <c r="AO49" s="45">
        <f t="shared" si="346"/>
        <v>0.13573926023669677</v>
      </c>
      <c r="AP49" s="45">
        <f t="shared" si="347"/>
        <v>0</v>
      </c>
      <c r="AQ49" s="44">
        <f t="shared" si="348"/>
        <v>88.972561836384386</v>
      </c>
      <c r="AR49" s="44">
        <f t="shared" si="349"/>
        <v>113.98535777422792</v>
      </c>
      <c r="AS49" s="44">
        <f t="shared" si="350"/>
        <v>18.926888053625287</v>
      </c>
      <c r="AT49" s="45">
        <f t="shared" si="351"/>
        <v>1.9803172759691456</v>
      </c>
      <c r="AU49" s="45">
        <f t="shared" si="352"/>
        <v>0.15351035979292826</v>
      </c>
      <c r="AV49" s="44">
        <f t="shared" si="353"/>
        <v>322.29554116911225</v>
      </c>
      <c r="AW49" s="44">
        <f t="shared" si="354"/>
        <v>420.85099504253685</v>
      </c>
      <c r="AX49" s="44">
        <f t="shared" si="355"/>
        <v>70.069081416554837</v>
      </c>
      <c r="AY49" s="45">
        <f t="shared" si="356"/>
        <v>7.3393954338084733</v>
      </c>
      <c r="AZ49" s="45">
        <f t="shared" si="357"/>
        <v>0.56928693798695962</v>
      </c>
      <c r="BA49" s="44">
        <f t="shared" si="358"/>
        <v>12.392356443019368</v>
      </c>
      <c r="BB49" s="44">
        <f t="shared" si="359"/>
        <v>15.980797683893437</v>
      </c>
      <c r="BC49" s="44">
        <f t="shared" si="360"/>
        <v>2.6570321687441854</v>
      </c>
      <c r="BD49" s="45">
        <f t="shared" si="361"/>
        <v>0.27823070837871544</v>
      </c>
      <c r="BE49" s="45">
        <f t="shared" si="362"/>
        <v>2.1582995964253476E-2</v>
      </c>
      <c r="BF49" s="44">
        <f t="shared" si="363"/>
        <v>256.61817112505167</v>
      </c>
      <c r="BG49" s="44">
        <f t="shared" si="364"/>
        <v>332.31888183903794</v>
      </c>
      <c r="BH49" s="44">
        <f t="shared" si="365"/>
        <v>55.277969065086111</v>
      </c>
      <c r="BI49" s="45">
        <f t="shared" si="366"/>
        <v>5.7889342839538145</v>
      </c>
      <c r="BJ49" s="45">
        <f t="shared" si="367"/>
        <v>0.4490436868696881</v>
      </c>
      <c r="BK49" s="44">
        <f t="shared" si="368"/>
        <v>69.21785953173341</v>
      </c>
      <c r="BL49" s="44">
        <f t="shared" si="369"/>
        <v>94.199458847291055</v>
      </c>
      <c r="BM49" s="44">
        <f t="shared" si="370"/>
        <v>17.964584839203241</v>
      </c>
      <c r="BN49" s="45">
        <f t="shared" si="371"/>
        <v>2.2349924282577547</v>
      </c>
      <c r="BO49" s="45">
        <f t="shared" si="372"/>
        <v>0.21883435351434777</v>
      </c>
      <c r="BP49" s="44">
        <f t="shared" si="373"/>
        <v>258.75032207948732</v>
      </c>
      <c r="BQ49" s="44">
        <f t="shared" si="374"/>
        <v>356.58887218388821</v>
      </c>
      <c r="BR49" s="44">
        <f t="shared" si="375"/>
        <v>68.154630910870537</v>
      </c>
      <c r="BS49" s="45">
        <f t="shared" si="376"/>
        <v>8.4886625242807732</v>
      </c>
      <c r="BT49" s="45">
        <f t="shared" si="377"/>
        <v>0.83182578826646869</v>
      </c>
      <c r="BU49" s="44">
        <f t="shared" si="378"/>
        <v>93.547660431856912</v>
      </c>
      <c r="BV49" s="44">
        <f t="shared" si="379"/>
        <v>102.28070191105029</v>
      </c>
      <c r="BW49" s="44">
        <f t="shared" si="380"/>
        <v>6.0634315457579238</v>
      </c>
      <c r="BX49" s="45">
        <f t="shared" si="381"/>
        <v>0.13000173937591972</v>
      </c>
      <c r="BY49" s="45">
        <f t="shared" si="382"/>
        <v>0</v>
      </c>
      <c r="BZ49" s="44">
        <f t="shared" si="383"/>
        <v>143.29494747885414</v>
      </c>
      <c r="CA49" s="44">
        <f t="shared" si="384"/>
        <v>183.57935883258972</v>
      </c>
      <c r="CB49" s="44">
        <f t="shared" si="385"/>
        <v>30.482739550310342</v>
      </c>
      <c r="CC49" s="45">
        <f t="shared" si="386"/>
        <v>3.1894041735395069</v>
      </c>
      <c r="CD49" s="45">
        <f t="shared" si="387"/>
        <v>0.24723643435646364</v>
      </c>
      <c r="CE49" s="44">
        <f t="shared" si="388"/>
        <v>223.74784646765622</v>
      </c>
      <c r="CF49" s="44">
        <f t="shared" si="389"/>
        <v>305.59498183315458</v>
      </c>
      <c r="CG49" s="44">
        <f t="shared" si="390"/>
        <v>58.307829618152603</v>
      </c>
      <c r="CH49" s="45">
        <f t="shared" si="391"/>
        <v>7.2552496824071468</v>
      </c>
      <c r="CI49" s="45">
        <f t="shared" si="392"/>
        <v>0.71041145257294303</v>
      </c>
      <c r="CJ49" s="44">
        <f t="shared" si="393"/>
        <v>38.669336612563953</v>
      </c>
      <c r="CK49" s="44">
        <f t="shared" si="394"/>
        <v>49.866774557139166</v>
      </c>
      <c r="CL49" s="44">
        <f t="shared" si="395"/>
        <v>8.2910519719158433</v>
      </c>
      <c r="CM49" s="45">
        <f t="shared" si="396"/>
        <v>0.86819621173091943</v>
      </c>
      <c r="CN49" s="45">
        <f t="shared" si="397"/>
        <v>6.7347976947472216E-2</v>
      </c>
      <c r="CO49" s="44">
        <f t="shared" si="398"/>
        <v>284.71361829975137</v>
      </c>
      <c r="CP49" s="44">
        <f t="shared" si="399"/>
        <v>385.51664517870495</v>
      </c>
      <c r="CQ49" s="44">
        <f t="shared" si="400"/>
        <v>73.47372448299538</v>
      </c>
      <c r="CR49" s="45">
        <f t="shared" si="401"/>
        <v>9.1394465059754424</v>
      </c>
      <c r="CS49" s="45">
        <f t="shared" si="402"/>
        <v>0.89487116220757223</v>
      </c>
      <c r="CT49" s="44">
        <f t="shared" si="403"/>
        <v>60.327775888090237</v>
      </c>
      <c r="CU49" s="44">
        <f t="shared" si="404"/>
        <v>82.100831787689387</v>
      </c>
      <c r="CV49" s="44">
        <f t="shared" si="405"/>
        <v>15.657280583852472</v>
      </c>
      <c r="CW49" s="45">
        <f t="shared" si="406"/>
        <v>1.9479383389730183</v>
      </c>
      <c r="CX49" s="45">
        <f t="shared" si="407"/>
        <v>0.19072808556549251</v>
      </c>
      <c r="CY49" s="44">
        <f t="shared" si="408"/>
        <v>118.62610838079792</v>
      </c>
      <c r="CZ49" s="44">
        <f t="shared" si="409"/>
        <v>154.62873446458875</v>
      </c>
      <c r="DA49" s="44">
        <f t="shared" si="410"/>
        <v>25.721362957420144</v>
      </c>
      <c r="DB49" s="45">
        <f t="shared" si="411"/>
        <v>2.6918778540904991</v>
      </c>
      <c r="DC49" s="45">
        <f t="shared" si="412"/>
        <v>0.20860768501405966</v>
      </c>
      <c r="DD49" s="44">
        <f t="shared" si="413"/>
        <v>378.29901736521083</v>
      </c>
      <c r="DE49" s="44">
        <f t="shared" si="414"/>
        <v>413.6147162820746</v>
      </c>
      <c r="DF49" s="44">
        <f t="shared" si="415"/>
        <v>24.520016695578533</v>
      </c>
      <c r="DG49" s="45">
        <f t="shared" si="416"/>
        <v>0.52571630369636646</v>
      </c>
      <c r="DH49" s="45">
        <f t="shared" si="417"/>
        <v>0</v>
      </c>
      <c r="DI49" s="44">
        <f t="shared" si="418"/>
        <v>33.28061523961761</v>
      </c>
      <c r="DJ49" s="44">
        <f t="shared" si="419"/>
        <v>42.636772019786022</v>
      </c>
      <c r="DK49" s="44">
        <f t="shared" si="420"/>
        <v>7.0796936268325812</v>
      </c>
      <c r="DL49" s="45">
        <f t="shared" si="421"/>
        <v>0.74074721412534572</v>
      </c>
      <c r="DM49" s="45">
        <f t="shared" si="422"/>
        <v>5.7421289374118854E-2</v>
      </c>
      <c r="DN49" s="44">
        <f t="shared" si="423"/>
        <v>108.3768199814194</v>
      </c>
      <c r="DO49" s="44">
        <f t="shared" si="424"/>
        <v>148.02114458851105</v>
      </c>
      <c r="DP49" s="44">
        <f t="shared" si="425"/>
        <v>28.24258313005604</v>
      </c>
      <c r="DQ49" s="45">
        <f t="shared" si="426"/>
        <v>3.514227739680849</v>
      </c>
      <c r="DR49" s="45">
        <f t="shared" si="427"/>
        <v>0.34410223527834516</v>
      </c>
      <c r="DS49" s="44">
        <f t="shared" si="428"/>
        <v>264.42972549899685</v>
      </c>
      <c r="DT49" s="44">
        <f t="shared" si="429"/>
        <v>341.00035487498792</v>
      </c>
      <c r="DU49" s="44">
        <f t="shared" si="430"/>
        <v>56.696100556307343</v>
      </c>
      <c r="DV49" s="45">
        <f t="shared" si="431"/>
        <v>5.9369233107734445</v>
      </c>
      <c r="DW49" s="45">
        <f t="shared" si="432"/>
        <v>0.46054079581356538</v>
      </c>
      <c r="DX49" s="44">
        <f t="shared" si="433"/>
        <v>57.785242404009075</v>
      </c>
      <c r="DY49" s="44">
        <f t="shared" si="434"/>
        <v>78.244142045141118</v>
      </c>
      <c r="DZ49" s="44">
        <f t="shared" si="435"/>
        <v>14.912166846565539</v>
      </c>
      <c r="EA49" s="45">
        <f t="shared" si="436"/>
        <v>1.8549345652663725</v>
      </c>
      <c r="EB49" s="45">
        <f t="shared" si="437"/>
        <v>0.18162231697003123</v>
      </c>
      <c r="EC49" s="44">
        <f t="shared" si="438"/>
        <v>96.087759318459533</v>
      </c>
      <c r="ED49" s="44">
        <f t="shared" si="439"/>
        <v>130.76704467432938</v>
      </c>
      <c r="EE49" s="44">
        <f t="shared" si="440"/>
        <v>24.938313839277725</v>
      </c>
      <c r="EF49" s="45">
        <f t="shared" si="441"/>
        <v>3.1026012069407392</v>
      </c>
      <c r="EG49" s="45">
        <f t="shared" si="442"/>
        <v>0.30378435324856051</v>
      </c>
      <c r="EH49" s="44">
        <f t="shared" si="443"/>
        <v>175.8194406343886</v>
      </c>
      <c r="EI49" s="44">
        <f t="shared" si="444"/>
        <v>241.89212693724659</v>
      </c>
      <c r="EJ49" s="44">
        <f t="shared" si="445"/>
        <v>46.221922804663762</v>
      </c>
      <c r="EK49" s="45">
        <f t="shared" si="446"/>
        <v>5.756490519216511</v>
      </c>
      <c r="EL49" s="45">
        <f t="shared" si="447"/>
        <v>0.5640775489001193</v>
      </c>
      <c r="EM49" s="44">
        <f t="shared" si="448"/>
        <v>288.11108580482022</v>
      </c>
      <c r="EN49" s="44">
        <f t="shared" si="449"/>
        <v>364.81964351947943</v>
      </c>
      <c r="EO49" s="44">
        <f t="shared" si="450"/>
        <v>51.698311253061199</v>
      </c>
      <c r="EP49" s="45">
        <f t="shared" si="451"/>
        <v>4.38219286431932</v>
      </c>
      <c r="EQ49" s="45">
        <f t="shared" si="452"/>
        <v>0.25267651301002692</v>
      </c>
      <c r="ER49" s="44">
        <f t="shared" si="453"/>
        <v>313.10299635832769</v>
      </c>
      <c r="ES49" s="44">
        <f t="shared" si="454"/>
        <v>400.52988655790341</v>
      </c>
      <c r="ET49" s="44">
        <f t="shared" si="455"/>
        <v>66.495446229949735</v>
      </c>
      <c r="EU49" s="45">
        <f t="shared" si="456"/>
        <v>6.9571494313052327</v>
      </c>
      <c r="EV49" s="45">
        <f t="shared" si="457"/>
        <v>0.53930880028782568</v>
      </c>
      <c r="EW49" s="44">
        <f t="shared" si="458"/>
        <v>33.623593969099488</v>
      </c>
      <c r="EX49" s="44">
        <f t="shared" si="459"/>
        <v>48.739480120366103</v>
      </c>
      <c r="EY49" s="44">
        <f t="shared" si="460"/>
        <v>10.474575641130199</v>
      </c>
      <c r="EZ49" s="45">
        <f t="shared" si="461"/>
        <v>1.5068718707892537</v>
      </c>
      <c r="FA49" s="45">
        <f t="shared" si="462"/>
        <v>0.1788839623179285</v>
      </c>
      <c r="FB49" s="44">
        <f t="shared" si="463"/>
        <v>86.616162578773015</v>
      </c>
      <c r="FC49" s="44">
        <f t="shared" si="464"/>
        <v>197.59407820082808</v>
      </c>
      <c r="FD49" s="44">
        <f t="shared" si="465"/>
        <v>108.41556029640032</v>
      </c>
      <c r="FE49" s="45">
        <f t="shared" si="466"/>
        <v>48.231057629660349</v>
      </c>
      <c r="FF49" s="45">
        <f t="shared" si="467"/>
        <v>29.397199738753681</v>
      </c>
      <c r="FG49" s="44">
        <f t="shared" si="468"/>
        <v>258.331252596333</v>
      </c>
      <c r="FH49" s="44">
        <f t="shared" si="469"/>
        <v>379.10406791963368</v>
      </c>
      <c r="FI49" s="44">
        <f t="shared" si="470"/>
        <v>64.455748500624097</v>
      </c>
      <c r="FJ49" s="45">
        <f t="shared" si="471"/>
        <v>6.836882900387498</v>
      </c>
      <c r="FK49" s="45">
        <f t="shared" si="472"/>
        <v>0.53595803771161532</v>
      </c>
      <c r="FL49" s="44">
        <f t="shared" si="473"/>
        <v>115.76773904540075</v>
      </c>
      <c r="FM49" s="44">
        <f t="shared" si="474"/>
        <v>157.27600730453921</v>
      </c>
      <c r="FN49" s="44">
        <f t="shared" si="475"/>
        <v>29.986664663867337</v>
      </c>
      <c r="FO49" s="45">
        <f t="shared" si="476"/>
        <v>3.7303931671957007</v>
      </c>
      <c r="FP49" s="45">
        <f t="shared" si="477"/>
        <v>0.36524578791815748</v>
      </c>
      <c r="FQ49" s="44">
        <f t="shared" si="478"/>
        <v>106.43366945411375</v>
      </c>
      <c r="FR49" s="44">
        <f t="shared" si="479"/>
        <v>147.57891869639471</v>
      </c>
      <c r="FS49" s="44">
        <f t="shared" si="480"/>
        <v>28.229307418416845</v>
      </c>
      <c r="FT49" s="45">
        <f t="shared" si="481"/>
        <v>3.5167924968452766</v>
      </c>
      <c r="FU49" s="45">
        <f t="shared" si="482"/>
        <v>0.34463538808280147</v>
      </c>
      <c r="FV49" s="44">
        <f t="shared" si="483"/>
        <v>317.72137747645979</v>
      </c>
      <c r="FW49" s="44">
        <f t="shared" si="484"/>
        <v>347.38191581081543</v>
      </c>
      <c r="FX49" s="44">
        <f t="shared" si="485"/>
        <v>20.593586350090902</v>
      </c>
      <c r="FY49" s="45">
        <f t="shared" si="486"/>
        <v>0.44153249282958096</v>
      </c>
      <c r="FZ49" s="45">
        <f t="shared" si="487"/>
        <v>0</v>
      </c>
      <c r="GA49" s="44">
        <f t="shared" si="488"/>
        <v>343.88845497461944</v>
      </c>
      <c r="GB49" s="44">
        <f t="shared" si="489"/>
        <v>464.65360996245914</v>
      </c>
      <c r="GC49" s="44">
        <f t="shared" si="490"/>
        <v>88.530212216367929</v>
      </c>
      <c r="GD49" s="45">
        <f t="shared" si="491"/>
        <v>11.01132207677497</v>
      </c>
      <c r="GE49" s="45">
        <f t="shared" si="492"/>
        <v>1.0781253059304505</v>
      </c>
      <c r="GF49" s="44">
        <f t="shared" si="493"/>
        <v>199.70815654375849</v>
      </c>
      <c r="GG49" s="44">
        <f t="shared" si="494"/>
        <v>287.39146165503109</v>
      </c>
      <c r="GH49" s="44">
        <f t="shared" si="495"/>
        <v>61.696170046632595</v>
      </c>
      <c r="GI49" s="45">
        <f t="shared" si="496"/>
        <v>8.8723578676513846</v>
      </c>
      <c r="GJ49" s="45">
        <f t="shared" si="497"/>
        <v>1.0531252961680546</v>
      </c>
      <c r="GK49" s="43">
        <f t="shared" si="148"/>
        <v>6699.2052641116425</v>
      </c>
      <c r="GL49" s="43">
        <f t="shared" si="148"/>
        <v>8631.8765024658533</v>
      </c>
      <c r="GM49" s="43">
        <f t="shared" si="148"/>
        <v>1392.3179344157379</v>
      </c>
      <c r="GN49" s="43">
        <f t="shared" si="148"/>
        <v>186.19022871811222</v>
      </c>
      <c r="GO49" s="43">
        <f t="shared" si="148"/>
        <v>41.641853769474579</v>
      </c>
      <c r="GP49" s="40">
        <f t="shared" si="149"/>
        <v>39.923750084097989</v>
      </c>
      <c r="GQ49" s="40">
        <f t="shared" si="149"/>
        <v>51.44145710647112</v>
      </c>
      <c r="GR49" s="40">
        <f t="shared" si="149"/>
        <v>8.2974847104632783</v>
      </c>
      <c r="GS49" s="40">
        <f t="shared" si="149"/>
        <v>1.1095961187015031</v>
      </c>
      <c r="GT49" s="40">
        <f t="shared" si="149"/>
        <v>0.2481636100683825</v>
      </c>
      <c r="GW49" s="38">
        <f t="shared" si="150"/>
        <v>31</v>
      </c>
      <c r="GX49" s="39">
        <f t="shared" si="109"/>
        <v>13.028128389221845</v>
      </c>
      <c r="GY49" s="39">
        <f t="shared" si="110"/>
        <v>3.4517217424097981</v>
      </c>
      <c r="GZ49" s="39">
        <f t="shared" si="111"/>
        <v>0.34517217424097979</v>
      </c>
      <c r="HA49" s="39">
        <f t="shared" si="34"/>
        <v>3.6612203198874669</v>
      </c>
      <c r="HB49" s="39">
        <f t="shared" si="35"/>
        <v>4.6340838971545297</v>
      </c>
      <c r="HC49" s="39">
        <f t="shared" si="36"/>
        <v>0.46340838971545295</v>
      </c>
      <c r="HD49" s="39">
        <f t="shared" si="112"/>
        <v>8.2873813229237765</v>
      </c>
      <c r="HE49" s="39">
        <f t="shared" si="113"/>
        <v>10.515236989064176</v>
      </c>
      <c r="HF49" s="39">
        <f t="shared" si="114"/>
        <v>1.0515236989064176</v>
      </c>
      <c r="HG49" s="39">
        <f t="shared" si="115"/>
        <v>0.32368696789294038</v>
      </c>
      <c r="HH49" s="39">
        <f t="shared" si="116"/>
        <v>0.41025651030396471</v>
      </c>
      <c r="HI49" s="39">
        <f t="shared" si="117"/>
        <v>4.1025651030396473E-2</v>
      </c>
      <c r="HJ49" s="39">
        <f t="shared" si="151"/>
        <v>1.1839611922836606</v>
      </c>
      <c r="HK49" s="39">
        <f t="shared" si="152"/>
        <v>1.5011424380300324</v>
      </c>
      <c r="HL49" s="39">
        <f t="shared" si="153"/>
        <v>0.15011424380300326</v>
      </c>
      <c r="HM49" s="39">
        <f t="shared" si="37"/>
        <v>2.3872530863943138</v>
      </c>
      <c r="HN49" s="39">
        <f t="shared" si="38"/>
        <v>3.7073669292931442</v>
      </c>
      <c r="HO49" s="39">
        <f t="shared" si="39"/>
        <v>0.37073669292931438</v>
      </c>
      <c r="HP49" s="39">
        <f t="shared" si="118"/>
        <v>4.0495753233407603</v>
      </c>
      <c r="HQ49" s="39">
        <f t="shared" si="119"/>
        <v>6.3016915015757959</v>
      </c>
      <c r="HR49" s="39">
        <f t="shared" si="120"/>
        <v>0.63016915015757957</v>
      </c>
      <c r="HS49" s="39">
        <f t="shared" si="40"/>
        <v>1.5924368184865587</v>
      </c>
      <c r="HT49" s="39">
        <f t="shared" si="41"/>
        <v>0.42190624973663221</v>
      </c>
      <c r="HU49" s="39">
        <f t="shared" si="42"/>
        <v>4.2190624973663229E-2</v>
      </c>
      <c r="HV49" s="39">
        <f t="shared" si="43"/>
        <v>2.5527098956014673</v>
      </c>
      <c r="HW49" s="39">
        <f t="shared" si="44"/>
        <v>3.2310188373687865</v>
      </c>
      <c r="HX49" s="39">
        <f t="shared" si="45"/>
        <v>0.32310188373687865</v>
      </c>
      <c r="HY49" s="39">
        <f t="shared" si="121"/>
        <v>9.4355128575459535</v>
      </c>
      <c r="HZ49" s="39">
        <f t="shared" si="122"/>
        <v>11.972015036404079</v>
      </c>
      <c r="IA49" s="39">
        <f t="shared" si="123"/>
        <v>1.1972015036404078</v>
      </c>
      <c r="IB49" s="39">
        <f t="shared" si="124"/>
        <v>0.35811087591533602</v>
      </c>
      <c r="IC49" s="39">
        <f t="shared" si="125"/>
        <v>0.45388703540117459</v>
      </c>
      <c r="ID49" s="39">
        <f t="shared" si="126"/>
        <v>4.5388703540117453E-2</v>
      </c>
      <c r="IE49" s="39">
        <f t="shared" si="127"/>
        <v>7.4480991653963251</v>
      </c>
      <c r="IF49" s="39">
        <f t="shared" si="128"/>
        <v>9.4434326164583933</v>
      </c>
      <c r="IG49" s="39">
        <f t="shared" si="129"/>
        <v>0.94434326164583926</v>
      </c>
      <c r="IH49" s="39">
        <f t="shared" si="46"/>
        <v>2.3105591537247032</v>
      </c>
      <c r="II49" s="39">
        <f t="shared" si="47"/>
        <v>3.5882624441938269</v>
      </c>
      <c r="IJ49" s="39">
        <f t="shared" si="48"/>
        <v>0.35882624441938271</v>
      </c>
      <c r="IK49" s="39">
        <f t="shared" si="130"/>
        <v>8.7566122737140191</v>
      </c>
      <c r="IL49" s="39">
        <f t="shared" si="131"/>
        <v>13.626482962251735</v>
      </c>
      <c r="IM49" s="39">
        <f t="shared" si="132"/>
        <v>1.3626482962251736</v>
      </c>
      <c r="IN49" s="39">
        <f t="shared" si="49"/>
        <v>1.5251265985133251</v>
      </c>
      <c r="IO49" s="39">
        <f t="shared" si="50"/>
        <v>0.40407282479431983</v>
      </c>
      <c r="IP49" s="39">
        <f t="shared" si="51"/>
        <v>4.040728247943199E-2</v>
      </c>
      <c r="IQ49" s="39">
        <f t="shared" si="52"/>
        <v>4.1112723166455716</v>
      </c>
      <c r="IR49" s="39">
        <f t="shared" si="53"/>
        <v>5.2037242161843018</v>
      </c>
      <c r="IS49" s="39">
        <f t="shared" si="54"/>
        <v>0.52037242161843011</v>
      </c>
      <c r="IT49" s="39">
        <f t="shared" si="55"/>
        <v>7.4974658105681016</v>
      </c>
      <c r="IU49" s="39">
        <f t="shared" si="56"/>
        <v>11.647911072966547</v>
      </c>
      <c r="IV49" s="39">
        <f t="shared" si="57"/>
        <v>1.1647911072966548</v>
      </c>
      <c r="IW49" s="39">
        <f t="shared" si="133"/>
        <v>1.1174557533963445</v>
      </c>
      <c r="IX49" s="39">
        <f t="shared" si="134"/>
        <v>1.4163174402470924</v>
      </c>
      <c r="IY49" s="39">
        <f t="shared" si="135"/>
        <v>0.14163174402470924</v>
      </c>
      <c r="IZ49" s="39">
        <f t="shared" si="58"/>
        <v>9.453329951152563</v>
      </c>
      <c r="JA49" s="39">
        <f t="shared" si="59"/>
        <v>14.673841711977008</v>
      </c>
      <c r="JB49" s="39">
        <f t="shared" si="60"/>
        <v>1.4673841711977007</v>
      </c>
      <c r="JC49" s="39">
        <f t="shared" si="61"/>
        <v>2.0137995561416444</v>
      </c>
      <c r="JD49" s="39">
        <f t="shared" si="62"/>
        <v>3.127399402776001</v>
      </c>
      <c r="JE49" s="39">
        <f t="shared" si="63"/>
        <v>0.31273994027760016</v>
      </c>
      <c r="JF49" s="39">
        <f t="shared" si="64"/>
        <v>3.4650465972202125</v>
      </c>
      <c r="JG49" s="39">
        <f t="shared" si="65"/>
        <v>4.3915783540741726</v>
      </c>
      <c r="JH49" s="39">
        <f t="shared" si="66"/>
        <v>0.43915783540741726</v>
      </c>
      <c r="JI49" s="39">
        <f t="shared" si="67"/>
        <v>6.1674860804820311</v>
      </c>
      <c r="JJ49" s="39">
        <f t="shared" si="68"/>
        <v>1.6340371513088185</v>
      </c>
      <c r="JK49" s="39">
        <f t="shared" si="69"/>
        <v>0.16340371513088187</v>
      </c>
      <c r="JL49" s="39">
        <f t="shared" si="70"/>
        <v>0.95485343009573909</v>
      </c>
      <c r="JM49" s="39">
        <f t="shared" si="71"/>
        <v>1.2085781564452365</v>
      </c>
      <c r="JN49" s="39">
        <f t="shared" si="72"/>
        <v>0.12085781564452364</v>
      </c>
      <c r="JO49" s="39">
        <f t="shared" si="73"/>
        <v>3.6315500475051206</v>
      </c>
      <c r="JP49" s="39">
        <f t="shared" si="74"/>
        <v>5.6419026213821333</v>
      </c>
      <c r="JQ49" s="39">
        <f t="shared" si="75"/>
        <v>0.56419026213821333</v>
      </c>
      <c r="JR49" s="39">
        <f t="shared" si="136"/>
        <v>7.6414167920290543</v>
      </c>
      <c r="JS49" s="39">
        <f t="shared" si="137"/>
        <v>9.6851010322814108</v>
      </c>
      <c r="JT49" s="39">
        <f t="shared" si="138"/>
        <v>0.96851010322814113</v>
      </c>
      <c r="JU49" s="39">
        <f t="shared" si="76"/>
        <v>1.9186400918038122</v>
      </c>
      <c r="JV49" s="39">
        <f t="shared" si="77"/>
        <v>2.9781908761102351</v>
      </c>
      <c r="JW49" s="39">
        <f t="shared" si="78"/>
        <v>0.29781908761102349</v>
      </c>
      <c r="JX49" s="39">
        <f t="shared" si="79"/>
        <v>3.2075024185395091</v>
      </c>
      <c r="JY49" s="39">
        <f t="shared" si="80"/>
        <v>4.9812013899547614</v>
      </c>
      <c r="JZ49" s="39">
        <f t="shared" si="81"/>
        <v>0.49812013899547614</v>
      </c>
      <c r="KA49" s="39">
        <f t="shared" si="139"/>
        <v>5.9393890247440089</v>
      </c>
      <c r="KB49" s="39">
        <f t="shared" si="140"/>
        <v>9.240773689498079</v>
      </c>
      <c r="KC49" s="39">
        <f t="shared" si="141"/>
        <v>0.92407736894980796</v>
      </c>
      <c r="KD49" s="39">
        <f t="shared" si="82"/>
        <v>7.4538811731377681</v>
      </c>
      <c r="KE49" s="39">
        <f t="shared" si="83"/>
        <v>7.4076743858759482</v>
      </c>
      <c r="KF49" s="39">
        <f t="shared" si="84"/>
        <v>0.74076743858759486</v>
      </c>
      <c r="KG49" s="39">
        <f t="shared" si="85"/>
        <v>8.9693414719775877</v>
      </c>
      <c r="KH49" s="39">
        <f t="shared" si="86"/>
        <v>11.351167034151764</v>
      </c>
      <c r="KI49" s="39">
        <f t="shared" si="87"/>
        <v>1.1351167034151763</v>
      </c>
      <c r="KJ49" s="39">
        <f t="shared" si="88"/>
        <v>1.3062510275900607</v>
      </c>
      <c r="KK49" s="39">
        <f t="shared" si="89"/>
        <v>2.4099059483990377</v>
      </c>
      <c r="KL49" s="39">
        <f t="shared" si="90"/>
        <v>0.24099059483990376</v>
      </c>
      <c r="KM49" s="39">
        <f t="shared" si="91"/>
        <v>2.5501732981587524</v>
      </c>
      <c r="KN49" s="39">
        <f t="shared" si="92"/>
        <v>0</v>
      </c>
      <c r="KO49" s="39">
        <f t="shared" si="93"/>
        <v>0</v>
      </c>
      <c r="KP49" s="39">
        <f t="shared" si="142"/>
        <v>8.5837161508316751</v>
      </c>
      <c r="KQ49" s="39">
        <f t="shared" si="143"/>
        <v>11.127717352259888</v>
      </c>
      <c r="KR49" s="39">
        <f t="shared" si="144"/>
        <v>1.1127717352259887</v>
      </c>
      <c r="KS49" s="39">
        <f t="shared" si="94"/>
        <v>3.8572937390685511</v>
      </c>
      <c r="KT49" s="39">
        <f t="shared" si="95"/>
        <v>5.989200005605138</v>
      </c>
      <c r="KU49" s="39">
        <f t="shared" si="96"/>
        <v>0.59892000056051375</v>
      </c>
      <c r="KV49" s="39">
        <f t="shared" si="145"/>
        <v>3.6253912299799236</v>
      </c>
      <c r="KW49" s="39">
        <f t="shared" si="146"/>
        <v>5.6450931792445562</v>
      </c>
      <c r="KX49" s="39">
        <f t="shared" si="147"/>
        <v>0.56450931792445558</v>
      </c>
      <c r="KY49" s="39">
        <f t="shared" si="97"/>
        <v>5.1798764551531891</v>
      </c>
      <c r="KZ49" s="39">
        <f t="shared" si="98"/>
        <v>1.372376111832037</v>
      </c>
      <c r="LA49" s="39">
        <f t="shared" si="99"/>
        <v>0.13723761118320371</v>
      </c>
      <c r="LB49" s="39">
        <f t="shared" si="100"/>
        <v>11.392301390753303</v>
      </c>
      <c r="LC49" s="39">
        <f t="shared" si="101"/>
        <v>17.679536062455458</v>
      </c>
      <c r="LD49" s="39">
        <f t="shared" si="102"/>
        <v>1.7679536062455457</v>
      </c>
      <c r="LE49" s="39">
        <f t="shared" si="103"/>
        <v>7.6977334028398232</v>
      </c>
      <c r="LF49" s="39">
        <f t="shared" si="104"/>
        <v>14.190091982627806</v>
      </c>
      <c r="LG49" s="39">
        <f t="shared" si="105"/>
        <v>1.4190091982627804</v>
      </c>
      <c r="LH49" s="39">
        <f t="shared" si="106"/>
        <v>184.63554145065675</v>
      </c>
      <c r="LI49" s="39">
        <f t="shared" si="106"/>
        <v>226.66589719209782</v>
      </c>
      <c r="LJ49" s="39">
        <f t="shared" si="106"/>
        <v>22.666589719209778</v>
      </c>
      <c r="LL49" s="60">
        <f t="shared" si="498"/>
        <v>30</v>
      </c>
      <c r="LM49" s="61">
        <f t="shared" si="154"/>
        <v>426.29554865731336</v>
      </c>
      <c r="LN49" s="62">
        <v>3000</v>
      </c>
      <c r="LO49" s="61">
        <f t="shared" si="155"/>
        <v>0</v>
      </c>
      <c r="LP49" s="61">
        <f t="shared" si="499"/>
        <v>261.51275779370684</v>
      </c>
      <c r="LQ49" s="62">
        <f t="shared" si="156"/>
        <v>0</v>
      </c>
      <c r="LR49" s="61">
        <f t="shared" si="157"/>
        <v>0</v>
      </c>
      <c r="LS49" s="61">
        <f t="shared" si="158"/>
        <v>11.437992981949341</v>
      </c>
      <c r="LT49" s="63">
        <f t="shared" si="159"/>
        <v>0</v>
      </c>
      <c r="LU49" s="62">
        <f t="shared" si="160"/>
        <v>0</v>
      </c>
      <c r="LV49" s="61">
        <f t="shared" si="161"/>
        <v>0</v>
      </c>
      <c r="LW49" s="61">
        <f t="shared" si="162"/>
        <v>3.3201874159756621</v>
      </c>
      <c r="LX49" s="63">
        <f t="shared" si="163"/>
        <v>0</v>
      </c>
      <c r="LY49" s="62">
        <f t="shared" si="164"/>
        <v>0</v>
      </c>
      <c r="LZ49" s="61">
        <f t="shared" si="165"/>
        <v>0</v>
      </c>
      <c r="MA49" s="61">
        <f t="shared" si="166"/>
        <v>7.5181926107474268</v>
      </c>
      <c r="MB49" s="63">
        <f t="shared" si="167"/>
        <v>0</v>
      </c>
      <c r="MC49" s="62">
        <f t="shared" si="168"/>
        <v>0</v>
      </c>
      <c r="MD49" s="61">
        <f t="shared" si="169"/>
        <v>0</v>
      </c>
      <c r="ME49" s="61">
        <f t="shared" si="170"/>
        <v>0.29357747333264428</v>
      </c>
      <c r="MF49" s="63">
        <f t="shared" si="171"/>
        <v>0</v>
      </c>
      <c r="MG49" s="62">
        <f t="shared" si="172"/>
        <v>0</v>
      </c>
      <c r="MH49" s="61">
        <f t="shared" si="173"/>
        <v>0</v>
      </c>
      <c r="MI49" s="61">
        <f t="shared" si="174"/>
        <v>1.0739105830249007</v>
      </c>
      <c r="MJ49" s="63">
        <f t="shared" si="175"/>
        <v>0</v>
      </c>
      <c r="MK49" s="62">
        <f t="shared" si="176"/>
        <v>0</v>
      </c>
      <c r="ML49" s="61">
        <f t="shared" si="177"/>
        <v>0</v>
      </c>
      <c r="MM49" s="61">
        <f t="shared" si="178"/>
        <v>2.177443440544363</v>
      </c>
      <c r="MN49" s="63">
        <f t="shared" si="179"/>
        <v>0</v>
      </c>
      <c r="MO49" s="62">
        <f t="shared" si="180"/>
        <v>0</v>
      </c>
      <c r="MP49" s="61">
        <f t="shared" si="181"/>
        <v>0</v>
      </c>
      <c r="MQ49" s="61">
        <f t="shared" si="182"/>
        <v>3.6945174233648301</v>
      </c>
      <c r="MR49" s="63">
        <f t="shared" si="183"/>
        <v>0</v>
      </c>
      <c r="MS49" s="62">
        <f t="shared" si="184"/>
        <v>0</v>
      </c>
      <c r="MT49" s="61">
        <f t="shared" si="185"/>
        <v>0</v>
      </c>
      <c r="MU49" s="61">
        <f t="shared" si="186"/>
        <v>1.3980735075588944</v>
      </c>
      <c r="MV49" s="63">
        <f t="shared" si="187"/>
        <v>0</v>
      </c>
      <c r="MW49" s="62">
        <f t="shared" si="188"/>
        <v>0</v>
      </c>
      <c r="MX49" s="61">
        <f t="shared" si="189"/>
        <v>0</v>
      </c>
      <c r="MY49" s="61">
        <f t="shared" si="190"/>
        <v>2.3149317799790436</v>
      </c>
      <c r="MZ49" s="63">
        <f t="shared" si="191"/>
        <v>0</v>
      </c>
      <c r="NA49" s="62">
        <f t="shared" si="192"/>
        <v>0</v>
      </c>
      <c r="NB49" s="61">
        <f t="shared" si="193"/>
        <v>0</v>
      </c>
      <c r="NC49" s="61">
        <f t="shared" si="194"/>
        <v>8.5597609522313505</v>
      </c>
      <c r="ND49" s="63">
        <f t="shared" si="195"/>
        <v>0</v>
      </c>
      <c r="NE49" s="62">
        <f t="shared" si="196"/>
        <v>0</v>
      </c>
      <c r="NF49" s="61">
        <f t="shared" si="197"/>
        <v>0</v>
      </c>
      <c r="NG49" s="61">
        <f t="shared" si="198"/>
        <v>0.32479925530686593</v>
      </c>
      <c r="NH49" s="63">
        <f t="shared" si="199"/>
        <v>0</v>
      </c>
      <c r="NI49" s="62">
        <f t="shared" si="200"/>
        <v>0</v>
      </c>
      <c r="NJ49" s="61">
        <f t="shared" si="201"/>
        <v>0</v>
      </c>
      <c r="NK49" s="61">
        <f t="shared" si="202"/>
        <v>6.7557894374140037</v>
      </c>
      <c r="NL49" s="63">
        <f t="shared" si="203"/>
        <v>0</v>
      </c>
      <c r="NM49" s="62">
        <f t="shared" si="204"/>
        <v>0</v>
      </c>
      <c r="NN49" s="61">
        <f t="shared" si="205"/>
        <v>0</v>
      </c>
      <c r="NO49" s="61">
        <f t="shared" si="206"/>
        <v>2.1074899439617174</v>
      </c>
      <c r="NP49" s="63">
        <f t="shared" si="207"/>
        <v>0</v>
      </c>
      <c r="NQ49" s="62">
        <f t="shared" si="208"/>
        <v>0</v>
      </c>
      <c r="NR49" s="61">
        <f t="shared" si="209"/>
        <v>0</v>
      </c>
      <c r="NS49" s="61">
        <f t="shared" si="210"/>
        <v>7.9888516774637806</v>
      </c>
      <c r="NT49" s="63">
        <f t="shared" si="211"/>
        <v>0</v>
      </c>
      <c r="NU49" s="62">
        <f t="shared" si="212"/>
        <v>0</v>
      </c>
      <c r="NV49" s="61">
        <f t="shared" si="213"/>
        <v>0</v>
      </c>
      <c r="NW49" s="61">
        <f t="shared" si="214"/>
        <v>1.3389787703359912</v>
      </c>
      <c r="NX49" s="63">
        <f t="shared" si="215"/>
        <v>0</v>
      </c>
      <c r="NY49" s="62">
        <f t="shared" si="216"/>
        <v>0</v>
      </c>
      <c r="NZ49" s="61">
        <f t="shared" si="217"/>
        <v>0</v>
      </c>
      <c r="OA49" s="61">
        <f t="shared" si="218"/>
        <v>3.7283182700666573</v>
      </c>
      <c r="OB49" s="63">
        <f t="shared" si="219"/>
        <v>0</v>
      </c>
      <c r="OC49" s="62">
        <f t="shared" si="220"/>
        <v>0</v>
      </c>
      <c r="OD49" s="61">
        <f t="shared" si="221"/>
        <v>0</v>
      </c>
      <c r="OE49" s="61">
        <f t="shared" si="222"/>
        <v>6.8389485579944793</v>
      </c>
      <c r="OF49" s="63">
        <f t="shared" si="223"/>
        <v>0</v>
      </c>
      <c r="OG49" s="62">
        <f t="shared" si="224"/>
        <v>0</v>
      </c>
      <c r="OH49" s="61">
        <f t="shared" si="225"/>
        <v>0</v>
      </c>
      <c r="OI49" s="61">
        <f t="shared" si="226"/>
        <v>1.0135095607297704</v>
      </c>
      <c r="OJ49" s="63">
        <f t="shared" si="227"/>
        <v>0</v>
      </c>
      <c r="OK49" s="62">
        <f t="shared" si="228"/>
        <v>0</v>
      </c>
      <c r="OL49" s="61">
        <f t="shared" si="229"/>
        <v>0</v>
      </c>
      <c r="OM49" s="61">
        <f t="shared" si="230"/>
        <v>8.6217715589758779</v>
      </c>
      <c r="ON49" s="63">
        <f t="shared" si="231"/>
        <v>0</v>
      </c>
      <c r="OO49" s="62">
        <f t="shared" si="232"/>
        <v>0</v>
      </c>
      <c r="OP49" s="61">
        <f t="shared" si="233"/>
        <v>0</v>
      </c>
      <c r="OQ49" s="61">
        <f t="shared" si="234"/>
        <v>1.8368117980799179</v>
      </c>
      <c r="OR49" s="63">
        <f t="shared" si="235"/>
        <v>0</v>
      </c>
      <c r="OS49" s="62">
        <f t="shared" si="236"/>
        <v>0</v>
      </c>
      <c r="OT49" s="61">
        <f t="shared" si="237"/>
        <v>0</v>
      </c>
      <c r="OU49" s="61">
        <f t="shared" si="238"/>
        <v>3.1432648149287563</v>
      </c>
      <c r="OV49" s="63">
        <f t="shared" si="239"/>
        <v>0</v>
      </c>
      <c r="OW49" s="62">
        <f t="shared" si="240"/>
        <v>0</v>
      </c>
      <c r="OX49" s="61">
        <f t="shared" si="241"/>
        <v>0</v>
      </c>
      <c r="OY49" s="61">
        <f t="shared" si="242"/>
        <v>5.4147196279693093</v>
      </c>
      <c r="OZ49" s="63">
        <f t="shared" si="243"/>
        <v>0</v>
      </c>
      <c r="PA49" s="62">
        <f t="shared" si="244"/>
        <v>0</v>
      </c>
      <c r="PB49" s="61">
        <f t="shared" si="245"/>
        <v>0</v>
      </c>
      <c r="PC49" s="61">
        <f t="shared" si="246"/>
        <v>0.8659113808268476</v>
      </c>
      <c r="PD49" s="63">
        <f t="shared" si="247"/>
        <v>0</v>
      </c>
      <c r="PE49" s="62">
        <f t="shared" si="248"/>
        <v>0</v>
      </c>
      <c r="PF49" s="61">
        <f t="shared" si="249"/>
        <v>0</v>
      </c>
      <c r="PG49" s="61">
        <f t="shared" si="250"/>
        <v>3.3125838234116669</v>
      </c>
      <c r="PH49" s="63">
        <f t="shared" si="251"/>
        <v>0</v>
      </c>
      <c r="PI49" s="62">
        <f t="shared" si="252"/>
        <v>0</v>
      </c>
      <c r="PJ49" s="61">
        <f t="shared" si="253"/>
        <v>0</v>
      </c>
      <c r="PK49" s="61">
        <f t="shared" si="254"/>
        <v>6.9306090668053031</v>
      </c>
      <c r="PL49" s="63">
        <f t="shared" si="255"/>
        <v>0</v>
      </c>
      <c r="PM49" s="62">
        <f t="shared" si="256"/>
        <v>0</v>
      </c>
      <c r="PN49" s="61">
        <f t="shared" si="257"/>
        <v>0</v>
      </c>
      <c r="PO49" s="61">
        <f t="shared" si="258"/>
        <v>1.7498676827003317</v>
      </c>
      <c r="PP49" s="63">
        <f t="shared" si="259"/>
        <v>0</v>
      </c>
      <c r="PQ49" s="62">
        <f t="shared" si="260"/>
        <v>0</v>
      </c>
      <c r="PR49" s="61">
        <f t="shared" si="261"/>
        <v>0</v>
      </c>
      <c r="PS49" s="61">
        <f t="shared" si="262"/>
        <v>2.9256031300509657</v>
      </c>
      <c r="PT49" s="63">
        <f t="shared" si="263"/>
        <v>0</v>
      </c>
      <c r="PU49" s="62">
        <f t="shared" si="264"/>
        <v>0</v>
      </c>
      <c r="PV49" s="61">
        <f t="shared" si="265"/>
        <v>0</v>
      </c>
      <c r="PW49" s="61">
        <f t="shared" si="266"/>
        <v>5.4184819713073296</v>
      </c>
      <c r="PX49" s="63">
        <f t="shared" si="267"/>
        <v>0</v>
      </c>
      <c r="PY49" s="62">
        <f t="shared" si="268"/>
        <v>0</v>
      </c>
      <c r="PZ49" s="61">
        <f t="shared" si="269"/>
        <v>0</v>
      </c>
      <c r="QA49" s="61">
        <f t="shared" si="270"/>
        <v>6.7218665868817924</v>
      </c>
      <c r="QB49" s="63">
        <f t="shared" si="271"/>
        <v>0</v>
      </c>
      <c r="QC49" s="62">
        <f t="shared" si="272"/>
        <v>0</v>
      </c>
      <c r="QD49" s="61">
        <f t="shared" si="273"/>
        <v>0</v>
      </c>
      <c r="QE49" s="61">
        <f t="shared" si="274"/>
        <v>8.1336478802646095</v>
      </c>
      <c r="QF49" s="63">
        <f t="shared" si="275"/>
        <v>0</v>
      </c>
      <c r="QG49" s="62">
        <f t="shared" si="276"/>
        <v>0</v>
      </c>
      <c r="QH49" s="61">
        <f t="shared" si="277"/>
        <v>0</v>
      </c>
      <c r="QI49" s="61">
        <f t="shared" si="278"/>
        <v>1.1975875628026822</v>
      </c>
      <c r="QJ49" s="63">
        <f t="shared" si="279"/>
        <v>0</v>
      </c>
      <c r="QK49" s="62">
        <f t="shared" si="280"/>
        <v>1</v>
      </c>
      <c r="QL49" s="61">
        <f t="shared" si="281"/>
        <v>28855.839720624601</v>
      </c>
      <c r="QM49" s="61">
        <f t="shared" si="282"/>
        <v>261.51275779370684</v>
      </c>
      <c r="QN49" s="63">
        <f t="shared" si="283"/>
        <v>110.34199617667372</v>
      </c>
      <c r="QO49" s="62">
        <f t="shared" si="284"/>
        <v>0</v>
      </c>
      <c r="QP49" s="61">
        <f t="shared" si="285"/>
        <v>0</v>
      </c>
      <c r="QQ49" s="61">
        <f t="shared" si="286"/>
        <v>7.8047080018086143</v>
      </c>
      <c r="QR49" s="63">
        <f t="shared" si="287"/>
        <v>0</v>
      </c>
      <c r="QS49" s="62">
        <f t="shared" si="288"/>
        <v>0</v>
      </c>
      <c r="QT49" s="61">
        <f t="shared" si="289"/>
        <v>0</v>
      </c>
      <c r="QU49" s="61">
        <f t="shared" si="290"/>
        <v>3.5181817805419606</v>
      </c>
      <c r="QV49" s="63">
        <f t="shared" si="291"/>
        <v>0</v>
      </c>
      <c r="QW49" s="62">
        <f t="shared" si="292"/>
        <v>0</v>
      </c>
      <c r="QX49" s="61">
        <f t="shared" si="293"/>
        <v>0</v>
      </c>
      <c r="QY49" s="61">
        <f t="shared" si="294"/>
        <v>3.3078608851858773</v>
      </c>
      <c r="QZ49" s="63">
        <f t="shared" si="295"/>
        <v>0</v>
      </c>
      <c r="RA49" s="62">
        <f t="shared" si="296"/>
        <v>0</v>
      </c>
      <c r="RB49" s="61">
        <f t="shared" si="297"/>
        <v>0</v>
      </c>
      <c r="RC49" s="61">
        <f t="shared" si="298"/>
        <v>4.5476517248956574</v>
      </c>
      <c r="RD49" s="63">
        <f t="shared" si="299"/>
        <v>0</v>
      </c>
      <c r="RE49" s="62">
        <f t="shared" si="300"/>
        <v>0</v>
      </c>
      <c r="RF49" s="61">
        <f t="shared" si="301"/>
        <v>0</v>
      </c>
      <c r="RG49" s="61">
        <f t="shared" si="302"/>
        <v>10.389803979306574</v>
      </c>
      <c r="RH49" s="63">
        <f t="shared" si="303"/>
        <v>0</v>
      </c>
      <c r="RI49" s="62">
        <f t="shared" si="304"/>
        <v>0</v>
      </c>
      <c r="RJ49" s="61">
        <f t="shared" si="305"/>
        <v>0</v>
      </c>
      <c r="RK49" s="61">
        <f t="shared" si="306"/>
        <v>7.0565839648806898</v>
      </c>
      <c r="RL49" s="63">
        <f t="shared" si="307"/>
        <v>0</v>
      </c>
    </row>
    <row r="50" spans="1:480" ht="15" thickBot="1" x14ac:dyDescent="0.35">
      <c r="A50" s="28"/>
      <c r="B50" s="42">
        <v>31</v>
      </c>
      <c r="C50" s="44">
        <f t="shared" si="500"/>
        <v>763.95355690874351</v>
      </c>
      <c r="D50" s="44">
        <f t="shared" si="501"/>
        <v>880.91724501698479</v>
      </c>
      <c r="E50" s="44">
        <f t="shared" si="502"/>
        <v>77.475675296220331</v>
      </c>
      <c r="F50" s="45">
        <f t="shared" si="503"/>
        <v>3.3273438136902982</v>
      </c>
      <c r="G50" s="45">
        <f t="shared" si="504"/>
        <v>6.2188964359749917E-2</v>
      </c>
      <c r="H50" s="44">
        <f t="shared" si="313"/>
        <v>121.99397714047541</v>
      </c>
      <c r="I50" s="44">
        <f t="shared" si="314"/>
        <v>163.86664664609091</v>
      </c>
      <c r="J50" s="44">
        <f t="shared" si="315"/>
        <v>31.182909274222098</v>
      </c>
      <c r="K50" s="45">
        <f t="shared" si="316"/>
        <v>3.8756299812678221</v>
      </c>
      <c r="L50" s="45">
        <f t="shared" si="317"/>
        <v>0.37922695794335398</v>
      </c>
      <c r="M50" s="44">
        <f t="shared" si="318"/>
        <v>270.62256188620006</v>
      </c>
      <c r="N50" s="44">
        <f t="shared" si="319"/>
        <v>370.26794720003448</v>
      </c>
      <c r="O50" s="44">
        <f t="shared" si="320"/>
        <v>70.663563040340307</v>
      </c>
      <c r="P50" s="45">
        <f t="shared" si="321"/>
        <v>8.7932187577852137</v>
      </c>
      <c r="Q50" s="45">
        <f t="shared" si="322"/>
        <v>0.86100911563948135</v>
      </c>
      <c r="R50" s="44">
        <f t="shared" si="323"/>
        <v>10.708274424438727</v>
      </c>
      <c r="S50" s="44">
        <f t="shared" si="324"/>
        <v>14.475242762941219</v>
      </c>
      <c r="T50" s="44">
        <f t="shared" si="325"/>
        <v>2.7581777846626339</v>
      </c>
      <c r="U50" s="45">
        <f t="shared" si="326"/>
        <v>0.34307354561082759</v>
      </c>
      <c r="V50" s="45">
        <f t="shared" si="327"/>
        <v>3.3591482346568544E-2</v>
      </c>
      <c r="W50" s="44">
        <f t="shared" si="328"/>
        <v>38.997549218875193</v>
      </c>
      <c r="X50" s="44">
        <f t="shared" si="329"/>
        <v>52.930352799735886</v>
      </c>
      <c r="Y50" s="44">
        <f t="shared" si="330"/>
        <v>10.090868409665973</v>
      </c>
      <c r="Z50" s="45">
        <f t="shared" si="331"/>
        <v>1.2553167054156493</v>
      </c>
      <c r="AA50" s="45">
        <f t="shared" si="332"/>
        <v>0.1229128663071915</v>
      </c>
      <c r="AB50" s="44">
        <f t="shared" si="333"/>
        <v>68.368716896450337</v>
      </c>
      <c r="AC50" s="44">
        <f t="shared" si="334"/>
        <v>97.358441696086871</v>
      </c>
      <c r="AD50" s="44">
        <f t="shared" si="335"/>
        <v>20.858639530082613</v>
      </c>
      <c r="AE50" s="45">
        <f t="shared" si="336"/>
        <v>2.9965428254667636</v>
      </c>
      <c r="AF50" s="45">
        <f t="shared" si="337"/>
        <v>0.35541205191319014</v>
      </c>
      <c r="AG50" s="44">
        <f t="shared" si="338"/>
        <v>114.39634592042005</v>
      </c>
      <c r="AH50" s="44">
        <f t="shared" si="339"/>
        <v>164.89583560037877</v>
      </c>
      <c r="AI50" s="44">
        <f t="shared" si="340"/>
        <v>35.40895634358786</v>
      </c>
      <c r="AJ50" s="45">
        <f t="shared" si="341"/>
        <v>5.0926467696498321</v>
      </c>
      <c r="AK50" s="45">
        <f t="shared" si="342"/>
        <v>0.6045223659629817</v>
      </c>
      <c r="AL50" s="44">
        <f t="shared" si="343"/>
        <v>93.378552566437548</v>
      </c>
      <c r="AM50" s="44">
        <f t="shared" si="344"/>
        <v>107.67510214017621</v>
      </c>
      <c r="AN50" s="44">
        <f t="shared" si="345"/>
        <v>9.469903442222666</v>
      </c>
      <c r="AO50" s="45">
        <f t="shared" si="346"/>
        <v>0.40670345259012219</v>
      </c>
      <c r="AP50" s="45">
        <f t="shared" si="347"/>
        <v>7.6013985732550195E-3</v>
      </c>
      <c r="AQ50" s="44">
        <f t="shared" si="348"/>
        <v>85.057769115583469</v>
      </c>
      <c r="AR50" s="44">
        <f t="shared" si="349"/>
        <v>114.25261904625354</v>
      </c>
      <c r="AS50" s="44">
        <f t="shared" si="350"/>
        <v>21.741636428041065</v>
      </c>
      <c r="AT50" s="45">
        <f t="shared" si="351"/>
        <v>2.7022025828743859</v>
      </c>
      <c r="AU50" s="45">
        <f t="shared" si="352"/>
        <v>0.26440812724720042</v>
      </c>
      <c r="AV50" s="44">
        <f t="shared" si="353"/>
        <v>308.11453735767128</v>
      </c>
      <c r="AW50" s="44">
        <f t="shared" si="354"/>
        <v>421.56476701261658</v>
      </c>
      <c r="AX50" s="44">
        <f t="shared" si="355"/>
        <v>80.45327367558761</v>
      </c>
      <c r="AY50" s="45">
        <f t="shared" si="356"/>
        <v>10.011428871843611</v>
      </c>
      <c r="AZ50" s="45">
        <f t="shared" si="357"/>
        <v>0.98029308228023415</v>
      </c>
      <c r="BA50" s="44">
        <f t="shared" si="358"/>
        <v>11.847092759526516</v>
      </c>
      <c r="BB50" s="44">
        <f t="shared" si="359"/>
        <v>16.014675841501699</v>
      </c>
      <c r="BC50" s="44">
        <f t="shared" si="360"/>
        <v>3.0515082792040311</v>
      </c>
      <c r="BD50" s="45">
        <f t="shared" si="361"/>
        <v>0.37955920413425148</v>
      </c>
      <c r="BE50" s="45">
        <f t="shared" si="362"/>
        <v>3.7163915633461539E-2</v>
      </c>
      <c r="BF50" s="44">
        <f t="shared" si="363"/>
        <v>245.3269715955494</v>
      </c>
      <c r="BG50" s="44">
        <f t="shared" si="364"/>
        <v>332.97587714969097</v>
      </c>
      <c r="BH50" s="44">
        <f t="shared" si="365"/>
        <v>63.479942645071532</v>
      </c>
      <c r="BI50" s="45">
        <f t="shared" si="366"/>
        <v>7.8969846029161896</v>
      </c>
      <c r="BJ50" s="45">
        <f t="shared" si="367"/>
        <v>0.7732240067711017</v>
      </c>
      <c r="BK50" s="44">
        <f t="shared" si="368"/>
        <v>66.17227371233713</v>
      </c>
      <c r="BL50" s="44">
        <f t="shared" si="369"/>
        <v>94.230661983574009</v>
      </c>
      <c r="BM50" s="44">
        <f t="shared" si="370"/>
        <v>20.188525789391612</v>
      </c>
      <c r="BN50" s="45">
        <f t="shared" si="371"/>
        <v>2.9002745852002629</v>
      </c>
      <c r="BO50" s="45">
        <f t="shared" si="372"/>
        <v>0.34399392949678204</v>
      </c>
      <c r="BP50" s="44">
        <f t="shared" si="373"/>
        <v>247.36530790798986</v>
      </c>
      <c r="BQ50" s="44">
        <f t="shared" si="374"/>
        <v>356.56304244550125</v>
      </c>
      <c r="BR50" s="44">
        <f t="shared" si="375"/>
        <v>76.566671060676654</v>
      </c>
      <c r="BS50" s="45">
        <f t="shared" si="376"/>
        <v>11.012101182999352</v>
      </c>
      <c r="BT50" s="45">
        <f t="shared" si="377"/>
        <v>1.3071908896261921</v>
      </c>
      <c r="BU50" s="44">
        <f t="shared" si="378"/>
        <v>89.431563372855209</v>
      </c>
      <c r="BV50" s="44">
        <f t="shared" si="379"/>
        <v>103.12381650889837</v>
      </c>
      <c r="BW50" s="44">
        <f t="shared" si="380"/>
        <v>9.0696230188981843</v>
      </c>
      <c r="BX50" s="45">
        <f t="shared" si="381"/>
        <v>0.38951262998421682</v>
      </c>
      <c r="BY50" s="45">
        <f t="shared" si="382"/>
        <v>7.2800974050515046E-3</v>
      </c>
      <c r="BZ50" s="44">
        <f t="shared" si="383"/>
        <v>136.98996978978457</v>
      </c>
      <c r="CA50" s="44">
        <f t="shared" si="384"/>
        <v>184.00979703901641</v>
      </c>
      <c r="CB50" s="44">
        <f t="shared" si="385"/>
        <v>35.016038492739554</v>
      </c>
      <c r="CC50" s="45">
        <f t="shared" si="386"/>
        <v>4.3520380800349496</v>
      </c>
      <c r="CD50" s="45">
        <f t="shared" si="387"/>
        <v>0.42584306807467603</v>
      </c>
      <c r="CE50" s="44">
        <f t="shared" si="388"/>
        <v>213.90294122307932</v>
      </c>
      <c r="CF50" s="44">
        <f t="shared" si="389"/>
        <v>305.6608476590705</v>
      </c>
      <c r="CG50" s="44">
        <f t="shared" si="390"/>
        <v>65.52132453361483</v>
      </c>
      <c r="CH50" s="45">
        <f t="shared" si="391"/>
        <v>9.4145002033910608</v>
      </c>
      <c r="CI50" s="45">
        <f t="shared" si="392"/>
        <v>1.1167054347877432</v>
      </c>
      <c r="CJ50" s="44">
        <f t="shared" si="393"/>
        <v>36.967885801611139</v>
      </c>
      <c r="CK50" s="44">
        <f t="shared" si="394"/>
        <v>49.972488582263523</v>
      </c>
      <c r="CL50" s="44">
        <f t="shared" si="395"/>
        <v>9.5219824709799994</v>
      </c>
      <c r="CM50" s="45">
        <f t="shared" si="396"/>
        <v>1.184383510638285</v>
      </c>
      <c r="CN50" s="45">
        <f t="shared" si="397"/>
        <v>0.1159669648044037</v>
      </c>
      <c r="CO50" s="44">
        <f t="shared" si="398"/>
        <v>272.18621909456232</v>
      </c>
      <c r="CP50" s="44">
        <f t="shared" si="399"/>
        <v>385.70751173817541</v>
      </c>
      <c r="CQ50" s="44">
        <f t="shared" si="400"/>
        <v>82.577413251462147</v>
      </c>
      <c r="CR50" s="45">
        <f t="shared" si="401"/>
        <v>11.860481378892615</v>
      </c>
      <c r="CS50" s="45">
        <f t="shared" si="402"/>
        <v>1.4066801665421971</v>
      </c>
      <c r="CT50" s="44">
        <f t="shared" si="403"/>
        <v>57.673353749014261</v>
      </c>
      <c r="CU50" s="44">
        <f t="shared" si="404"/>
        <v>82.1280273095593</v>
      </c>
      <c r="CV50" s="44">
        <f t="shared" si="405"/>
        <v>17.595586855369024</v>
      </c>
      <c r="CW50" s="45">
        <f t="shared" si="406"/>
        <v>2.527774137680038</v>
      </c>
      <c r="CX50" s="45">
        <f t="shared" si="407"/>
        <v>0.29981263254798152</v>
      </c>
      <c r="CY50" s="44">
        <f t="shared" si="408"/>
        <v>113.4065596120428</v>
      </c>
      <c r="CZ50" s="44">
        <f t="shared" si="409"/>
        <v>154.90016373047703</v>
      </c>
      <c r="DA50" s="44">
        <f t="shared" si="410"/>
        <v>29.537742490160497</v>
      </c>
      <c r="DB50" s="45">
        <f t="shared" si="411"/>
        <v>3.6728726643879175</v>
      </c>
      <c r="DC50" s="45">
        <f t="shared" si="412"/>
        <v>0.35935284484312757</v>
      </c>
      <c r="DD50" s="44">
        <f t="shared" si="413"/>
        <v>361.65386060114156</v>
      </c>
      <c r="DE50" s="44">
        <f t="shared" si="414"/>
        <v>417.02420212511748</v>
      </c>
      <c r="DF50" s="44">
        <f t="shared" si="415"/>
        <v>36.676806881999468</v>
      </c>
      <c r="DG50" s="45">
        <f t="shared" si="416"/>
        <v>1.5751569252948254</v>
      </c>
      <c r="DH50" s="45">
        <f t="shared" si="417"/>
        <v>2.9440113006996522E-2</v>
      </c>
      <c r="DI50" s="44">
        <f t="shared" si="418"/>
        <v>31.816268169074434</v>
      </c>
      <c r="DJ50" s="44">
        <f t="shared" si="419"/>
        <v>42.736742385696047</v>
      </c>
      <c r="DK50" s="44">
        <f t="shared" si="420"/>
        <v>8.1325638118850989</v>
      </c>
      <c r="DL50" s="45">
        <f t="shared" si="421"/>
        <v>1.01077188971496</v>
      </c>
      <c r="DM50" s="45">
        <f t="shared" si="422"/>
        <v>9.8903133365138216E-2</v>
      </c>
      <c r="DN50" s="44">
        <f t="shared" si="423"/>
        <v>103.60823990223695</v>
      </c>
      <c r="DO50" s="44">
        <f t="shared" si="424"/>
        <v>148.05304804086114</v>
      </c>
      <c r="DP50" s="44">
        <f t="shared" si="425"/>
        <v>31.736586099165926</v>
      </c>
      <c r="DQ50" s="45">
        <f t="shared" si="426"/>
        <v>4.5601046439811874</v>
      </c>
      <c r="DR50" s="45">
        <f t="shared" si="427"/>
        <v>0.5408989887004727</v>
      </c>
      <c r="DS50" s="44">
        <f t="shared" si="428"/>
        <v>252.79481757704099</v>
      </c>
      <c r="DT50" s="44">
        <f t="shared" si="429"/>
        <v>341.72325144094418</v>
      </c>
      <c r="DU50" s="44">
        <f t="shared" si="430"/>
        <v>65.113483487829427</v>
      </c>
      <c r="DV50" s="45">
        <f t="shared" si="431"/>
        <v>8.0990840298476545</v>
      </c>
      <c r="DW50" s="45">
        <f t="shared" si="432"/>
        <v>0.79300850121687827</v>
      </c>
      <c r="DX50" s="44">
        <f t="shared" si="433"/>
        <v>55.242691738232672</v>
      </c>
      <c r="DY50" s="44">
        <f t="shared" si="434"/>
        <v>78.282880165473003</v>
      </c>
      <c r="DZ50" s="44">
        <f t="shared" si="435"/>
        <v>16.759844050761171</v>
      </c>
      <c r="EA50" s="45">
        <f t="shared" si="436"/>
        <v>2.4071935708603389</v>
      </c>
      <c r="EB50" s="45">
        <f t="shared" si="437"/>
        <v>0.28549865262494811</v>
      </c>
      <c r="EC50" s="44">
        <f t="shared" si="438"/>
        <v>91.859897908447309</v>
      </c>
      <c r="ED50" s="44">
        <f t="shared" si="439"/>
        <v>130.81036065476306</v>
      </c>
      <c r="EE50" s="44">
        <f t="shared" si="440"/>
        <v>28.025573459928047</v>
      </c>
      <c r="EF50" s="45">
        <f t="shared" si="441"/>
        <v>4.0261413482802775</v>
      </c>
      <c r="EG50" s="45">
        <f t="shared" si="442"/>
        <v>0.47753002083724194</v>
      </c>
      <c r="EH50" s="44">
        <f t="shared" si="443"/>
        <v>168.0833852464755</v>
      </c>
      <c r="EI50" s="44">
        <f t="shared" si="444"/>
        <v>241.8876342631678</v>
      </c>
      <c r="EJ50" s="44">
        <f t="shared" si="445"/>
        <v>51.928706263250447</v>
      </c>
      <c r="EK50" s="45">
        <f t="shared" si="446"/>
        <v>7.4678916535455917</v>
      </c>
      <c r="EL50" s="45">
        <f t="shared" si="447"/>
        <v>0.88644101797624386</v>
      </c>
      <c r="EM50" s="44">
        <f t="shared" si="448"/>
        <v>275.43419802940809</v>
      </c>
      <c r="EN50" s="44">
        <f t="shared" si="449"/>
        <v>365.82230270226813</v>
      </c>
      <c r="EO50" s="44">
        <f t="shared" si="450"/>
        <v>61.097814150549851</v>
      </c>
      <c r="EP50" s="45">
        <f t="shared" si="451"/>
        <v>6.411515759052131</v>
      </c>
      <c r="EQ50" s="45">
        <f t="shared" si="452"/>
        <v>0.49807931341190881</v>
      </c>
      <c r="ER50" s="44">
        <f t="shared" si="453"/>
        <v>299.32646451856124</v>
      </c>
      <c r="ES50" s="44">
        <f t="shared" si="454"/>
        <v>401.4894620278169</v>
      </c>
      <c r="ET50" s="44">
        <f t="shared" si="455"/>
        <v>76.386602965684844</v>
      </c>
      <c r="EU50" s="45">
        <f t="shared" si="456"/>
        <v>9.4933486972699264</v>
      </c>
      <c r="EV50" s="45">
        <f t="shared" si="457"/>
        <v>0.92890916844091875</v>
      </c>
      <c r="EW50" s="44">
        <f t="shared" si="458"/>
        <v>32.144155834459113</v>
      </c>
      <c r="EX50" s="44">
        <f t="shared" si="459"/>
        <v>48.65925489115476</v>
      </c>
      <c r="EY50" s="44">
        <f t="shared" si="460"/>
        <v>11.573357676772186</v>
      </c>
      <c r="EZ50" s="45">
        <f t="shared" si="461"/>
        <v>1.8833683742347842</v>
      </c>
      <c r="FA50" s="45">
        <f t="shared" si="462"/>
        <v>0.2632687870821267</v>
      </c>
      <c r="FB50" s="44">
        <f t="shared" si="463"/>
        <v>240.52877063824621</v>
      </c>
      <c r="FC50" s="44">
        <f t="shared" si="464"/>
        <v>223.40227730374272</v>
      </c>
      <c r="FD50" s="44">
        <f t="shared" si="465"/>
        <v>6.3230105024264986</v>
      </c>
      <c r="FE50" s="45">
        <f t="shared" si="466"/>
        <v>0</v>
      </c>
      <c r="FF50" s="45">
        <f t="shared" si="467"/>
        <v>0</v>
      </c>
      <c r="FG50" s="44">
        <f t="shared" si="468"/>
        <v>246.96467748209434</v>
      </c>
      <c r="FH50" s="44">
        <f t="shared" si="469"/>
        <v>378.33931286044401</v>
      </c>
      <c r="FI50" s="44">
        <f t="shared" si="470"/>
        <v>73.751025740024915</v>
      </c>
      <c r="FJ50" s="45">
        <f t="shared" si="471"/>
        <v>9.2900703919932575</v>
      </c>
      <c r="FK50" s="45">
        <f t="shared" si="472"/>
        <v>0.91882348013331527</v>
      </c>
      <c r="FL50" s="44">
        <f t="shared" si="473"/>
        <v>110.6739585274031</v>
      </c>
      <c r="FM50" s="44">
        <f t="shared" si="474"/>
        <v>157.33695558879157</v>
      </c>
      <c r="FN50" s="44">
        <f t="shared" si="475"/>
        <v>33.700083652402427</v>
      </c>
      <c r="FO50" s="45">
        <f t="shared" si="476"/>
        <v>4.8409043950429043</v>
      </c>
      <c r="FP50" s="45">
        <f t="shared" si="477"/>
        <v>0.57414780528111675</v>
      </c>
      <c r="FQ50" s="44">
        <f t="shared" si="478"/>
        <v>101.75058799813274</v>
      </c>
      <c r="FR50" s="44">
        <f t="shared" si="479"/>
        <v>147.53947475409109</v>
      </c>
      <c r="FS50" s="44">
        <f t="shared" si="480"/>
        <v>31.709743290291133</v>
      </c>
      <c r="FT50" s="45">
        <f t="shared" si="481"/>
        <v>4.5619416434322826</v>
      </c>
      <c r="FU50" s="45">
        <f t="shared" si="482"/>
        <v>0.54157576790613693</v>
      </c>
      <c r="FV50" s="44">
        <f t="shared" si="483"/>
        <v>303.74163686749557</v>
      </c>
      <c r="FW50" s="44">
        <f t="shared" si="484"/>
        <v>350.24543511383354</v>
      </c>
      <c r="FX50" s="44">
        <f t="shared" si="485"/>
        <v>30.803689856632996</v>
      </c>
      <c r="FY50" s="45">
        <f t="shared" si="486"/>
        <v>1.3229244726351239</v>
      </c>
      <c r="FZ50" s="45">
        <f t="shared" si="487"/>
        <v>2.4725819598456534E-2</v>
      </c>
      <c r="GA50" s="44">
        <f t="shared" si="488"/>
        <v>328.75736295573614</v>
      </c>
      <c r="GB50" s="44">
        <f t="shared" si="489"/>
        <v>464.91578646254368</v>
      </c>
      <c r="GC50" s="44">
        <f t="shared" si="490"/>
        <v>99.50379839764642</v>
      </c>
      <c r="GD50" s="45">
        <f t="shared" si="491"/>
        <v>14.29001737799576</v>
      </c>
      <c r="GE50" s="45">
        <f t="shared" si="492"/>
        <v>1.6947593422298488</v>
      </c>
      <c r="GF50" s="44">
        <f t="shared" si="493"/>
        <v>190.92099765583311</v>
      </c>
      <c r="GG50" s="44">
        <f t="shared" si="494"/>
        <v>286.98209376999546</v>
      </c>
      <c r="GH50" s="44">
        <f t="shared" si="495"/>
        <v>68.178065337541753</v>
      </c>
      <c r="GI50" s="45">
        <f t="shared" si="496"/>
        <v>11.090137309114741</v>
      </c>
      <c r="GJ50" s="45">
        <f t="shared" si="497"/>
        <v>1.5499773367565322</v>
      </c>
      <c r="GK50" s="43">
        <f t="shared" si="148"/>
        <v>6562.1639517036665</v>
      </c>
      <c r="GL50" s="43">
        <f t="shared" si="148"/>
        <v>8678.7415844597326</v>
      </c>
      <c r="GM50" s="43">
        <f t="shared" si="148"/>
        <v>1503.6307177369938</v>
      </c>
      <c r="GN50" s="43">
        <f t="shared" si="148"/>
        <v>186.7251619687494</v>
      </c>
      <c r="GO50" s="43">
        <f t="shared" si="148"/>
        <v>19.970367611674202</v>
      </c>
      <c r="GP50" s="40">
        <f t="shared" si="149"/>
        <v>39.107055731249503</v>
      </c>
      <c r="GQ50" s="40">
        <f t="shared" si="149"/>
        <v>51.720748417519268</v>
      </c>
      <c r="GR50" s="40">
        <f t="shared" si="149"/>
        <v>8.9608505228664708</v>
      </c>
      <c r="GS50" s="40">
        <f t="shared" si="149"/>
        <v>1.1127840403381968</v>
      </c>
      <c r="GT50" s="40">
        <f t="shared" si="149"/>
        <v>0.11901291782880931</v>
      </c>
      <c r="GW50" s="38">
        <f t="shared" si="150"/>
        <v>32</v>
      </c>
      <c r="GX50" s="39">
        <f t="shared" si="109"/>
        <v>14.68092163889178</v>
      </c>
      <c r="GY50" s="39">
        <f t="shared" si="110"/>
        <v>7.0469827090101491</v>
      </c>
      <c r="GZ50" s="39">
        <f t="shared" si="111"/>
        <v>0.704698270901015</v>
      </c>
      <c r="HA50" s="39">
        <f t="shared" si="34"/>
        <v>4.0149529058346607</v>
      </c>
      <c r="HB50" s="39">
        <f t="shared" si="35"/>
        <v>6.2231671841712997</v>
      </c>
      <c r="HC50" s="39">
        <f t="shared" si="36"/>
        <v>0.62231671841712999</v>
      </c>
      <c r="HD50" s="39">
        <f t="shared" si="112"/>
        <v>9.085100086302095</v>
      </c>
      <c r="HE50" s="39">
        <f t="shared" si="113"/>
        <v>14.116854013275123</v>
      </c>
      <c r="HF50" s="39">
        <f t="shared" si="114"/>
        <v>1.4116854013275124</v>
      </c>
      <c r="HG50" s="39">
        <f t="shared" si="115"/>
        <v>0.35491612235793657</v>
      </c>
      <c r="HH50" s="39">
        <f t="shared" si="116"/>
        <v>0.55082845138332692</v>
      </c>
      <c r="HI50" s="39">
        <f t="shared" si="117"/>
        <v>5.5082845138332691E-2</v>
      </c>
      <c r="HJ50" s="39">
        <f t="shared" si="151"/>
        <v>1.2981006495752203</v>
      </c>
      <c r="HK50" s="39">
        <f t="shared" si="152"/>
        <v>2.0154383835586116</v>
      </c>
      <c r="HL50" s="39">
        <f t="shared" si="153"/>
        <v>0.20154383835586118</v>
      </c>
      <c r="HM50" s="39">
        <f t="shared" si="37"/>
        <v>2.6046237739885387</v>
      </c>
      <c r="HN50" s="39">
        <f t="shared" si="38"/>
        <v>4.792953466842917</v>
      </c>
      <c r="HO50" s="39">
        <f t="shared" si="39"/>
        <v>0.47929534668429175</v>
      </c>
      <c r="HP50" s="39">
        <f t="shared" si="118"/>
        <v>4.4173949109801613</v>
      </c>
      <c r="HQ50" s="39">
        <f t="shared" si="119"/>
        <v>8.1448737997940519</v>
      </c>
      <c r="HR50" s="39">
        <f t="shared" si="120"/>
        <v>0.81448737997940512</v>
      </c>
      <c r="HS50" s="39">
        <f t="shared" si="40"/>
        <v>1.7944588392626113</v>
      </c>
      <c r="HT50" s="39">
        <f t="shared" si="41"/>
        <v>0.86135739453947624</v>
      </c>
      <c r="HU50" s="39">
        <f t="shared" si="42"/>
        <v>8.6135739453947632E-2</v>
      </c>
      <c r="HV50" s="39">
        <f t="shared" si="43"/>
        <v>2.7993426009973157</v>
      </c>
      <c r="HW50" s="39">
        <f t="shared" si="44"/>
        <v>4.3389741848435595</v>
      </c>
      <c r="HX50" s="39">
        <f t="shared" si="45"/>
        <v>0.43389741848435592</v>
      </c>
      <c r="HY50" s="39">
        <f t="shared" si="121"/>
        <v>10.343747359528097</v>
      </c>
      <c r="HZ50" s="39">
        <f t="shared" si="122"/>
        <v>16.072599094953176</v>
      </c>
      <c r="IA50" s="39">
        <f t="shared" si="123"/>
        <v>1.6072599094953177</v>
      </c>
      <c r="IB50" s="39">
        <f t="shared" si="124"/>
        <v>0.39266123156405042</v>
      </c>
      <c r="IC50" s="39">
        <f t="shared" si="125"/>
        <v>0.60940871511766992</v>
      </c>
      <c r="ID50" s="39">
        <f t="shared" si="126"/>
        <v>6.0940871511766997E-2</v>
      </c>
      <c r="IE50" s="39">
        <f t="shared" si="127"/>
        <v>8.16613114324546</v>
      </c>
      <c r="IF50" s="39">
        <f t="shared" si="128"/>
        <v>12.678781230604848</v>
      </c>
      <c r="IG50" s="39">
        <f t="shared" si="129"/>
        <v>1.2678781230604848</v>
      </c>
      <c r="IH50" s="39">
        <f t="shared" si="46"/>
        <v>2.5209464959108892</v>
      </c>
      <c r="II50" s="39">
        <f t="shared" si="47"/>
        <v>4.6389729556982724</v>
      </c>
      <c r="IJ50" s="39">
        <f t="shared" si="48"/>
        <v>0.46389729556982723</v>
      </c>
      <c r="IK50" s="39">
        <f t="shared" si="130"/>
        <v>9.5519681464820625</v>
      </c>
      <c r="IL50" s="39">
        <f t="shared" si="131"/>
        <v>17.612094155169473</v>
      </c>
      <c r="IM50" s="39">
        <f t="shared" si="132"/>
        <v>1.7612094155169471</v>
      </c>
      <c r="IN50" s="39">
        <f t="shared" si="49"/>
        <v>1.7186094128982585</v>
      </c>
      <c r="IO50" s="39">
        <f t="shared" si="50"/>
        <v>0.82494894490495607</v>
      </c>
      <c r="IP50" s="39">
        <f t="shared" si="51"/>
        <v>8.2494894490495602E-2</v>
      </c>
      <c r="IQ50" s="39">
        <f t="shared" si="52"/>
        <v>4.508487141495241</v>
      </c>
      <c r="IR50" s="39">
        <f t="shared" si="53"/>
        <v>6.9881440423467991</v>
      </c>
      <c r="IS50" s="39">
        <f t="shared" si="54"/>
        <v>0.69881440423467989</v>
      </c>
      <c r="IT50" s="39">
        <f t="shared" si="55"/>
        <v>8.1796971048228073</v>
      </c>
      <c r="IU50" s="39">
        <f t="shared" si="56"/>
        <v>15.058061363835501</v>
      </c>
      <c r="IV50" s="39">
        <f t="shared" si="57"/>
        <v>1.50580613638355</v>
      </c>
      <c r="IW50" s="39">
        <f t="shared" si="133"/>
        <v>1.225267317630081</v>
      </c>
      <c r="IX50" s="39">
        <f t="shared" si="134"/>
        <v>1.9016101455659562</v>
      </c>
      <c r="IY50" s="39">
        <f t="shared" si="135"/>
        <v>0.19016101455659562</v>
      </c>
      <c r="IZ50" s="39">
        <f t="shared" si="58"/>
        <v>10.314886507454048</v>
      </c>
      <c r="JA50" s="39">
        <f t="shared" si="59"/>
        <v>18.971434852259328</v>
      </c>
      <c r="JB50" s="39">
        <f t="shared" si="60"/>
        <v>1.897143485225933</v>
      </c>
      <c r="JC50" s="39">
        <f t="shared" si="61"/>
        <v>2.1971655330002662</v>
      </c>
      <c r="JD50" s="39">
        <f t="shared" si="62"/>
        <v>4.0431605761223199</v>
      </c>
      <c r="JE50" s="39">
        <f t="shared" si="63"/>
        <v>0.40431605761223205</v>
      </c>
      <c r="JF50" s="39">
        <f t="shared" si="64"/>
        <v>3.7987688134234472</v>
      </c>
      <c r="JG50" s="39">
        <f t="shared" si="65"/>
        <v>5.8969198928469577</v>
      </c>
      <c r="JH50" s="39">
        <f t="shared" si="66"/>
        <v>0.58969198928469591</v>
      </c>
      <c r="JI50" s="39">
        <f t="shared" si="67"/>
        <v>6.9499146117887323</v>
      </c>
      <c r="JJ50" s="39">
        <f t="shared" si="68"/>
        <v>3.3360254419333049</v>
      </c>
      <c r="JK50" s="39">
        <f t="shared" si="69"/>
        <v>0.33360254419333052</v>
      </c>
      <c r="JL50" s="39">
        <f t="shared" si="70"/>
        <v>1.0471075813123736</v>
      </c>
      <c r="JM50" s="39">
        <f t="shared" si="71"/>
        <v>1.6230141899922186</v>
      </c>
      <c r="JN50" s="39">
        <f t="shared" si="72"/>
        <v>0.16230141899922187</v>
      </c>
      <c r="JO50" s="39">
        <f t="shared" si="73"/>
        <v>3.9620026499788672</v>
      </c>
      <c r="JP50" s="39">
        <f t="shared" si="74"/>
        <v>7.29367826980838</v>
      </c>
      <c r="JQ50" s="39">
        <f t="shared" si="75"/>
        <v>0.72936782698083791</v>
      </c>
      <c r="JR50" s="39">
        <f t="shared" si="136"/>
        <v>8.3786568078477313</v>
      </c>
      <c r="JS50" s="39">
        <f t="shared" si="137"/>
        <v>13.003643011417374</v>
      </c>
      <c r="JT50" s="39">
        <f t="shared" si="138"/>
        <v>1.3003643011417374</v>
      </c>
      <c r="JU50" s="39">
        <f t="shared" si="76"/>
        <v>2.0935009036889323</v>
      </c>
      <c r="JV50" s="39">
        <f t="shared" si="77"/>
        <v>3.8504268543119053</v>
      </c>
      <c r="JW50" s="39">
        <f t="shared" si="78"/>
        <v>0.38504268543119052</v>
      </c>
      <c r="JX50" s="39">
        <f t="shared" si="79"/>
        <v>3.4995606884195336</v>
      </c>
      <c r="JY50" s="39">
        <f t="shared" si="80"/>
        <v>6.4397905376952904</v>
      </c>
      <c r="JZ50" s="39">
        <f t="shared" si="81"/>
        <v>0.64397905376952913</v>
      </c>
      <c r="KA50" s="39">
        <f t="shared" si="139"/>
        <v>6.4790252331483185</v>
      </c>
      <c r="KB50" s="39">
        <f t="shared" si="140"/>
        <v>11.943838697679652</v>
      </c>
      <c r="KC50" s="39">
        <f t="shared" si="141"/>
        <v>1.1943838697679654</v>
      </c>
      <c r="KD50" s="39">
        <f t="shared" si="82"/>
        <v>8.2136444471115126</v>
      </c>
      <c r="KE50" s="39">
        <f t="shared" si="83"/>
        <v>10.45502309100706</v>
      </c>
      <c r="KF50" s="39">
        <f t="shared" si="84"/>
        <v>1.0455023091007061</v>
      </c>
      <c r="KG50" s="39">
        <f t="shared" si="85"/>
        <v>9.8361649069905788</v>
      </c>
      <c r="KH50" s="39">
        <f t="shared" si="86"/>
        <v>15.243805091689012</v>
      </c>
      <c r="KI50" s="39">
        <f t="shared" si="87"/>
        <v>1.5243805091689011</v>
      </c>
      <c r="KJ50" s="39">
        <f t="shared" si="88"/>
        <v>1.4186865522025143</v>
      </c>
      <c r="KK50" s="39">
        <f t="shared" si="89"/>
        <v>3.0246023151341617</v>
      </c>
      <c r="KL50" s="39">
        <f t="shared" si="90"/>
        <v>0.30246023151341617</v>
      </c>
      <c r="KM50" s="39">
        <f t="shared" si="91"/>
        <v>2.9558714952937097</v>
      </c>
      <c r="KN50" s="39">
        <f t="shared" si="92"/>
        <v>0.27821246210676592</v>
      </c>
      <c r="KO50" s="39">
        <f t="shared" si="93"/>
        <v>2.7821246210676592E-2</v>
      </c>
      <c r="KP50" s="39">
        <f t="shared" si="142"/>
        <v>9.3909315802083828</v>
      </c>
      <c r="KQ50" s="39">
        <f t="shared" si="143"/>
        <v>14.893006426772605</v>
      </c>
      <c r="KR50" s="39">
        <f t="shared" si="144"/>
        <v>1.4893006426772604</v>
      </c>
      <c r="KS50" s="39">
        <f t="shared" si="94"/>
        <v>4.2086308326217869</v>
      </c>
      <c r="KT50" s="39">
        <f t="shared" si="95"/>
        <v>7.7430943324332464</v>
      </c>
      <c r="KU50" s="39">
        <f t="shared" si="96"/>
        <v>0.77430943324332469</v>
      </c>
      <c r="KV50" s="39">
        <f t="shared" si="145"/>
        <v>3.9543203248261993</v>
      </c>
      <c r="KW50" s="39">
        <f t="shared" si="146"/>
        <v>7.2957906160495742</v>
      </c>
      <c r="KX50" s="39">
        <f t="shared" si="147"/>
        <v>0.72957906160495745</v>
      </c>
      <c r="KY50" s="39">
        <f t="shared" si="97"/>
        <v>5.837013427051942</v>
      </c>
      <c r="KZ50" s="39">
        <f t="shared" si="98"/>
        <v>2.8018222359914557</v>
      </c>
      <c r="LA50" s="39">
        <f t="shared" si="99"/>
        <v>0.28018222359914557</v>
      </c>
      <c r="LB50" s="39">
        <f t="shared" si="100"/>
        <v>12.430979290917483</v>
      </c>
      <c r="LC50" s="39">
        <f t="shared" si="101"/>
        <v>22.857944165119662</v>
      </c>
      <c r="LD50" s="39">
        <f t="shared" si="102"/>
        <v>2.2857944165119664</v>
      </c>
      <c r="LE50" s="39">
        <f t="shared" si="103"/>
        <v>8.3611722345076167</v>
      </c>
      <c r="LF50" s="39">
        <f t="shared" si="104"/>
        <v>17.810974546790067</v>
      </c>
      <c r="LG50" s="39">
        <f t="shared" si="105"/>
        <v>1.7810974546790068</v>
      </c>
      <c r="LH50" s="39">
        <f t="shared" si="106"/>
        <v>202.98533130356122</v>
      </c>
      <c r="LI50" s="39">
        <f t="shared" si="106"/>
        <v>303.28225784277555</v>
      </c>
      <c r="LJ50" s="39">
        <f t="shared" si="106"/>
        <v>30.328225784277549</v>
      </c>
      <c r="LL50" s="60">
        <f t="shared" si="498"/>
        <v>31</v>
      </c>
      <c r="LM50" s="61">
        <f t="shared" si="154"/>
        <v>184.63554145065675</v>
      </c>
      <c r="LN50" s="62">
        <v>3000</v>
      </c>
      <c r="LO50" s="61">
        <f t="shared" si="155"/>
        <v>0</v>
      </c>
      <c r="LP50" s="61">
        <f t="shared" si="499"/>
        <v>0</v>
      </c>
      <c r="LQ50" s="62">
        <f t="shared" si="156"/>
        <v>0</v>
      </c>
      <c r="LR50" s="61">
        <f t="shared" si="157"/>
        <v>0</v>
      </c>
      <c r="LS50" s="61">
        <f t="shared" si="158"/>
        <v>13.028128389221845</v>
      </c>
      <c r="LT50" s="63">
        <f t="shared" si="159"/>
        <v>0</v>
      </c>
      <c r="LU50" s="62">
        <f t="shared" si="160"/>
        <v>0</v>
      </c>
      <c r="LV50" s="61">
        <f t="shared" si="161"/>
        <v>0</v>
      </c>
      <c r="LW50" s="61">
        <f t="shared" si="162"/>
        <v>3.6612203198874669</v>
      </c>
      <c r="LX50" s="63">
        <f t="shared" si="163"/>
        <v>0</v>
      </c>
      <c r="LY50" s="62">
        <f t="shared" si="164"/>
        <v>0</v>
      </c>
      <c r="LZ50" s="61">
        <f t="shared" si="165"/>
        <v>0</v>
      </c>
      <c r="MA50" s="61">
        <f t="shared" si="166"/>
        <v>8.2873813229237765</v>
      </c>
      <c r="MB50" s="63">
        <f t="shared" si="167"/>
        <v>0</v>
      </c>
      <c r="MC50" s="62">
        <f t="shared" si="168"/>
        <v>0</v>
      </c>
      <c r="MD50" s="61">
        <f t="shared" si="169"/>
        <v>0</v>
      </c>
      <c r="ME50" s="61">
        <f t="shared" si="170"/>
        <v>0.32368696789294038</v>
      </c>
      <c r="MF50" s="63">
        <f t="shared" si="171"/>
        <v>0</v>
      </c>
      <c r="MG50" s="62">
        <f t="shared" si="172"/>
        <v>0</v>
      </c>
      <c r="MH50" s="61">
        <f t="shared" si="173"/>
        <v>0</v>
      </c>
      <c r="MI50" s="61">
        <f t="shared" si="174"/>
        <v>1.1839611922836606</v>
      </c>
      <c r="MJ50" s="63">
        <f t="shared" si="175"/>
        <v>0</v>
      </c>
      <c r="MK50" s="62">
        <f t="shared" si="176"/>
        <v>0</v>
      </c>
      <c r="ML50" s="61">
        <f t="shared" si="177"/>
        <v>0</v>
      </c>
      <c r="MM50" s="61">
        <f t="shared" si="178"/>
        <v>2.3872530863943138</v>
      </c>
      <c r="MN50" s="63">
        <f t="shared" si="179"/>
        <v>0</v>
      </c>
      <c r="MO50" s="62">
        <f t="shared" si="180"/>
        <v>0</v>
      </c>
      <c r="MP50" s="61">
        <f t="shared" si="181"/>
        <v>0</v>
      </c>
      <c r="MQ50" s="61">
        <f t="shared" si="182"/>
        <v>4.0495753233407603</v>
      </c>
      <c r="MR50" s="63">
        <f t="shared" si="183"/>
        <v>0</v>
      </c>
      <c r="MS50" s="62">
        <f t="shared" si="184"/>
        <v>0</v>
      </c>
      <c r="MT50" s="61">
        <f t="shared" si="185"/>
        <v>0</v>
      </c>
      <c r="MU50" s="61">
        <f t="shared" si="186"/>
        <v>1.5924368184865587</v>
      </c>
      <c r="MV50" s="63">
        <f t="shared" si="187"/>
        <v>0</v>
      </c>
      <c r="MW50" s="62">
        <f t="shared" si="188"/>
        <v>0</v>
      </c>
      <c r="MX50" s="61">
        <f t="shared" si="189"/>
        <v>0</v>
      </c>
      <c r="MY50" s="61">
        <f t="shared" si="190"/>
        <v>2.5527098956014673</v>
      </c>
      <c r="MZ50" s="63">
        <f t="shared" si="191"/>
        <v>0</v>
      </c>
      <c r="NA50" s="62">
        <f t="shared" si="192"/>
        <v>0</v>
      </c>
      <c r="NB50" s="61">
        <f t="shared" si="193"/>
        <v>0</v>
      </c>
      <c r="NC50" s="61">
        <f t="shared" si="194"/>
        <v>9.4355128575459535</v>
      </c>
      <c r="ND50" s="63">
        <f t="shared" si="195"/>
        <v>0</v>
      </c>
      <c r="NE50" s="62">
        <f t="shared" si="196"/>
        <v>0</v>
      </c>
      <c r="NF50" s="61">
        <f t="shared" si="197"/>
        <v>0</v>
      </c>
      <c r="NG50" s="61">
        <f t="shared" si="198"/>
        <v>0.35811087591533602</v>
      </c>
      <c r="NH50" s="63">
        <f t="shared" si="199"/>
        <v>0</v>
      </c>
      <c r="NI50" s="62">
        <f t="shared" si="200"/>
        <v>0</v>
      </c>
      <c r="NJ50" s="61">
        <f t="shared" si="201"/>
        <v>0</v>
      </c>
      <c r="NK50" s="61">
        <f t="shared" si="202"/>
        <v>7.4480991653963251</v>
      </c>
      <c r="NL50" s="63">
        <f t="shared" si="203"/>
        <v>0</v>
      </c>
      <c r="NM50" s="62">
        <f t="shared" si="204"/>
        <v>0</v>
      </c>
      <c r="NN50" s="61">
        <f t="shared" si="205"/>
        <v>0</v>
      </c>
      <c r="NO50" s="61">
        <f t="shared" si="206"/>
        <v>2.3105591537247032</v>
      </c>
      <c r="NP50" s="63">
        <f t="shared" si="207"/>
        <v>0</v>
      </c>
      <c r="NQ50" s="62">
        <f t="shared" si="208"/>
        <v>0</v>
      </c>
      <c r="NR50" s="61">
        <f t="shared" si="209"/>
        <v>0</v>
      </c>
      <c r="NS50" s="61">
        <f t="shared" si="210"/>
        <v>8.7566122737140191</v>
      </c>
      <c r="NT50" s="63">
        <f t="shared" si="211"/>
        <v>0</v>
      </c>
      <c r="NU50" s="62">
        <f t="shared" si="212"/>
        <v>0</v>
      </c>
      <c r="NV50" s="61">
        <f t="shared" si="213"/>
        <v>0</v>
      </c>
      <c r="NW50" s="61">
        <f t="shared" si="214"/>
        <v>1.5251265985133251</v>
      </c>
      <c r="NX50" s="63">
        <f t="shared" si="215"/>
        <v>0</v>
      </c>
      <c r="NY50" s="62">
        <f t="shared" si="216"/>
        <v>0</v>
      </c>
      <c r="NZ50" s="61">
        <f t="shared" si="217"/>
        <v>0</v>
      </c>
      <c r="OA50" s="61">
        <f t="shared" si="218"/>
        <v>4.1112723166455716</v>
      </c>
      <c r="OB50" s="63">
        <f t="shared" si="219"/>
        <v>0</v>
      </c>
      <c r="OC50" s="62">
        <f t="shared" si="220"/>
        <v>0</v>
      </c>
      <c r="OD50" s="61">
        <f t="shared" si="221"/>
        <v>0</v>
      </c>
      <c r="OE50" s="61">
        <f t="shared" si="222"/>
        <v>7.4974658105681016</v>
      </c>
      <c r="OF50" s="63">
        <f t="shared" si="223"/>
        <v>0</v>
      </c>
      <c r="OG50" s="62">
        <f t="shared" si="224"/>
        <v>0</v>
      </c>
      <c r="OH50" s="61">
        <f t="shared" si="225"/>
        <v>0</v>
      </c>
      <c r="OI50" s="61">
        <f t="shared" si="226"/>
        <v>1.1174557533963445</v>
      </c>
      <c r="OJ50" s="63">
        <f t="shared" si="227"/>
        <v>0</v>
      </c>
      <c r="OK50" s="62">
        <f t="shared" si="228"/>
        <v>0</v>
      </c>
      <c r="OL50" s="61">
        <f t="shared" si="229"/>
        <v>0</v>
      </c>
      <c r="OM50" s="61">
        <f t="shared" si="230"/>
        <v>9.453329951152563</v>
      </c>
      <c r="ON50" s="63">
        <f t="shared" si="231"/>
        <v>0</v>
      </c>
      <c r="OO50" s="62">
        <f t="shared" si="232"/>
        <v>0</v>
      </c>
      <c r="OP50" s="61">
        <f t="shared" si="233"/>
        <v>0</v>
      </c>
      <c r="OQ50" s="61">
        <f t="shared" si="234"/>
        <v>2.0137995561416444</v>
      </c>
      <c r="OR50" s="63">
        <f t="shared" si="235"/>
        <v>0</v>
      </c>
      <c r="OS50" s="62">
        <f t="shared" si="236"/>
        <v>0</v>
      </c>
      <c r="OT50" s="61">
        <f t="shared" si="237"/>
        <v>0</v>
      </c>
      <c r="OU50" s="61">
        <f t="shared" si="238"/>
        <v>3.4650465972202125</v>
      </c>
      <c r="OV50" s="63">
        <f t="shared" si="239"/>
        <v>0</v>
      </c>
      <c r="OW50" s="62">
        <f t="shared" si="240"/>
        <v>0</v>
      </c>
      <c r="OX50" s="61">
        <f t="shared" si="241"/>
        <v>0</v>
      </c>
      <c r="OY50" s="61">
        <f t="shared" si="242"/>
        <v>6.1674860804820311</v>
      </c>
      <c r="OZ50" s="63">
        <f t="shared" si="243"/>
        <v>0</v>
      </c>
      <c r="PA50" s="62">
        <f t="shared" si="244"/>
        <v>0</v>
      </c>
      <c r="PB50" s="61">
        <f t="shared" si="245"/>
        <v>0</v>
      </c>
      <c r="PC50" s="61">
        <f t="shared" si="246"/>
        <v>0.95485343009573909</v>
      </c>
      <c r="PD50" s="63">
        <f t="shared" si="247"/>
        <v>0</v>
      </c>
      <c r="PE50" s="62">
        <f t="shared" si="248"/>
        <v>0</v>
      </c>
      <c r="PF50" s="61">
        <f t="shared" si="249"/>
        <v>0</v>
      </c>
      <c r="PG50" s="61">
        <f t="shared" si="250"/>
        <v>3.6315500475051206</v>
      </c>
      <c r="PH50" s="63">
        <f t="shared" si="251"/>
        <v>0</v>
      </c>
      <c r="PI50" s="62">
        <f t="shared" si="252"/>
        <v>0</v>
      </c>
      <c r="PJ50" s="61">
        <f t="shared" si="253"/>
        <v>0</v>
      </c>
      <c r="PK50" s="61">
        <f t="shared" si="254"/>
        <v>7.6414167920290543</v>
      </c>
      <c r="PL50" s="63">
        <f t="shared" si="255"/>
        <v>0</v>
      </c>
      <c r="PM50" s="62">
        <f t="shared" si="256"/>
        <v>0</v>
      </c>
      <c r="PN50" s="61">
        <f t="shared" si="257"/>
        <v>0</v>
      </c>
      <c r="PO50" s="61">
        <f t="shared" si="258"/>
        <v>1.9186400918038122</v>
      </c>
      <c r="PP50" s="63">
        <f t="shared" si="259"/>
        <v>0</v>
      </c>
      <c r="PQ50" s="62">
        <f t="shared" si="260"/>
        <v>0</v>
      </c>
      <c r="PR50" s="61">
        <f t="shared" si="261"/>
        <v>0</v>
      </c>
      <c r="PS50" s="61">
        <f t="shared" si="262"/>
        <v>3.2075024185395091</v>
      </c>
      <c r="PT50" s="63">
        <f t="shared" si="263"/>
        <v>0</v>
      </c>
      <c r="PU50" s="62">
        <f t="shared" si="264"/>
        <v>0</v>
      </c>
      <c r="PV50" s="61">
        <f t="shared" si="265"/>
        <v>0</v>
      </c>
      <c r="PW50" s="61">
        <f t="shared" si="266"/>
        <v>5.9393890247440089</v>
      </c>
      <c r="PX50" s="63">
        <f t="shared" si="267"/>
        <v>0</v>
      </c>
      <c r="PY50" s="62">
        <f t="shared" si="268"/>
        <v>0</v>
      </c>
      <c r="PZ50" s="61">
        <f t="shared" si="269"/>
        <v>0</v>
      </c>
      <c r="QA50" s="61">
        <f t="shared" si="270"/>
        <v>7.4538811731377681</v>
      </c>
      <c r="QB50" s="63">
        <f t="shared" si="271"/>
        <v>0</v>
      </c>
      <c r="QC50" s="62">
        <f t="shared" si="272"/>
        <v>0</v>
      </c>
      <c r="QD50" s="61">
        <f t="shared" si="273"/>
        <v>0</v>
      </c>
      <c r="QE50" s="61">
        <f t="shared" si="274"/>
        <v>8.9693414719775877</v>
      </c>
      <c r="QF50" s="63">
        <f t="shared" si="275"/>
        <v>0</v>
      </c>
      <c r="QG50" s="62">
        <f t="shared" si="276"/>
        <v>0</v>
      </c>
      <c r="QH50" s="61">
        <f t="shared" si="277"/>
        <v>0</v>
      </c>
      <c r="QI50" s="61">
        <f t="shared" si="278"/>
        <v>1.3062510275900607</v>
      </c>
      <c r="QJ50" s="63">
        <f t="shared" si="279"/>
        <v>0</v>
      </c>
      <c r="QK50" s="62">
        <f t="shared" si="280"/>
        <v>0</v>
      </c>
      <c r="QL50" s="61">
        <f t="shared" si="281"/>
        <v>0</v>
      </c>
      <c r="QM50" s="61">
        <f t="shared" si="282"/>
        <v>2.5501732981587524</v>
      </c>
      <c r="QN50" s="63">
        <f t="shared" si="283"/>
        <v>0</v>
      </c>
      <c r="QO50" s="62">
        <f t="shared" si="284"/>
        <v>0</v>
      </c>
      <c r="QP50" s="61">
        <f t="shared" si="285"/>
        <v>0</v>
      </c>
      <c r="QQ50" s="61">
        <f t="shared" si="286"/>
        <v>8.5837161508316751</v>
      </c>
      <c r="QR50" s="63">
        <f t="shared" si="287"/>
        <v>0</v>
      </c>
      <c r="QS50" s="62">
        <f t="shared" si="288"/>
        <v>0</v>
      </c>
      <c r="QT50" s="61">
        <f t="shared" si="289"/>
        <v>0</v>
      </c>
      <c r="QU50" s="61">
        <f t="shared" si="290"/>
        <v>3.8572937390685511</v>
      </c>
      <c r="QV50" s="63">
        <f t="shared" si="291"/>
        <v>0</v>
      </c>
      <c r="QW50" s="62">
        <f t="shared" si="292"/>
        <v>0</v>
      </c>
      <c r="QX50" s="61">
        <f t="shared" si="293"/>
        <v>0</v>
      </c>
      <c r="QY50" s="61">
        <f t="shared" si="294"/>
        <v>3.6253912299799236</v>
      </c>
      <c r="QZ50" s="63">
        <f t="shared" si="295"/>
        <v>0</v>
      </c>
      <c r="RA50" s="62">
        <f t="shared" si="296"/>
        <v>0</v>
      </c>
      <c r="RB50" s="61">
        <f t="shared" si="297"/>
        <v>0</v>
      </c>
      <c r="RC50" s="61">
        <f t="shared" si="298"/>
        <v>5.1798764551531891</v>
      </c>
      <c r="RD50" s="63">
        <f t="shared" si="299"/>
        <v>0</v>
      </c>
      <c r="RE50" s="62">
        <f t="shared" si="300"/>
        <v>0</v>
      </c>
      <c r="RF50" s="61">
        <f t="shared" si="301"/>
        <v>0</v>
      </c>
      <c r="RG50" s="61">
        <f t="shared" si="302"/>
        <v>11.392301390753303</v>
      </c>
      <c r="RH50" s="63">
        <f t="shared" si="303"/>
        <v>0</v>
      </c>
      <c r="RI50" s="62">
        <f t="shared" si="304"/>
        <v>0</v>
      </c>
      <c r="RJ50" s="61">
        <f t="shared" si="305"/>
        <v>0</v>
      </c>
      <c r="RK50" s="61">
        <f t="shared" si="306"/>
        <v>7.6977334028398232</v>
      </c>
      <c r="RL50" s="63">
        <f t="shared" si="307"/>
        <v>0</v>
      </c>
    </row>
    <row r="51" spans="1:480" ht="15" thickBot="1" x14ac:dyDescent="0.35">
      <c r="A51" s="28"/>
      <c r="B51" s="42">
        <v>32</v>
      </c>
      <c r="C51" s="44">
        <f t="shared" si="500"/>
        <v>730.33960040475881</v>
      </c>
      <c r="D51" s="44">
        <f t="shared" si="501"/>
        <v>886.34184968042598</v>
      </c>
      <c r="E51" s="44">
        <f t="shared" si="502"/>
        <v>102.25609742373014</v>
      </c>
      <c r="F51" s="45">
        <f t="shared" si="503"/>
        <v>6.5499422731573356</v>
      </c>
      <c r="G51" s="45">
        <f t="shared" si="504"/>
        <v>0.24852021792640661</v>
      </c>
      <c r="H51" s="44">
        <f t="shared" si="313"/>
        <v>116.62624214629449</v>
      </c>
      <c r="I51" s="44">
        <f t="shared" si="314"/>
        <v>163.99064894759692</v>
      </c>
      <c r="J51" s="44">
        <f t="shared" si="315"/>
        <v>35.054593958831234</v>
      </c>
      <c r="K51" s="45">
        <f t="shared" si="316"/>
        <v>5.0306427103825957</v>
      </c>
      <c r="L51" s="45">
        <f t="shared" si="317"/>
        <v>0.59626223689435198</v>
      </c>
      <c r="M51" s="44">
        <f t="shared" si="318"/>
        <v>258.71516916320724</v>
      </c>
      <c r="N51" s="44">
        <f t="shared" si="319"/>
        <v>370.32676561262622</v>
      </c>
      <c r="O51" s="44">
        <f t="shared" si="320"/>
        <v>79.402940576966429</v>
      </c>
      <c r="P51" s="45">
        <f t="shared" si="321"/>
        <v>11.409995281124216</v>
      </c>
      <c r="Q51" s="45">
        <f t="shared" si="322"/>
        <v>1.3534293660754533</v>
      </c>
      <c r="R51" s="44">
        <f t="shared" si="323"/>
        <v>10.237110349763423</v>
      </c>
      <c r="S51" s="44">
        <f t="shared" si="324"/>
        <v>14.483199069202405</v>
      </c>
      <c r="T51" s="44">
        <f t="shared" si="325"/>
        <v>3.100025730551597</v>
      </c>
      <c r="U51" s="45">
        <f t="shared" si="326"/>
        <v>0.44522124958177711</v>
      </c>
      <c r="V51" s="45">
        <f t="shared" si="327"/>
        <v>5.2803600900774891E-2</v>
      </c>
      <c r="W51" s="44">
        <f t="shared" si="328"/>
        <v>37.281657053244686</v>
      </c>
      <c r="X51" s="44">
        <f t="shared" si="329"/>
        <v>52.95247367577484</v>
      </c>
      <c r="Y51" s="44">
        <f t="shared" si="330"/>
        <v>11.340641489232219</v>
      </c>
      <c r="Z51" s="45">
        <f t="shared" si="331"/>
        <v>1.6290171799376758</v>
      </c>
      <c r="AA51" s="45">
        <f t="shared" si="332"/>
        <v>0.19321060181046787</v>
      </c>
      <c r="AB51" s="44">
        <f t="shared" si="333"/>
        <v>65.360493353006518</v>
      </c>
      <c r="AC51" s="44">
        <f t="shared" si="334"/>
        <v>97.251195105255903</v>
      </c>
      <c r="AD51" s="44">
        <f t="shared" si="335"/>
        <v>23.056329525033757</v>
      </c>
      <c r="AE51" s="45">
        <f t="shared" si="336"/>
        <v>3.7465165665642597</v>
      </c>
      <c r="AF51" s="45">
        <f t="shared" si="337"/>
        <v>0.52321845013932888</v>
      </c>
      <c r="AG51" s="44">
        <f t="shared" si="338"/>
        <v>109.36290669992157</v>
      </c>
      <c r="AH51" s="44">
        <f t="shared" si="339"/>
        <v>164.65260808166514</v>
      </c>
      <c r="AI51" s="44">
        <f t="shared" si="340"/>
        <v>39.127629003682109</v>
      </c>
      <c r="AJ51" s="45">
        <f t="shared" si="341"/>
        <v>6.3654526296673071</v>
      </c>
      <c r="AK51" s="45">
        <f t="shared" si="342"/>
        <v>0.88971058506337231</v>
      </c>
      <c r="AL51" s="44">
        <f t="shared" si="343"/>
        <v>89.26989625351429</v>
      </c>
      <c r="AM51" s="44">
        <f t="shared" si="344"/>
        <v>108.33815518461381</v>
      </c>
      <c r="AN51" s="44">
        <f t="shared" si="345"/>
        <v>12.498830959250508</v>
      </c>
      <c r="AO51" s="45">
        <f t="shared" si="346"/>
        <v>0.80060381070287256</v>
      </c>
      <c r="AP51" s="45">
        <f t="shared" si="347"/>
        <v>3.0376791918301862E-2</v>
      </c>
      <c r="AQ51" s="44">
        <f t="shared" si="348"/>
        <v>81.315227274497786</v>
      </c>
      <c r="AR51" s="44">
        <f t="shared" si="349"/>
        <v>114.33907707785909</v>
      </c>
      <c r="AS51" s="44">
        <f t="shared" si="350"/>
        <v>24.441088234687371</v>
      </c>
      <c r="AT51" s="45">
        <f t="shared" si="351"/>
        <v>3.5075112410672271</v>
      </c>
      <c r="AU51" s="45">
        <f t="shared" si="352"/>
        <v>0.41573147188816606</v>
      </c>
      <c r="AV51" s="44">
        <f t="shared" si="353"/>
        <v>294.55749771393374</v>
      </c>
      <c r="AW51" s="44">
        <f t="shared" si="354"/>
        <v>421.63173411195038</v>
      </c>
      <c r="AX51" s="44">
        <f t="shared" si="355"/>
        <v>90.40340217826548</v>
      </c>
      <c r="AY51" s="45">
        <f t="shared" si="356"/>
        <v>12.990732896746223</v>
      </c>
      <c r="AZ51" s="45">
        <f t="shared" si="357"/>
        <v>1.5409330991034764</v>
      </c>
      <c r="BA51" s="44">
        <f t="shared" si="358"/>
        <v>11.325820678107348</v>
      </c>
      <c r="BB51" s="44">
        <f t="shared" si="359"/>
        <v>16.02347829599281</v>
      </c>
      <c r="BC51" s="44">
        <f t="shared" si="360"/>
        <v>3.4297115418471078</v>
      </c>
      <c r="BD51" s="45">
        <f t="shared" si="361"/>
        <v>0.49257025298771073</v>
      </c>
      <c r="BE51" s="45">
        <f t="shared" si="362"/>
        <v>5.8419231064979621E-2</v>
      </c>
      <c r="BF51" s="44">
        <f t="shared" si="363"/>
        <v>234.53258484534521</v>
      </c>
      <c r="BG51" s="44">
        <f t="shared" si="364"/>
        <v>333.11503583110505</v>
      </c>
      <c r="BH51" s="44">
        <f t="shared" si="365"/>
        <v>71.342053237478495</v>
      </c>
      <c r="BI51" s="45">
        <f t="shared" si="366"/>
        <v>10.24787094153603</v>
      </c>
      <c r="BJ51" s="45">
        <f t="shared" si="367"/>
        <v>1.2154551445344084</v>
      </c>
      <c r="BK51" s="44">
        <f t="shared" si="368"/>
        <v>63.260693668994293</v>
      </c>
      <c r="BL51" s="44">
        <f t="shared" si="369"/>
        <v>94.126860843442472</v>
      </c>
      <c r="BM51" s="44">
        <f t="shared" si="370"/>
        <v>22.31561183813275</v>
      </c>
      <c r="BN51" s="45">
        <f t="shared" si="371"/>
        <v>3.6261543431622787</v>
      </c>
      <c r="BO51" s="45">
        <f t="shared" si="372"/>
        <v>0.50640930626799674</v>
      </c>
      <c r="BP51" s="44">
        <f t="shared" si="373"/>
        <v>236.48123436003829</v>
      </c>
      <c r="BQ51" s="44">
        <f t="shared" si="374"/>
        <v>356.0370986351968</v>
      </c>
      <c r="BR51" s="44">
        <f t="shared" si="375"/>
        <v>84.607754892262918</v>
      </c>
      <c r="BS51" s="45">
        <f t="shared" si="376"/>
        <v>13.76435704342116</v>
      </c>
      <c r="BT51" s="45">
        <f t="shared" si="377"/>
        <v>1.9238685558741557</v>
      </c>
      <c r="BU51" s="44">
        <f t="shared" si="378"/>
        <v>85.496574584449576</v>
      </c>
      <c r="BV51" s="44">
        <f t="shared" si="379"/>
        <v>103.75884316901926</v>
      </c>
      <c r="BW51" s="44">
        <f t="shared" si="380"/>
        <v>11.970521734351411</v>
      </c>
      <c r="BX51" s="45">
        <f t="shared" si="381"/>
        <v>0.76676333553662079</v>
      </c>
      <c r="BY51" s="45">
        <f t="shared" si="382"/>
        <v>2.9092804684167646E-2</v>
      </c>
      <c r="BZ51" s="44">
        <f t="shared" si="383"/>
        <v>130.96241111903404</v>
      </c>
      <c r="CA51" s="44">
        <f t="shared" si="384"/>
        <v>184.14904220451839</v>
      </c>
      <c r="CB51" s="44">
        <f t="shared" si="385"/>
        <v>39.363646304307537</v>
      </c>
      <c r="CC51" s="45">
        <f t="shared" si="386"/>
        <v>5.6490296412335326</v>
      </c>
      <c r="CD51" s="45">
        <f t="shared" si="387"/>
        <v>0.66955720055663326</v>
      </c>
      <c r="CE51" s="44">
        <f t="shared" si="388"/>
        <v>204.49121180926383</v>
      </c>
      <c r="CF51" s="44">
        <f t="shared" si="389"/>
        <v>305.29142994779568</v>
      </c>
      <c r="CG51" s="44">
        <f t="shared" si="390"/>
        <v>72.419533379226024</v>
      </c>
      <c r="CH51" s="45">
        <f t="shared" si="391"/>
        <v>11.770226471480214</v>
      </c>
      <c r="CI51" s="45">
        <f t="shared" si="392"/>
        <v>1.6439174461776425</v>
      </c>
      <c r="CJ51" s="44">
        <f t="shared" si="393"/>
        <v>35.34129882634025</v>
      </c>
      <c r="CK51" s="44">
        <f t="shared" si="394"/>
        <v>49.999955922901975</v>
      </c>
      <c r="CL51" s="44">
        <f t="shared" si="395"/>
        <v>10.702134876889311</v>
      </c>
      <c r="CM51" s="45">
        <f t="shared" si="396"/>
        <v>1.5370252627656609</v>
      </c>
      <c r="CN51" s="45">
        <f t="shared" si="397"/>
        <v>0.18229244140014766</v>
      </c>
      <c r="CO51" s="44">
        <f t="shared" si="398"/>
        <v>260.21002545440155</v>
      </c>
      <c r="CP51" s="44">
        <f t="shared" si="399"/>
        <v>385.34106500271452</v>
      </c>
      <c r="CQ51" s="44">
        <f t="shared" si="400"/>
        <v>91.286647444019422</v>
      </c>
      <c r="CR51" s="45">
        <f t="shared" si="401"/>
        <v>14.829700604738962</v>
      </c>
      <c r="CS51" s="45">
        <f t="shared" si="402"/>
        <v>2.0708671237601837</v>
      </c>
      <c r="CT51" s="44">
        <f t="shared" si="403"/>
        <v>55.135726184057631</v>
      </c>
      <c r="CU51" s="44">
        <f t="shared" si="404"/>
        <v>82.037558000610019</v>
      </c>
      <c r="CV51" s="44">
        <f t="shared" si="405"/>
        <v>19.449477907638684</v>
      </c>
      <c r="CW51" s="45">
        <f t="shared" si="406"/>
        <v>3.1604246076061928</v>
      </c>
      <c r="CX51" s="45">
        <f t="shared" si="407"/>
        <v>0.44136798425806367</v>
      </c>
      <c r="CY51" s="44">
        <f t="shared" si="408"/>
        <v>108.41667098911292</v>
      </c>
      <c r="CZ51" s="44">
        <f t="shared" si="409"/>
        <v>154.93324711403164</v>
      </c>
      <c r="DA51" s="44">
        <f t="shared" si="410"/>
        <v>33.1948870599687</v>
      </c>
      <c r="DB51" s="45">
        <f t="shared" si="411"/>
        <v>4.7668524647492561</v>
      </c>
      <c r="DC51" s="45">
        <f t="shared" si="412"/>
        <v>0.56503371404885094</v>
      </c>
      <c r="DD51" s="44">
        <f t="shared" si="413"/>
        <v>345.74109073469134</v>
      </c>
      <c r="DE51" s="44">
        <f t="shared" si="414"/>
        <v>419.59219752356393</v>
      </c>
      <c r="DF51" s="44">
        <f t="shared" si="415"/>
        <v>48.407801847195245</v>
      </c>
      <c r="DG51" s="45">
        <f t="shared" si="416"/>
        <v>3.1007276402862916</v>
      </c>
      <c r="DH51" s="45">
        <f t="shared" si="417"/>
        <v>0.11764890082350675</v>
      </c>
      <c r="DI51" s="44">
        <f t="shared" si="418"/>
        <v>30.416352369635156</v>
      </c>
      <c r="DJ51" s="44">
        <f t="shared" si="419"/>
        <v>42.769082428793048</v>
      </c>
      <c r="DK51" s="44">
        <f t="shared" si="420"/>
        <v>9.142306760504427</v>
      </c>
      <c r="DL51" s="45">
        <f t="shared" si="421"/>
        <v>1.3120014716138666</v>
      </c>
      <c r="DM51" s="45">
        <f t="shared" si="422"/>
        <v>0.15550635918917599</v>
      </c>
      <c r="DN51" s="44">
        <f t="shared" si="423"/>
        <v>99.049477346538509</v>
      </c>
      <c r="DO51" s="44">
        <f t="shared" si="424"/>
        <v>147.87411305925201</v>
      </c>
      <c r="DP51" s="44">
        <f t="shared" si="425"/>
        <v>35.07787384811018</v>
      </c>
      <c r="DQ51" s="45">
        <f t="shared" si="426"/>
        <v>5.7011485722815411</v>
      </c>
      <c r="DR51" s="45">
        <f t="shared" si="427"/>
        <v>0.79626484876341919</v>
      </c>
      <c r="DS51" s="44">
        <f t="shared" si="428"/>
        <v>241.67184560365118</v>
      </c>
      <c r="DT51" s="44">
        <f t="shared" si="429"/>
        <v>341.91107936822374</v>
      </c>
      <c r="DU51" s="44">
        <f t="shared" si="430"/>
        <v>73.183634260475145</v>
      </c>
      <c r="DV51" s="45">
        <f t="shared" si="431"/>
        <v>10.510528597640679</v>
      </c>
      <c r="DW51" s="45">
        <f t="shared" si="432"/>
        <v>1.246557206888347</v>
      </c>
      <c r="DX51" s="44">
        <f t="shared" si="433"/>
        <v>52.812013301750433</v>
      </c>
      <c r="DY51" s="44">
        <f t="shared" si="434"/>
        <v>78.208506436660102</v>
      </c>
      <c r="DZ51" s="44">
        <f t="shared" si="435"/>
        <v>18.527463077822816</v>
      </c>
      <c r="EA51" s="45">
        <f t="shared" si="436"/>
        <v>3.0098238691256514</v>
      </c>
      <c r="EB51" s="45">
        <f t="shared" si="437"/>
        <v>0.4203014925931271</v>
      </c>
      <c r="EC51" s="44">
        <f t="shared" si="438"/>
        <v>87.818062400475625</v>
      </c>
      <c r="ED51" s="44">
        <f t="shared" si="439"/>
        <v>130.66626462178232</v>
      </c>
      <c r="EE51" s="44">
        <f t="shared" si="440"/>
        <v>30.978379768643631</v>
      </c>
      <c r="EF51" s="45">
        <f t="shared" si="441"/>
        <v>5.0338026650134156</v>
      </c>
      <c r="EG51" s="45">
        <f t="shared" si="442"/>
        <v>0.70299393634093743</v>
      </c>
      <c r="EH51" s="44">
        <f t="shared" si="443"/>
        <v>160.68771629563057</v>
      </c>
      <c r="EI51" s="44">
        <f t="shared" si="444"/>
        <v>241.54289891759134</v>
      </c>
      <c r="EJ51" s="44">
        <f t="shared" si="445"/>
        <v>57.384247484088796</v>
      </c>
      <c r="EK51" s="45">
        <f t="shared" si="446"/>
        <v>9.3345527965300583</v>
      </c>
      <c r="EL51" s="45">
        <f t="shared" si="447"/>
        <v>1.304642950574797</v>
      </c>
      <c r="EM51" s="44">
        <f t="shared" si="448"/>
        <v>263.31509331611414</v>
      </c>
      <c r="EN51" s="44">
        <f t="shared" si="449"/>
        <v>366.2350937290895</v>
      </c>
      <c r="EO51" s="44">
        <f t="shared" si="450"/>
        <v>70.115824014398228</v>
      </c>
      <c r="EP51" s="45">
        <f t="shared" si="451"/>
        <v>8.7407746991694033</v>
      </c>
      <c r="EQ51" s="45">
        <f t="shared" si="452"/>
        <v>0.85712419591882816</v>
      </c>
      <c r="ER51" s="44">
        <f t="shared" si="453"/>
        <v>286.15610007974453</v>
      </c>
      <c r="ES51" s="44">
        <f t="shared" si="454"/>
        <v>401.81216368174347</v>
      </c>
      <c r="ET51" s="44">
        <f t="shared" si="455"/>
        <v>85.873255220084857</v>
      </c>
      <c r="EU51" s="45">
        <f t="shared" si="456"/>
        <v>12.322731700712943</v>
      </c>
      <c r="EV51" s="45">
        <f t="shared" si="457"/>
        <v>1.4605366954880346</v>
      </c>
      <c r="EW51" s="44">
        <f t="shared" si="458"/>
        <v>30.72981297774291</v>
      </c>
      <c r="EX51" s="44">
        <f t="shared" si="459"/>
        <v>48.516501591354007</v>
      </c>
      <c r="EY51" s="44">
        <f t="shared" si="460"/>
        <v>12.621226095511162</v>
      </c>
      <c r="EZ51" s="45">
        <f t="shared" si="461"/>
        <v>2.2871274830556123</v>
      </c>
      <c r="FA51" s="45">
        <f t="shared" si="462"/>
        <v>0.36873741603927462</v>
      </c>
      <c r="FB51" s="44">
        <f t="shared" si="463"/>
        <v>229.94550473016338</v>
      </c>
      <c r="FC51" s="44">
        <f t="shared" si="464"/>
        <v>226.83667033810579</v>
      </c>
      <c r="FD51" s="44">
        <f t="shared" si="465"/>
        <v>13.193670914039501</v>
      </c>
      <c r="FE51" s="45">
        <f t="shared" si="466"/>
        <v>0.27821246210676592</v>
      </c>
      <c r="FF51" s="45">
        <f t="shared" si="467"/>
        <v>0</v>
      </c>
      <c r="FG51" s="44">
        <f t="shared" si="468"/>
        <v>236.09823167288218</v>
      </c>
      <c r="FH51" s="44">
        <f t="shared" si="469"/>
        <v>377.09890065812198</v>
      </c>
      <c r="FI51" s="44">
        <f t="shared" si="470"/>
        <v>82.612838618998026</v>
      </c>
      <c r="FJ51" s="45">
        <f t="shared" si="471"/>
        <v>12.01487158260273</v>
      </c>
      <c r="FK51" s="45">
        <f t="shared" si="472"/>
        <v>1.4390674220849378</v>
      </c>
      <c r="FL51" s="44">
        <f t="shared" si="473"/>
        <v>105.80430435219736</v>
      </c>
      <c r="FM51" s="44">
        <f t="shared" si="474"/>
        <v>157.17182718515596</v>
      </c>
      <c r="FN51" s="44">
        <f t="shared" si="475"/>
        <v>37.252062550538049</v>
      </c>
      <c r="FO51" s="45">
        <f t="shared" si="476"/>
        <v>6.0526174296262081</v>
      </c>
      <c r="FP51" s="45">
        <f t="shared" si="477"/>
        <v>0.84523845140351939</v>
      </c>
      <c r="FQ51" s="44">
        <f t="shared" si="478"/>
        <v>97.273562126214898</v>
      </c>
      <c r="FR51" s="44">
        <f t="shared" si="479"/>
        <v>147.29523743387801</v>
      </c>
      <c r="FS51" s="44">
        <f t="shared" si="480"/>
        <v>35.035777777649237</v>
      </c>
      <c r="FT51" s="45">
        <f t="shared" si="481"/>
        <v>5.7017016161728851</v>
      </c>
      <c r="FU51" s="45">
        <f t="shared" si="482"/>
        <v>0.79704449993834481</v>
      </c>
      <c r="FV51" s="44">
        <f t="shared" si="483"/>
        <v>290.37700484532576</v>
      </c>
      <c r="FW51" s="44">
        <f t="shared" si="484"/>
        <v>352.40221321236066</v>
      </c>
      <c r="FX51" s="44">
        <f t="shared" si="485"/>
        <v>40.656181426583814</v>
      </c>
      <c r="FY51" s="45">
        <f t="shared" si="486"/>
        <v>2.6042030558594087</v>
      </c>
      <c r="FZ51" s="45">
        <f t="shared" si="487"/>
        <v>9.8809590066023467E-2</v>
      </c>
      <c r="GA51" s="44">
        <f t="shared" si="488"/>
        <v>314.29203898568375</v>
      </c>
      <c r="GB51" s="44">
        <f t="shared" si="489"/>
        <v>464.50380526579465</v>
      </c>
      <c r="GC51" s="44">
        <f t="shared" si="490"/>
        <v>110.00293643495137</v>
      </c>
      <c r="GD51" s="45">
        <f t="shared" si="491"/>
        <v>17.867943534324439</v>
      </c>
      <c r="GE51" s="45">
        <f t="shared" si="492"/>
        <v>2.4950003153976112</v>
      </c>
      <c r="GF51" s="44">
        <f t="shared" si="493"/>
        <v>182.52047375897644</v>
      </c>
      <c r="GG51" s="44">
        <f t="shared" si="494"/>
        <v>286.19919066621225</v>
      </c>
      <c r="GH51" s="44">
        <f t="shared" si="495"/>
        <v>74.361657463329763</v>
      </c>
      <c r="GI51" s="45">
        <f t="shared" si="496"/>
        <v>13.468924494656152</v>
      </c>
      <c r="GJ51" s="45">
        <f t="shared" si="497"/>
        <v>2.1710250260669577</v>
      </c>
      <c r="GK51" s="43">
        <f t="shared" si="148"/>
        <v>6273.4287378287063</v>
      </c>
      <c r="GL51" s="43">
        <f t="shared" si="148"/>
        <v>8689.757067631981</v>
      </c>
      <c r="GM51" s="43">
        <f t="shared" si="148"/>
        <v>1715.1906968592773</v>
      </c>
      <c r="GN51" s="43">
        <f t="shared" si="148"/>
        <v>242.42830447892723</v>
      </c>
      <c r="GO51" s="43">
        <f t="shared" si="148"/>
        <v>30.42697668192417</v>
      </c>
      <c r="GP51" s="40">
        <f t="shared" si="149"/>
        <v>37.386345279074526</v>
      </c>
      <c r="GQ51" s="40">
        <f t="shared" si="149"/>
        <v>51.78639492033362</v>
      </c>
      <c r="GR51" s="40">
        <f t="shared" si="149"/>
        <v>10.221637049220961</v>
      </c>
      <c r="GS51" s="40">
        <f t="shared" si="149"/>
        <v>1.4447455570853829</v>
      </c>
      <c r="GT51" s="40">
        <f t="shared" si="149"/>
        <v>0.18132882408774834</v>
      </c>
      <c r="GW51" s="38">
        <f t="shared" si="150"/>
        <v>33</v>
      </c>
      <c r="GX51" s="39">
        <f t="shared" si="109"/>
        <v>16.398431721722709</v>
      </c>
      <c r="GY51" s="39">
        <f t="shared" si="110"/>
        <v>11.913047762951086</v>
      </c>
      <c r="GZ51" s="39">
        <f t="shared" si="111"/>
        <v>1.1913047762951086</v>
      </c>
      <c r="HA51" s="39">
        <f t="shared" si="34"/>
        <v>4.3814681889195253</v>
      </c>
      <c r="HB51" s="39">
        <f t="shared" si="35"/>
        <v>8.047285310141298</v>
      </c>
      <c r="HC51" s="39">
        <f t="shared" si="36"/>
        <v>0.80472853101412989</v>
      </c>
      <c r="HD51" s="39">
        <f t="shared" si="112"/>
        <v>9.911535463561691</v>
      </c>
      <c r="HE51" s="39">
        <f t="shared" si="113"/>
        <v>18.2495431344046</v>
      </c>
      <c r="HF51" s="39">
        <f t="shared" si="114"/>
        <v>1.8249543134404602</v>
      </c>
      <c r="HG51" s="39">
        <f t="shared" si="115"/>
        <v>0.38727224132528304</v>
      </c>
      <c r="HH51" s="39">
        <f t="shared" si="116"/>
        <v>0.71216197350417665</v>
      </c>
      <c r="HI51" s="39">
        <f t="shared" si="117"/>
        <v>7.1216197350417676E-2</v>
      </c>
      <c r="HJ51" s="39">
        <f t="shared" si="151"/>
        <v>1.4163556524676018</v>
      </c>
      <c r="HK51" s="39">
        <f t="shared" si="152"/>
        <v>2.6056515711613391</v>
      </c>
      <c r="HL51" s="39">
        <f t="shared" si="153"/>
        <v>0.26056515711613387</v>
      </c>
      <c r="HM51" s="39">
        <f t="shared" si="37"/>
        <v>2.8295683385264234</v>
      </c>
      <c r="HN51" s="39">
        <f t="shared" si="38"/>
        <v>6.0172368936720009</v>
      </c>
      <c r="HO51" s="39">
        <f t="shared" si="39"/>
        <v>0.60172368936720011</v>
      </c>
      <c r="HP51" s="39">
        <f t="shared" si="118"/>
        <v>4.7979972468068954</v>
      </c>
      <c r="HQ51" s="39">
        <f t="shared" si="119"/>
        <v>10.222954823217432</v>
      </c>
      <c r="HR51" s="39">
        <f t="shared" si="120"/>
        <v>1.0222954823217432</v>
      </c>
      <c r="HS51" s="39">
        <f t="shared" si="40"/>
        <v>2.0043912417007501</v>
      </c>
      <c r="HT51" s="39">
        <f t="shared" si="41"/>
        <v>1.4561397701458596</v>
      </c>
      <c r="HU51" s="39">
        <f t="shared" si="42"/>
        <v>0.14561397701458595</v>
      </c>
      <c r="HV51" s="39">
        <f t="shared" si="43"/>
        <v>3.0548877767240423</v>
      </c>
      <c r="HW51" s="39">
        <f t="shared" si="44"/>
        <v>5.6108026966695679</v>
      </c>
      <c r="HX51" s="39">
        <f t="shared" si="45"/>
        <v>0.56108026966695679</v>
      </c>
      <c r="HY51" s="39">
        <f t="shared" si="121"/>
        <v>11.284676867199485</v>
      </c>
      <c r="HZ51" s="39">
        <f t="shared" si="122"/>
        <v>20.777829833014643</v>
      </c>
      <c r="IA51" s="39">
        <f t="shared" si="123"/>
        <v>2.0777829833014643</v>
      </c>
      <c r="IB51" s="39">
        <f t="shared" si="124"/>
        <v>0.42845840369008337</v>
      </c>
      <c r="IC51" s="39">
        <f t="shared" si="125"/>
        <v>0.7878999571262546</v>
      </c>
      <c r="ID51" s="39">
        <f t="shared" si="126"/>
        <v>7.878999571262546E-2</v>
      </c>
      <c r="IE51" s="39">
        <f t="shared" si="127"/>
        <v>8.9100533208362833</v>
      </c>
      <c r="IF51" s="39">
        <f t="shared" si="128"/>
        <v>16.391712345779919</v>
      </c>
      <c r="IG51" s="39">
        <f t="shared" si="129"/>
        <v>1.6391712345779919</v>
      </c>
      <c r="IH51" s="39">
        <f t="shared" si="46"/>
        <v>2.7386643933704544</v>
      </c>
      <c r="II51" s="39">
        <f t="shared" si="47"/>
        <v>5.8239245197932004</v>
      </c>
      <c r="IJ51" s="39">
        <f t="shared" si="48"/>
        <v>0.58239245197931999</v>
      </c>
      <c r="IK51" s="39">
        <f t="shared" si="130"/>
        <v>10.374964836059666</v>
      </c>
      <c r="IL51" s="39">
        <f t="shared" si="131"/>
        <v>22.105639364860625</v>
      </c>
      <c r="IM51" s="39">
        <f t="shared" si="132"/>
        <v>2.2105639364860625</v>
      </c>
      <c r="IN51" s="39">
        <f t="shared" si="49"/>
        <v>1.9196682474663391</v>
      </c>
      <c r="IO51" s="39">
        <f t="shared" si="50"/>
        <v>1.3945906480064689</v>
      </c>
      <c r="IP51" s="39">
        <f t="shared" si="51"/>
        <v>0.13945906480064688</v>
      </c>
      <c r="IQ51" s="39">
        <f t="shared" si="52"/>
        <v>4.9200559642697828</v>
      </c>
      <c r="IR51" s="39">
        <f t="shared" si="53"/>
        <v>9.0364901396454087</v>
      </c>
      <c r="IS51" s="39">
        <f t="shared" si="54"/>
        <v>0.90364901396454078</v>
      </c>
      <c r="IT51" s="39">
        <f t="shared" si="55"/>
        <v>8.8856825100266494</v>
      </c>
      <c r="IU51" s="39">
        <f t="shared" si="56"/>
        <v>18.903653514924336</v>
      </c>
      <c r="IV51" s="39">
        <f t="shared" si="57"/>
        <v>1.8903653514924335</v>
      </c>
      <c r="IW51" s="39">
        <f t="shared" si="133"/>
        <v>1.3369694708956292</v>
      </c>
      <c r="IX51" s="39">
        <f t="shared" si="134"/>
        <v>2.4585774948639627</v>
      </c>
      <c r="IY51" s="39">
        <f t="shared" si="135"/>
        <v>0.24585774948639627</v>
      </c>
      <c r="IZ51" s="39">
        <f t="shared" si="58"/>
        <v>11.206492429620841</v>
      </c>
      <c r="JA51" s="39">
        <f t="shared" si="59"/>
        <v>23.818510573661563</v>
      </c>
      <c r="JB51" s="39">
        <f t="shared" si="60"/>
        <v>2.3818510573661564</v>
      </c>
      <c r="JC51" s="39">
        <f t="shared" si="61"/>
        <v>2.3869205559614324</v>
      </c>
      <c r="JD51" s="39">
        <f t="shared" si="62"/>
        <v>5.0759213820843687</v>
      </c>
      <c r="JE51" s="39">
        <f t="shared" si="63"/>
        <v>0.50759213820843685</v>
      </c>
      <c r="JF51" s="39">
        <f t="shared" si="64"/>
        <v>4.1445098302991443</v>
      </c>
      <c r="JG51" s="39">
        <f t="shared" si="65"/>
        <v>7.6244386615115385</v>
      </c>
      <c r="JH51" s="39">
        <f t="shared" si="66"/>
        <v>0.76244386615115389</v>
      </c>
      <c r="JI51" s="39">
        <f t="shared" si="67"/>
        <v>7.7629799433915894</v>
      </c>
      <c r="JJ51" s="39">
        <f t="shared" si="68"/>
        <v>5.6396094710659277</v>
      </c>
      <c r="JK51" s="39">
        <f t="shared" si="69"/>
        <v>0.56396094710659284</v>
      </c>
      <c r="JL51" s="39">
        <f t="shared" si="70"/>
        <v>1.1426954849780155</v>
      </c>
      <c r="JM51" s="39">
        <f t="shared" si="71"/>
        <v>2.0987477698647901</v>
      </c>
      <c r="JN51" s="39">
        <f t="shared" si="72"/>
        <v>0.20987477698647899</v>
      </c>
      <c r="JO51" s="39">
        <f t="shared" si="73"/>
        <v>4.3039610391978051</v>
      </c>
      <c r="JP51" s="39">
        <f t="shared" si="74"/>
        <v>9.1563690391729935</v>
      </c>
      <c r="JQ51" s="39">
        <f t="shared" si="75"/>
        <v>0.91563690391729935</v>
      </c>
      <c r="JR51" s="39">
        <f t="shared" si="136"/>
        <v>9.142501557024497</v>
      </c>
      <c r="JS51" s="39">
        <f t="shared" si="137"/>
        <v>16.812312520346158</v>
      </c>
      <c r="JT51" s="39">
        <f t="shared" si="138"/>
        <v>1.6812312520346158</v>
      </c>
      <c r="JU51" s="39">
        <f t="shared" si="76"/>
        <v>2.2744605102189417</v>
      </c>
      <c r="JV51" s="39">
        <f t="shared" si="77"/>
        <v>4.8341853664071461</v>
      </c>
      <c r="JW51" s="39">
        <f t="shared" si="78"/>
        <v>0.48341853664071455</v>
      </c>
      <c r="JX51" s="39">
        <f t="shared" si="79"/>
        <v>3.8017951850067151</v>
      </c>
      <c r="JY51" s="39">
        <f t="shared" si="80"/>
        <v>8.0847321967563612</v>
      </c>
      <c r="JZ51" s="39">
        <f t="shared" si="81"/>
        <v>0.80847321967563612</v>
      </c>
      <c r="KA51" s="39">
        <f t="shared" si="139"/>
        <v>7.037421579058476</v>
      </c>
      <c r="KB51" s="39">
        <f t="shared" si="140"/>
        <v>14.991480543585242</v>
      </c>
      <c r="KC51" s="39">
        <f t="shared" si="141"/>
        <v>1.4991480543585243</v>
      </c>
      <c r="KD51" s="39">
        <f t="shared" si="82"/>
        <v>9.0014871592908623</v>
      </c>
      <c r="KE51" s="39">
        <f t="shared" si="83"/>
        <v>14.029602730794068</v>
      </c>
      <c r="KF51" s="39">
        <f t="shared" si="84"/>
        <v>1.4029602730794068</v>
      </c>
      <c r="KG51" s="39">
        <f t="shared" si="85"/>
        <v>10.734321619546478</v>
      </c>
      <c r="KH51" s="39">
        <f t="shared" si="86"/>
        <v>19.712301296612669</v>
      </c>
      <c r="KI51" s="39">
        <f t="shared" si="87"/>
        <v>1.9712301296612671</v>
      </c>
      <c r="KJ51" s="39">
        <f t="shared" si="88"/>
        <v>1.5348834032648904</v>
      </c>
      <c r="KK51" s="39">
        <f t="shared" si="89"/>
        <v>3.7080154023877667</v>
      </c>
      <c r="KL51" s="39">
        <f t="shared" si="90"/>
        <v>0.37080154023877665</v>
      </c>
      <c r="KM51" s="39">
        <f t="shared" si="91"/>
        <v>3.3779825212064414</v>
      </c>
      <c r="KN51" s="39">
        <f t="shared" si="92"/>
        <v>0.8743138802024828</v>
      </c>
      <c r="KO51" s="39">
        <f t="shared" si="93"/>
        <v>8.7431388020248288E-2</v>
      </c>
      <c r="KP51" s="39">
        <f t="shared" si="142"/>
        <v>10.226532920811216</v>
      </c>
      <c r="KQ51" s="39">
        <f t="shared" si="143"/>
        <v>19.200804134634271</v>
      </c>
      <c r="KR51" s="39">
        <f t="shared" si="144"/>
        <v>1.9200804134634271</v>
      </c>
      <c r="KS51" s="39">
        <f t="shared" si="94"/>
        <v>4.5722138605508427</v>
      </c>
      <c r="KT51" s="39">
        <f t="shared" si="95"/>
        <v>9.7211316607159883</v>
      </c>
      <c r="KU51" s="39">
        <f t="shared" si="96"/>
        <v>0.97211316607159881</v>
      </c>
      <c r="KV51" s="39">
        <f t="shared" si="145"/>
        <v>4.2946668362384939</v>
      </c>
      <c r="KW51" s="39">
        <f t="shared" si="146"/>
        <v>9.1566601287718221</v>
      </c>
      <c r="KX51" s="39">
        <f t="shared" si="147"/>
        <v>0.91566601287718208</v>
      </c>
      <c r="KY51" s="39">
        <f t="shared" si="97"/>
        <v>6.5198812783470039</v>
      </c>
      <c r="KZ51" s="39">
        <f t="shared" si="98"/>
        <v>4.7365295898892708</v>
      </c>
      <c r="LA51" s="39">
        <f t="shared" si="99"/>
        <v>0.47365295898892701</v>
      </c>
      <c r="LB51" s="39">
        <f t="shared" si="100"/>
        <v>13.505899602760508</v>
      </c>
      <c r="LC51" s="39">
        <f t="shared" si="101"/>
        <v>28.698678206179689</v>
      </c>
      <c r="LD51" s="39">
        <f t="shared" si="102"/>
        <v>2.8698678206179684</v>
      </c>
      <c r="LE51" s="39">
        <f t="shared" si="103"/>
        <v>9.0468378306037174</v>
      </c>
      <c r="LF51" s="39">
        <f t="shared" si="104"/>
        <v>21.837147246877322</v>
      </c>
      <c r="LG51" s="39">
        <f t="shared" si="105"/>
        <v>2.1837147246877322</v>
      </c>
      <c r="LH51" s="39">
        <f t="shared" si="106"/>
        <v>221.99954703294722</v>
      </c>
      <c r="LI51" s="39">
        <f t="shared" si="106"/>
        <v>392.32663355540365</v>
      </c>
      <c r="LJ51" s="39">
        <f t="shared" si="106"/>
        <v>39.232663355540375</v>
      </c>
      <c r="LL51" s="60">
        <f t="shared" si="498"/>
        <v>32</v>
      </c>
      <c r="LM51" s="61">
        <f t="shared" si="154"/>
        <v>202.98533130356122</v>
      </c>
      <c r="LN51" s="62">
        <v>3000</v>
      </c>
      <c r="LO51" s="61">
        <f t="shared" si="155"/>
        <v>0</v>
      </c>
      <c r="LP51" s="61">
        <f t="shared" si="499"/>
        <v>0</v>
      </c>
      <c r="LQ51" s="62">
        <f t="shared" si="156"/>
        <v>0</v>
      </c>
      <c r="LR51" s="61">
        <f t="shared" si="157"/>
        <v>0</v>
      </c>
      <c r="LS51" s="61">
        <f t="shared" si="158"/>
        <v>14.68092163889178</v>
      </c>
      <c r="LT51" s="63">
        <f t="shared" si="159"/>
        <v>0</v>
      </c>
      <c r="LU51" s="62">
        <f t="shared" si="160"/>
        <v>0</v>
      </c>
      <c r="LV51" s="61">
        <f t="shared" si="161"/>
        <v>0</v>
      </c>
      <c r="LW51" s="61">
        <f t="shared" si="162"/>
        <v>4.0149529058346607</v>
      </c>
      <c r="LX51" s="63">
        <f t="shared" si="163"/>
        <v>0</v>
      </c>
      <c r="LY51" s="62">
        <f t="shared" si="164"/>
        <v>0</v>
      </c>
      <c r="LZ51" s="61">
        <f t="shared" si="165"/>
        <v>0</v>
      </c>
      <c r="MA51" s="61">
        <f t="shared" si="166"/>
        <v>9.085100086302095</v>
      </c>
      <c r="MB51" s="63">
        <f t="shared" si="167"/>
        <v>0</v>
      </c>
      <c r="MC51" s="62">
        <f t="shared" si="168"/>
        <v>0</v>
      </c>
      <c r="MD51" s="61">
        <f t="shared" si="169"/>
        <v>0</v>
      </c>
      <c r="ME51" s="61">
        <f t="shared" si="170"/>
        <v>0.35491612235793657</v>
      </c>
      <c r="MF51" s="63">
        <f t="shared" si="171"/>
        <v>0</v>
      </c>
      <c r="MG51" s="62">
        <f t="shared" si="172"/>
        <v>0</v>
      </c>
      <c r="MH51" s="61">
        <f t="shared" si="173"/>
        <v>0</v>
      </c>
      <c r="MI51" s="61">
        <f t="shared" si="174"/>
        <v>1.2981006495752203</v>
      </c>
      <c r="MJ51" s="63">
        <f t="shared" si="175"/>
        <v>0</v>
      </c>
      <c r="MK51" s="62">
        <f t="shared" si="176"/>
        <v>0</v>
      </c>
      <c r="ML51" s="61">
        <f t="shared" si="177"/>
        <v>0</v>
      </c>
      <c r="MM51" s="61">
        <f t="shared" si="178"/>
        <v>2.6046237739885387</v>
      </c>
      <c r="MN51" s="63">
        <f t="shared" si="179"/>
        <v>0</v>
      </c>
      <c r="MO51" s="62">
        <f t="shared" si="180"/>
        <v>0</v>
      </c>
      <c r="MP51" s="61">
        <f t="shared" si="181"/>
        <v>0</v>
      </c>
      <c r="MQ51" s="61">
        <f t="shared" si="182"/>
        <v>4.4173949109801613</v>
      </c>
      <c r="MR51" s="63">
        <f t="shared" si="183"/>
        <v>0</v>
      </c>
      <c r="MS51" s="62">
        <f t="shared" si="184"/>
        <v>0</v>
      </c>
      <c r="MT51" s="61">
        <f t="shared" si="185"/>
        <v>0</v>
      </c>
      <c r="MU51" s="61">
        <f t="shared" si="186"/>
        <v>1.7944588392626113</v>
      </c>
      <c r="MV51" s="63">
        <f t="shared" si="187"/>
        <v>0</v>
      </c>
      <c r="MW51" s="62">
        <f t="shared" si="188"/>
        <v>0</v>
      </c>
      <c r="MX51" s="61">
        <f t="shared" si="189"/>
        <v>0</v>
      </c>
      <c r="MY51" s="61">
        <f t="shared" si="190"/>
        <v>2.7993426009973157</v>
      </c>
      <c r="MZ51" s="63">
        <f t="shared" si="191"/>
        <v>0</v>
      </c>
      <c r="NA51" s="62">
        <f t="shared" si="192"/>
        <v>0</v>
      </c>
      <c r="NB51" s="61">
        <f t="shared" si="193"/>
        <v>0</v>
      </c>
      <c r="NC51" s="61">
        <f t="shared" si="194"/>
        <v>10.343747359528097</v>
      </c>
      <c r="ND51" s="63">
        <f t="shared" si="195"/>
        <v>0</v>
      </c>
      <c r="NE51" s="62">
        <f t="shared" si="196"/>
        <v>0</v>
      </c>
      <c r="NF51" s="61">
        <f t="shared" si="197"/>
        <v>0</v>
      </c>
      <c r="NG51" s="61">
        <f t="shared" si="198"/>
        <v>0.39266123156405042</v>
      </c>
      <c r="NH51" s="63">
        <f t="shared" si="199"/>
        <v>0</v>
      </c>
      <c r="NI51" s="62">
        <f t="shared" si="200"/>
        <v>0</v>
      </c>
      <c r="NJ51" s="61">
        <f t="shared" si="201"/>
        <v>0</v>
      </c>
      <c r="NK51" s="61">
        <f t="shared" si="202"/>
        <v>8.16613114324546</v>
      </c>
      <c r="NL51" s="63">
        <f t="shared" si="203"/>
        <v>0</v>
      </c>
      <c r="NM51" s="62">
        <f t="shared" si="204"/>
        <v>0</v>
      </c>
      <c r="NN51" s="61">
        <f t="shared" si="205"/>
        <v>0</v>
      </c>
      <c r="NO51" s="61">
        <f t="shared" si="206"/>
        <v>2.5209464959108892</v>
      </c>
      <c r="NP51" s="63">
        <f t="shared" si="207"/>
        <v>0</v>
      </c>
      <c r="NQ51" s="62">
        <f t="shared" si="208"/>
        <v>0</v>
      </c>
      <c r="NR51" s="61">
        <f t="shared" si="209"/>
        <v>0</v>
      </c>
      <c r="NS51" s="61">
        <f t="shared" si="210"/>
        <v>9.5519681464820625</v>
      </c>
      <c r="NT51" s="63">
        <f t="shared" si="211"/>
        <v>0</v>
      </c>
      <c r="NU51" s="62">
        <f t="shared" si="212"/>
        <v>0</v>
      </c>
      <c r="NV51" s="61">
        <f t="shared" si="213"/>
        <v>0</v>
      </c>
      <c r="NW51" s="61">
        <f t="shared" si="214"/>
        <v>1.7186094128982585</v>
      </c>
      <c r="NX51" s="63">
        <f t="shared" si="215"/>
        <v>0</v>
      </c>
      <c r="NY51" s="62">
        <f t="shared" si="216"/>
        <v>0</v>
      </c>
      <c r="NZ51" s="61">
        <f t="shared" si="217"/>
        <v>0</v>
      </c>
      <c r="OA51" s="61">
        <f t="shared" si="218"/>
        <v>4.508487141495241</v>
      </c>
      <c r="OB51" s="63">
        <f t="shared" si="219"/>
        <v>0</v>
      </c>
      <c r="OC51" s="62">
        <f t="shared" si="220"/>
        <v>0</v>
      </c>
      <c r="OD51" s="61">
        <f t="shared" si="221"/>
        <v>0</v>
      </c>
      <c r="OE51" s="61">
        <f t="shared" si="222"/>
        <v>8.1796971048228073</v>
      </c>
      <c r="OF51" s="63">
        <f t="shared" si="223"/>
        <v>0</v>
      </c>
      <c r="OG51" s="62">
        <f t="shared" si="224"/>
        <v>0</v>
      </c>
      <c r="OH51" s="61">
        <f t="shared" si="225"/>
        <v>0</v>
      </c>
      <c r="OI51" s="61">
        <f t="shared" si="226"/>
        <v>1.225267317630081</v>
      </c>
      <c r="OJ51" s="63">
        <f t="shared" si="227"/>
        <v>0</v>
      </c>
      <c r="OK51" s="62">
        <f t="shared" si="228"/>
        <v>0</v>
      </c>
      <c r="OL51" s="61">
        <f t="shared" si="229"/>
        <v>0</v>
      </c>
      <c r="OM51" s="61">
        <f t="shared" si="230"/>
        <v>10.314886507454048</v>
      </c>
      <c r="ON51" s="63">
        <f t="shared" si="231"/>
        <v>0</v>
      </c>
      <c r="OO51" s="62">
        <f t="shared" si="232"/>
        <v>0</v>
      </c>
      <c r="OP51" s="61">
        <f t="shared" si="233"/>
        <v>0</v>
      </c>
      <c r="OQ51" s="61">
        <f t="shared" si="234"/>
        <v>2.1971655330002662</v>
      </c>
      <c r="OR51" s="63">
        <f t="shared" si="235"/>
        <v>0</v>
      </c>
      <c r="OS51" s="62">
        <f t="shared" si="236"/>
        <v>0</v>
      </c>
      <c r="OT51" s="61">
        <f t="shared" si="237"/>
        <v>0</v>
      </c>
      <c r="OU51" s="61">
        <f t="shared" si="238"/>
        <v>3.7987688134234472</v>
      </c>
      <c r="OV51" s="63">
        <f t="shared" si="239"/>
        <v>0</v>
      </c>
      <c r="OW51" s="62">
        <f t="shared" si="240"/>
        <v>0</v>
      </c>
      <c r="OX51" s="61">
        <f t="shared" si="241"/>
        <v>0</v>
      </c>
      <c r="OY51" s="61">
        <f t="shared" si="242"/>
        <v>6.9499146117887323</v>
      </c>
      <c r="OZ51" s="63">
        <f t="shared" si="243"/>
        <v>0</v>
      </c>
      <c r="PA51" s="62">
        <f t="shared" si="244"/>
        <v>0</v>
      </c>
      <c r="PB51" s="61">
        <f t="shared" si="245"/>
        <v>0</v>
      </c>
      <c r="PC51" s="61">
        <f t="shared" si="246"/>
        <v>1.0471075813123736</v>
      </c>
      <c r="PD51" s="63">
        <f t="shared" si="247"/>
        <v>0</v>
      </c>
      <c r="PE51" s="62">
        <f t="shared" si="248"/>
        <v>0</v>
      </c>
      <c r="PF51" s="61">
        <f t="shared" si="249"/>
        <v>0</v>
      </c>
      <c r="PG51" s="61">
        <f t="shared" si="250"/>
        <v>3.9620026499788672</v>
      </c>
      <c r="PH51" s="63">
        <f t="shared" si="251"/>
        <v>0</v>
      </c>
      <c r="PI51" s="62">
        <f t="shared" si="252"/>
        <v>0</v>
      </c>
      <c r="PJ51" s="61">
        <f t="shared" si="253"/>
        <v>0</v>
      </c>
      <c r="PK51" s="61">
        <f t="shared" si="254"/>
        <v>8.3786568078477313</v>
      </c>
      <c r="PL51" s="63">
        <f t="shared" si="255"/>
        <v>0</v>
      </c>
      <c r="PM51" s="62">
        <f t="shared" si="256"/>
        <v>0</v>
      </c>
      <c r="PN51" s="61">
        <f t="shared" si="257"/>
        <v>0</v>
      </c>
      <c r="PO51" s="61">
        <f t="shared" si="258"/>
        <v>2.0935009036889323</v>
      </c>
      <c r="PP51" s="63">
        <f t="shared" si="259"/>
        <v>0</v>
      </c>
      <c r="PQ51" s="62">
        <f t="shared" si="260"/>
        <v>0</v>
      </c>
      <c r="PR51" s="61">
        <f t="shared" si="261"/>
        <v>0</v>
      </c>
      <c r="PS51" s="61">
        <f t="shared" si="262"/>
        <v>3.4995606884195336</v>
      </c>
      <c r="PT51" s="63">
        <f t="shared" si="263"/>
        <v>0</v>
      </c>
      <c r="PU51" s="62">
        <f t="shared" si="264"/>
        <v>0</v>
      </c>
      <c r="PV51" s="61">
        <f t="shared" si="265"/>
        <v>0</v>
      </c>
      <c r="PW51" s="61">
        <f t="shared" si="266"/>
        <v>6.4790252331483185</v>
      </c>
      <c r="PX51" s="63">
        <f t="shared" si="267"/>
        <v>0</v>
      </c>
      <c r="PY51" s="62">
        <f t="shared" si="268"/>
        <v>0</v>
      </c>
      <c r="PZ51" s="61">
        <f t="shared" si="269"/>
        <v>0</v>
      </c>
      <c r="QA51" s="61">
        <f t="shared" si="270"/>
        <v>8.2136444471115126</v>
      </c>
      <c r="QB51" s="63">
        <f t="shared" si="271"/>
        <v>0</v>
      </c>
      <c r="QC51" s="62">
        <f t="shared" si="272"/>
        <v>0</v>
      </c>
      <c r="QD51" s="61">
        <f t="shared" si="273"/>
        <v>0</v>
      </c>
      <c r="QE51" s="61">
        <f t="shared" si="274"/>
        <v>9.8361649069905788</v>
      </c>
      <c r="QF51" s="63">
        <f t="shared" si="275"/>
        <v>0</v>
      </c>
      <c r="QG51" s="62">
        <f t="shared" si="276"/>
        <v>0</v>
      </c>
      <c r="QH51" s="61">
        <f t="shared" si="277"/>
        <v>0</v>
      </c>
      <c r="QI51" s="61">
        <f t="shared" si="278"/>
        <v>1.4186865522025143</v>
      </c>
      <c r="QJ51" s="63">
        <f t="shared" si="279"/>
        <v>0</v>
      </c>
      <c r="QK51" s="62">
        <f t="shared" si="280"/>
        <v>0</v>
      </c>
      <c r="QL51" s="61">
        <f t="shared" si="281"/>
        <v>0</v>
      </c>
      <c r="QM51" s="61">
        <f t="shared" si="282"/>
        <v>2.9558714952937097</v>
      </c>
      <c r="QN51" s="63">
        <f t="shared" si="283"/>
        <v>0</v>
      </c>
      <c r="QO51" s="62">
        <f t="shared" si="284"/>
        <v>0</v>
      </c>
      <c r="QP51" s="61">
        <f t="shared" si="285"/>
        <v>0</v>
      </c>
      <c r="QQ51" s="61">
        <f t="shared" si="286"/>
        <v>9.3909315802083828</v>
      </c>
      <c r="QR51" s="63">
        <f t="shared" si="287"/>
        <v>0</v>
      </c>
      <c r="QS51" s="62">
        <f t="shared" si="288"/>
        <v>0</v>
      </c>
      <c r="QT51" s="61">
        <f t="shared" si="289"/>
        <v>0</v>
      </c>
      <c r="QU51" s="61">
        <f t="shared" si="290"/>
        <v>4.2086308326217869</v>
      </c>
      <c r="QV51" s="63">
        <f t="shared" si="291"/>
        <v>0</v>
      </c>
      <c r="QW51" s="62">
        <f t="shared" si="292"/>
        <v>0</v>
      </c>
      <c r="QX51" s="61">
        <f t="shared" si="293"/>
        <v>0</v>
      </c>
      <c r="QY51" s="61">
        <f t="shared" si="294"/>
        <v>3.9543203248261993</v>
      </c>
      <c r="QZ51" s="63">
        <f t="shared" si="295"/>
        <v>0</v>
      </c>
      <c r="RA51" s="62">
        <f t="shared" si="296"/>
        <v>0</v>
      </c>
      <c r="RB51" s="61">
        <f t="shared" si="297"/>
        <v>0</v>
      </c>
      <c r="RC51" s="61">
        <f t="shared" si="298"/>
        <v>5.837013427051942</v>
      </c>
      <c r="RD51" s="63">
        <f t="shared" si="299"/>
        <v>0</v>
      </c>
      <c r="RE51" s="62">
        <f t="shared" si="300"/>
        <v>0</v>
      </c>
      <c r="RF51" s="61">
        <f t="shared" si="301"/>
        <v>0</v>
      </c>
      <c r="RG51" s="61">
        <f t="shared" si="302"/>
        <v>12.430979290917483</v>
      </c>
      <c r="RH51" s="63">
        <f t="shared" si="303"/>
        <v>0</v>
      </c>
      <c r="RI51" s="62">
        <f t="shared" si="304"/>
        <v>0</v>
      </c>
      <c r="RJ51" s="61">
        <f t="shared" si="305"/>
        <v>0</v>
      </c>
      <c r="RK51" s="61">
        <f t="shared" si="306"/>
        <v>8.3611722345076167</v>
      </c>
      <c r="RL51" s="63">
        <f t="shared" si="307"/>
        <v>0</v>
      </c>
    </row>
    <row r="52" spans="1:480" ht="15" thickBot="1" x14ac:dyDescent="0.35">
      <c r="A52" s="28"/>
      <c r="B52" s="42">
        <v>33</v>
      </c>
      <c r="C52" s="44">
        <f t="shared" si="500"/>
        <v>698.20465798694943</v>
      </c>
      <c r="D52" s="44">
        <f t="shared" si="501"/>
        <v>890.11385290846169</v>
      </c>
      <c r="E52" s="44">
        <f t="shared" si="502"/>
        <v>126.11976832685964</v>
      </c>
      <c r="F52" s="45">
        <f t="shared" si="503"/>
        <v>10.682413792504651</v>
      </c>
      <c r="G52" s="45">
        <f t="shared" si="504"/>
        <v>0.61531698522321743</v>
      </c>
      <c r="H52" s="44">
        <f t="shared" si="313"/>
        <v>111.49468749185752</v>
      </c>
      <c r="I52" s="44">
        <f t="shared" si="314"/>
        <v>163.87450283571079</v>
      </c>
      <c r="J52" s="44">
        <f t="shared" si="315"/>
        <v>38.759892590965755</v>
      </c>
      <c r="K52" s="45">
        <f t="shared" si="316"/>
        <v>6.2913288527897437</v>
      </c>
      <c r="L52" s="45">
        <f t="shared" si="317"/>
        <v>0.87797822867577735</v>
      </c>
      <c r="M52" s="44">
        <f t="shared" si="318"/>
        <v>247.3317017200261</v>
      </c>
      <c r="N52" s="44">
        <f t="shared" si="319"/>
        <v>369.85977655620331</v>
      </c>
      <c r="O52" s="44">
        <f t="shared" si="320"/>
        <v>87.759667691183935</v>
      </c>
      <c r="P52" s="45">
        <f t="shared" si="321"/>
        <v>14.264764930767782</v>
      </c>
      <c r="Q52" s="45">
        <f t="shared" si="322"/>
        <v>1.9923891018184094</v>
      </c>
      <c r="R52" s="44">
        <f t="shared" si="323"/>
        <v>9.7866774943738317</v>
      </c>
      <c r="S52" s="44">
        <f t="shared" si="324"/>
        <v>14.470169554377518</v>
      </c>
      <c r="T52" s="44">
        <f t="shared" si="325"/>
        <v>3.4270869686218037</v>
      </c>
      <c r="U52" s="45">
        <f t="shared" si="326"/>
        <v>0.55668999174946787</v>
      </c>
      <c r="V52" s="45">
        <f t="shared" si="327"/>
        <v>7.7735990877354416E-2</v>
      </c>
      <c r="W52" s="44">
        <f t="shared" si="328"/>
        <v>35.641264142901917</v>
      </c>
      <c r="X52" s="44">
        <f t="shared" si="329"/>
        <v>52.898387428492811</v>
      </c>
      <c r="Y52" s="44">
        <f t="shared" si="330"/>
        <v>12.536132421330795</v>
      </c>
      <c r="Z52" s="45">
        <f t="shared" si="331"/>
        <v>2.0367804433873835</v>
      </c>
      <c r="AA52" s="45">
        <f t="shared" si="332"/>
        <v>0.28443556388697772</v>
      </c>
      <c r="AB52" s="44">
        <f t="shared" si="333"/>
        <v>62.484631645474231</v>
      </c>
      <c r="AC52" s="44">
        <f t="shared" si="334"/>
        <v>97.015018569419993</v>
      </c>
      <c r="AD52" s="44">
        <f t="shared" si="335"/>
        <v>25.153889269300461</v>
      </c>
      <c r="AE52" s="45">
        <f t="shared" si="336"/>
        <v>4.5511901379381463</v>
      </c>
      <c r="AF52" s="45">
        <f t="shared" si="337"/>
        <v>0.73302337786692739</v>
      </c>
      <c r="AG52" s="44">
        <f t="shared" si="338"/>
        <v>104.55093880512501</v>
      </c>
      <c r="AH52" s="44">
        <f t="shared" si="339"/>
        <v>164.19569251784839</v>
      </c>
      <c r="AI52" s="44">
        <f t="shared" si="340"/>
        <v>42.674896786133374</v>
      </c>
      <c r="AJ52" s="45">
        <f t="shared" si="341"/>
        <v>7.7306029585679497</v>
      </c>
      <c r="AK52" s="45">
        <f t="shared" si="342"/>
        <v>1.2461759323247414</v>
      </c>
      <c r="AL52" s="44">
        <f t="shared" si="343"/>
        <v>85.342020818359657</v>
      </c>
      <c r="AM52" s="44">
        <f t="shared" si="344"/>
        <v>108.7992096538608</v>
      </c>
      <c r="AN52" s="44">
        <f t="shared" si="345"/>
        <v>15.415703362951128</v>
      </c>
      <c r="AO52" s="45">
        <f t="shared" si="346"/>
        <v>1.3057185595105341</v>
      </c>
      <c r="AP52" s="45">
        <f t="shared" si="347"/>
        <v>7.5210605317662729E-2</v>
      </c>
      <c r="AQ52" s="44">
        <f t="shared" si="348"/>
        <v>77.737357274419878</v>
      </c>
      <c r="AR52" s="44">
        <f t="shared" si="349"/>
        <v>114.2580966114455</v>
      </c>
      <c r="AS52" s="44">
        <f t="shared" si="350"/>
        <v>27.024530818852615</v>
      </c>
      <c r="AT52" s="45">
        <f t="shared" si="351"/>
        <v>4.3864984938937059</v>
      </c>
      <c r="AU52" s="45">
        <f t="shared" si="352"/>
        <v>0.61215210138793075</v>
      </c>
      <c r="AV52" s="44">
        <f t="shared" si="353"/>
        <v>281.59696781452067</v>
      </c>
      <c r="AW52" s="44">
        <f t="shared" si="354"/>
        <v>421.10004851978101</v>
      </c>
      <c r="AX52" s="44">
        <f t="shared" si="355"/>
        <v>99.91786797400421</v>
      </c>
      <c r="AY52" s="45">
        <f t="shared" si="356"/>
        <v>16.241001550372115</v>
      </c>
      <c r="AZ52" s="45">
        <f t="shared" si="357"/>
        <v>2.2684141413212648</v>
      </c>
      <c r="BA52" s="44">
        <f t="shared" si="358"/>
        <v>10.827484568270625</v>
      </c>
      <c r="BB52" s="44">
        <f t="shared" si="359"/>
        <v>16.009063100357764</v>
      </c>
      <c r="BC52" s="44">
        <f t="shared" si="360"/>
        <v>3.7915555394776046</v>
      </c>
      <c r="BD52" s="45">
        <f t="shared" si="361"/>
        <v>0.61589362666167169</v>
      </c>
      <c r="BE52" s="45">
        <f t="shared" si="362"/>
        <v>8.6003165232291429E-2</v>
      </c>
      <c r="BF52" s="44">
        <f t="shared" si="363"/>
        <v>224.21315111215</v>
      </c>
      <c r="BG52" s="44">
        <f t="shared" si="364"/>
        <v>332.77478841770488</v>
      </c>
      <c r="BH52" s="44">
        <f t="shared" si="365"/>
        <v>78.862684041624803</v>
      </c>
      <c r="BI52" s="45">
        <f t="shared" si="366"/>
        <v>12.813040511259066</v>
      </c>
      <c r="BJ52" s="45">
        <f t="shared" si="367"/>
        <v>1.7893359172604262</v>
      </c>
      <c r="BK52" s="44">
        <f t="shared" si="368"/>
        <v>60.47722314755854</v>
      </c>
      <c r="BL52" s="44">
        <f t="shared" si="369"/>
        <v>93.898271817888059</v>
      </c>
      <c r="BM52" s="44">
        <f t="shared" si="370"/>
        <v>24.345784464245067</v>
      </c>
      <c r="BN52" s="45">
        <f t="shared" si="371"/>
        <v>4.4049766208230317</v>
      </c>
      <c r="BO52" s="45">
        <f t="shared" si="372"/>
        <v>0.70947394948508435</v>
      </c>
      <c r="BP52" s="44">
        <f t="shared" si="373"/>
        <v>226.07606004819658</v>
      </c>
      <c r="BQ52" s="44">
        <f t="shared" si="374"/>
        <v>355.04908579071218</v>
      </c>
      <c r="BR52" s="44">
        <f t="shared" si="375"/>
        <v>92.278200833329635</v>
      </c>
      <c r="BS52" s="45">
        <f t="shared" si="376"/>
        <v>16.716294264249143</v>
      </c>
      <c r="BT52" s="45">
        <f t="shared" si="377"/>
        <v>2.6946725503057407</v>
      </c>
      <c r="BU52" s="44">
        <f t="shared" si="378"/>
        <v>81.734725302733793</v>
      </c>
      <c r="BV52" s="44">
        <f t="shared" si="379"/>
        <v>104.20040946932642</v>
      </c>
      <c r="BW52" s="44">
        <f t="shared" si="380"/>
        <v>14.764101759448565</v>
      </c>
      <c r="BX52" s="45">
        <f t="shared" si="381"/>
        <v>1.250527545058032</v>
      </c>
      <c r="BY52" s="45">
        <f t="shared" si="382"/>
        <v>7.2031551474218414E-2</v>
      </c>
      <c r="BZ52" s="44">
        <f t="shared" si="383"/>
        <v>125.20006502979655</v>
      </c>
      <c r="CA52" s="44">
        <f t="shared" si="384"/>
        <v>184.01861894321129</v>
      </c>
      <c r="CB52" s="44">
        <f t="shared" si="385"/>
        <v>43.524415217462597</v>
      </c>
      <c r="CC52" s="45">
        <f t="shared" si="386"/>
        <v>7.0646844187139859</v>
      </c>
      <c r="CD52" s="45">
        <f t="shared" si="387"/>
        <v>0.98590286046571107</v>
      </c>
      <c r="CE52" s="44">
        <f t="shared" si="388"/>
        <v>195.49359848965622</v>
      </c>
      <c r="CF52" s="44">
        <f t="shared" si="389"/>
        <v>304.51971750907381</v>
      </c>
      <c r="CG52" s="44">
        <f t="shared" si="390"/>
        <v>79.002399668869529</v>
      </c>
      <c r="CH52" s="45">
        <f t="shared" si="391"/>
        <v>14.297553257763266</v>
      </c>
      <c r="CI52" s="45">
        <f t="shared" si="392"/>
        <v>2.3030501285805345</v>
      </c>
      <c r="CJ52" s="44">
        <f t="shared" si="393"/>
        <v>33.786281677981279</v>
      </c>
      <c r="CK52" s="44">
        <f t="shared" si="394"/>
        <v>49.95497448172808</v>
      </c>
      <c r="CL52" s="44">
        <f t="shared" si="395"/>
        <v>11.831239531839044</v>
      </c>
      <c r="CM52" s="45">
        <f t="shared" si="396"/>
        <v>1.9218457826339133</v>
      </c>
      <c r="CN52" s="45">
        <f t="shared" si="397"/>
        <v>0.26836585611502467</v>
      </c>
      <c r="CO52" s="44">
        <f t="shared" si="398"/>
        <v>248.76078433440787</v>
      </c>
      <c r="CP52" s="44">
        <f t="shared" si="399"/>
        <v>384.45939204262129</v>
      </c>
      <c r="CQ52" s="44">
        <f t="shared" si="400"/>
        <v>99.600949036569432</v>
      </c>
      <c r="CR52" s="45">
        <f t="shared" si="401"/>
        <v>18.015849858410434</v>
      </c>
      <c r="CS52" s="45">
        <f t="shared" si="402"/>
        <v>2.9013303576255653</v>
      </c>
      <c r="CT52" s="44">
        <f t="shared" si="403"/>
        <v>52.709754231959096</v>
      </c>
      <c r="CU52" s="44">
        <f t="shared" si="404"/>
        <v>81.838328096689025</v>
      </c>
      <c r="CV52" s="44">
        <f t="shared" si="405"/>
        <v>21.218902735722104</v>
      </c>
      <c r="CW52" s="45">
        <f t="shared" si="406"/>
        <v>3.8392178575163478</v>
      </c>
      <c r="CX52" s="45">
        <f t="shared" si="407"/>
        <v>0.61835176228401045</v>
      </c>
      <c r="CY52" s="44">
        <f t="shared" si="408"/>
        <v>103.64633746559194</v>
      </c>
      <c r="CZ52" s="44">
        <f t="shared" si="409"/>
        <v>154.74571672990359</v>
      </c>
      <c r="DA52" s="44">
        <f t="shared" si="410"/>
        <v>36.692175936979091</v>
      </c>
      <c r="DB52" s="45">
        <f t="shared" si="411"/>
        <v>5.9604837573619198</v>
      </c>
      <c r="DC52" s="45">
        <f t="shared" si="412"/>
        <v>0.83197745207480933</v>
      </c>
      <c r="DD52" s="44">
        <f t="shared" si="413"/>
        <v>330.52848274236493</v>
      </c>
      <c r="DE52" s="44">
        <f t="shared" si="414"/>
        <v>421.37785519513631</v>
      </c>
      <c r="DF52" s="44">
        <f t="shared" si="415"/>
        <v>59.704808886672694</v>
      </c>
      <c r="DG52" s="45">
        <f t="shared" si="416"/>
        <v>5.0570301737068499</v>
      </c>
      <c r="DH52" s="45">
        <f t="shared" si="417"/>
        <v>0.2912896486795391</v>
      </c>
      <c r="DI52" s="44">
        <f t="shared" si="418"/>
        <v>29.07803286537121</v>
      </c>
      <c r="DJ52" s="44">
        <f t="shared" si="419"/>
        <v>42.738791295335616</v>
      </c>
      <c r="DK52" s="44">
        <f t="shared" si="420"/>
        <v>10.10865590076361</v>
      </c>
      <c r="DL52" s="45">
        <f t="shared" si="421"/>
        <v>1.6407908866656848</v>
      </c>
      <c r="DM52" s="45">
        <f t="shared" si="422"/>
        <v>0.22897844159955252</v>
      </c>
      <c r="DN52" s="44">
        <f t="shared" si="423"/>
        <v>94.691300343290806</v>
      </c>
      <c r="DO52" s="44">
        <f t="shared" si="424"/>
        <v>147.50031844460364</v>
      </c>
      <c r="DP52" s="44">
        <f t="shared" si="425"/>
        <v>38.266419016689397</v>
      </c>
      <c r="DQ52" s="45">
        <f t="shared" si="426"/>
        <v>6.9253107015506226</v>
      </c>
      <c r="DR52" s="45">
        <f t="shared" si="427"/>
        <v>1.1155291688111855</v>
      </c>
      <c r="DS52" s="44">
        <f t="shared" si="428"/>
        <v>231.03828439709051</v>
      </c>
      <c r="DT52" s="44">
        <f t="shared" si="429"/>
        <v>341.60348603500125</v>
      </c>
      <c r="DU52" s="44">
        <f t="shared" si="430"/>
        <v>80.904708892797387</v>
      </c>
      <c r="DV52" s="45">
        <f t="shared" si="431"/>
        <v>13.142018903633707</v>
      </c>
      <c r="DW52" s="45">
        <f t="shared" si="432"/>
        <v>1.835146808356225</v>
      </c>
      <c r="DX52" s="44">
        <f t="shared" si="433"/>
        <v>50.488284716473409</v>
      </c>
      <c r="DY52" s="44">
        <f t="shared" si="434"/>
        <v>78.029562815963999</v>
      </c>
      <c r="DZ52" s="44">
        <f t="shared" si="435"/>
        <v>20.214926908371734</v>
      </c>
      <c r="EA52" s="45">
        <f t="shared" si="436"/>
        <v>3.6564821078788188</v>
      </c>
      <c r="EB52" s="45">
        <f t="shared" si="437"/>
        <v>0.58885162926416357</v>
      </c>
      <c r="EC52" s="44">
        <f t="shared" si="438"/>
        <v>83.954067654854697</v>
      </c>
      <c r="ED52" s="44">
        <f t="shared" si="439"/>
        <v>130.34893889950621</v>
      </c>
      <c r="EE52" s="44">
        <f t="shared" si="440"/>
        <v>33.796651526720339</v>
      </c>
      <c r="EF52" s="45">
        <f t="shared" si="441"/>
        <v>6.1149584255929836</v>
      </c>
      <c r="EG52" s="45">
        <f t="shared" si="442"/>
        <v>0.98488688558168869</v>
      </c>
      <c r="EH52" s="44">
        <f t="shared" si="443"/>
        <v>153.61745677862282</v>
      </c>
      <c r="EI52" s="44">
        <f t="shared" si="444"/>
        <v>240.88378566923615</v>
      </c>
      <c r="EJ52" s="44">
        <f t="shared" si="445"/>
        <v>62.588713360151814</v>
      </c>
      <c r="EK52" s="45">
        <f t="shared" si="446"/>
        <v>11.336724729224281</v>
      </c>
      <c r="EL52" s="45">
        <f t="shared" si="447"/>
        <v>1.8273779071804803</v>
      </c>
      <c r="EM52" s="44">
        <f t="shared" si="448"/>
        <v>251.72922921020512</v>
      </c>
      <c r="EN52" s="44">
        <f t="shared" si="449"/>
        <v>366.10143483566765</v>
      </c>
      <c r="EO52" s="44">
        <f t="shared" si="450"/>
        <v>78.750250757095571</v>
      </c>
      <c r="EP52" s="45">
        <f t="shared" si="451"/>
        <v>11.336387572649437</v>
      </c>
      <c r="EQ52" s="45">
        <f t="shared" si="452"/>
        <v>1.3466075790723147</v>
      </c>
      <c r="ER52" s="44">
        <f t="shared" si="453"/>
        <v>273.56523167623578</v>
      </c>
      <c r="ES52" s="44">
        <f t="shared" si="454"/>
        <v>401.54504284743643</v>
      </c>
      <c r="ET52" s="44">
        <f t="shared" si="455"/>
        <v>94.952821228216905</v>
      </c>
      <c r="EU52" s="45">
        <f t="shared" si="456"/>
        <v>15.411081955156751</v>
      </c>
      <c r="EV52" s="45">
        <f t="shared" si="457"/>
        <v>2.1506096707279596</v>
      </c>
      <c r="EW52" s="44">
        <f t="shared" si="458"/>
        <v>29.377701206722222</v>
      </c>
      <c r="EX52" s="44">
        <f t="shared" si="459"/>
        <v>48.316085311451367</v>
      </c>
      <c r="EY52" s="44">
        <f t="shared" si="460"/>
        <v>13.618420198231998</v>
      </c>
      <c r="EZ52" s="45">
        <f t="shared" si="461"/>
        <v>2.7143822922069889</v>
      </c>
      <c r="FA52" s="45">
        <f t="shared" si="462"/>
        <v>0.49681655509038891</v>
      </c>
      <c r="FB52" s="44">
        <f t="shared" si="463"/>
        <v>219.82790252203617</v>
      </c>
      <c r="FC52" s="44">
        <f t="shared" si="464"/>
        <v>229.69549909541357</v>
      </c>
      <c r="FD52" s="44">
        <f t="shared" si="465"/>
        <v>19.871922844641148</v>
      </c>
      <c r="FE52" s="45">
        <f t="shared" si="466"/>
        <v>0.84315408444652507</v>
      </c>
      <c r="FF52" s="45">
        <f t="shared" si="467"/>
        <v>1.5579897877978892E-2</v>
      </c>
      <c r="FG52" s="44">
        <f t="shared" si="468"/>
        <v>225.70990947927535</v>
      </c>
      <c r="FH52" s="44">
        <f t="shared" si="469"/>
        <v>375.42005803066888</v>
      </c>
      <c r="FI52" s="44">
        <f t="shared" si="470"/>
        <v>91.04503854082202</v>
      </c>
      <c r="FJ52" s="45">
        <f t="shared" si="471"/>
        <v>14.97700367321289</v>
      </c>
      <c r="FK52" s="45">
        <f t="shared" si="472"/>
        <v>2.1119002307106909</v>
      </c>
      <c r="FL52" s="44">
        <f t="shared" si="473"/>
        <v>101.14891496070068</v>
      </c>
      <c r="FM52" s="44">
        <f t="shared" si="474"/>
        <v>156.79771810672764</v>
      </c>
      <c r="FN52" s="44">
        <f t="shared" si="475"/>
        <v>40.642470268239364</v>
      </c>
      <c r="FO52" s="45">
        <f t="shared" si="476"/>
        <v>7.3527616057908141</v>
      </c>
      <c r="FP52" s="45">
        <f t="shared" si="477"/>
        <v>1.1841850274625871</v>
      </c>
      <c r="FQ52" s="44">
        <f t="shared" si="478"/>
        <v>92.993525392661439</v>
      </c>
      <c r="FR52" s="44">
        <f t="shared" si="479"/>
        <v>146.86182656954736</v>
      </c>
      <c r="FS52" s="44">
        <f t="shared" si="480"/>
        <v>38.207651153316768</v>
      </c>
      <c r="FT52" s="45">
        <f t="shared" si="481"/>
        <v>6.9239805478837688</v>
      </c>
      <c r="FU52" s="45">
        <f t="shared" si="482"/>
        <v>1.1163397904440264</v>
      </c>
      <c r="FV52" s="44">
        <f t="shared" si="483"/>
        <v>277.60041663213138</v>
      </c>
      <c r="FW52" s="44">
        <f t="shared" si="484"/>
        <v>353.90193060275942</v>
      </c>
      <c r="FX52" s="44">
        <f t="shared" si="485"/>
        <v>50.144180266609666</v>
      </c>
      <c r="FY52" s="45">
        <f t="shared" si="486"/>
        <v>4.2472396675009696</v>
      </c>
      <c r="FZ52" s="45">
        <f t="shared" si="487"/>
        <v>0.24464496119415036</v>
      </c>
      <c r="GA52" s="44">
        <f t="shared" si="488"/>
        <v>300.46318927031365</v>
      </c>
      <c r="GB52" s="44">
        <f t="shared" si="489"/>
        <v>463.46853321265928</v>
      </c>
      <c r="GC52" s="44">
        <f t="shared" si="490"/>
        <v>120.02692900031893</v>
      </c>
      <c r="GD52" s="45">
        <f t="shared" si="491"/>
        <v>21.707467899540131</v>
      </c>
      <c r="GE52" s="45">
        <f t="shared" si="492"/>
        <v>3.4956051533197798</v>
      </c>
      <c r="GF52" s="44">
        <f t="shared" si="493"/>
        <v>174.48957291358147</v>
      </c>
      <c r="GG52" s="44">
        <f t="shared" si="494"/>
        <v>285.07171741028839</v>
      </c>
      <c r="GH52" s="44">
        <f t="shared" si="495"/>
        <v>80.248118636262035</v>
      </c>
      <c r="GI52" s="45">
        <f t="shared" si="496"/>
        <v>15.986577651341916</v>
      </c>
      <c r="GJ52" s="45">
        <f t="shared" si="497"/>
        <v>2.9252847977677021</v>
      </c>
      <c r="GK52" s="43">
        <f t="shared" si="148"/>
        <v>5997.3978733642416</v>
      </c>
      <c r="GL52" s="43">
        <f t="shared" si="148"/>
        <v>8687.7157059322217</v>
      </c>
      <c r="GM52" s="43">
        <f t="shared" si="148"/>
        <v>1917.7945323616923</v>
      </c>
      <c r="GN52" s="43">
        <f t="shared" si="148"/>
        <v>304.32071008991539</v>
      </c>
      <c r="GO52" s="43">
        <f t="shared" si="148"/>
        <v>44.002961732744097</v>
      </c>
      <c r="GP52" s="40">
        <f t="shared" si="149"/>
        <v>35.74134608679524</v>
      </c>
      <c r="GQ52" s="40">
        <f t="shared" si="149"/>
        <v>51.77422947516223</v>
      </c>
      <c r="GR52" s="40">
        <f t="shared" si="149"/>
        <v>11.429049656505914</v>
      </c>
      <c r="GS52" s="40">
        <f t="shared" si="149"/>
        <v>1.8135918360543231</v>
      </c>
      <c r="GT52" s="40">
        <f t="shared" si="149"/>
        <v>0.26223457528452976</v>
      </c>
      <c r="GW52" s="38">
        <f t="shared" si="150"/>
        <v>34</v>
      </c>
      <c r="GX52" s="39">
        <f t="shared" si="109"/>
        <v>18.18227251051691</v>
      </c>
      <c r="GY52" s="39">
        <f t="shared" si="110"/>
        <v>18.060532741713171</v>
      </c>
      <c r="GZ52" s="39">
        <f t="shared" si="111"/>
        <v>1.8060532741713171</v>
      </c>
      <c r="HA52" s="39">
        <f t="shared" si="34"/>
        <v>4.7607884203214006</v>
      </c>
      <c r="HB52" s="39">
        <f t="shared" si="35"/>
        <v>10.105034999900017</v>
      </c>
      <c r="HC52" s="39">
        <f t="shared" si="36"/>
        <v>1.0105034999900018</v>
      </c>
      <c r="HD52" s="39">
        <f t="shared" si="112"/>
        <v>10.766735878843345</v>
      </c>
      <c r="HE52" s="39">
        <f t="shared" si="113"/>
        <v>22.909795348939689</v>
      </c>
      <c r="HF52" s="39">
        <f t="shared" si="114"/>
        <v>2.2909795348939688</v>
      </c>
      <c r="HG52" s="39">
        <f t="shared" si="115"/>
        <v>0.42075725173717576</v>
      </c>
      <c r="HH52" s="39">
        <f t="shared" si="116"/>
        <v>0.89412843966150624</v>
      </c>
      <c r="HI52" s="39">
        <f t="shared" si="117"/>
        <v>8.9412843966150624E-2</v>
      </c>
      <c r="HJ52" s="39">
        <f t="shared" si="151"/>
        <v>1.5387332064088461</v>
      </c>
      <c r="HK52" s="39">
        <f t="shared" si="152"/>
        <v>3.2713011025295873</v>
      </c>
      <c r="HL52" s="39">
        <f t="shared" si="153"/>
        <v>0.32713011025295874</v>
      </c>
      <c r="HM52" s="39">
        <f t="shared" si="37"/>
        <v>3.0620660213842044</v>
      </c>
      <c r="HN52" s="39">
        <f t="shared" si="38"/>
        <v>7.3788746692457572</v>
      </c>
      <c r="HO52" s="39">
        <f t="shared" si="39"/>
        <v>0.73788746692457574</v>
      </c>
      <c r="HP52" s="39">
        <f t="shared" si="118"/>
        <v>5.1913462958014716</v>
      </c>
      <c r="HQ52" s="39">
        <f t="shared" si="119"/>
        <v>12.533564047487106</v>
      </c>
      <c r="HR52" s="39">
        <f t="shared" si="120"/>
        <v>1.2533564047487105</v>
      </c>
      <c r="HS52" s="39">
        <f t="shared" si="40"/>
        <v>2.222431290549522</v>
      </c>
      <c r="HT52" s="39">
        <f t="shared" si="41"/>
        <v>2.2075509574482988</v>
      </c>
      <c r="HU52" s="39">
        <f t="shared" si="42"/>
        <v>0.2207550957448299</v>
      </c>
      <c r="HV52" s="39">
        <f t="shared" si="43"/>
        <v>3.3193609369547175</v>
      </c>
      <c r="HW52" s="39">
        <f t="shared" si="44"/>
        <v>7.0455259683571301</v>
      </c>
      <c r="HX52" s="39">
        <f t="shared" si="45"/>
        <v>0.70455259683571292</v>
      </c>
      <c r="HY52" s="39">
        <f t="shared" si="121"/>
        <v>12.258356513368087</v>
      </c>
      <c r="HZ52" s="39">
        <f t="shared" si="122"/>
        <v>26.083712110691668</v>
      </c>
      <c r="IA52" s="39">
        <f t="shared" si="123"/>
        <v>2.6083712110691666</v>
      </c>
      <c r="IB52" s="39">
        <f t="shared" si="124"/>
        <v>0.46550452416473648</v>
      </c>
      <c r="IC52" s="39">
        <f t="shared" si="125"/>
        <v>0.98921844395632275</v>
      </c>
      <c r="ID52" s="39">
        <f t="shared" si="126"/>
        <v>9.8921844395632286E-2</v>
      </c>
      <c r="IE52" s="39">
        <f t="shared" si="127"/>
        <v>9.6799097682549142</v>
      </c>
      <c r="IF52" s="39">
        <f t="shared" si="128"/>
        <v>20.579200712241917</v>
      </c>
      <c r="IG52" s="39">
        <f t="shared" si="129"/>
        <v>2.0579200712241916</v>
      </c>
      <c r="IH52" s="39">
        <f t="shared" si="46"/>
        <v>2.9636927543802241</v>
      </c>
      <c r="II52" s="39">
        <f t="shared" si="47"/>
        <v>7.1418177269860728</v>
      </c>
      <c r="IJ52" s="39">
        <f t="shared" si="48"/>
        <v>0.71418177269860739</v>
      </c>
      <c r="IK52" s="39">
        <f t="shared" si="130"/>
        <v>11.225524422006103</v>
      </c>
      <c r="IL52" s="39">
        <f t="shared" si="131"/>
        <v>27.101992680325079</v>
      </c>
      <c r="IM52" s="39">
        <f t="shared" si="132"/>
        <v>2.7101992680325075</v>
      </c>
      <c r="IN52" s="39">
        <f t="shared" si="49"/>
        <v>2.1284920288433917</v>
      </c>
      <c r="IO52" s="39">
        <f t="shared" si="50"/>
        <v>2.1142406679454555</v>
      </c>
      <c r="IP52" s="39">
        <f t="shared" si="51"/>
        <v>0.21142406679454553</v>
      </c>
      <c r="IQ52" s="39">
        <f t="shared" si="52"/>
        <v>5.3460037713534199</v>
      </c>
      <c r="IR52" s="39">
        <f t="shared" si="53"/>
        <v>11.347186736661746</v>
      </c>
      <c r="IS52" s="39">
        <f t="shared" si="54"/>
        <v>1.1347186736661745</v>
      </c>
      <c r="IT52" s="39">
        <f t="shared" si="55"/>
        <v>9.6153565092886986</v>
      </c>
      <c r="IU52" s="39">
        <f t="shared" si="56"/>
        <v>23.180422082789335</v>
      </c>
      <c r="IV52" s="39">
        <f t="shared" si="57"/>
        <v>2.3180422082789334</v>
      </c>
      <c r="IW52" s="39">
        <f t="shared" si="133"/>
        <v>1.4525688655233489</v>
      </c>
      <c r="IX52" s="39">
        <f t="shared" si="134"/>
        <v>3.0867753980923798</v>
      </c>
      <c r="IY52" s="39">
        <f t="shared" si="135"/>
        <v>0.30867753980923796</v>
      </c>
      <c r="IZ52" s="39">
        <f t="shared" si="58"/>
        <v>12.128066043630085</v>
      </c>
      <c r="JA52" s="39">
        <f t="shared" si="59"/>
        <v>29.209839923341605</v>
      </c>
      <c r="JB52" s="39">
        <f t="shared" si="60"/>
        <v>2.9209839923341607</v>
      </c>
      <c r="JC52" s="39">
        <f t="shared" si="61"/>
        <v>2.5830471138079365</v>
      </c>
      <c r="JD52" s="39">
        <f t="shared" si="62"/>
        <v>6.2245493024770564</v>
      </c>
      <c r="JE52" s="39">
        <f t="shared" si="63"/>
        <v>0.6224549302477056</v>
      </c>
      <c r="JF52" s="39">
        <f t="shared" si="64"/>
        <v>4.5022902323008624</v>
      </c>
      <c r="JG52" s="39">
        <f t="shared" si="65"/>
        <v>9.5726814931508848</v>
      </c>
      <c r="JH52" s="39">
        <f t="shared" si="66"/>
        <v>0.95726814931508852</v>
      </c>
      <c r="JI52" s="39">
        <f t="shared" si="67"/>
        <v>8.6074460789714422</v>
      </c>
      <c r="JJ52" s="39">
        <f t="shared" si="68"/>
        <v>8.5498147518071086</v>
      </c>
      <c r="JK52" s="39">
        <f t="shared" si="69"/>
        <v>0.85498147518071099</v>
      </c>
      <c r="JL52" s="39">
        <f t="shared" si="70"/>
        <v>1.2416229442438163</v>
      </c>
      <c r="JM52" s="39">
        <f t="shared" si="71"/>
        <v>2.6354129191516673</v>
      </c>
      <c r="JN52" s="39">
        <f t="shared" si="72"/>
        <v>0.26354129191516673</v>
      </c>
      <c r="JO52" s="39">
        <f t="shared" si="73"/>
        <v>4.6573934807233464</v>
      </c>
      <c r="JP52" s="39">
        <f t="shared" si="74"/>
        <v>11.22790887519416</v>
      </c>
      <c r="JQ52" s="39">
        <f t="shared" si="75"/>
        <v>1.1227908875194159</v>
      </c>
      <c r="JR52" s="39">
        <f t="shared" si="136"/>
        <v>9.9329965297085216</v>
      </c>
      <c r="JS52" s="39">
        <f t="shared" si="137"/>
        <v>21.108072770232727</v>
      </c>
      <c r="JT52" s="39">
        <f t="shared" si="138"/>
        <v>2.1108072770232726</v>
      </c>
      <c r="JU52" s="39">
        <f t="shared" si="76"/>
        <v>2.4615023349011627</v>
      </c>
      <c r="JV52" s="39">
        <f t="shared" si="77"/>
        <v>5.9284051484167151</v>
      </c>
      <c r="JW52" s="39">
        <f t="shared" si="78"/>
        <v>0.59284051484167155</v>
      </c>
      <c r="JX52" s="39">
        <f t="shared" si="79"/>
        <v>4.1141780171083244</v>
      </c>
      <c r="JY52" s="39">
        <f t="shared" si="80"/>
        <v>9.914222535765262</v>
      </c>
      <c r="JZ52" s="39">
        <f t="shared" si="81"/>
        <v>0.99142225357652625</v>
      </c>
      <c r="KA52" s="39">
        <f t="shared" si="139"/>
        <v>7.614525333573682</v>
      </c>
      <c r="KB52" s="39">
        <f t="shared" si="140"/>
        <v>18.380240516268479</v>
      </c>
      <c r="KC52" s="39">
        <f t="shared" si="141"/>
        <v>1.838024051626848</v>
      </c>
      <c r="KD52" s="39">
        <f t="shared" si="82"/>
        <v>9.8175921788054534</v>
      </c>
      <c r="KE52" s="39">
        <f t="shared" si="83"/>
        <v>18.12945146817464</v>
      </c>
      <c r="KF52" s="39">
        <f t="shared" si="84"/>
        <v>1.8129451468174642</v>
      </c>
      <c r="KG52" s="39">
        <f t="shared" si="85"/>
        <v>11.663866241979694</v>
      </c>
      <c r="KH52" s="39">
        <f t="shared" si="86"/>
        <v>24.753246020142992</v>
      </c>
      <c r="KI52" s="39">
        <f t="shared" si="87"/>
        <v>2.4753246020142994</v>
      </c>
      <c r="KJ52" s="39">
        <f t="shared" si="88"/>
        <v>1.654815246266975</v>
      </c>
      <c r="KK52" s="39">
        <f t="shared" si="89"/>
        <v>4.4592312994735659</v>
      </c>
      <c r="KL52" s="39">
        <f t="shared" si="90"/>
        <v>0.44592312994735661</v>
      </c>
      <c r="KM52" s="39">
        <f t="shared" si="91"/>
        <v>3.8171569302893782</v>
      </c>
      <c r="KN52" s="39">
        <f t="shared" si="92"/>
        <v>1.7958951140956987</v>
      </c>
      <c r="KO52" s="39">
        <f t="shared" si="93"/>
        <v>0.17958951140956986</v>
      </c>
      <c r="KP52" s="39">
        <f t="shared" si="142"/>
        <v>131.25729391466129</v>
      </c>
      <c r="KQ52" s="39">
        <f t="shared" si="143"/>
        <v>249.14660591268586</v>
      </c>
      <c r="KR52" s="39">
        <f t="shared" si="144"/>
        <v>24.914660591268586</v>
      </c>
      <c r="KS52" s="39">
        <f t="shared" si="94"/>
        <v>4.9480093618927175</v>
      </c>
      <c r="KT52" s="39">
        <f t="shared" si="95"/>
        <v>11.921155002442806</v>
      </c>
      <c r="KU52" s="39">
        <f t="shared" si="96"/>
        <v>1.1921155002442805</v>
      </c>
      <c r="KV52" s="39">
        <f t="shared" si="145"/>
        <v>4.6463982490257312</v>
      </c>
      <c r="KW52" s="39">
        <f t="shared" si="146"/>
        <v>11.225539690199252</v>
      </c>
      <c r="KX52" s="39">
        <f t="shared" si="147"/>
        <v>1.1225539690199251</v>
      </c>
      <c r="KY52" s="39">
        <f t="shared" si="97"/>
        <v>7.2291216715612201</v>
      </c>
      <c r="KZ52" s="39">
        <f t="shared" si="98"/>
        <v>7.1807189430001497</v>
      </c>
      <c r="LA52" s="39">
        <f t="shared" si="99"/>
        <v>0.71807189430001506</v>
      </c>
      <c r="LB52" s="39">
        <f t="shared" si="100"/>
        <v>14.616964192589776</v>
      </c>
      <c r="LC52" s="39">
        <f t="shared" si="101"/>
        <v>35.195481284567968</v>
      </c>
      <c r="LD52" s="39">
        <f t="shared" si="102"/>
        <v>3.5195481284567967</v>
      </c>
      <c r="LE52" s="39">
        <f t="shared" si="103"/>
        <v>9.754575736818154</v>
      </c>
      <c r="LF52" s="39">
        <f t="shared" si="104"/>
        <v>26.263312815347998</v>
      </c>
      <c r="LG52" s="39">
        <f t="shared" si="105"/>
        <v>2.6263312815347994</v>
      </c>
      <c r="LH52" s="39">
        <f t="shared" si="106"/>
        <v>361.84876280256009</v>
      </c>
      <c r="LI52" s="39">
        <f t="shared" si="106"/>
        <v>718.85266062090886</v>
      </c>
      <c r="LJ52" s="39">
        <f t="shared" si="106"/>
        <v>71.885266062090864</v>
      </c>
      <c r="LL52" s="60">
        <f t="shared" si="498"/>
        <v>33</v>
      </c>
      <c r="LM52" s="61">
        <f t="shared" si="154"/>
        <v>221.99954703294722</v>
      </c>
      <c r="LN52" s="62">
        <v>3000</v>
      </c>
      <c r="LO52" s="61">
        <f t="shared" si="155"/>
        <v>0</v>
      </c>
      <c r="LP52" s="61">
        <f t="shared" si="499"/>
        <v>0</v>
      </c>
      <c r="LQ52" s="62">
        <f t="shared" si="156"/>
        <v>0</v>
      </c>
      <c r="LR52" s="61">
        <f t="shared" si="157"/>
        <v>0</v>
      </c>
      <c r="LS52" s="61">
        <f t="shared" si="158"/>
        <v>16.398431721722709</v>
      </c>
      <c r="LT52" s="63">
        <f t="shared" si="159"/>
        <v>0</v>
      </c>
      <c r="LU52" s="62">
        <f t="shared" si="160"/>
        <v>0</v>
      </c>
      <c r="LV52" s="61">
        <f t="shared" si="161"/>
        <v>0</v>
      </c>
      <c r="LW52" s="61">
        <f t="shared" si="162"/>
        <v>4.3814681889195253</v>
      </c>
      <c r="LX52" s="63">
        <f t="shared" si="163"/>
        <v>0</v>
      </c>
      <c r="LY52" s="62">
        <f t="shared" si="164"/>
        <v>0</v>
      </c>
      <c r="LZ52" s="61">
        <f t="shared" si="165"/>
        <v>0</v>
      </c>
      <c r="MA52" s="61">
        <f t="shared" si="166"/>
        <v>9.911535463561691</v>
      </c>
      <c r="MB52" s="63">
        <f t="shared" si="167"/>
        <v>0</v>
      </c>
      <c r="MC52" s="62">
        <f t="shared" si="168"/>
        <v>0</v>
      </c>
      <c r="MD52" s="61">
        <f t="shared" si="169"/>
        <v>0</v>
      </c>
      <c r="ME52" s="61">
        <f t="shared" si="170"/>
        <v>0.38727224132528304</v>
      </c>
      <c r="MF52" s="63">
        <f t="shared" si="171"/>
        <v>0</v>
      </c>
      <c r="MG52" s="62">
        <f t="shared" si="172"/>
        <v>0</v>
      </c>
      <c r="MH52" s="61">
        <f t="shared" si="173"/>
        <v>0</v>
      </c>
      <c r="MI52" s="61">
        <f t="shared" si="174"/>
        <v>1.4163556524676018</v>
      </c>
      <c r="MJ52" s="63">
        <f t="shared" si="175"/>
        <v>0</v>
      </c>
      <c r="MK52" s="62">
        <f t="shared" si="176"/>
        <v>0</v>
      </c>
      <c r="ML52" s="61">
        <f t="shared" si="177"/>
        <v>0</v>
      </c>
      <c r="MM52" s="61">
        <f t="shared" si="178"/>
        <v>2.8295683385264234</v>
      </c>
      <c r="MN52" s="63">
        <f t="shared" si="179"/>
        <v>0</v>
      </c>
      <c r="MO52" s="62">
        <f t="shared" si="180"/>
        <v>0</v>
      </c>
      <c r="MP52" s="61">
        <f t="shared" si="181"/>
        <v>0</v>
      </c>
      <c r="MQ52" s="61">
        <f t="shared" si="182"/>
        <v>4.7979972468068954</v>
      </c>
      <c r="MR52" s="63">
        <f t="shared" si="183"/>
        <v>0</v>
      </c>
      <c r="MS52" s="62">
        <f t="shared" si="184"/>
        <v>0</v>
      </c>
      <c r="MT52" s="61">
        <f t="shared" si="185"/>
        <v>0</v>
      </c>
      <c r="MU52" s="61">
        <f t="shared" si="186"/>
        <v>2.0043912417007501</v>
      </c>
      <c r="MV52" s="63">
        <f t="shared" si="187"/>
        <v>0</v>
      </c>
      <c r="MW52" s="62">
        <f t="shared" si="188"/>
        <v>0</v>
      </c>
      <c r="MX52" s="61">
        <f t="shared" si="189"/>
        <v>0</v>
      </c>
      <c r="MY52" s="61">
        <f t="shared" si="190"/>
        <v>3.0548877767240423</v>
      </c>
      <c r="MZ52" s="63">
        <f t="shared" si="191"/>
        <v>0</v>
      </c>
      <c r="NA52" s="62">
        <f t="shared" si="192"/>
        <v>0</v>
      </c>
      <c r="NB52" s="61">
        <f t="shared" si="193"/>
        <v>0</v>
      </c>
      <c r="NC52" s="61">
        <f t="shared" si="194"/>
        <v>11.284676867199485</v>
      </c>
      <c r="ND52" s="63">
        <f t="shared" si="195"/>
        <v>0</v>
      </c>
      <c r="NE52" s="62">
        <f t="shared" si="196"/>
        <v>0</v>
      </c>
      <c r="NF52" s="61">
        <f t="shared" si="197"/>
        <v>0</v>
      </c>
      <c r="NG52" s="61">
        <f t="shared" si="198"/>
        <v>0.42845840369008337</v>
      </c>
      <c r="NH52" s="63">
        <f t="shared" si="199"/>
        <v>0</v>
      </c>
      <c r="NI52" s="62">
        <f t="shared" si="200"/>
        <v>0</v>
      </c>
      <c r="NJ52" s="61">
        <f t="shared" si="201"/>
        <v>0</v>
      </c>
      <c r="NK52" s="61">
        <f t="shared" si="202"/>
        <v>8.9100533208362833</v>
      </c>
      <c r="NL52" s="63">
        <f t="shared" si="203"/>
        <v>0</v>
      </c>
      <c r="NM52" s="62">
        <f t="shared" si="204"/>
        <v>0</v>
      </c>
      <c r="NN52" s="61">
        <f t="shared" si="205"/>
        <v>0</v>
      </c>
      <c r="NO52" s="61">
        <f t="shared" si="206"/>
        <v>2.7386643933704544</v>
      </c>
      <c r="NP52" s="63">
        <f t="shared" si="207"/>
        <v>0</v>
      </c>
      <c r="NQ52" s="62">
        <f t="shared" si="208"/>
        <v>0</v>
      </c>
      <c r="NR52" s="61">
        <f t="shared" si="209"/>
        <v>0</v>
      </c>
      <c r="NS52" s="61">
        <f t="shared" si="210"/>
        <v>10.374964836059666</v>
      </c>
      <c r="NT52" s="63">
        <f t="shared" si="211"/>
        <v>0</v>
      </c>
      <c r="NU52" s="62">
        <f t="shared" si="212"/>
        <v>0</v>
      </c>
      <c r="NV52" s="61">
        <f t="shared" si="213"/>
        <v>0</v>
      </c>
      <c r="NW52" s="61">
        <f t="shared" si="214"/>
        <v>1.9196682474663391</v>
      </c>
      <c r="NX52" s="63">
        <f t="shared" si="215"/>
        <v>0</v>
      </c>
      <c r="NY52" s="62">
        <f t="shared" si="216"/>
        <v>0</v>
      </c>
      <c r="NZ52" s="61">
        <f t="shared" si="217"/>
        <v>0</v>
      </c>
      <c r="OA52" s="61">
        <f t="shared" si="218"/>
        <v>4.9200559642697828</v>
      </c>
      <c r="OB52" s="63">
        <f t="shared" si="219"/>
        <v>0</v>
      </c>
      <c r="OC52" s="62">
        <f t="shared" si="220"/>
        <v>0</v>
      </c>
      <c r="OD52" s="61">
        <f t="shared" si="221"/>
        <v>0</v>
      </c>
      <c r="OE52" s="61">
        <f t="shared" si="222"/>
        <v>8.8856825100266494</v>
      </c>
      <c r="OF52" s="63">
        <f t="shared" si="223"/>
        <v>0</v>
      </c>
      <c r="OG52" s="62">
        <f t="shared" si="224"/>
        <v>0</v>
      </c>
      <c r="OH52" s="61">
        <f t="shared" si="225"/>
        <v>0</v>
      </c>
      <c r="OI52" s="61">
        <f t="shared" si="226"/>
        <v>1.3369694708956292</v>
      </c>
      <c r="OJ52" s="63">
        <f t="shared" si="227"/>
        <v>0</v>
      </c>
      <c r="OK52" s="62">
        <f t="shared" si="228"/>
        <v>0</v>
      </c>
      <c r="OL52" s="61">
        <f t="shared" si="229"/>
        <v>0</v>
      </c>
      <c r="OM52" s="61">
        <f t="shared" si="230"/>
        <v>11.206492429620841</v>
      </c>
      <c r="ON52" s="63">
        <f t="shared" si="231"/>
        <v>0</v>
      </c>
      <c r="OO52" s="62">
        <f t="shared" si="232"/>
        <v>0</v>
      </c>
      <c r="OP52" s="61">
        <f t="shared" si="233"/>
        <v>0</v>
      </c>
      <c r="OQ52" s="61">
        <f t="shared" si="234"/>
        <v>2.3869205559614324</v>
      </c>
      <c r="OR52" s="63">
        <f t="shared" si="235"/>
        <v>0</v>
      </c>
      <c r="OS52" s="62">
        <f t="shared" si="236"/>
        <v>0</v>
      </c>
      <c r="OT52" s="61">
        <f t="shared" si="237"/>
        <v>0</v>
      </c>
      <c r="OU52" s="61">
        <f t="shared" si="238"/>
        <v>4.1445098302991443</v>
      </c>
      <c r="OV52" s="63">
        <f t="shared" si="239"/>
        <v>0</v>
      </c>
      <c r="OW52" s="62">
        <f t="shared" si="240"/>
        <v>0</v>
      </c>
      <c r="OX52" s="61">
        <f t="shared" si="241"/>
        <v>0</v>
      </c>
      <c r="OY52" s="61">
        <f t="shared" si="242"/>
        <v>7.7629799433915894</v>
      </c>
      <c r="OZ52" s="63">
        <f t="shared" si="243"/>
        <v>0</v>
      </c>
      <c r="PA52" s="62">
        <f t="shared" si="244"/>
        <v>0</v>
      </c>
      <c r="PB52" s="61">
        <f t="shared" si="245"/>
        <v>0</v>
      </c>
      <c r="PC52" s="61">
        <f t="shared" si="246"/>
        <v>1.1426954849780155</v>
      </c>
      <c r="PD52" s="63">
        <f t="shared" si="247"/>
        <v>0</v>
      </c>
      <c r="PE52" s="62">
        <f t="shared" si="248"/>
        <v>0</v>
      </c>
      <c r="PF52" s="61">
        <f t="shared" si="249"/>
        <v>0</v>
      </c>
      <c r="PG52" s="61">
        <f t="shared" si="250"/>
        <v>4.3039610391978051</v>
      </c>
      <c r="PH52" s="63">
        <f t="shared" si="251"/>
        <v>0</v>
      </c>
      <c r="PI52" s="62">
        <f t="shared" si="252"/>
        <v>0</v>
      </c>
      <c r="PJ52" s="61">
        <f t="shared" si="253"/>
        <v>0</v>
      </c>
      <c r="PK52" s="61">
        <f t="shared" si="254"/>
        <v>9.142501557024497</v>
      </c>
      <c r="PL52" s="63">
        <f t="shared" si="255"/>
        <v>0</v>
      </c>
      <c r="PM52" s="62">
        <f t="shared" si="256"/>
        <v>0</v>
      </c>
      <c r="PN52" s="61">
        <f t="shared" si="257"/>
        <v>0</v>
      </c>
      <c r="PO52" s="61">
        <f t="shared" si="258"/>
        <v>2.2744605102189417</v>
      </c>
      <c r="PP52" s="63">
        <f t="shared" si="259"/>
        <v>0</v>
      </c>
      <c r="PQ52" s="62">
        <f t="shared" si="260"/>
        <v>0</v>
      </c>
      <c r="PR52" s="61">
        <f t="shared" si="261"/>
        <v>0</v>
      </c>
      <c r="PS52" s="61">
        <f t="shared" si="262"/>
        <v>3.8017951850067151</v>
      </c>
      <c r="PT52" s="63">
        <f t="shared" si="263"/>
        <v>0</v>
      </c>
      <c r="PU52" s="62">
        <f t="shared" si="264"/>
        <v>0</v>
      </c>
      <c r="PV52" s="61">
        <f t="shared" si="265"/>
        <v>0</v>
      </c>
      <c r="PW52" s="61">
        <f t="shared" si="266"/>
        <v>7.037421579058476</v>
      </c>
      <c r="PX52" s="63">
        <f t="shared" si="267"/>
        <v>0</v>
      </c>
      <c r="PY52" s="62">
        <f t="shared" si="268"/>
        <v>0</v>
      </c>
      <c r="PZ52" s="61">
        <f t="shared" si="269"/>
        <v>0</v>
      </c>
      <c r="QA52" s="61">
        <f t="shared" si="270"/>
        <v>9.0014871592908623</v>
      </c>
      <c r="QB52" s="63">
        <f t="shared" si="271"/>
        <v>0</v>
      </c>
      <c r="QC52" s="62">
        <f t="shared" si="272"/>
        <v>0</v>
      </c>
      <c r="QD52" s="61">
        <f t="shared" si="273"/>
        <v>0</v>
      </c>
      <c r="QE52" s="61">
        <f t="shared" si="274"/>
        <v>10.734321619546478</v>
      </c>
      <c r="QF52" s="63">
        <f t="shared" si="275"/>
        <v>0</v>
      </c>
      <c r="QG52" s="62">
        <f t="shared" si="276"/>
        <v>0</v>
      </c>
      <c r="QH52" s="61">
        <f t="shared" si="277"/>
        <v>0</v>
      </c>
      <c r="QI52" s="61">
        <f t="shared" si="278"/>
        <v>1.5348834032648904</v>
      </c>
      <c r="QJ52" s="63">
        <f t="shared" si="279"/>
        <v>0</v>
      </c>
      <c r="QK52" s="62">
        <f t="shared" si="280"/>
        <v>0</v>
      </c>
      <c r="QL52" s="61">
        <f t="shared" si="281"/>
        <v>0</v>
      </c>
      <c r="QM52" s="61">
        <f t="shared" si="282"/>
        <v>3.3779825212064414</v>
      </c>
      <c r="QN52" s="63">
        <f t="shared" si="283"/>
        <v>0</v>
      </c>
      <c r="QO52" s="62">
        <f t="shared" si="284"/>
        <v>0</v>
      </c>
      <c r="QP52" s="61">
        <f t="shared" si="285"/>
        <v>0</v>
      </c>
      <c r="QQ52" s="61">
        <f t="shared" si="286"/>
        <v>10.226532920811216</v>
      </c>
      <c r="QR52" s="63">
        <f t="shared" si="287"/>
        <v>0</v>
      </c>
      <c r="QS52" s="62">
        <f t="shared" si="288"/>
        <v>0</v>
      </c>
      <c r="QT52" s="61">
        <f t="shared" si="289"/>
        <v>0</v>
      </c>
      <c r="QU52" s="61">
        <f t="shared" si="290"/>
        <v>4.5722138605508427</v>
      </c>
      <c r="QV52" s="63">
        <f t="shared" si="291"/>
        <v>0</v>
      </c>
      <c r="QW52" s="62">
        <f t="shared" si="292"/>
        <v>0</v>
      </c>
      <c r="QX52" s="61">
        <f t="shared" si="293"/>
        <v>0</v>
      </c>
      <c r="QY52" s="61">
        <f t="shared" si="294"/>
        <v>4.2946668362384939</v>
      </c>
      <c r="QZ52" s="63">
        <f t="shared" si="295"/>
        <v>0</v>
      </c>
      <c r="RA52" s="62">
        <f t="shared" si="296"/>
        <v>0</v>
      </c>
      <c r="RB52" s="61">
        <f t="shared" si="297"/>
        <v>0</v>
      </c>
      <c r="RC52" s="61">
        <f t="shared" si="298"/>
        <v>6.5198812783470039</v>
      </c>
      <c r="RD52" s="63">
        <f t="shared" si="299"/>
        <v>0</v>
      </c>
      <c r="RE52" s="62">
        <f t="shared" si="300"/>
        <v>0</v>
      </c>
      <c r="RF52" s="61">
        <f t="shared" si="301"/>
        <v>0</v>
      </c>
      <c r="RG52" s="61">
        <f t="shared" si="302"/>
        <v>13.505899602760508</v>
      </c>
      <c r="RH52" s="63">
        <f t="shared" si="303"/>
        <v>0</v>
      </c>
      <c r="RI52" s="62">
        <f t="shared" si="304"/>
        <v>0</v>
      </c>
      <c r="RJ52" s="61">
        <f t="shared" si="305"/>
        <v>0</v>
      </c>
      <c r="RK52" s="61">
        <f t="shared" si="306"/>
        <v>9.0468378306037174</v>
      </c>
      <c r="RL52" s="63">
        <f t="shared" si="307"/>
        <v>0</v>
      </c>
    </row>
    <row r="53" spans="1:480" ht="15" thickBot="1" x14ac:dyDescent="0.35">
      <c r="A53" s="28"/>
      <c r="B53" s="42">
        <v>34</v>
      </c>
      <c r="C53" s="44">
        <f t="shared" si="500"/>
        <v>667.48365303552362</v>
      </c>
      <c r="D53" s="44">
        <f t="shared" si="501"/>
        <v>892.35121456681668</v>
      </c>
      <c r="E53" s="44">
        <f t="shared" si="502"/>
        <v>149.0541418135486</v>
      </c>
      <c r="F53" s="45">
        <f t="shared" si="503"/>
        <v>15.633468426506214</v>
      </c>
      <c r="G53" s="45">
        <f t="shared" si="504"/>
        <v>1.2135321576034779</v>
      </c>
      <c r="H53" s="44">
        <f t="shared" si="313"/>
        <v>106.58892124221579</v>
      </c>
      <c r="I53" s="44">
        <f t="shared" si="314"/>
        <v>163.53628499460979</v>
      </c>
      <c r="J53" s="44">
        <f t="shared" si="315"/>
        <v>42.298441407706001</v>
      </c>
      <c r="K53" s="45">
        <f t="shared" si="316"/>
        <v>7.6444497110360112</v>
      </c>
      <c r="L53" s="45">
        <f t="shared" si="317"/>
        <v>1.230292644432003</v>
      </c>
      <c r="M53" s="44">
        <f t="shared" si="318"/>
        <v>236.44910684434495</v>
      </c>
      <c r="N53" s="44">
        <f t="shared" si="319"/>
        <v>368.90685858208593</v>
      </c>
      <c r="O53" s="44">
        <f t="shared" si="320"/>
        <v>95.733755162570347</v>
      </c>
      <c r="P53" s="45">
        <f t="shared" si="321"/>
        <v>17.327363473056877</v>
      </c>
      <c r="Q53" s="45">
        <f t="shared" si="322"/>
        <v>2.7912159379414052</v>
      </c>
      <c r="R53" s="44">
        <f t="shared" si="323"/>
        <v>9.3560636846213825</v>
      </c>
      <c r="S53" s="44">
        <f t="shared" si="324"/>
        <v>14.437737938389887</v>
      </c>
      <c r="T53" s="44">
        <f t="shared" si="325"/>
        <v>3.7393405677425249</v>
      </c>
      <c r="U53" s="45">
        <f t="shared" si="326"/>
        <v>0.676307178830857</v>
      </c>
      <c r="V53" s="45">
        <f t="shared" si="327"/>
        <v>0.10891063041532462</v>
      </c>
      <c r="W53" s="44">
        <f t="shared" si="328"/>
        <v>34.073048520614229</v>
      </c>
      <c r="X53" s="44">
        <f t="shared" si="329"/>
        <v>52.773854653068717</v>
      </c>
      <c r="Y53" s="44">
        <f t="shared" si="330"/>
        <v>13.677290992504009</v>
      </c>
      <c r="Z53" s="45">
        <f t="shared" si="331"/>
        <v>2.4743105650962449</v>
      </c>
      <c r="AA53" s="45">
        <f t="shared" si="332"/>
        <v>0.39849526871667118</v>
      </c>
      <c r="AB53" s="44">
        <f t="shared" si="333"/>
        <v>59.735307853073365</v>
      </c>
      <c r="AC53" s="44">
        <f t="shared" si="334"/>
        <v>96.659861767599423</v>
      </c>
      <c r="AD53" s="44">
        <f t="shared" si="335"/>
        <v>27.151598735672678</v>
      </c>
      <c r="AE53" s="45">
        <f t="shared" si="336"/>
        <v>5.4030946180628305</v>
      </c>
      <c r="AF53" s="45">
        <f t="shared" si="337"/>
        <v>0.98789002559146355</v>
      </c>
      <c r="AG53" s="44">
        <f t="shared" si="338"/>
        <v>99.950697497699508</v>
      </c>
      <c r="AH53" s="44">
        <f t="shared" si="339"/>
        <v>163.54167166470273</v>
      </c>
      <c r="AI53" s="44">
        <f t="shared" si="340"/>
        <v>46.051463488114649</v>
      </c>
      <c r="AJ53" s="45">
        <f t="shared" si="341"/>
        <v>9.1753846514780122</v>
      </c>
      <c r="AK53" s="45">
        <f t="shared" si="342"/>
        <v>1.6790896980045467</v>
      </c>
      <c r="AL53" s="44">
        <f t="shared" si="343"/>
        <v>81.586971902351834</v>
      </c>
      <c r="AM53" s="44">
        <f t="shared" si="344"/>
        <v>109.07268386094508</v>
      </c>
      <c r="AN53" s="44">
        <f t="shared" si="345"/>
        <v>18.218987123904824</v>
      </c>
      <c r="AO53" s="45">
        <f t="shared" si="346"/>
        <v>1.9108892681477936</v>
      </c>
      <c r="AP53" s="45">
        <f t="shared" si="347"/>
        <v>0.14833084465025265</v>
      </c>
      <c r="AQ53" s="44">
        <f t="shared" si="348"/>
        <v>74.316913554345405</v>
      </c>
      <c r="AR53" s="44">
        <f t="shared" si="349"/>
        <v>114.02228123995371</v>
      </c>
      <c r="AS53" s="44">
        <f t="shared" si="350"/>
        <v>29.491710554389353</v>
      </c>
      <c r="AT53" s="45">
        <f t="shared" si="351"/>
        <v>5.3299339342651733</v>
      </c>
      <c r="AU53" s="45">
        <f t="shared" si="352"/>
        <v>0.8577960170459783</v>
      </c>
      <c r="AV53" s="44">
        <f t="shared" si="353"/>
        <v>269.20670123068174</v>
      </c>
      <c r="AW53" s="44">
        <f t="shared" si="354"/>
        <v>420.01511355098694</v>
      </c>
      <c r="AX53" s="44">
        <f t="shared" si="355"/>
        <v>108.99668333578101</v>
      </c>
      <c r="AY53" s="45">
        <f t="shared" si="356"/>
        <v>19.727891654407461</v>
      </c>
      <c r="AZ53" s="45">
        <f t="shared" si="357"/>
        <v>3.1779102281421032</v>
      </c>
      <c r="BA53" s="44">
        <f t="shared" si="358"/>
        <v>10.351075247266717</v>
      </c>
      <c r="BB53" s="44">
        <f t="shared" si="359"/>
        <v>15.973182402150224</v>
      </c>
      <c r="BC53" s="44">
        <f t="shared" si="360"/>
        <v>4.1370171149520383</v>
      </c>
      <c r="BD53" s="45">
        <f t="shared" si="361"/>
        <v>0.74823202730563265</v>
      </c>
      <c r="BE53" s="45">
        <f t="shared" si="362"/>
        <v>0.12049320832534505</v>
      </c>
      <c r="BF53" s="44">
        <f t="shared" si="363"/>
        <v>214.34777246321539</v>
      </c>
      <c r="BG53" s="44">
        <f t="shared" si="364"/>
        <v>331.99137383727293</v>
      </c>
      <c r="BH53" s="44">
        <f t="shared" si="365"/>
        <v>86.04151917315987</v>
      </c>
      <c r="BI53" s="45">
        <f t="shared" si="366"/>
        <v>15.565468340460049</v>
      </c>
      <c r="BJ53" s="45">
        <f t="shared" si="367"/>
        <v>2.5068661858909338</v>
      </c>
      <c r="BK53" s="44">
        <f t="shared" si="368"/>
        <v>57.816225329065965</v>
      </c>
      <c r="BL53" s="44">
        <f t="shared" si="369"/>
        <v>93.554524938208218</v>
      </c>
      <c r="BM53" s="44">
        <f t="shared" si="370"/>
        <v>26.279314645990699</v>
      </c>
      <c r="BN53" s="45">
        <f t="shared" si="371"/>
        <v>5.2295124464837244</v>
      </c>
      <c r="BO53" s="45">
        <f t="shared" si="372"/>
        <v>0.95615264025117419</v>
      </c>
      <c r="BP53" s="44">
        <f t="shared" si="373"/>
        <v>216.12871340607592</v>
      </c>
      <c r="BQ53" s="44">
        <f t="shared" si="374"/>
        <v>353.63486168753002</v>
      </c>
      <c r="BR53" s="44">
        <f t="shared" si="375"/>
        <v>99.579530741965911</v>
      </c>
      <c r="BS53" s="45">
        <f t="shared" si="376"/>
        <v>19.840422622117693</v>
      </c>
      <c r="BT53" s="45">
        <f t="shared" si="377"/>
        <v>3.6307850291036927</v>
      </c>
      <c r="BU53" s="44">
        <f t="shared" si="378"/>
        <v>78.138397389413498</v>
      </c>
      <c r="BV53" s="44">
        <f t="shared" si="379"/>
        <v>104.46232427962825</v>
      </c>
      <c r="BW53" s="44">
        <f t="shared" si="380"/>
        <v>17.448894385051272</v>
      </c>
      <c r="BX53" s="45">
        <f t="shared" si="381"/>
        <v>1.830118479950519</v>
      </c>
      <c r="BY53" s="45">
        <f t="shared" si="382"/>
        <v>0.14206109399746819</v>
      </c>
      <c r="BZ53" s="44">
        <f t="shared" si="383"/>
        <v>119.69126216848549</v>
      </c>
      <c r="CA53" s="44">
        <f t="shared" si="384"/>
        <v>183.63882599833957</v>
      </c>
      <c r="CB53" s="44">
        <f t="shared" si="385"/>
        <v>47.497936754077003</v>
      </c>
      <c r="CC53" s="45">
        <f t="shared" si="386"/>
        <v>8.584136360834357</v>
      </c>
      <c r="CD53" s="45">
        <f t="shared" si="387"/>
        <v>1.3815251879136943</v>
      </c>
      <c r="CE53" s="44">
        <f t="shared" si="388"/>
        <v>186.89188015611134</v>
      </c>
      <c r="CF53" s="44">
        <f t="shared" si="389"/>
        <v>303.37680488232832</v>
      </c>
      <c r="CG53" s="44">
        <f t="shared" si="390"/>
        <v>85.270925043729633</v>
      </c>
      <c r="CH53" s="45">
        <f t="shared" si="391"/>
        <v>16.972995860758779</v>
      </c>
      <c r="CI53" s="45">
        <f t="shared" si="392"/>
        <v>3.1037131110152774</v>
      </c>
      <c r="CJ53" s="44">
        <f t="shared" si="393"/>
        <v>32.299685284150101</v>
      </c>
      <c r="CK53" s="44">
        <f t="shared" si="394"/>
        <v>49.843011692143961</v>
      </c>
      <c r="CL53" s="44">
        <f t="shared" si="395"/>
        <v>12.909224175853424</v>
      </c>
      <c r="CM53" s="45">
        <f t="shared" si="396"/>
        <v>2.334796958207332</v>
      </c>
      <c r="CN53" s="45">
        <f t="shared" si="397"/>
        <v>0.37598921994252382</v>
      </c>
      <c r="CO53" s="44">
        <f t="shared" si="398"/>
        <v>237.81530982369392</v>
      </c>
      <c r="CP53" s="44">
        <f t="shared" si="399"/>
        <v>383.10216600797133</v>
      </c>
      <c r="CQ53" s="44">
        <f t="shared" si="400"/>
        <v>107.52120782432425</v>
      </c>
      <c r="CR53" s="45">
        <f t="shared" si="401"/>
        <v>21.389404023948504</v>
      </c>
      <c r="CS53" s="45">
        <f t="shared" si="402"/>
        <v>3.9102179496965497</v>
      </c>
      <c r="CT53" s="44">
        <f t="shared" si="403"/>
        <v>50.390525045752895</v>
      </c>
      <c r="CU53" s="44">
        <f t="shared" si="404"/>
        <v>81.538730783801171</v>
      </c>
      <c r="CV53" s="44">
        <f t="shared" si="405"/>
        <v>22.904097514444377</v>
      </c>
      <c r="CW53" s="45">
        <f t="shared" si="406"/>
        <v>4.5578533778672048</v>
      </c>
      <c r="CX53" s="45">
        <f t="shared" si="407"/>
        <v>0.83334796230492592</v>
      </c>
      <c r="CY53" s="44">
        <f t="shared" si="408"/>
        <v>99.085898617105897</v>
      </c>
      <c r="CZ53" s="44">
        <f t="shared" si="409"/>
        <v>154.35429264303272</v>
      </c>
      <c r="DA53" s="44">
        <f t="shared" si="410"/>
        <v>40.029583131108922</v>
      </c>
      <c r="DB53" s="45">
        <f t="shared" si="411"/>
        <v>7.241152408176732</v>
      </c>
      <c r="DC53" s="45">
        <f t="shared" si="412"/>
        <v>1.1657645424870768</v>
      </c>
      <c r="DD53" s="44">
        <f t="shared" si="413"/>
        <v>315.98522950170087</v>
      </c>
      <c r="DE53" s="44">
        <f t="shared" si="414"/>
        <v>422.43701706955596</v>
      </c>
      <c r="DF53" s="44">
        <f t="shared" si="415"/>
        <v>70.561888661903453</v>
      </c>
      <c r="DG53" s="45">
        <f t="shared" si="416"/>
        <v>7.4008480749928642</v>
      </c>
      <c r="DH53" s="45">
        <f t="shared" si="417"/>
        <v>0.57448333840712262</v>
      </c>
      <c r="DI53" s="44">
        <f t="shared" si="418"/>
        <v>27.798599419294874</v>
      </c>
      <c r="DJ53" s="44">
        <f t="shared" si="419"/>
        <v>42.650583419961208</v>
      </c>
      <c r="DK53" s="44">
        <f t="shared" si="420"/>
        <v>11.031516362580749</v>
      </c>
      <c r="DL53" s="45">
        <f t="shared" si="421"/>
        <v>1.9936874566460054</v>
      </c>
      <c r="DM53" s="45">
        <f t="shared" si="422"/>
        <v>0.32086273125283088</v>
      </c>
      <c r="DN53" s="44">
        <f t="shared" si="423"/>
        <v>90.524883128186005</v>
      </c>
      <c r="DO53" s="44">
        <f t="shared" si="424"/>
        <v>146.94672546948109</v>
      </c>
      <c r="DP53" s="44">
        <f t="shared" si="425"/>
        <v>41.302706770182382</v>
      </c>
      <c r="DQ53" s="45">
        <f t="shared" si="426"/>
        <v>8.2212157389981204</v>
      </c>
      <c r="DR53" s="45">
        <f t="shared" si="427"/>
        <v>1.5033465680980203</v>
      </c>
      <c r="DS53" s="44">
        <f t="shared" si="428"/>
        <v>220.87259988361851</v>
      </c>
      <c r="DT53" s="44">
        <f t="shared" si="429"/>
        <v>340.8378589953532</v>
      </c>
      <c r="DU53" s="44">
        <f t="shared" si="430"/>
        <v>88.276213254634342</v>
      </c>
      <c r="DV53" s="45">
        <f t="shared" si="431"/>
        <v>15.965873036313303</v>
      </c>
      <c r="DW53" s="45">
        <f t="shared" si="432"/>
        <v>2.5710998669597127</v>
      </c>
      <c r="DX53" s="44">
        <f t="shared" si="433"/>
        <v>48.266800188948579</v>
      </c>
      <c r="DY53" s="44">
        <f t="shared" si="434"/>
        <v>77.754101333377989</v>
      </c>
      <c r="DZ53" s="44">
        <f t="shared" si="435"/>
        <v>21.822416134514224</v>
      </c>
      <c r="EA53" s="45">
        <f t="shared" si="436"/>
        <v>4.3411758938059606</v>
      </c>
      <c r="EB53" s="45">
        <f t="shared" si="437"/>
        <v>0.79361462730537746</v>
      </c>
      <c r="EC53" s="44">
        <f t="shared" si="438"/>
        <v>80.260088678041086</v>
      </c>
      <c r="ED53" s="44">
        <f t="shared" si="439"/>
        <v>129.87175183153562</v>
      </c>
      <c r="EE53" s="44">
        <f t="shared" si="440"/>
        <v>36.480764904328844</v>
      </c>
      <c r="EF53" s="45">
        <f t="shared" si="441"/>
        <v>7.259573420935471</v>
      </c>
      <c r="EG53" s="45">
        <f t="shared" si="442"/>
        <v>1.3273245574148957</v>
      </c>
      <c r="EH53" s="44">
        <f t="shared" si="443"/>
        <v>146.85828868036342</v>
      </c>
      <c r="EI53" s="44">
        <f t="shared" si="444"/>
        <v>239.93467262607999</v>
      </c>
      <c r="EJ53" s="44">
        <f t="shared" si="445"/>
        <v>67.543091113720692</v>
      </c>
      <c r="EK53" s="45">
        <f t="shared" si="446"/>
        <v>13.455771532234401</v>
      </c>
      <c r="EL53" s="45">
        <f t="shared" si="447"/>
        <v>2.46223449201704</v>
      </c>
      <c r="EM53" s="44">
        <f t="shared" si="448"/>
        <v>240.65314312495607</v>
      </c>
      <c r="EN53" s="44">
        <f t="shared" si="449"/>
        <v>365.46227500617528</v>
      </c>
      <c r="EO53" s="44">
        <f t="shared" si="450"/>
        <v>87.000485638524722</v>
      </c>
      <c r="EP53" s="45">
        <f t="shared" si="451"/>
        <v>14.166560901893273</v>
      </c>
      <c r="EQ53" s="45">
        <f t="shared" si="452"/>
        <v>1.9814452831406832</v>
      </c>
      <c r="ER53" s="44">
        <f t="shared" si="453"/>
        <v>261.52836148248139</v>
      </c>
      <c r="ES53" s="44">
        <f t="shared" si="454"/>
        <v>400.73247167007287</v>
      </c>
      <c r="ET53" s="44">
        <f t="shared" si="455"/>
        <v>103.62433846529332</v>
      </c>
      <c r="EU53" s="45">
        <f t="shared" si="456"/>
        <v>18.725985499709516</v>
      </c>
      <c r="EV53" s="45">
        <f t="shared" si="457"/>
        <v>3.013630260216738</v>
      </c>
      <c r="EW53" s="44">
        <f t="shared" si="458"/>
        <v>28.085082353626444</v>
      </c>
      <c r="EX53" s="44">
        <f t="shared" si="459"/>
        <v>48.062589434580694</v>
      </c>
      <c r="EY53" s="44">
        <f t="shared" si="460"/>
        <v>14.565324439476234</v>
      </c>
      <c r="EZ53" s="45">
        <f t="shared" si="461"/>
        <v>3.1615873725656054</v>
      </c>
      <c r="FA53" s="45">
        <f t="shared" si="462"/>
        <v>0.64882196345398024</v>
      </c>
      <c r="FB53" s="44">
        <f t="shared" si="463"/>
        <v>210.15547481106657</v>
      </c>
      <c r="FC53" s="44">
        <f t="shared" si="464"/>
        <v>232.01767083532994</v>
      </c>
      <c r="FD53" s="44">
        <f t="shared" si="465"/>
        <v>26.347814210530171</v>
      </c>
      <c r="FE53" s="45">
        <f t="shared" si="466"/>
        <v>1.6703020608817301</v>
      </c>
      <c r="FF53" s="45">
        <f t="shared" si="467"/>
        <v>6.2796526606984288E-2</v>
      </c>
      <c r="FG53" s="44">
        <f t="shared" si="468"/>
        <v>215.77867346218724</v>
      </c>
      <c r="FH53" s="44">
        <f t="shared" si="469"/>
        <v>373.33785219077561</v>
      </c>
      <c r="FI53" s="44">
        <f t="shared" si="470"/>
        <v>99.052498702007256</v>
      </c>
      <c r="FJ53" s="45">
        <f t="shared" si="471"/>
        <v>18.144273163309137</v>
      </c>
      <c r="FK53" s="45">
        <f t="shared" si="472"/>
        <v>2.950612436410613</v>
      </c>
      <c r="FL53" s="44">
        <f t="shared" si="473"/>
        <v>96.698362702429847</v>
      </c>
      <c r="FM53" s="44">
        <f t="shared" si="474"/>
        <v>156.23074338558317</v>
      </c>
      <c r="FN53" s="44">
        <f t="shared" si="475"/>
        <v>43.871728555852116</v>
      </c>
      <c r="FO53" s="45">
        <f t="shared" si="476"/>
        <v>8.7292756476690592</v>
      </c>
      <c r="FP53" s="45">
        <f t="shared" si="477"/>
        <v>1.5959396773868728</v>
      </c>
      <c r="FQ53" s="44">
        <f t="shared" si="478"/>
        <v>88.901810275384335</v>
      </c>
      <c r="FR53" s="44">
        <f t="shared" si="479"/>
        <v>146.25396323659893</v>
      </c>
      <c r="FS53" s="44">
        <f t="shared" si="480"/>
        <v>41.226092952796343</v>
      </c>
      <c r="FT53" s="45">
        <f t="shared" si="481"/>
        <v>8.2173742879482159</v>
      </c>
      <c r="FU53" s="45">
        <f t="shared" si="482"/>
        <v>1.5040827011255176</v>
      </c>
      <c r="FV53" s="44">
        <f t="shared" si="483"/>
        <v>265.38599830031757</v>
      </c>
      <c r="FW53" s="44">
        <f t="shared" si="484"/>
        <v>354.79148715528487</v>
      </c>
      <c r="FX53" s="44">
        <f t="shared" si="485"/>
        <v>59.262698114167137</v>
      </c>
      <c r="FY53" s="45">
        <f t="shared" si="486"/>
        <v>6.2157381778517404</v>
      </c>
      <c r="FZ53" s="45">
        <f t="shared" si="487"/>
        <v>0.48249038257420462</v>
      </c>
      <c r="GA53" s="44">
        <f t="shared" si="488"/>
        <v>287.24280894241986</v>
      </c>
      <c r="GB53" s="44">
        <f t="shared" si="489"/>
        <v>461.85792047774794</v>
      </c>
      <c r="GC53" s="44">
        <f t="shared" si="490"/>
        <v>129.57673718710998</v>
      </c>
      <c r="GD53" s="45">
        <f t="shared" si="491"/>
        <v>25.773034573179913</v>
      </c>
      <c r="GE53" s="45">
        <f t="shared" si="492"/>
        <v>4.7112233556940275</v>
      </c>
      <c r="GF53" s="44">
        <f t="shared" si="493"/>
        <v>166.81203170538387</v>
      </c>
      <c r="GG53" s="44">
        <f t="shared" si="494"/>
        <v>283.62696366135674</v>
      </c>
      <c r="GH53" s="44">
        <f t="shared" si="495"/>
        <v>85.839496373395733</v>
      </c>
      <c r="GI53" s="45">
        <f t="shared" si="496"/>
        <v>18.622246522862298</v>
      </c>
      <c r="GJ53" s="45">
        <f t="shared" si="497"/>
        <v>3.8205331462428496</v>
      </c>
      <c r="GK53" s="43">
        <f t="shared" si="148"/>
        <v>5733.5123669362165</v>
      </c>
      <c r="GL53" s="43">
        <f t="shared" si="148"/>
        <v>8673.5943097704148</v>
      </c>
      <c r="GM53" s="43">
        <f t="shared" si="148"/>
        <v>2111.4184755276092</v>
      </c>
      <c r="GN53" s="43">
        <f t="shared" si="148"/>
        <v>371.66170974879469</v>
      </c>
      <c r="GO53" s="43">
        <f t="shared" si="148"/>
        <v>61.044921497779363</v>
      </c>
      <c r="GP53" s="40">
        <f t="shared" si="149"/>
        <v>34.168726858976257</v>
      </c>
      <c r="GQ53" s="40">
        <f t="shared" si="149"/>
        <v>51.690073359776015</v>
      </c>
      <c r="GR53" s="40">
        <f t="shared" si="149"/>
        <v>12.582946814824846</v>
      </c>
      <c r="GS53" s="40">
        <f t="shared" si="149"/>
        <v>2.2149088781215416</v>
      </c>
      <c r="GT53" s="40">
        <f t="shared" si="149"/>
        <v>0.36379571810357186</v>
      </c>
      <c r="GW53" s="38">
        <f t="shared" si="150"/>
        <v>35</v>
      </c>
      <c r="GX53" s="39">
        <f t="shared" si="109"/>
        <v>20.033641407676306</v>
      </c>
      <c r="GY53" s="39">
        <f t="shared" si="110"/>
        <v>25.494389213393656</v>
      </c>
      <c r="GZ53" s="39">
        <f t="shared" si="111"/>
        <v>2.5494389213393656</v>
      </c>
      <c r="HA53" s="39">
        <f t="shared" si="34"/>
        <v>5.1528794799398305</v>
      </c>
      <c r="HB53" s="39">
        <f t="shared" si="35"/>
        <v>12.394255605657097</v>
      </c>
      <c r="HC53" s="39">
        <f t="shared" si="36"/>
        <v>1.2394255605657096</v>
      </c>
      <c r="HD53" s="39">
        <f t="shared" si="112"/>
        <v>11.6506217616467</v>
      </c>
      <c r="HE53" s="39">
        <f t="shared" si="113"/>
        <v>28.092412930583968</v>
      </c>
      <c r="HF53" s="39">
        <f t="shared" si="114"/>
        <v>2.8092412930583968</v>
      </c>
      <c r="HG53" s="39">
        <f t="shared" si="115"/>
        <v>0.45536809377003451</v>
      </c>
      <c r="HH53" s="39">
        <f t="shared" si="116"/>
        <v>1.0965326266567053</v>
      </c>
      <c r="HI53" s="39">
        <f t="shared" si="117"/>
        <v>0.10965326266567052</v>
      </c>
      <c r="HJ53" s="39">
        <f t="shared" si="151"/>
        <v>1.6652220610618924</v>
      </c>
      <c r="HK53" s="39">
        <f t="shared" si="152"/>
        <v>4.0116632978451534</v>
      </c>
      <c r="HL53" s="39">
        <f t="shared" si="153"/>
        <v>0.40116632978451539</v>
      </c>
      <c r="HM53" s="39">
        <f t="shared" si="37"/>
        <v>3.3020650269817149</v>
      </c>
      <c r="HN53" s="39">
        <f t="shared" si="38"/>
        <v>8.8761183122268754</v>
      </c>
      <c r="HO53" s="39">
        <f t="shared" si="39"/>
        <v>0.8876118312226875</v>
      </c>
      <c r="HP53" s="39">
        <f t="shared" si="118"/>
        <v>5.5973533161534057</v>
      </c>
      <c r="HQ53" s="39">
        <f t="shared" si="119"/>
        <v>15.073649981446916</v>
      </c>
      <c r="HR53" s="39">
        <f t="shared" si="120"/>
        <v>1.5073649981446917</v>
      </c>
      <c r="HS53" s="39">
        <f t="shared" si="40"/>
        <v>2.4487253451027842</v>
      </c>
      <c r="HT53" s="39">
        <f t="shared" si="41"/>
        <v>3.1161961899163875</v>
      </c>
      <c r="HU53" s="39">
        <f t="shared" si="42"/>
        <v>0.3116196189916387</v>
      </c>
      <c r="HV53" s="39">
        <f t="shared" si="43"/>
        <v>3.5927382921573119</v>
      </c>
      <c r="HW53" s="39">
        <f t="shared" si="44"/>
        <v>8.6416375330691118</v>
      </c>
      <c r="HX53" s="39">
        <f t="shared" si="45"/>
        <v>0.8641637533069112</v>
      </c>
      <c r="HY53" s="39">
        <f t="shared" si="121"/>
        <v>13.264695703858251</v>
      </c>
      <c r="HZ53" s="39">
        <f t="shared" si="122"/>
        <v>31.984328110112848</v>
      </c>
      <c r="IA53" s="39">
        <f t="shared" si="123"/>
        <v>3.1984328110112847</v>
      </c>
      <c r="IB53" s="39">
        <f t="shared" si="124"/>
        <v>0.50379620775409206</v>
      </c>
      <c r="IC53" s="39">
        <f t="shared" si="125"/>
        <v>1.2131481905433277</v>
      </c>
      <c r="ID53" s="39">
        <f t="shared" si="126"/>
        <v>0.12131481905433278</v>
      </c>
      <c r="IE53" s="39">
        <f t="shared" si="127"/>
        <v>10.475629711537968</v>
      </c>
      <c r="IF53" s="39">
        <f t="shared" si="128"/>
        <v>25.236693782926711</v>
      </c>
      <c r="IG53" s="39">
        <f t="shared" si="129"/>
        <v>2.5236693782926709</v>
      </c>
      <c r="IH53" s="39">
        <f t="shared" si="46"/>
        <v>3.1959814473674082</v>
      </c>
      <c r="II53" s="39">
        <f t="shared" si="47"/>
        <v>8.5909602684127506</v>
      </c>
      <c r="IJ53" s="39">
        <f t="shared" si="48"/>
        <v>0.85909602684127506</v>
      </c>
      <c r="IK53" s="39">
        <f t="shared" si="130"/>
        <v>12.103455013181001</v>
      </c>
      <c r="IL53" s="39">
        <f t="shared" si="131"/>
        <v>32.594555699810165</v>
      </c>
      <c r="IM53" s="39">
        <f t="shared" si="132"/>
        <v>3.2594555699810166</v>
      </c>
      <c r="IN53" s="39">
        <f t="shared" si="49"/>
        <v>2.3452209299074931</v>
      </c>
      <c r="IO53" s="39">
        <f t="shared" si="50"/>
        <v>2.9844786557649403</v>
      </c>
      <c r="IP53" s="39">
        <f t="shared" si="51"/>
        <v>0.298447865576494</v>
      </c>
      <c r="IQ53" s="39">
        <f t="shared" si="52"/>
        <v>5.7862922484650703</v>
      </c>
      <c r="IR53" s="39">
        <f t="shared" si="53"/>
        <v>13.917807590047858</v>
      </c>
      <c r="IS53" s="39">
        <f t="shared" si="54"/>
        <v>1.3917807590047857</v>
      </c>
      <c r="IT53" s="39">
        <f t="shared" si="55"/>
        <v>10.368556058723222</v>
      </c>
      <c r="IU53" s="39">
        <f t="shared" si="56"/>
        <v>27.882830552915927</v>
      </c>
      <c r="IV53" s="39">
        <f t="shared" si="57"/>
        <v>2.7882830552915925</v>
      </c>
      <c r="IW53" s="39">
        <f t="shared" si="133"/>
        <v>1.5720549381671576</v>
      </c>
      <c r="IX53" s="39">
        <f t="shared" si="134"/>
        <v>3.7855298914895408</v>
      </c>
      <c r="IY53" s="39">
        <f t="shared" si="135"/>
        <v>0.37855298914895408</v>
      </c>
      <c r="IZ53" s="39">
        <f t="shared" si="58"/>
        <v>13.079402872190339</v>
      </c>
      <c r="JA53" s="39">
        <f t="shared" si="59"/>
        <v>35.138579692952987</v>
      </c>
      <c r="JB53" s="39">
        <f t="shared" si="60"/>
        <v>3.5138579692952989</v>
      </c>
      <c r="JC53" s="39">
        <f t="shared" si="61"/>
        <v>2.7855015136791663</v>
      </c>
      <c r="JD53" s="39">
        <f t="shared" si="62"/>
        <v>7.4875693822731719</v>
      </c>
      <c r="JE53" s="39">
        <f t="shared" si="63"/>
        <v>0.74875693822731715</v>
      </c>
      <c r="JF53" s="39">
        <f t="shared" si="64"/>
        <v>4.8720770586496993</v>
      </c>
      <c r="JG53" s="39">
        <f t="shared" si="65"/>
        <v>11.739487685777576</v>
      </c>
      <c r="JH53" s="39">
        <f t="shared" si="66"/>
        <v>1.1739487685777574</v>
      </c>
      <c r="JI53" s="39">
        <f t="shared" si="67"/>
        <v>9.4838798660773715</v>
      </c>
      <c r="JJ53" s="39">
        <f t="shared" si="68"/>
        <v>12.068985345130461</v>
      </c>
      <c r="JK53" s="39">
        <f t="shared" si="69"/>
        <v>1.2068985345130461</v>
      </c>
      <c r="JL53" s="39">
        <f t="shared" si="70"/>
        <v>1.3438810605207518</v>
      </c>
      <c r="JM53" s="39">
        <f t="shared" si="71"/>
        <v>3.2324461366773964</v>
      </c>
      <c r="JN53" s="39">
        <f t="shared" si="72"/>
        <v>0.3232446136677396</v>
      </c>
      <c r="JO53" s="39">
        <f t="shared" si="73"/>
        <v>5.0222210009334747</v>
      </c>
      <c r="JP53" s="39">
        <f t="shared" si="74"/>
        <v>13.505616054466079</v>
      </c>
      <c r="JQ53" s="39">
        <f t="shared" si="75"/>
        <v>1.3505616054466079</v>
      </c>
      <c r="JR53" s="39">
        <f t="shared" si="136"/>
        <v>10.750069491334916</v>
      </c>
      <c r="JS53" s="39">
        <f t="shared" si="137"/>
        <v>25.886315043470184</v>
      </c>
      <c r="JT53" s="39">
        <f t="shared" si="138"/>
        <v>2.5886315043470187</v>
      </c>
      <c r="JU53" s="39">
        <f t="shared" si="76"/>
        <v>2.654584877192268</v>
      </c>
      <c r="JV53" s="39">
        <f t="shared" si="77"/>
        <v>7.1316973083884756</v>
      </c>
      <c r="JW53" s="39">
        <f t="shared" si="78"/>
        <v>0.7131697308388476</v>
      </c>
      <c r="JX53" s="39">
        <f t="shared" si="79"/>
        <v>4.4366395924177899</v>
      </c>
      <c r="JY53" s="39">
        <f t="shared" si="80"/>
        <v>11.925912303128118</v>
      </c>
      <c r="JZ53" s="39">
        <f t="shared" si="81"/>
        <v>1.1925912303128117</v>
      </c>
      <c r="KA53" s="39">
        <f t="shared" si="139"/>
        <v>8.2102064825851233</v>
      </c>
      <c r="KB53" s="39">
        <f t="shared" si="140"/>
        <v>22.105659731077317</v>
      </c>
      <c r="KC53" s="39">
        <f t="shared" si="141"/>
        <v>2.2105659731077316</v>
      </c>
      <c r="KD53" s="39">
        <f t="shared" si="82"/>
        <v>10.662005083243695</v>
      </c>
      <c r="KE53" s="39">
        <f t="shared" si="83"/>
        <v>22.75080024677575</v>
      </c>
      <c r="KF53" s="39">
        <f t="shared" si="84"/>
        <v>2.2750800246775751</v>
      </c>
      <c r="KG53" s="39">
        <f t="shared" si="85"/>
        <v>12.624715348191696</v>
      </c>
      <c r="KH53" s="39">
        <f t="shared" si="86"/>
        <v>30.361372100599631</v>
      </c>
      <c r="KI53" s="39">
        <f t="shared" si="87"/>
        <v>3.0361372100599628</v>
      </c>
      <c r="KJ53" s="39">
        <f t="shared" si="88"/>
        <v>1.7784414000320492</v>
      </c>
      <c r="KK53" s="39">
        <f t="shared" si="89"/>
        <v>5.2771544676741939</v>
      </c>
      <c r="KL53" s="39">
        <f t="shared" si="90"/>
        <v>0.52771544676741933</v>
      </c>
      <c r="KM53" s="39">
        <f t="shared" si="91"/>
        <v>4.2739268406795743</v>
      </c>
      <c r="KN53" s="39">
        <f t="shared" si="92"/>
        <v>3.0487358547684029</v>
      </c>
      <c r="KO53" s="39">
        <f t="shared" si="93"/>
        <v>0.30487358547684029</v>
      </c>
      <c r="KP53" s="39">
        <f t="shared" si="142"/>
        <v>4.5001330199965954</v>
      </c>
      <c r="KQ53" s="39">
        <f t="shared" si="143"/>
        <v>0</v>
      </c>
      <c r="KR53" s="39">
        <f t="shared" si="144"/>
        <v>0</v>
      </c>
      <c r="KS53" s="39">
        <f t="shared" si="94"/>
        <v>5.3359337394651538</v>
      </c>
      <c r="KT53" s="39">
        <f t="shared" si="95"/>
        <v>14.340350495169766</v>
      </c>
      <c r="KU53" s="39">
        <f t="shared" si="96"/>
        <v>1.4340350495169765</v>
      </c>
      <c r="KV53" s="39">
        <f t="shared" si="145"/>
        <v>5.0094348189984093</v>
      </c>
      <c r="KW53" s="39">
        <f t="shared" si="146"/>
        <v>13.499660740247389</v>
      </c>
      <c r="KX53" s="39">
        <f t="shared" si="147"/>
        <v>1.349966074024739</v>
      </c>
      <c r="KY53" s="39">
        <f t="shared" si="97"/>
        <v>7.9652106840192616</v>
      </c>
      <c r="KZ53" s="39">
        <f t="shared" si="98"/>
        <v>10.1363589979832</v>
      </c>
      <c r="LA53" s="39">
        <f t="shared" si="99"/>
        <v>1.0136358997983199</v>
      </c>
      <c r="LB53" s="39">
        <f t="shared" si="100"/>
        <v>15.763926982157408</v>
      </c>
      <c r="LC53" s="39">
        <f t="shared" si="101"/>
        <v>42.340147656898878</v>
      </c>
      <c r="LD53" s="39">
        <f t="shared" si="102"/>
        <v>4.2340147656898885</v>
      </c>
      <c r="LE53" s="39">
        <f t="shared" si="103"/>
        <v>10.48414701680456</v>
      </c>
      <c r="LF53" s="39">
        <f t="shared" si="104"/>
        <v>31.083096461057696</v>
      </c>
      <c r="LG53" s="39">
        <f t="shared" si="105"/>
        <v>3.10830964610577</v>
      </c>
      <c r="LH53" s="39">
        <f t="shared" si="106"/>
        <v>254.55063579262097</v>
      </c>
      <c r="LI53" s="39">
        <f t="shared" si="106"/>
        <v>578.0471341373368</v>
      </c>
      <c r="LJ53" s="39">
        <f t="shared" si="106"/>
        <v>57.804713413733666</v>
      </c>
      <c r="LL53" s="60">
        <f t="shared" si="498"/>
        <v>34</v>
      </c>
      <c r="LM53" s="61">
        <f t="shared" si="154"/>
        <v>361.84876280256009</v>
      </c>
      <c r="LN53" s="62">
        <v>3000</v>
      </c>
      <c r="LO53" s="61">
        <f t="shared" si="155"/>
        <v>0</v>
      </c>
      <c r="LP53" s="61">
        <f t="shared" si="499"/>
        <v>131.25729391466129</v>
      </c>
      <c r="LQ53" s="62">
        <f t="shared" si="156"/>
        <v>0</v>
      </c>
      <c r="LR53" s="61">
        <f t="shared" si="157"/>
        <v>0</v>
      </c>
      <c r="LS53" s="61">
        <f t="shared" si="158"/>
        <v>18.18227251051691</v>
      </c>
      <c r="LT53" s="63">
        <f t="shared" si="159"/>
        <v>0</v>
      </c>
      <c r="LU53" s="62">
        <f t="shared" si="160"/>
        <v>0</v>
      </c>
      <c r="LV53" s="61">
        <f t="shared" si="161"/>
        <v>0</v>
      </c>
      <c r="LW53" s="61">
        <f t="shared" si="162"/>
        <v>4.7607884203214006</v>
      </c>
      <c r="LX53" s="63">
        <f t="shared" si="163"/>
        <v>0</v>
      </c>
      <c r="LY53" s="62">
        <f t="shared" si="164"/>
        <v>0</v>
      </c>
      <c r="LZ53" s="61">
        <f t="shared" si="165"/>
        <v>0</v>
      </c>
      <c r="MA53" s="61">
        <f t="shared" si="166"/>
        <v>10.766735878843345</v>
      </c>
      <c r="MB53" s="63">
        <f t="shared" si="167"/>
        <v>0</v>
      </c>
      <c r="MC53" s="62">
        <f t="shared" si="168"/>
        <v>0</v>
      </c>
      <c r="MD53" s="61">
        <f t="shared" si="169"/>
        <v>0</v>
      </c>
      <c r="ME53" s="61">
        <f t="shared" si="170"/>
        <v>0.42075725173717576</v>
      </c>
      <c r="MF53" s="63">
        <f t="shared" si="171"/>
        <v>0</v>
      </c>
      <c r="MG53" s="62">
        <f t="shared" si="172"/>
        <v>0</v>
      </c>
      <c r="MH53" s="61">
        <f t="shared" si="173"/>
        <v>0</v>
      </c>
      <c r="MI53" s="61">
        <f t="shared" si="174"/>
        <v>1.5387332064088461</v>
      </c>
      <c r="MJ53" s="63">
        <f t="shared" si="175"/>
        <v>0</v>
      </c>
      <c r="MK53" s="62">
        <f t="shared" si="176"/>
        <v>0</v>
      </c>
      <c r="ML53" s="61">
        <f t="shared" si="177"/>
        <v>0</v>
      </c>
      <c r="MM53" s="61">
        <f t="shared" si="178"/>
        <v>3.0620660213842044</v>
      </c>
      <c r="MN53" s="63">
        <f t="shared" si="179"/>
        <v>0</v>
      </c>
      <c r="MO53" s="62">
        <f t="shared" si="180"/>
        <v>0</v>
      </c>
      <c r="MP53" s="61">
        <f t="shared" si="181"/>
        <v>0</v>
      </c>
      <c r="MQ53" s="61">
        <f t="shared" si="182"/>
        <v>5.1913462958014716</v>
      </c>
      <c r="MR53" s="63">
        <f t="shared" si="183"/>
        <v>0</v>
      </c>
      <c r="MS53" s="62">
        <f t="shared" si="184"/>
        <v>0</v>
      </c>
      <c r="MT53" s="61">
        <f t="shared" si="185"/>
        <v>0</v>
      </c>
      <c r="MU53" s="61">
        <f t="shared" si="186"/>
        <v>2.222431290549522</v>
      </c>
      <c r="MV53" s="63">
        <f t="shared" si="187"/>
        <v>0</v>
      </c>
      <c r="MW53" s="62">
        <f t="shared" si="188"/>
        <v>0</v>
      </c>
      <c r="MX53" s="61">
        <f t="shared" si="189"/>
        <v>0</v>
      </c>
      <c r="MY53" s="61">
        <f t="shared" si="190"/>
        <v>3.3193609369547175</v>
      </c>
      <c r="MZ53" s="63">
        <f t="shared" si="191"/>
        <v>0</v>
      </c>
      <c r="NA53" s="62">
        <f t="shared" si="192"/>
        <v>0</v>
      </c>
      <c r="NB53" s="61">
        <f t="shared" si="193"/>
        <v>0</v>
      </c>
      <c r="NC53" s="61">
        <f t="shared" si="194"/>
        <v>12.258356513368087</v>
      </c>
      <c r="ND53" s="63">
        <f t="shared" si="195"/>
        <v>0</v>
      </c>
      <c r="NE53" s="62">
        <f t="shared" si="196"/>
        <v>0</v>
      </c>
      <c r="NF53" s="61">
        <f t="shared" si="197"/>
        <v>0</v>
      </c>
      <c r="NG53" s="61">
        <f t="shared" si="198"/>
        <v>0.46550452416473648</v>
      </c>
      <c r="NH53" s="63">
        <f t="shared" si="199"/>
        <v>0</v>
      </c>
      <c r="NI53" s="62">
        <f t="shared" si="200"/>
        <v>0</v>
      </c>
      <c r="NJ53" s="61">
        <f t="shared" si="201"/>
        <v>0</v>
      </c>
      <c r="NK53" s="61">
        <f t="shared" si="202"/>
        <v>9.6799097682549142</v>
      </c>
      <c r="NL53" s="63">
        <f t="shared" si="203"/>
        <v>0</v>
      </c>
      <c r="NM53" s="62">
        <f t="shared" si="204"/>
        <v>0</v>
      </c>
      <c r="NN53" s="61">
        <f t="shared" si="205"/>
        <v>0</v>
      </c>
      <c r="NO53" s="61">
        <f t="shared" si="206"/>
        <v>2.9636927543802241</v>
      </c>
      <c r="NP53" s="63">
        <f t="shared" si="207"/>
        <v>0</v>
      </c>
      <c r="NQ53" s="62">
        <f t="shared" si="208"/>
        <v>0</v>
      </c>
      <c r="NR53" s="61">
        <f t="shared" si="209"/>
        <v>0</v>
      </c>
      <c r="NS53" s="61">
        <f t="shared" si="210"/>
        <v>11.225524422006103</v>
      </c>
      <c r="NT53" s="63">
        <f t="shared" si="211"/>
        <v>0</v>
      </c>
      <c r="NU53" s="62">
        <f t="shared" si="212"/>
        <v>0</v>
      </c>
      <c r="NV53" s="61">
        <f t="shared" si="213"/>
        <v>0</v>
      </c>
      <c r="NW53" s="61">
        <f t="shared" si="214"/>
        <v>2.1284920288433917</v>
      </c>
      <c r="NX53" s="63">
        <f t="shared" si="215"/>
        <v>0</v>
      </c>
      <c r="NY53" s="62">
        <f t="shared" si="216"/>
        <v>0</v>
      </c>
      <c r="NZ53" s="61">
        <f t="shared" si="217"/>
        <v>0</v>
      </c>
      <c r="OA53" s="61">
        <f t="shared" si="218"/>
        <v>5.3460037713534199</v>
      </c>
      <c r="OB53" s="63">
        <f t="shared" si="219"/>
        <v>0</v>
      </c>
      <c r="OC53" s="62">
        <f t="shared" si="220"/>
        <v>0</v>
      </c>
      <c r="OD53" s="61">
        <f t="shared" si="221"/>
        <v>0</v>
      </c>
      <c r="OE53" s="61">
        <f t="shared" si="222"/>
        <v>9.6153565092886986</v>
      </c>
      <c r="OF53" s="63">
        <f t="shared" si="223"/>
        <v>0</v>
      </c>
      <c r="OG53" s="62">
        <f t="shared" si="224"/>
        <v>0</v>
      </c>
      <c r="OH53" s="61">
        <f t="shared" si="225"/>
        <v>0</v>
      </c>
      <c r="OI53" s="61">
        <f t="shared" si="226"/>
        <v>1.4525688655233489</v>
      </c>
      <c r="OJ53" s="63">
        <f t="shared" si="227"/>
        <v>0</v>
      </c>
      <c r="OK53" s="62">
        <f t="shared" si="228"/>
        <v>0</v>
      </c>
      <c r="OL53" s="61">
        <f t="shared" si="229"/>
        <v>0</v>
      </c>
      <c r="OM53" s="61">
        <f t="shared" si="230"/>
        <v>12.128066043630085</v>
      </c>
      <c r="ON53" s="63">
        <f t="shared" si="231"/>
        <v>0</v>
      </c>
      <c r="OO53" s="62">
        <f t="shared" si="232"/>
        <v>0</v>
      </c>
      <c r="OP53" s="61">
        <f t="shared" si="233"/>
        <v>0</v>
      </c>
      <c r="OQ53" s="61">
        <f t="shared" si="234"/>
        <v>2.5830471138079365</v>
      </c>
      <c r="OR53" s="63">
        <f t="shared" si="235"/>
        <v>0</v>
      </c>
      <c r="OS53" s="62">
        <f t="shared" si="236"/>
        <v>0</v>
      </c>
      <c r="OT53" s="61">
        <f t="shared" si="237"/>
        <v>0</v>
      </c>
      <c r="OU53" s="61">
        <f t="shared" si="238"/>
        <v>4.5022902323008624</v>
      </c>
      <c r="OV53" s="63">
        <f t="shared" si="239"/>
        <v>0</v>
      </c>
      <c r="OW53" s="62">
        <f t="shared" si="240"/>
        <v>0</v>
      </c>
      <c r="OX53" s="61">
        <f t="shared" si="241"/>
        <v>0</v>
      </c>
      <c r="OY53" s="61">
        <f t="shared" si="242"/>
        <v>8.6074460789714422</v>
      </c>
      <c r="OZ53" s="63">
        <f t="shared" si="243"/>
        <v>0</v>
      </c>
      <c r="PA53" s="62">
        <f t="shared" si="244"/>
        <v>0</v>
      </c>
      <c r="PB53" s="61">
        <f t="shared" si="245"/>
        <v>0</v>
      </c>
      <c r="PC53" s="61">
        <f t="shared" si="246"/>
        <v>1.2416229442438163</v>
      </c>
      <c r="PD53" s="63">
        <f t="shared" si="247"/>
        <v>0</v>
      </c>
      <c r="PE53" s="62">
        <f t="shared" si="248"/>
        <v>0</v>
      </c>
      <c r="PF53" s="61">
        <f t="shared" si="249"/>
        <v>0</v>
      </c>
      <c r="PG53" s="61">
        <f t="shared" si="250"/>
        <v>4.6573934807233464</v>
      </c>
      <c r="PH53" s="63">
        <f t="shared" si="251"/>
        <v>0</v>
      </c>
      <c r="PI53" s="62">
        <f t="shared" si="252"/>
        <v>0</v>
      </c>
      <c r="PJ53" s="61">
        <f t="shared" si="253"/>
        <v>0</v>
      </c>
      <c r="PK53" s="61">
        <f t="shared" si="254"/>
        <v>9.9329965297085216</v>
      </c>
      <c r="PL53" s="63">
        <f t="shared" si="255"/>
        <v>0</v>
      </c>
      <c r="PM53" s="62">
        <f t="shared" si="256"/>
        <v>0</v>
      </c>
      <c r="PN53" s="61">
        <f t="shared" si="257"/>
        <v>0</v>
      </c>
      <c r="PO53" s="61">
        <f t="shared" si="258"/>
        <v>2.4615023349011627</v>
      </c>
      <c r="PP53" s="63">
        <f t="shared" si="259"/>
        <v>0</v>
      </c>
      <c r="PQ53" s="62">
        <f t="shared" si="260"/>
        <v>0</v>
      </c>
      <c r="PR53" s="61">
        <f t="shared" si="261"/>
        <v>0</v>
      </c>
      <c r="PS53" s="61">
        <f t="shared" si="262"/>
        <v>4.1141780171083244</v>
      </c>
      <c r="PT53" s="63">
        <f t="shared" si="263"/>
        <v>0</v>
      </c>
      <c r="PU53" s="62">
        <f t="shared" si="264"/>
        <v>0</v>
      </c>
      <c r="PV53" s="61">
        <f t="shared" si="265"/>
        <v>0</v>
      </c>
      <c r="PW53" s="61">
        <f t="shared" si="266"/>
        <v>7.614525333573682</v>
      </c>
      <c r="PX53" s="63">
        <f t="shared" si="267"/>
        <v>0</v>
      </c>
      <c r="PY53" s="62">
        <f t="shared" si="268"/>
        <v>0</v>
      </c>
      <c r="PZ53" s="61">
        <f t="shared" si="269"/>
        <v>0</v>
      </c>
      <c r="QA53" s="61">
        <f t="shared" si="270"/>
        <v>9.8175921788054534</v>
      </c>
      <c r="QB53" s="63">
        <f t="shared" si="271"/>
        <v>0</v>
      </c>
      <c r="QC53" s="62">
        <f t="shared" si="272"/>
        <v>0</v>
      </c>
      <c r="QD53" s="61">
        <f t="shared" si="273"/>
        <v>0</v>
      </c>
      <c r="QE53" s="61">
        <f t="shared" si="274"/>
        <v>11.663866241979694</v>
      </c>
      <c r="QF53" s="63">
        <f t="shared" si="275"/>
        <v>0</v>
      </c>
      <c r="QG53" s="62">
        <f t="shared" si="276"/>
        <v>0</v>
      </c>
      <c r="QH53" s="61">
        <f t="shared" si="277"/>
        <v>0</v>
      </c>
      <c r="QI53" s="61">
        <f t="shared" si="278"/>
        <v>1.654815246266975</v>
      </c>
      <c r="QJ53" s="63">
        <f t="shared" si="279"/>
        <v>0</v>
      </c>
      <c r="QK53" s="62">
        <f t="shared" si="280"/>
        <v>0</v>
      </c>
      <c r="QL53" s="61">
        <f t="shared" si="281"/>
        <v>0</v>
      </c>
      <c r="QM53" s="61">
        <f t="shared" si="282"/>
        <v>3.8171569302893782</v>
      </c>
      <c r="QN53" s="63">
        <f t="shared" si="283"/>
        <v>0</v>
      </c>
      <c r="QO53" s="62">
        <f t="shared" si="284"/>
        <v>1</v>
      </c>
      <c r="QP53" s="61">
        <f t="shared" si="285"/>
        <v>8374.0097092205069</v>
      </c>
      <c r="QQ53" s="61">
        <f t="shared" si="286"/>
        <v>131.25729391466129</v>
      </c>
      <c r="QR53" s="63">
        <f t="shared" si="287"/>
        <v>63.79843328680068</v>
      </c>
      <c r="QS53" s="62">
        <f t="shared" si="288"/>
        <v>0</v>
      </c>
      <c r="QT53" s="61">
        <f t="shared" si="289"/>
        <v>0</v>
      </c>
      <c r="QU53" s="61">
        <f t="shared" si="290"/>
        <v>4.9480093618927175</v>
      </c>
      <c r="QV53" s="63">
        <f t="shared" si="291"/>
        <v>0</v>
      </c>
      <c r="QW53" s="62">
        <f t="shared" si="292"/>
        <v>0</v>
      </c>
      <c r="QX53" s="61">
        <f t="shared" si="293"/>
        <v>0</v>
      </c>
      <c r="QY53" s="61">
        <f t="shared" si="294"/>
        <v>4.6463982490257312</v>
      </c>
      <c r="QZ53" s="63">
        <f t="shared" si="295"/>
        <v>0</v>
      </c>
      <c r="RA53" s="62">
        <f t="shared" si="296"/>
        <v>0</v>
      </c>
      <c r="RB53" s="61">
        <f t="shared" si="297"/>
        <v>0</v>
      </c>
      <c r="RC53" s="61">
        <f t="shared" si="298"/>
        <v>7.2291216715612201</v>
      </c>
      <c r="RD53" s="63">
        <f t="shared" si="299"/>
        <v>0</v>
      </c>
      <c r="RE53" s="62">
        <f t="shared" si="300"/>
        <v>0</v>
      </c>
      <c r="RF53" s="61">
        <f t="shared" si="301"/>
        <v>0</v>
      </c>
      <c r="RG53" s="61">
        <f t="shared" si="302"/>
        <v>14.616964192589776</v>
      </c>
      <c r="RH53" s="63">
        <f t="shared" si="303"/>
        <v>0</v>
      </c>
      <c r="RI53" s="62">
        <f t="shared" si="304"/>
        <v>0</v>
      </c>
      <c r="RJ53" s="61">
        <f t="shared" si="305"/>
        <v>0</v>
      </c>
      <c r="RK53" s="61">
        <f t="shared" si="306"/>
        <v>9.754575736818154</v>
      </c>
      <c r="RL53" s="63">
        <f t="shared" si="307"/>
        <v>0</v>
      </c>
    </row>
    <row r="54" spans="1:480" ht="15" thickBot="1" x14ac:dyDescent="0.35">
      <c r="A54" s="28"/>
      <c r="B54" s="42">
        <v>35</v>
      </c>
      <c r="C54" s="44">
        <f t="shared" si="500"/>
        <v>638.11437230196054</v>
      </c>
      <c r="D54" s="44">
        <f t="shared" si="501"/>
        <v>893.16525643424154</v>
      </c>
      <c r="E54" s="44">
        <f t="shared" si="502"/>
        <v>171.05099843989058</v>
      </c>
      <c r="F54" s="45">
        <f t="shared" si="503"/>
        <v>21.316376434418004</v>
      </c>
      <c r="G54" s="45">
        <f t="shared" si="504"/>
        <v>2.0890063894878259</v>
      </c>
      <c r="H54" s="44">
        <f t="shared" si="313"/>
        <v>101.89900870755829</v>
      </c>
      <c r="I54" s="44">
        <f t="shared" si="314"/>
        <v>162.99303640943975</v>
      </c>
      <c r="J54" s="44">
        <f t="shared" si="315"/>
        <v>45.670471105594451</v>
      </c>
      <c r="K54" s="45">
        <f t="shared" si="316"/>
        <v>9.0774919491570589</v>
      </c>
      <c r="L54" s="45">
        <f t="shared" si="317"/>
        <v>1.6583818282500196</v>
      </c>
      <c r="M54" s="44">
        <f t="shared" si="318"/>
        <v>226.04534614319377</v>
      </c>
      <c r="N54" s="44">
        <f t="shared" si="319"/>
        <v>367.50559980861033</v>
      </c>
      <c r="O54" s="44">
        <f t="shared" si="320"/>
        <v>103.32648941004399</v>
      </c>
      <c r="P54" s="45">
        <f t="shared" si="321"/>
        <v>20.569316345718786</v>
      </c>
      <c r="Q54" s="45">
        <f t="shared" si="322"/>
        <v>3.7615482924325905</v>
      </c>
      <c r="R54" s="44">
        <f t="shared" si="323"/>
        <v>8.944396882498042</v>
      </c>
      <c r="S54" s="44">
        <f t="shared" si="324"/>
        <v>14.38739712648475</v>
      </c>
      <c r="T54" s="44">
        <f t="shared" si="325"/>
        <v>4.0368171967903299</v>
      </c>
      <c r="U54" s="45">
        <f t="shared" si="326"/>
        <v>0.80296496179700005</v>
      </c>
      <c r="V54" s="45">
        <f t="shared" si="327"/>
        <v>0.1467838324298526</v>
      </c>
      <c r="W54" s="44">
        <f t="shared" si="328"/>
        <v>32.573834385707201</v>
      </c>
      <c r="X54" s="44">
        <f t="shared" si="329"/>
        <v>52.584305439077546</v>
      </c>
      <c r="Y54" s="44">
        <f t="shared" si="330"/>
        <v>14.764253537732031</v>
      </c>
      <c r="Z54" s="45">
        <f t="shared" si="331"/>
        <v>2.9375499771210314</v>
      </c>
      <c r="AA54" s="45">
        <f t="shared" si="332"/>
        <v>0.5370566603620609</v>
      </c>
      <c r="AB54" s="44">
        <f t="shared" si="333"/>
        <v>57.106954307538132</v>
      </c>
      <c r="AC54" s="44">
        <f t="shared" si="334"/>
        <v>96.195099736571478</v>
      </c>
      <c r="AD54" s="44">
        <f t="shared" si="335"/>
        <v>29.050043967866262</v>
      </c>
      <c r="AE54" s="45">
        <f t="shared" si="336"/>
        <v>6.2951916638209102</v>
      </c>
      <c r="AF54" s="45">
        <f t="shared" si="337"/>
        <v>1.2904633242029822</v>
      </c>
      <c r="AG54" s="44">
        <f t="shared" si="338"/>
        <v>95.552866807800726</v>
      </c>
      <c r="AH54" s="44">
        <f t="shared" si="339"/>
        <v>162.70616886133101</v>
      </c>
      <c r="AI54" s="44">
        <f t="shared" si="340"/>
        <v>49.258532587908086</v>
      </c>
      <c r="AJ54" s="45">
        <f t="shared" si="341"/>
        <v>10.687827504472287</v>
      </c>
      <c r="AK54" s="45">
        <f t="shared" si="342"/>
        <v>2.1929112384873153</v>
      </c>
      <c r="AL54" s="44">
        <f t="shared" si="343"/>
        <v>77.997145138648349</v>
      </c>
      <c r="AM54" s="44">
        <f t="shared" si="344"/>
        <v>109.17218474109832</v>
      </c>
      <c r="AN54" s="44">
        <f t="shared" si="345"/>
        <v>20.907677574003252</v>
      </c>
      <c r="AO54" s="45">
        <f t="shared" si="346"/>
        <v>2.6055149025833293</v>
      </c>
      <c r="AP54" s="45">
        <f t="shared" si="347"/>
        <v>0.25534064366652909</v>
      </c>
      <c r="AQ54" s="44">
        <f t="shared" si="348"/>
        <v>71.046969357954211</v>
      </c>
      <c r="AR54" s="44">
        <f t="shared" si="349"/>
        <v>113.64351243666638</v>
      </c>
      <c r="AS54" s="44">
        <f t="shared" si="350"/>
        <v>31.84278828967474</v>
      </c>
      <c r="AT54" s="45">
        <f t="shared" si="351"/>
        <v>6.3290928983394554</v>
      </c>
      <c r="AU54" s="45">
        <f t="shared" si="352"/>
        <v>1.1562723173648279</v>
      </c>
      <c r="AV54" s="44">
        <f t="shared" si="353"/>
        <v>257.36160637653171</v>
      </c>
      <c r="AW54" s="44">
        <f t="shared" si="354"/>
        <v>418.41972477150534</v>
      </c>
      <c r="AX54" s="44">
        <f t="shared" si="355"/>
        <v>117.64131290263823</v>
      </c>
      <c r="AY54" s="45">
        <f t="shared" si="356"/>
        <v>23.418983788535005</v>
      </c>
      <c r="AZ54" s="45">
        <f t="shared" si="357"/>
        <v>4.2826721607889215</v>
      </c>
      <c r="BA54" s="44">
        <f t="shared" si="358"/>
        <v>9.8956279363869815</v>
      </c>
      <c r="BB54" s="44">
        <f t="shared" si="359"/>
        <v>15.917487876161152</v>
      </c>
      <c r="BC54" s="44">
        <f t="shared" si="360"/>
        <v>4.466130198762956</v>
      </c>
      <c r="BD54" s="45">
        <f t="shared" si="361"/>
        <v>0.88835978683440686</v>
      </c>
      <c r="BE54" s="45">
        <f t="shared" si="362"/>
        <v>0.16239420185446046</v>
      </c>
      <c r="BF54" s="44">
        <f t="shared" si="363"/>
        <v>204.91647047483391</v>
      </c>
      <c r="BG54" s="44">
        <f t="shared" si="364"/>
        <v>330.79895186286171</v>
      </c>
      <c r="BH54" s="44">
        <f t="shared" si="365"/>
        <v>92.879416292333573</v>
      </c>
      <c r="BI54" s="45">
        <f t="shared" si="366"/>
        <v>18.479628957013318</v>
      </c>
      <c r="BJ54" s="45">
        <f t="shared" si="367"/>
        <v>3.3785324129566963</v>
      </c>
      <c r="BK54" s="44">
        <f t="shared" si="368"/>
        <v>55.272311414587058</v>
      </c>
      <c r="BL54" s="44">
        <f t="shared" si="369"/>
        <v>93.104694054664463</v>
      </c>
      <c r="BM54" s="44">
        <f t="shared" si="370"/>
        <v>28.11676959958977</v>
      </c>
      <c r="BN54" s="45">
        <f t="shared" si="371"/>
        <v>6.0929495939042262</v>
      </c>
      <c r="BO54" s="45">
        <f t="shared" si="372"/>
        <v>1.2490053372542627</v>
      </c>
      <c r="BP54" s="44">
        <f t="shared" si="373"/>
        <v>206.61905001620858</v>
      </c>
      <c r="BQ54" s="44">
        <f t="shared" si="374"/>
        <v>351.82820950339641</v>
      </c>
      <c r="BR54" s="44">
        <f t="shared" si="375"/>
        <v>106.51434696332038</v>
      </c>
      <c r="BS54" s="45">
        <f t="shared" si="376"/>
        <v>23.1108583079256</v>
      </c>
      <c r="BT54" s="45">
        <f t="shared" si="377"/>
        <v>4.7418486959422834</v>
      </c>
      <c r="BU54" s="44">
        <f t="shared" si="378"/>
        <v>74.700307904279299</v>
      </c>
      <c r="BV54" s="44">
        <f t="shared" si="379"/>
        <v>104.55761938781434</v>
      </c>
      <c r="BW54" s="44">
        <f t="shared" si="380"/>
        <v>20.023937409057119</v>
      </c>
      <c r="BX54" s="45">
        <f t="shared" si="381"/>
        <v>2.4953831980155456</v>
      </c>
      <c r="BY54" s="45">
        <f t="shared" si="382"/>
        <v>0.24454772887469725</v>
      </c>
      <c r="BZ54" s="44">
        <f t="shared" si="383"/>
        <v>114.42484663307212</v>
      </c>
      <c r="CA54" s="44">
        <f t="shared" si="384"/>
        <v>183.02879910180604</v>
      </c>
      <c r="CB54" s="44">
        <f t="shared" si="385"/>
        <v>51.284469968844476</v>
      </c>
      <c r="CC54" s="45">
        <f t="shared" si="386"/>
        <v>10.193333941807021</v>
      </c>
      <c r="CD54" s="45">
        <f t="shared" si="387"/>
        <v>1.8622368241204184</v>
      </c>
      <c r="CE54" s="44">
        <f t="shared" si="388"/>
        <v>178.66863742924244</v>
      </c>
      <c r="CF54" s="44">
        <f t="shared" si="389"/>
        <v>301.89198985296269</v>
      </c>
      <c r="CG54" s="44">
        <f t="shared" si="390"/>
        <v>91.227062098040037</v>
      </c>
      <c r="CH54" s="45">
        <f t="shared" si="391"/>
        <v>19.774428794480389</v>
      </c>
      <c r="CI54" s="45">
        <f t="shared" si="392"/>
        <v>4.0542008792177686</v>
      </c>
      <c r="CJ54" s="44">
        <f t="shared" si="393"/>
        <v>30.878499131647494</v>
      </c>
      <c r="CK54" s="44">
        <f t="shared" si="394"/>
        <v>49.669221470497959</v>
      </c>
      <c r="CL54" s="44">
        <f t="shared" si="395"/>
        <v>13.936194686264479</v>
      </c>
      <c r="CM54" s="45">
        <f t="shared" si="396"/>
        <v>2.7720541922852719</v>
      </c>
      <c r="CN54" s="45">
        <f t="shared" si="397"/>
        <v>0.50673784960213442</v>
      </c>
      <c r="CO54" s="44">
        <f t="shared" si="398"/>
        <v>227.35143619145137</v>
      </c>
      <c r="CP54" s="44">
        <f t="shared" si="399"/>
        <v>381.30677032795882</v>
      </c>
      <c r="CQ54" s="44">
        <f t="shared" si="400"/>
        <v>115.04954399230907</v>
      </c>
      <c r="CR54" s="45">
        <f t="shared" si="401"/>
        <v>24.922530542877656</v>
      </c>
      <c r="CS54" s="45">
        <f t="shared" si="402"/>
        <v>5.1080245750376658</v>
      </c>
      <c r="CT54" s="44">
        <f t="shared" si="403"/>
        <v>48.173341943739764</v>
      </c>
      <c r="CU54" s="44">
        <f t="shared" si="404"/>
        <v>81.146674500732658</v>
      </c>
      <c r="CV54" s="44">
        <f t="shared" si="405"/>
        <v>24.505556608890458</v>
      </c>
      <c r="CW54" s="45">
        <f t="shared" si="406"/>
        <v>5.3103938793421932</v>
      </c>
      <c r="CX54" s="45">
        <f t="shared" si="407"/>
        <v>1.0885877514654894</v>
      </c>
      <c r="CY54" s="44">
        <f t="shared" si="408"/>
        <v>94.726119077953228</v>
      </c>
      <c r="CZ54" s="44">
        <f t="shared" si="409"/>
        <v>153.77473481760833</v>
      </c>
      <c r="DA54" s="44">
        <f t="shared" si="410"/>
        <v>43.207618837917174</v>
      </c>
      <c r="DB54" s="45">
        <f t="shared" si="411"/>
        <v>8.5969495310876276</v>
      </c>
      <c r="DC54" s="45">
        <f t="shared" si="412"/>
        <v>1.5712690773449738</v>
      </c>
      <c r="DD54" s="44">
        <f t="shared" si="413"/>
        <v>302.08187940362603</v>
      </c>
      <c r="DE54" s="44">
        <f t="shared" si="414"/>
        <v>422.82238262140498</v>
      </c>
      <c r="DF54" s="44">
        <f t="shared" si="415"/>
        <v>80.97515010700549</v>
      </c>
      <c r="DG54" s="45">
        <f t="shared" si="416"/>
        <v>10.091123683917015</v>
      </c>
      <c r="DH54" s="45">
        <f t="shared" si="417"/>
        <v>0.98893083060672304</v>
      </c>
      <c r="DI54" s="44">
        <f t="shared" si="418"/>
        <v>26.575461044845898</v>
      </c>
      <c r="DJ54" s="44">
        <f t="shared" si="419"/>
        <v>42.508903124971418</v>
      </c>
      <c r="DK54" s="44">
        <f t="shared" si="420"/>
        <v>11.910948312065955</v>
      </c>
      <c r="DL54" s="45">
        <f t="shared" si="421"/>
        <v>2.367427679027382</v>
      </c>
      <c r="DM54" s="45">
        <f t="shared" si="422"/>
        <v>0.4325092288250072</v>
      </c>
      <c r="DN54" s="44">
        <f t="shared" si="423"/>
        <v>86.541788270545823</v>
      </c>
      <c r="DO54" s="44">
        <f t="shared" si="424"/>
        <v>146.22752511209788</v>
      </c>
      <c r="DP54" s="44">
        <f t="shared" si="425"/>
        <v>44.187682887317756</v>
      </c>
      <c r="DQ54" s="45">
        <f t="shared" si="426"/>
        <v>9.5781467555022495</v>
      </c>
      <c r="DR54" s="45">
        <f t="shared" si="427"/>
        <v>1.963734649481915</v>
      </c>
      <c r="DS54" s="44">
        <f t="shared" si="428"/>
        <v>211.15420548873928</v>
      </c>
      <c r="DT54" s="44">
        <f t="shared" si="429"/>
        <v>339.64944190238111</v>
      </c>
      <c r="DU54" s="44">
        <f t="shared" si="430"/>
        <v>95.298871359281733</v>
      </c>
      <c r="DV54" s="45">
        <f t="shared" si="431"/>
        <v>18.95593752948367</v>
      </c>
      <c r="DW54" s="45">
        <f t="shared" si="432"/>
        <v>3.4651887569932578</v>
      </c>
      <c r="DX54" s="44">
        <f t="shared" si="433"/>
        <v>46.143060980634843</v>
      </c>
      <c r="DY54" s="44">
        <f t="shared" si="434"/>
        <v>77.389709299023622</v>
      </c>
      <c r="DZ54" s="44">
        <f t="shared" si="435"/>
        <v>23.350361067263695</v>
      </c>
      <c r="EA54" s="45">
        <f t="shared" si="436"/>
        <v>5.0582563536714531</v>
      </c>
      <c r="EB54" s="45">
        <f t="shared" si="437"/>
        <v>1.0367204773585112</v>
      </c>
      <c r="EC54" s="44">
        <f t="shared" si="438"/>
        <v>76.728644776207275</v>
      </c>
      <c r="ED54" s="44">
        <f t="shared" si="439"/>
        <v>129.24729967476028</v>
      </c>
      <c r="EE54" s="44">
        <f t="shared" si="440"/>
        <v>39.031507307147507</v>
      </c>
      <c r="EF54" s="45">
        <f t="shared" si="441"/>
        <v>8.4581909651535536</v>
      </c>
      <c r="EG54" s="45">
        <f t="shared" si="442"/>
        <v>1.7338606689872822</v>
      </c>
      <c r="EH54" s="44">
        <f t="shared" si="443"/>
        <v>140.39652397842741</v>
      </c>
      <c r="EI54" s="44">
        <f t="shared" si="444"/>
        <v>238.7185278039814</v>
      </c>
      <c r="EJ54" s="44">
        <f t="shared" si="445"/>
        <v>72.249104628751539</v>
      </c>
      <c r="EK54" s="45">
        <f t="shared" si="446"/>
        <v>15.674144335432985</v>
      </c>
      <c r="EL54" s="45">
        <f t="shared" si="447"/>
        <v>3.2157576978221663</v>
      </c>
      <c r="EM54" s="44">
        <f t="shared" si="448"/>
        <v>230.06440482745799</v>
      </c>
      <c r="EN54" s="44">
        <f t="shared" si="449"/>
        <v>364.35622050347575</v>
      </c>
      <c r="EO54" s="44">
        <f t="shared" si="450"/>
        <v>94.867257070627232</v>
      </c>
      <c r="EP54" s="45">
        <f t="shared" si="451"/>
        <v>17.201254859482336</v>
      </c>
      <c r="EQ54" s="45">
        <f t="shared" si="452"/>
        <v>2.7747726936467068</v>
      </c>
      <c r="ER54" s="44">
        <f t="shared" si="453"/>
        <v>250.02111357725221</v>
      </c>
      <c r="ES54" s="44">
        <f t="shared" si="454"/>
        <v>399.4162804818597</v>
      </c>
      <c r="ET54" s="44">
        <f t="shared" si="455"/>
        <v>111.88830666626274</v>
      </c>
      <c r="EU54" s="45">
        <f t="shared" si="456"/>
        <v>22.236801204198688</v>
      </c>
      <c r="EV54" s="45">
        <f t="shared" si="457"/>
        <v>4.0622854482004707</v>
      </c>
      <c r="EW54" s="44">
        <f t="shared" si="458"/>
        <v>26.849338730066879</v>
      </c>
      <c r="EX54" s="44">
        <f t="shared" si="459"/>
        <v>47.760330196233674</v>
      </c>
      <c r="EY54" s="44">
        <f t="shared" si="460"/>
        <v>15.462453026045861</v>
      </c>
      <c r="EZ54" s="45">
        <f t="shared" si="461"/>
        <v>3.6254127550388855</v>
      </c>
      <c r="FA54" s="45">
        <f t="shared" si="462"/>
        <v>0.82587085631765411</v>
      </c>
      <c r="FB54" s="44">
        <f t="shared" si="463"/>
        <v>200.90863391937964</v>
      </c>
      <c r="FC54" s="44">
        <f t="shared" si="464"/>
        <v>233.8399462602863</v>
      </c>
      <c r="FD54" s="44">
        <f t="shared" si="465"/>
        <v>32.613075851997401</v>
      </c>
      <c r="FE54" s="45">
        <f t="shared" si="466"/>
        <v>2.7360689707356807</v>
      </c>
      <c r="FF54" s="45">
        <f t="shared" si="467"/>
        <v>0.15633344201636118</v>
      </c>
      <c r="FG54" s="44">
        <f t="shared" si="468"/>
        <v>307.03785303544964</v>
      </c>
      <c r="FH54" s="44">
        <f t="shared" si="469"/>
        <v>390.27924564913542</v>
      </c>
      <c r="FI54" s="44">
        <f t="shared" si="470"/>
        <v>11.946811270104819</v>
      </c>
      <c r="FJ54" s="45">
        <f t="shared" si="471"/>
        <v>0</v>
      </c>
      <c r="FK54" s="45">
        <f t="shared" si="472"/>
        <v>0</v>
      </c>
      <c r="FL54" s="44">
        <f t="shared" si="473"/>
        <v>92.443634743522935</v>
      </c>
      <c r="FM54" s="44">
        <f t="shared" si="474"/>
        <v>155.48608755615143</v>
      </c>
      <c r="FN54" s="44">
        <f t="shared" si="475"/>
        <v>46.940756287733279</v>
      </c>
      <c r="FO54" s="45">
        <f t="shared" si="476"/>
        <v>10.170792267857085</v>
      </c>
      <c r="FP54" s="45">
        <f t="shared" si="477"/>
        <v>2.0847791136563401</v>
      </c>
      <c r="FQ54" s="44">
        <f t="shared" si="478"/>
        <v>84.990130623267419</v>
      </c>
      <c r="FR54" s="44">
        <f t="shared" si="479"/>
        <v>145.48551606514468</v>
      </c>
      <c r="FS54" s="44">
        <f t="shared" si="480"/>
        <v>44.092271686444469</v>
      </c>
      <c r="FT54" s="45">
        <f t="shared" si="481"/>
        <v>9.5711494177461542</v>
      </c>
      <c r="FU54" s="45">
        <f t="shared" si="482"/>
        <v>1.9642556612506177</v>
      </c>
      <c r="FV54" s="44">
        <f t="shared" si="483"/>
        <v>253.70901437510358</v>
      </c>
      <c r="FW54" s="44">
        <f t="shared" si="484"/>
        <v>355.11514349152969</v>
      </c>
      <c r="FX54" s="44">
        <f t="shared" si="485"/>
        <v>68.008466986112893</v>
      </c>
      <c r="FY54" s="45">
        <f t="shared" si="486"/>
        <v>8.475215556915396</v>
      </c>
      <c r="FZ54" s="45">
        <f t="shared" si="487"/>
        <v>0.83057172053390205</v>
      </c>
      <c r="GA54" s="44">
        <f t="shared" si="488"/>
        <v>274.60412534895335</v>
      </c>
      <c r="GB54" s="44">
        <f t="shared" si="489"/>
        <v>459.71715061592647</v>
      </c>
      <c r="GC54" s="44">
        <f t="shared" si="490"/>
        <v>138.65481420616507</v>
      </c>
      <c r="GD54" s="45">
        <f t="shared" si="491"/>
        <v>30.031121073314676</v>
      </c>
      <c r="GE54" s="45">
        <f t="shared" si="492"/>
        <v>6.154513291792103</v>
      </c>
      <c r="GF54" s="44">
        <f t="shared" si="493"/>
        <v>159.47230231034698</v>
      </c>
      <c r="GG54" s="44">
        <f t="shared" si="494"/>
        <v>281.89063021923022</v>
      </c>
      <c r="GH54" s="44">
        <f t="shared" si="495"/>
        <v>91.138621370129741</v>
      </c>
      <c r="GI54" s="45">
        <f t="shared" si="496"/>
        <v>21.356338558011419</v>
      </c>
      <c r="GJ54" s="45">
        <f t="shared" si="497"/>
        <v>4.8633789515231385</v>
      </c>
      <c r="GK54" s="43">
        <f t="shared" si="148"/>
        <v>5581.9912639966196</v>
      </c>
      <c r="GL54" s="43">
        <f t="shared" si="148"/>
        <v>8667.7077790990861</v>
      </c>
      <c r="GM54" s="43">
        <f t="shared" si="148"/>
        <v>2201.3768917579287</v>
      </c>
      <c r="GN54" s="43">
        <f t="shared" si="148"/>
        <v>422.26456311702464</v>
      </c>
      <c r="GO54" s="43">
        <f t="shared" si="148"/>
        <v>77.89128551015591</v>
      </c>
      <c r="GP54" s="40">
        <f t="shared" si="149"/>
        <v>33.265740548251607</v>
      </c>
      <c r="GQ54" s="40">
        <f t="shared" si="149"/>
        <v>51.65499272407083</v>
      </c>
      <c r="GR54" s="40">
        <f t="shared" si="149"/>
        <v>13.119051798319003</v>
      </c>
      <c r="GS54" s="40">
        <f t="shared" si="149"/>
        <v>2.5164753463469887</v>
      </c>
      <c r="GT54" s="40">
        <f t="shared" si="149"/>
        <v>0.4641912128138016</v>
      </c>
      <c r="GW54" s="38">
        <f t="shared" si="150"/>
        <v>36</v>
      </c>
      <c r="GX54" s="39">
        <f t="shared" si="109"/>
        <v>21.9533471643255</v>
      </c>
      <c r="GY54" s="39">
        <f t="shared" si="110"/>
        <v>34.214350225076245</v>
      </c>
      <c r="GZ54" s="39">
        <f t="shared" si="111"/>
        <v>3.4214350225076249</v>
      </c>
      <c r="HA54" s="39">
        <f t="shared" si="34"/>
        <v>5.5576551217228252</v>
      </c>
      <c r="HB54" s="39">
        <f t="shared" si="35"/>
        <v>14.912095883456049</v>
      </c>
      <c r="HC54" s="39">
        <f t="shared" si="36"/>
        <v>1.4912095883456049</v>
      </c>
      <c r="HD54" s="39">
        <f t="shared" si="112"/>
        <v>12.562995329942847</v>
      </c>
      <c r="HE54" s="39">
        <f t="shared" si="113"/>
        <v>33.790660179986155</v>
      </c>
      <c r="HF54" s="39">
        <f t="shared" si="114"/>
        <v>3.3790660179986154</v>
      </c>
      <c r="HG54" s="39">
        <f t="shared" si="115"/>
        <v>0.49109709833923609</v>
      </c>
      <c r="HH54" s="39">
        <f t="shared" si="116"/>
        <v>1.3191186211761117</v>
      </c>
      <c r="HI54" s="39">
        <f t="shared" si="117"/>
        <v>0.13191186211761119</v>
      </c>
      <c r="HJ54" s="39">
        <f t="shared" si="151"/>
        <v>1.7957940968085109</v>
      </c>
      <c r="HK54" s="39">
        <f t="shared" si="152"/>
        <v>4.8257932522241402</v>
      </c>
      <c r="HL54" s="39">
        <f t="shared" si="153"/>
        <v>0.48257932522241404</v>
      </c>
      <c r="HM54" s="39">
        <f t="shared" si="37"/>
        <v>3.5494849845865466</v>
      </c>
      <c r="HN54" s="39">
        <f t="shared" si="38"/>
        <v>10.506850979986961</v>
      </c>
      <c r="HO54" s="39">
        <f t="shared" si="39"/>
        <v>1.0506850979986961</v>
      </c>
      <c r="HP54" s="39">
        <f t="shared" si="118"/>
        <v>6.0158810794097848</v>
      </c>
      <c r="HQ54" s="39">
        <f t="shared" si="119"/>
        <v>17.839543755565323</v>
      </c>
      <c r="HR54" s="39">
        <f t="shared" si="120"/>
        <v>1.7839543755565321</v>
      </c>
      <c r="HS54" s="39">
        <f t="shared" si="40"/>
        <v>2.6833722595496696</v>
      </c>
      <c r="HT54" s="39">
        <f t="shared" si="41"/>
        <v>4.1820428377171961</v>
      </c>
      <c r="HU54" s="39">
        <f t="shared" si="42"/>
        <v>0.41820428377171964</v>
      </c>
      <c r="HV54" s="39">
        <f t="shared" si="43"/>
        <v>3.8749597090617303</v>
      </c>
      <c r="HW54" s="39">
        <f t="shared" si="44"/>
        <v>10.397149420121808</v>
      </c>
      <c r="HX54" s="39">
        <f t="shared" si="45"/>
        <v>1.0397149420121807</v>
      </c>
      <c r="HY54" s="39">
        <f t="shared" si="121"/>
        <v>14.303469255973051</v>
      </c>
      <c r="HZ54" s="39">
        <f t="shared" si="122"/>
        <v>38.472008969986888</v>
      </c>
      <c r="IA54" s="39">
        <f t="shared" si="123"/>
        <v>3.8472008969986891</v>
      </c>
      <c r="IB54" s="39">
        <f t="shared" si="124"/>
        <v>0.54332496977113975</v>
      </c>
      <c r="IC54" s="39">
        <f t="shared" si="125"/>
        <v>1.4594060673516247</v>
      </c>
      <c r="ID54" s="39">
        <f t="shared" si="126"/>
        <v>0.14594060673516246</v>
      </c>
      <c r="IE54" s="39">
        <f t="shared" si="127"/>
        <v>11.297036254933765</v>
      </c>
      <c r="IF54" s="39">
        <f t="shared" si="128"/>
        <v>30.35824732138213</v>
      </c>
      <c r="IG54" s="39">
        <f t="shared" si="129"/>
        <v>3.0358247321382135</v>
      </c>
      <c r="IH54" s="39">
        <f t="shared" si="46"/>
        <v>3.4354526836247579</v>
      </c>
      <c r="II54" s="39">
        <f t="shared" si="47"/>
        <v>10.169303308053337</v>
      </c>
      <c r="IJ54" s="39">
        <f t="shared" si="48"/>
        <v>1.0169303308053337</v>
      </c>
      <c r="IK54" s="39">
        <f t="shared" si="130"/>
        <v>13.008459873196168</v>
      </c>
      <c r="IL54" s="39">
        <f t="shared" si="131"/>
        <v>38.575395031440095</v>
      </c>
      <c r="IM54" s="39">
        <f t="shared" si="132"/>
        <v>3.8575395031440092</v>
      </c>
      <c r="IN54" s="39">
        <f t="shared" si="49"/>
        <v>2.5699496264105908</v>
      </c>
      <c r="IO54" s="39">
        <f t="shared" si="50"/>
        <v>4.0052733608523239</v>
      </c>
      <c r="IP54" s="39">
        <f t="shared" si="51"/>
        <v>0.40052733608523239</v>
      </c>
      <c r="IQ54" s="39">
        <f t="shared" si="52"/>
        <v>6.2408245478395097</v>
      </c>
      <c r="IR54" s="39">
        <f t="shared" si="53"/>
        <v>16.745150969418205</v>
      </c>
      <c r="IS54" s="39">
        <f t="shared" si="54"/>
        <v>1.6745150969418205</v>
      </c>
      <c r="IT54" s="39">
        <f t="shared" si="55"/>
        <v>11.145028344068658</v>
      </c>
      <c r="IU54" s="39">
        <f t="shared" si="56"/>
        <v>33.004189297720586</v>
      </c>
      <c r="IV54" s="39">
        <f t="shared" si="57"/>
        <v>3.300418929772059</v>
      </c>
      <c r="IW54" s="39">
        <f t="shared" si="133"/>
        <v>1.6954012130538993</v>
      </c>
      <c r="IX54" s="39">
        <f t="shared" si="134"/>
        <v>4.5539574924531525</v>
      </c>
      <c r="IY54" s="39">
        <f t="shared" si="135"/>
        <v>0.45539574924531523</v>
      </c>
      <c r="IZ54" s="39">
        <f t="shared" si="58"/>
        <v>14.060185337957559</v>
      </c>
      <c r="JA54" s="39">
        <f t="shared" si="59"/>
        <v>41.596421339015734</v>
      </c>
      <c r="JB54" s="39">
        <f t="shared" si="60"/>
        <v>4.1596421339015732</v>
      </c>
      <c r="JC54" s="39">
        <f t="shared" si="61"/>
        <v>2.9942159577592253</v>
      </c>
      <c r="JD54" s="39">
        <f t="shared" si="62"/>
        <v>8.8631959303075156</v>
      </c>
      <c r="JE54" s="39">
        <f t="shared" si="63"/>
        <v>0.88631959303075147</v>
      </c>
      <c r="JF54" s="39">
        <f t="shared" si="64"/>
        <v>5.2537878904280451</v>
      </c>
      <c r="JG54" s="39">
        <f t="shared" si="65"/>
        <v>14.122052088386837</v>
      </c>
      <c r="JH54" s="39">
        <f t="shared" si="66"/>
        <v>1.4122052088386838</v>
      </c>
      <c r="JI54" s="39">
        <f t="shared" si="67"/>
        <v>10.392664165635709</v>
      </c>
      <c r="JJ54" s="39">
        <f t="shared" si="68"/>
        <v>16.196994876138056</v>
      </c>
      <c r="JK54" s="39">
        <f t="shared" si="69"/>
        <v>1.6196994876138056</v>
      </c>
      <c r="JL54" s="39">
        <f t="shared" si="70"/>
        <v>1.4494473406695456</v>
      </c>
      <c r="JM54" s="39">
        <f t="shared" si="71"/>
        <v>3.8891038124338317</v>
      </c>
      <c r="JN54" s="39">
        <f t="shared" si="72"/>
        <v>0.38891038124338317</v>
      </c>
      <c r="JO54" s="39">
        <f t="shared" si="73"/>
        <v>5.3983211440989107</v>
      </c>
      <c r="JP54" s="39">
        <f t="shared" si="74"/>
        <v>15.986250319816186</v>
      </c>
      <c r="JQ54" s="39">
        <f t="shared" si="75"/>
        <v>1.5986250319816184</v>
      </c>
      <c r="JR54" s="39">
        <f t="shared" si="136"/>
        <v>11.593539394540537</v>
      </c>
      <c r="JS54" s="39">
        <f t="shared" si="137"/>
        <v>31.140997884929668</v>
      </c>
      <c r="JT54" s="39">
        <f t="shared" si="138"/>
        <v>3.1140997884929669</v>
      </c>
      <c r="JU54" s="39">
        <f t="shared" si="76"/>
        <v>2.8536436818550386</v>
      </c>
      <c r="JV54" s="39">
        <f t="shared" si="77"/>
        <v>8.4423755511536793</v>
      </c>
      <c r="JW54" s="39">
        <f t="shared" si="78"/>
        <v>0.8442375551153678</v>
      </c>
      <c r="JX54" s="39">
        <f t="shared" si="79"/>
        <v>4.7690719251835993</v>
      </c>
      <c r="JY54" s="39">
        <f t="shared" si="80"/>
        <v>14.116957318691206</v>
      </c>
      <c r="JZ54" s="39">
        <f t="shared" si="81"/>
        <v>1.4116957318691208</v>
      </c>
      <c r="KA54" s="39">
        <f t="shared" si="139"/>
        <v>8.8242639071864044</v>
      </c>
      <c r="KB54" s="39">
        <f t="shared" si="140"/>
        <v>26.162372417526633</v>
      </c>
      <c r="KC54" s="39">
        <f t="shared" si="141"/>
        <v>2.6162372417526631</v>
      </c>
      <c r="KD54" s="39">
        <f t="shared" si="82"/>
        <v>11.534644376380706</v>
      </c>
      <c r="KE54" s="39">
        <f t="shared" si="83"/>
        <v>27.888229830014357</v>
      </c>
      <c r="KF54" s="39">
        <f t="shared" si="84"/>
        <v>2.7888229830014355</v>
      </c>
      <c r="KG54" s="39">
        <f t="shared" si="85"/>
        <v>13.61665783859176</v>
      </c>
      <c r="KH54" s="39">
        <f t="shared" si="86"/>
        <v>36.529718461350313</v>
      </c>
      <c r="KI54" s="39">
        <f t="shared" si="87"/>
        <v>3.6529718461350313</v>
      </c>
      <c r="KJ54" s="39">
        <f t="shared" si="88"/>
        <v>1.9057080398099762</v>
      </c>
      <c r="KK54" s="39">
        <f t="shared" si="89"/>
        <v>6.160525515102389</v>
      </c>
      <c r="KL54" s="39">
        <f t="shared" si="90"/>
        <v>0.61605255151023885</v>
      </c>
      <c r="KM54" s="39">
        <f t="shared" si="91"/>
        <v>4.7487125239277805</v>
      </c>
      <c r="KN54" s="39">
        <f t="shared" si="92"/>
        <v>4.6369310546174862</v>
      </c>
      <c r="KO54" s="39">
        <f t="shared" si="93"/>
        <v>0.46369310546174858</v>
      </c>
      <c r="KP54" s="39">
        <f t="shared" si="142"/>
        <v>5.1610700945573171</v>
      </c>
      <c r="KQ54" s="39">
        <f t="shared" si="143"/>
        <v>0.52565969588461203</v>
      </c>
      <c r="KR54" s="39">
        <f t="shared" si="144"/>
        <v>5.25659695884612E-2</v>
      </c>
      <c r="KS54" s="39">
        <f t="shared" si="94"/>
        <v>5.7358572313571914</v>
      </c>
      <c r="KT54" s="39">
        <f t="shared" si="95"/>
        <v>16.975308138830023</v>
      </c>
      <c r="KU54" s="39">
        <f t="shared" si="96"/>
        <v>1.6975308138830025</v>
      </c>
      <c r="KV54" s="39">
        <f t="shared" si="145"/>
        <v>5.3836533714855879</v>
      </c>
      <c r="KW54" s="39">
        <f t="shared" si="146"/>
        <v>15.97570506184473</v>
      </c>
      <c r="KX54" s="39">
        <f t="shared" si="147"/>
        <v>1.5975705061844732</v>
      </c>
      <c r="KY54" s="39">
        <f t="shared" si="97"/>
        <v>8.7284698685016391</v>
      </c>
      <c r="KZ54" s="39">
        <f t="shared" si="98"/>
        <v>13.603343616559428</v>
      </c>
      <c r="LA54" s="39">
        <f t="shared" si="99"/>
        <v>1.3603343616559427</v>
      </c>
      <c r="LB54" s="39">
        <f t="shared" si="100"/>
        <v>16.946405619363457</v>
      </c>
      <c r="LC54" s="39">
        <f t="shared" si="101"/>
        <v>50.122702262075769</v>
      </c>
      <c r="LD54" s="39">
        <f t="shared" si="102"/>
        <v>5.0122702262075762</v>
      </c>
      <c r="LE54" s="39">
        <f t="shared" si="103"/>
        <v>11.235235299440877</v>
      </c>
      <c r="LF54" s="39">
        <f t="shared" si="104"/>
        <v>36.289150760592044</v>
      </c>
      <c r="LG54" s="39">
        <f t="shared" si="105"/>
        <v>3.6289150760592044</v>
      </c>
      <c r="LH54" s="39">
        <f t="shared" si="106"/>
        <v>275.30908862134908</v>
      </c>
      <c r="LI54" s="39">
        <f t="shared" si="106"/>
        <v>698.55453290923879</v>
      </c>
      <c r="LJ54" s="39">
        <f t="shared" si="106"/>
        <v>69.855453290923904</v>
      </c>
      <c r="LL54" s="60">
        <f t="shared" si="498"/>
        <v>35</v>
      </c>
      <c r="LM54" s="61">
        <f t="shared" si="154"/>
        <v>254.55063579262097</v>
      </c>
      <c r="LN54" s="62">
        <v>3000</v>
      </c>
      <c r="LO54" s="61">
        <f t="shared" si="155"/>
        <v>0</v>
      </c>
      <c r="LP54" s="61">
        <f t="shared" si="499"/>
        <v>0</v>
      </c>
      <c r="LQ54" s="62">
        <f t="shared" si="156"/>
        <v>0</v>
      </c>
      <c r="LR54" s="61">
        <f t="shared" si="157"/>
        <v>0</v>
      </c>
      <c r="LS54" s="61">
        <f t="shared" si="158"/>
        <v>20.033641407676306</v>
      </c>
      <c r="LT54" s="63">
        <f t="shared" si="159"/>
        <v>0</v>
      </c>
      <c r="LU54" s="62">
        <f t="shared" si="160"/>
        <v>0</v>
      </c>
      <c r="LV54" s="61">
        <f t="shared" si="161"/>
        <v>0</v>
      </c>
      <c r="LW54" s="61">
        <f t="shared" si="162"/>
        <v>5.1528794799398305</v>
      </c>
      <c r="LX54" s="63">
        <f t="shared" si="163"/>
        <v>0</v>
      </c>
      <c r="LY54" s="62">
        <f t="shared" si="164"/>
        <v>0</v>
      </c>
      <c r="LZ54" s="61">
        <f t="shared" si="165"/>
        <v>0</v>
      </c>
      <c r="MA54" s="61">
        <f t="shared" si="166"/>
        <v>11.6506217616467</v>
      </c>
      <c r="MB54" s="63">
        <f t="shared" si="167"/>
        <v>0</v>
      </c>
      <c r="MC54" s="62">
        <f t="shared" si="168"/>
        <v>0</v>
      </c>
      <c r="MD54" s="61">
        <f t="shared" si="169"/>
        <v>0</v>
      </c>
      <c r="ME54" s="61">
        <f t="shared" si="170"/>
        <v>0.45536809377003451</v>
      </c>
      <c r="MF54" s="63">
        <f t="shared" si="171"/>
        <v>0</v>
      </c>
      <c r="MG54" s="62">
        <f t="shared" si="172"/>
        <v>0</v>
      </c>
      <c r="MH54" s="61">
        <f t="shared" si="173"/>
        <v>0</v>
      </c>
      <c r="MI54" s="61">
        <f t="shared" si="174"/>
        <v>1.6652220610618924</v>
      </c>
      <c r="MJ54" s="63">
        <f t="shared" si="175"/>
        <v>0</v>
      </c>
      <c r="MK54" s="62">
        <f t="shared" si="176"/>
        <v>0</v>
      </c>
      <c r="ML54" s="61">
        <f t="shared" si="177"/>
        <v>0</v>
      </c>
      <c r="MM54" s="61">
        <f t="shared" si="178"/>
        <v>3.3020650269817149</v>
      </c>
      <c r="MN54" s="63">
        <f t="shared" si="179"/>
        <v>0</v>
      </c>
      <c r="MO54" s="62">
        <f t="shared" si="180"/>
        <v>0</v>
      </c>
      <c r="MP54" s="61">
        <f t="shared" si="181"/>
        <v>0</v>
      </c>
      <c r="MQ54" s="61">
        <f t="shared" si="182"/>
        <v>5.5973533161534057</v>
      </c>
      <c r="MR54" s="63">
        <f t="shared" si="183"/>
        <v>0</v>
      </c>
      <c r="MS54" s="62">
        <f t="shared" si="184"/>
        <v>0</v>
      </c>
      <c r="MT54" s="61">
        <f t="shared" si="185"/>
        <v>0</v>
      </c>
      <c r="MU54" s="61">
        <f t="shared" si="186"/>
        <v>2.4487253451027842</v>
      </c>
      <c r="MV54" s="63">
        <f t="shared" si="187"/>
        <v>0</v>
      </c>
      <c r="MW54" s="62">
        <f t="shared" si="188"/>
        <v>0</v>
      </c>
      <c r="MX54" s="61">
        <f t="shared" si="189"/>
        <v>0</v>
      </c>
      <c r="MY54" s="61">
        <f t="shared" si="190"/>
        <v>3.5927382921573119</v>
      </c>
      <c r="MZ54" s="63">
        <f t="shared" si="191"/>
        <v>0</v>
      </c>
      <c r="NA54" s="62">
        <f t="shared" si="192"/>
        <v>0</v>
      </c>
      <c r="NB54" s="61">
        <f t="shared" si="193"/>
        <v>0</v>
      </c>
      <c r="NC54" s="61">
        <f t="shared" si="194"/>
        <v>13.264695703858251</v>
      </c>
      <c r="ND54" s="63">
        <f t="shared" si="195"/>
        <v>0</v>
      </c>
      <c r="NE54" s="62">
        <f t="shared" si="196"/>
        <v>0</v>
      </c>
      <c r="NF54" s="61">
        <f t="shared" si="197"/>
        <v>0</v>
      </c>
      <c r="NG54" s="61">
        <f t="shared" si="198"/>
        <v>0.50379620775409206</v>
      </c>
      <c r="NH54" s="63">
        <f t="shared" si="199"/>
        <v>0</v>
      </c>
      <c r="NI54" s="62">
        <f t="shared" si="200"/>
        <v>0</v>
      </c>
      <c r="NJ54" s="61">
        <f t="shared" si="201"/>
        <v>0</v>
      </c>
      <c r="NK54" s="61">
        <f t="shared" si="202"/>
        <v>10.475629711537968</v>
      </c>
      <c r="NL54" s="63">
        <f t="shared" si="203"/>
        <v>0</v>
      </c>
      <c r="NM54" s="62">
        <f t="shared" si="204"/>
        <v>0</v>
      </c>
      <c r="NN54" s="61">
        <f t="shared" si="205"/>
        <v>0</v>
      </c>
      <c r="NO54" s="61">
        <f t="shared" si="206"/>
        <v>3.1959814473674082</v>
      </c>
      <c r="NP54" s="63">
        <f t="shared" si="207"/>
        <v>0</v>
      </c>
      <c r="NQ54" s="62">
        <f t="shared" si="208"/>
        <v>0</v>
      </c>
      <c r="NR54" s="61">
        <f t="shared" si="209"/>
        <v>0</v>
      </c>
      <c r="NS54" s="61">
        <f t="shared" si="210"/>
        <v>12.103455013181001</v>
      </c>
      <c r="NT54" s="63">
        <f t="shared" si="211"/>
        <v>0</v>
      </c>
      <c r="NU54" s="62">
        <f t="shared" si="212"/>
        <v>0</v>
      </c>
      <c r="NV54" s="61">
        <f t="shared" si="213"/>
        <v>0</v>
      </c>
      <c r="NW54" s="61">
        <f t="shared" si="214"/>
        <v>2.3452209299074931</v>
      </c>
      <c r="NX54" s="63">
        <f t="shared" si="215"/>
        <v>0</v>
      </c>
      <c r="NY54" s="62">
        <f t="shared" si="216"/>
        <v>0</v>
      </c>
      <c r="NZ54" s="61">
        <f t="shared" si="217"/>
        <v>0</v>
      </c>
      <c r="OA54" s="61">
        <f t="shared" si="218"/>
        <v>5.7862922484650703</v>
      </c>
      <c r="OB54" s="63">
        <f t="shared" si="219"/>
        <v>0</v>
      </c>
      <c r="OC54" s="62">
        <f t="shared" si="220"/>
        <v>0</v>
      </c>
      <c r="OD54" s="61">
        <f t="shared" si="221"/>
        <v>0</v>
      </c>
      <c r="OE54" s="61">
        <f t="shared" si="222"/>
        <v>10.368556058723222</v>
      </c>
      <c r="OF54" s="63">
        <f t="shared" si="223"/>
        <v>0</v>
      </c>
      <c r="OG54" s="62">
        <f t="shared" si="224"/>
        <v>0</v>
      </c>
      <c r="OH54" s="61">
        <f t="shared" si="225"/>
        <v>0</v>
      </c>
      <c r="OI54" s="61">
        <f t="shared" si="226"/>
        <v>1.5720549381671576</v>
      </c>
      <c r="OJ54" s="63">
        <f t="shared" si="227"/>
        <v>0</v>
      </c>
      <c r="OK54" s="62">
        <f t="shared" si="228"/>
        <v>0</v>
      </c>
      <c r="OL54" s="61">
        <f t="shared" si="229"/>
        <v>0</v>
      </c>
      <c r="OM54" s="61">
        <f t="shared" si="230"/>
        <v>13.079402872190339</v>
      </c>
      <c r="ON54" s="63">
        <f t="shared" si="231"/>
        <v>0</v>
      </c>
      <c r="OO54" s="62">
        <f t="shared" si="232"/>
        <v>0</v>
      </c>
      <c r="OP54" s="61">
        <f t="shared" si="233"/>
        <v>0</v>
      </c>
      <c r="OQ54" s="61">
        <f t="shared" si="234"/>
        <v>2.7855015136791663</v>
      </c>
      <c r="OR54" s="63">
        <f t="shared" si="235"/>
        <v>0</v>
      </c>
      <c r="OS54" s="62">
        <f t="shared" si="236"/>
        <v>0</v>
      </c>
      <c r="OT54" s="61">
        <f t="shared" si="237"/>
        <v>0</v>
      </c>
      <c r="OU54" s="61">
        <f t="shared" si="238"/>
        <v>4.8720770586496993</v>
      </c>
      <c r="OV54" s="63">
        <f t="shared" si="239"/>
        <v>0</v>
      </c>
      <c r="OW54" s="62">
        <f t="shared" si="240"/>
        <v>0</v>
      </c>
      <c r="OX54" s="61">
        <f t="shared" si="241"/>
        <v>0</v>
      </c>
      <c r="OY54" s="61">
        <f t="shared" si="242"/>
        <v>9.4838798660773715</v>
      </c>
      <c r="OZ54" s="63">
        <f t="shared" si="243"/>
        <v>0</v>
      </c>
      <c r="PA54" s="62">
        <f t="shared" si="244"/>
        <v>0</v>
      </c>
      <c r="PB54" s="61">
        <f t="shared" si="245"/>
        <v>0</v>
      </c>
      <c r="PC54" s="61">
        <f t="shared" si="246"/>
        <v>1.3438810605207518</v>
      </c>
      <c r="PD54" s="63">
        <f t="shared" si="247"/>
        <v>0</v>
      </c>
      <c r="PE54" s="62">
        <f t="shared" si="248"/>
        <v>0</v>
      </c>
      <c r="PF54" s="61">
        <f t="shared" si="249"/>
        <v>0</v>
      </c>
      <c r="PG54" s="61">
        <f t="shared" si="250"/>
        <v>5.0222210009334747</v>
      </c>
      <c r="PH54" s="63">
        <f t="shared" si="251"/>
        <v>0</v>
      </c>
      <c r="PI54" s="62">
        <f t="shared" si="252"/>
        <v>0</v>
      </c>
      <c r="PJ54" s="61">
        <f t="shared" si="253"/>
        <v>0</v>
      </c>
      <c r="PK54" s="61">
        <f t="shared" si="254"/>
        <v>10.750069491334916</v>
      </c>
      <c r="PL54" s="63">
        <f t="shared" si="255"/>
        <v>0</v>
      </c>
      <c r="PM54" s="62">
        <f t="shared" si="256"/>
        <v>0</v>
      </c>
      <c r="PN54" s="61">
        <f t="shared" si="257"/>
        <v>0</v>
      </c>
      <c r="PO54" s="61">
        <f t="shared" si="258"/>
        <v>2.654584877192268</v>
      </c>
      <c r="PP54" s="63">
        <f t="shared" si="259"/>
        <v>0</v>
      </c>
      <c r="PQ54" s="62">
        <f t="shared" si="260"/>
        <v>0</v>
      </c>
      <c r="PR54" s="61">
        <f t="shared" si="261"/>
        <v>0</v>
      </c>
      <c r="PS54" s="61">
        <f t="shared" si="262"/>
        <v>4.4366395924177899</v>
      </c>
      <c r="PT54" s="63">
        <f t="shared" si="263"/>
        <v>0</v>
      </c>
      <c r="PU54" s="62">
        <f t="shared" si="264"/>
        <v>0</v>
      </c>
      <c r="PV54" s="61">
        <f t="shared" si="265"/>
        <v>0</v>
      </c>
      <c r="PW54" s="61">
        <f t="shared" si="266"/>
        <v>8.2102064825851233</v>
      </c>
      <c r="PX54" s="63">
        <f t="shared" si="267"/>
        <v>0</v>
      </c>
      <c r="PY54" s="62">
        <f t="shared" si="268"/>
        <v>0</v>
      </c>
      <c r="PZ54" s="61">
        <f t="shared" si="269"/>
        <v>0</v>
      </c>
      <c r="QA54" s="61">
        <f t="shared" si="270"/>
        <v>10.662005083243695</v>
      </c>
      <c r="QB54" s="63">
        <f t="shared" si="271"/>
        <v>0</v>
      </c>
      <c r="QC54" s="62">
        <f t="shared" si="272"/>
        <v>0</v>
      </c>
      <c r="QD54" s="61">
        <f t="shared" si="273"/>
        <v>0</v>
      </c>
      <c r="QE54" s="61">
        <f t="shared" si="274"/>
        <v>12.624715348191696</v>
      </c>
      <c r="QF54" s="63">
        <f t="shared" si="275"/>
        <v>0</v>
      </c>
      <c r="QG54" s="62">
        <f t="shared" si="276"/>
        <v>0</v>
      </c>
      <c r="QH54" s="61">
        <f t="shared" si="277"/>
        <v>0</v>
      </c>
      <c r="QI54" s="61">
        <f t="shared" si="278"/>
        <v>1.7784414000320492</v>
      </c>
      <c r="QJ54" s="63">
        <f t="shared" si="279"/>
        <v>0</v>
      </c>
      <c r="QK54" s="62">
        <f t="shared" si="280"/>
        <v>0</v>
      </c>
      <c r="QL54" s="61">
        <f t="shared" si="281"/>
        <v>0</v>
      </c>
      <c r="QM54" s="61">
        <f t="shared" si="282"/>
        <v>4.2739268406795743</v>
      </c>
      <c r="QN54" s="63">
        <f t="shared" si="283"/>
        <v>0</v>
      </c>
      <c r="QO54" s="62">
        <f t="shared" si="284"/>
        <v>0</v>
      </c>
      <c r="QP54" s="61">
        <f t="shared" si="285"/>
        <v>0</v>
      </c>
      <c r="QQ54" s="61">
        <f t="shared" si="286"/>
        <v>4.5001330199965954</v>
      </c>
      <c r="QR54" s="63">
        <f t="shared" si="287"/>
        <v>0</v>
      </c>
      <c r="QS54" s="62">
        <f t="shared" si="288"/>
        <v>0</v>
      </c>
      <c r="QT54" s="61">
        <f t="shared" si="289"/>
        <v>0</v>
      </c>
      <c r="QU54" s="61">
        <f t="shared" si="290"/>
        <v>5.3359337394651538</v>
      </c>
      <c r="QV54" s="63">
        <f t="shared" si="291"/>
        <v>0</v>
      </c>
      <c r="QW54" s="62">
        <f t="shared" si="292"/>
        <v>0</v>
      </c>
      <c r="QX54" s="61">
        <f t="shared" si="293"/>
        <v>0</v>
      </c>
      <c r="QY54" s="61">
        <f t="shared" si="294"/>
        <v>5.0094348189984093</v>
      </c>
      <c r="QZ54" s="63">
        <f t="shared" si="295"/>
        <v>0</v>
      </c>
      <c r="RA54" s="62">
        <f t="shared" si="296"/>
        <v>0</v>
      </c>
      <c r="RB54" s="61">
        <f t="shared" si="297"/>
        <v>0</v>
      </c>
      <c r="RC54" s="61">
        <f t="shared" si="298"/>
        <v>7.9652106840192616</v>
      </c>
      <c r="RD54" s="63">
        <f t="shared" si="299"/>
        <v>0</v>
      </c>
      <c r="RE54" s="62">
        <f t="shared" si="300"/>
        <v>0</v>
      </c>
      <c r="RF54" s="61">
        <f t="shared" si="301"/>
        <v>0</v>
      </c>
      <c r="RG54" s="61">
        <f t="shared" si="302"/>
        <v>15.763926982157408</v>
      </c>
      <c r="RH54" s="63">
        <f t="shared" si="303"/>
        <v>0</v>
      </c>
      <c r="RI54" s="62">
        <f t="shared" si="304"/>
        <v>0</v>
      </c>
      <c r="RJ54" s="61">
        <f t="shared" si="305"/>
        <v>0</v>
      </c>
      <c r="RK54" s="61">
        <f t="shared" si="306"/>
        <v>10.48414701680456</v>
      </c>
      <c r="RL54" s="63">
        <f t="shared" si="307"/>
        <v>0</v>
      </c>
    </row>
    <row r="55" spans="1:480" ht="15" thickBot="1" x14ac:dyDescent="0.35">
      <c r="A55" s="28"/>
      <c r="B55" s="42">
        <v>36</v>
      </c>
      <c r="C55" s="44">
        <f t="shared" si="500"/>
        <v>610.0373399206743</v>
      </c>
      <c r="D55" s="44">
        <f t="shared" si="501"/>
        <v>892.66100060963208</v>
      </c>
      <c r="E55" s="44">
        <f t="shared" si="502"/>
        <v>192.10604271443111</v>
      </c>
      <c r="F55" s="45">
        <f t="shared" si="503"/>
        <v>27.64890328544578</v>
      </c>
      <c r="G55" s="45">
        <f t="shared" si="504"/>
        <v>3.2827234698152341</v>
      </c>
      <c r="H55" s="44">
        <f t="shared" si="313"/>
        <v>97.415452324425729</v>
      </c>
      <c r="I55" s="44">
        <f t="shared" si="314"/>
        <v>162.26081562747024</v>
      </c>
      <c r="J55" s="44">
        <f t="shared" si="315"/>
        <v>48.876747542050367</v>
      </c>
      <c r="K55" s="45">
        <f t="shared" si="316"/>
        <v>10.578653128650419</v>
      </c>
      <c r="L55" s="45">
        <f t="shared" si="317"/>
        <v>2.1667213774028147</v>
      </c>
      <c r="M55" s="44">
        <f t="shared" si="318"/>
        <v>216.09935091289324</v>
      </c>
      <c r="N55" s="44">
        <f t="shared" si="319"/>
        <v>365.69141584503529</v>
      </c>
      <c r="O55" s="44">
        <f t="shared" si="320"/>
        <v>110.54030306987758</v>
      </c>
      <c r="P55" s="45">
        <f t="shared" si="321"/>
        <v>23.963800164400467</v>
      </c>
      <c r="Q55" s="45">
        <f t="shared" si="322"/>
        <v>4.9134300077928428</v>
      </c>
      <c r="R55" s="44">
        <f t="shared" si="323"/>
        <v>8.5508434196681282</v>
      </c>
      <c r="S55" s="44">
        <f t="shared" si="324"/>
        <v>14.320553881267152</v>
      </c>
      <c r="T55" s="44">
        <f t="shared" si="325"/>
        <v>4.3195939481790671</v>
      </c>
      <c r="U55" s="45">
        <f t="shared" si="326"/>
        <v>0.93561888059514253</v>
      </c>
      <c r="V55" s="45">
        <f t="shared" si="327"/>
        <v>0.1917498702904846</v>
      </c>
      <c r="W55" s="44">
        <f t="shared" si="328"/>
        <v>31.140585672736083</v>
      </c>
      <c r="X55" s="44">
        <f t="shared" si="329"/>
        <v>52.334856377998179</v>
      </c>
      <c r="Y55" s="44">
        <f t="shared" si="330"/>
        <v>15.797324156122302</v>
      </c>
      <c r="Z55" s="45">
        <f t="shared" si="331"/>
        <v>3.4226743340624628</v>
      </c>
      <c r="AA55" s="45">
        <f t="shared" si="332"/>
        <v>0.70155945908083872</v>
      </c>
      <c r="AB55" s="44">
        <f t="shared" si="333"/>
        <v>54.59424831800645</v>
      </c>
      <c r="AC55" s="44">
        <f t="shared" si="334"/>
        <v>95.629562534532866</v>
      </c>
      <c r="AD55" s="44">
        <f t="shared" si="335"/>
        <v>30.850085224850432</v>
      </c>
      <c r="AE55" s="45">
        <f t="shared" si="336"/>
        <v>7.2208628652330544</v>
      </c>
      <c r="AF55" s="45">
        <f t="shared" si="337"/>
        <v>1.6429940573769533</v>
      </c>
      <c r="AG55" s="44">
        <f t="shared" si="338"/>
        <v>91.348540668257485</v>
      </c>
      <c r="AH55" s="44">
        <f t="shared" si="339"/>
        <v>161.70389759731165</v>
      </c>
      <c r="AI55" s="44">
        <f t="shared" si="340"/>
        <v>52.297754557602715</v>
      </c>
      <c r="AJ55" s="45">
        <f t="shared" si="341"/>
        <v>12.256684598089794</v>
      </c>
      <c r="AK55" s="45">
        <f t="shared" si="342"/>
        <v>2.7914295787377634</v>
      </c>
      <c r="AL55" s="44">
        <f t="shared" si="343"/>
        <v>74.565270752547818</v>
      </c>
      <c r="AM55" s="44">
        <f t="shared" si="344"/>
        <v>109.1105492154837</v>
      </c>
      <c r="AN55" s="44">
        <f t="shared" si="345"/>
        <v>23.481249672462255</v>
      </c>
      <c r="AO55" s="45">
        <f t="shared" si="346"/>
        <v>3.3795438812948055</v>
      </c>
      <c r="AP55" s="45">
        <f t="shared" si="347"/>
        <v>0.4012494782111955</v>
      </c>
      <c r="AQ55" s="44">
        <f t="shared" si="348"/>
        <v>67.920902706204217</v>
      </c>
      <c r="AR55" s="44">
        <f t="shared" si="349"/>
        <v>113.13298669044303</v>
      </c>
      <c r="AS55" s="44">
        <f t="shared" si="350"/>
        <v>34.078298002902379</v>
      </c>
      <c r="AT55" s="45">
        <f t="shared" si="351"/>
        <v>7.3757463807781338</v>
      </c>
      <c r="AU55" s="45">
        <f t="shared" si="352"/>
        <v>1.5107015196718374</v>
      </c>
      <c r="AV55" s="44">
        <f t="shared" si="353"/>
        <v>246.03769569596432</v>
      </c>
      <c r="AW55" s="44">
        <f t="shared" si="354"/>
        <v>416.35420425938457</v>
      </c>
      <c r="AX55" s="44">
        <f t="shared" si="355"/>
        <v>125.85452632761033</v>
      </c>
      <c r="AY55" s="45">
        <f t="shared" si="356"/>
        <v>27.283738464093126</v>
      </c>
      <c r="AZ55" s="45">
        <f t="shared" si="357"/>
        <v>5.5941352529468817</v>
      </c>
      <c r="BA55" s="44">
        <f t="shared" si="358"/>
        <v>9.4602203071859545</v>
      </c>
      <c r="BB55" s="44">
        <f t="shared" si="359"/>
        <v>15.843535893325022</v>
      </c>
      <c r="BC55" s="44">
        <f t="shared" si="360"/>
        <v>4.7789800820545425</v>
      </c>
      <c r="BD55" s="45">
        <f t="shared" si="361"/>
        <v>1.0351213675172501</v>
      </c>
      <c r="BE55" s="45">
        <f t="shared" si="362"/>
        <v>0.21214234991718725</v>
      </c>
      <c r="BF55" s="44">
        <f t="shared" si="363"/>
        <v>195.9001457739412</v>
      </c>
      <c r="BG55" s="44">
        <f t="shared" si="364"/>
        <v>329.22971010414284</v>
      </c>
      <c r="BH55" s="44">
        <f t="shared" si="365"/>
        <v>99.378288435082467</v>
      </c>
      <c r="BI55" s="45">
        <f t="shared" si="366"/>
        <v>21.531464052283248</v>
      </c>
      <c r="BJ55" s="45">
        <f t="shared" si="367"/>
        <v>4.4133916345494422</v>
      </c>
      <c r="BK55" s="44">
        <f t="shared" si="368"/>
        <v>52.840329712345223</v>
      </c>
      <c r="BL55" s="44">
        <f t="shared" si="369"/>
        <v>92.557325547157021</v>
      </c>
      <c r="BM55" s="44">
        <f t="shared" si="370"/>
        <v>29.858981946957083</v>
      </c>
      <c r="BN55" s="45">
        <f t="shared" si="371"/>
        <v>6.9888822790275391</v>
      </c>
      <c r="BO55" s="45">
        <f t="shared" si="372"/>
        <v>1.5902105145128993</v>
      </c>
      <c r="BP55" s="44">
        <f t="shared" si="373"/>
        <v>197.5278118154954</v>
      </c>
      <c r="BQ55" s="44">
        <f t="shared" si="374"/>
        <v>349.66094500000088</v>
      </c>
      <c r="BR55" s="44">
        <f t="shared" si="375"/>
        <v>113.08621840104297</v>
      </c>
      <c r="BS55" s="45">
        <f t="shared" si="376"/>
        <v>26.503281509067861</v>
      </c>
      <c r="BT55" s="45">
        <f t="shared" si="377"/>
        <v>6.0360567611861171</v>
      </c>
      <c r="BU55" s="44">
        <f t="shared" si="378"/>
        <v>71.413494356491</v>
      </c>
      <c r="BV55" s="44">
        <f t="shared" si="379"/>
        <v>104.49858911519256</v>
      </c>
      <c r="BW55" s="44">
        <f t="shared" si="380"/>
        <v>22.488727983468664</v>
      </c>
      <c r="BX55" s="45">
        <f t="shared" si="381"/>
        <v>3.236694984925188</v>
      </c>
      <c r="BY55" s="45">
        <f t="shared" si="382"/>
        <v>0.38428918796356781</v>
      </c>
      <c r="BZ55" s="44">
        <f t="shared" si="383"/>
        <v>109.39015338121695</v>
      </c>
      <c r="CA55" s="44">
        <f t="shared" si="384"/>
        <v>182.20657078240342</v>
      </c>
      <c r="CB55" s="44">
        <f t="shared" si="385"/>
        <v>54.884874861473108</v>
      </c>
      <c r="CC55" s="45">
        <f t="shared" si="386"/>
        <v>11.879023919694983</v>
      </c>
      <c r="CD55" s="45">
        <f t="shared" si="387"/>
        <v>2.4330635248616117</v>
      </c>
      <c r="CE55" s="44">
        <f t="shared" si="388"/>
        <v>170.80721738235576</v>
      </c>
      <c r="CF55" s="44">
        <f t="shared" si="389"/>
        <v>300.09286622455454</v>
      </c>
      <c r="CG55" s="44">
        <f t="shared" si="390"/>
        <v>96.873615041021068</v>
      </c>
      <c r="CH55" s="45">
        <f t="shared" si="391"/>
        <v>22.681051514303249</v>
      </c>
      <c r="CI55" s="45">
        <f t="shared" si="392"/>
        <v>5.1615688917086704</v>
      </c>
      <c r="CJ55" s="44">
        <f t="shared" si="393"/>
        <v>29.519845169855003</v>
      </c>
      <c r="CK55" s="44">
        <f t="shared" si="394"/>
        <v>49.438460345234517</v>
      </c>
      <c r="CL55" s="44">
        <f t="shared" si="395"/>
        <v>14.912417207124776</v>
      </c>
      <c r="CM55" s="45">
        <f t="shared" si="396"/>
        <v>3.2300117237129333</v>
      </c>
      <c r="CN55" s="45">
        <f t="shared" si="397"/>
        <v>0.66197288437010959</v>
      </c>
      <c r="CO55" s="44">
        <f t="shared" si="398"/>
        <v>217.34797299902749</v>
      </c>
      <c r="CP55" s="44">
        <f t="shared" si="399"/>
        <v>379.10841686988795</v>
      </c>
      <c r="CQ55" s="44">
        <f t="shared" si="400"/>
        <v>122.18918070714214</v>
      </c>
      <c r="CR55" s="45">
        <f t="shared" si="401"/>
        <v>28.589048768138106</v>
      </c>
      <c r="CS55" s="45">
        <f t="shared" si="402"/>
        <v>6.5036862854388149</v>
      </c>
      <c r="CT55" s="44">
        <f t="shared" si="403"/>
        <v>46.053714898215212</v>
      </c>
      <c r="CU55" s="44">
        <f t="shared" si="404"/>
        <v>80.669607962233769</v>
      </c>
      <c r="CV55" s="44">
        <f t="shared" si="405"/>
        <v>26.024005702122722</v>
      </c>
      <c r="CW55" s="45">
        <f t="shared" si="406"/>
        <v>6.0912563128902102</v>
      </c>
      <c r="CX55" s="45">
        <f t="shared" si="407"/>
        <v>1.3859698087086523</v>
      </c>
      <c r="CY55" s="44">
        <f t="shared" si="408"/>
        <v>90.558169838523284</v>
      </c>
      <c r="CZ55" s="44">
        <f t="shared" si="409"/>
        <v>153.02189254287478</v>
      </c>
      <c r="DA55" s="44">
        <f t="shared" si="410"/>
        <v>46.227275123212287</v>
      </c>
      <c r="DB55" s="45">
        <f t="shared" si="411"/>
        <v>10.016655586215075</v>
      </c>
      <c r="DC55" s="45">
        <f t="shared" si="412"/>
        <v>2.0526982510858809</v>
      </c>
      <c r="DD55" s="44">
        <f t="shared" si="413"/>
        <v>288.79027670986648</v>
      </c>
      <c r="DE55" s="44">
        <f t="shared" si="414"/>
        <v>422.58366907127959</v>
      </c>
      <c r="DF55" s="44">
        <f t="shared" si="415"/>
        <v>90.942559746182198</v>
      </c>
      <c r="DG55" s="45">
        <f t="shared" si="416"/>
        <v>13.088927362325903</v>
      </c>
      <c r="DH55" s="45">
        <f t="shared" si="417"/>
        <v>1.554033756906076</v>
      </c>
      <c r="DI55" s="44">
        <f t="shared" si="418"/>
        <v>25.406140758872677</v>
      </c>
      <c r="DJ55" s="44">
        <f t="shared" si="419"/>
        <v>42.317938510945552</v>
      </c>
      <c r="DK55" s="44">
        <f t="shared" si="420"/>
        <v>12.747151486334138</v>
      </c>
      <c r="DL55" s="45">
        <f t="shared" si="421"/>
        <v>2.7589334547327504</v>
      </c>
      <c r="DM55" s="45">
        <f t="shared" si="422"/>
        <v>0.56508517885054066</v>
      </c>
      <c r="DN55" s="44">
        <f t="shared" si="423"/>
        <v>82.733949586641799</v>
      </c>
      <c r="DO55" s="44">
        <f t="shared" si="424"/>
        <v>145.35608299241474</v>
      </c>
      <c r="DP55" s="44">
        <f t="shared" si="425"/>
        <v>46.922705643862905</v>
      </c>
      <c r="DQ55" s="45">
        <f t="shared" si="426"/>
        <v>10.986028584236104</v>
      </c>
      <c r="DR55" s="45">
        <f t="shared" si="427"/>
        <v>2.500110867790041</v>
      </c>
      <c r="DS55" s="44">
        <f t="shared" si="428"/>
        <v>201.86342044723474</v>
      </c>
      <c r="DT55" s="44">
        <f t="shared" si="429"/>
        <v>338.07144480300946</v>
      </c>
      <c r="DU55" s="44">
        <f t="shared" si="430"/>
        <v>101.97450316034953</v>
      </c>
      <c r="DV55" s="45">
        <f t="shared" si="431"/>
        <v>22.087555367640981</v>
      </c>
      <c r="DW55" s="45">
        <f t="shared" si="432"/>
        <v>4.5267212586443435</v>
      </c>
      <c r="DX55" s="44">
        <f t="shared" si="433"/>
        <v>44.112766297486907</v>
      </c>
      <c r="DY55" s="44">
        <f t="shared" si="434"/>
        <v>76.943533284602793</v>
      </c>
      <c r="DZ55" s="44">
        <f t="shared" si="435"/>
        <v>24.79941587787285</v>
      </c>
      <c r="EA55" s="45">
        <f t="shared" si="436"/>
        <v>5.8024098848254537</v>
      </c>
      <c r="EB55" s="45">
        <f t="shared" si="437"/>
        <v>1.3199828331641126</v>
      </c>
      <c r="EC55" s="44">
        <f t="shared" si="438"/>
        <v>73.352584406054149</v>
      </c>
      <c r="ED55" s="44">
        <f t="shared" si="439"/>
        <v>128.48744645532108</v>
      </c>
      <c r="EE55" s="44">
        <f t="shared" si="440"/>
        <v>41.450034575225345</v>
      </c>
      <c r="EF55" s="45">
        <f t="shared" si="441"/>
        <v>9.7019185926194442</v>
      </c>
      <c r="EG55" s="45">
        <f t="shared" si="442"/>
        <v>2.2075193630358814</v>
      </c>
      <c r="EH55" s="44">
        <f t="shared" si="443"/>
        <v>134.2190769233766</v>
      </c>
      <c r="EI55" s="44">
        <f t="shared" si="444"/>
        <v>237.2569819693048</v>
      </c>
      <c r="EJ55" s="44">
        <f t="shared" si="445"/>
        <v>76.709136914813868</v>
      </c>
      <c r="EK55" s="45">
        <f t="shared" si="446"/>
        <v>17.975352856313805</v>
      </c>
      <c r="EL55" s="45">
        <f t="shared" si="447"/>
        <v>4.0935097806064134</v>
      </c>
      <c r="EM55" s="44">
        <f t="shared" si="448"/>
        <v>219.94157101504982</v>
      </c>
      <c r="EN55" s="44">
        <f t="shared" si="449"/>
        <v>362.81965525977267</v>
      </c>
      <c r="EO55" s="44">
        <f t="shared" si="450"/>
        <v>102.35249681563086</v>
      </c>
      <c r="EP55" s="45">
        <f t="shared" si="451"/>
        <v>20.412143898458922</v>
      </c>
      <c r="EQ55" s="45">
        <f t="shared" si="452"/>
        <v>3.7380429657777174</v>
      </c>
      <c r="ER55" s="44">
        <f t="shared" si="453"/>
        <v>239.02018457985309</v>
      </c>
      <c r="ES55" s="44">
        <f t="shared" si="454"/>
        <v>397.63588850383928</v>
      </c>
      <c r="ET55" s="44">
        <f t="shared" si="455"/>
        <v>119.74654214836667</v>
      </c>
      <c r="EU55" s="45">
        <f t="shared" si="456"/>
        <v>25.914625830079121</v>
      </c>
      <c r="EV55" s="45">
        <f t="shared" si="457"/>
        <v>5.3075463156355971</v>
      </c>
      <c r="EW55" s="44">
        <f t="shared" si="458"/>
        <v>25.667967825943936</v>
      </c>
      <c r="EX55" s="44">
        <f t="shared" si="459"/>
        <v>47.413370534077139</v>
      </c>
      <c r="EY55" s="44">
        <f t="shared" si="460"/>
        <v>16.310435659179319</v>
      </c>
      <c r="EZ55" s="45">
        <f t="shared" si="461"/>
        <v>4.1027375739027256</v>
      </c>
      <c r="FA55" s="45">
        <f t="shared" si="462"/>
        <v>1.0288939705998317</v>
      </c>
      <c r="FB55" s="44">
        <f t="shared" si="463"/>
        <v>192.06865402692694</v>
      </c>
      <c r="FC55" s="44">
        <f t="shared" si="464"/>
        <v>235.19704787240983</v>
      </c>
      <c r="FD55" s="44">
        <f t="shared" si="465"/>
        <v>38.660978794838677</v>
      </c>
      <c r="FE55" s="45">
        <f t="shared" si="466"/>
        <v>4.0178244458623675</v>
      </c>
      <c r="FF55" s="45">
        <f t="shared" si="467"/>
        <v>0.30955330437755929</v>
      </c>
      <c r="FG55" s="44">
        <f t="shared" si="468"/>
        <v>293.52818750188987</v>
      </c>
      <c r="FH55" s="44">
        <f t="shared" si="469"/>
        <v>391.29997532192283</v>
      </c>
      <c r="FI55" s="44">
        <f t="shared" si="470"/>
        <v>23.910087434992541</v>
      </c>
      <c r="FJ55" s="45">
        <f t="shared" si="471"/>
        <v>0.52565969588461203</v>
      </c>
      <c r="FK55" s="45">
        <f t="shared" si="472"/>
        <v>0</v>
      </c>
      <c r="FL55" s="44">
        <f t="shared" si="473"/>
        <v>88.37611481480792</v>
      </c>
      <c r="FM55" s="44">
        <f t="shared" si="474"/>
        <v>154.57805268306959</v>
      </c>
      <c r="FN55" s="44">
        <f t="shared" si="475"/>
        <v>49.850917812869859</v>
      </c>
      <c r="FO55" s="45">
        <f t="shared" si="476"/>
        <v>11.666621177517351</v>
      </c>
      <c r="FP55" s="45">
        <f t="shared" si="477"/>
        <v>2.6543434806563369</v>
      </c>
      <c r="FQ55" s="44">
        <f t="shared" si="478"/>
        <v>81.250564875843651</v>
      </c>
      <c r="FR55" s="44">
        <f t="shared" si="479"/>
        <v>144.5695452984838</v>
      </c>
      <c r="FS55" s="44">
        <f t="shared" si="480"/>
        <v>46.807748246325545</v>
      </c>
      <c r="FT55" s="45">
        <f t="shared" si="481"/>
        <v>10.975225004555925</v>
      </c>
      <c r="FU55" s="45">
        <f t="shared" si="482"/>
        <v>2.5002400286444022</v>
      </c>
      <c r="FV55" s="44">
        <f t="shared" si="483"/>
        <v>242.54581774259901</v>
      </c>
      <c r="FW55" s="44">
        <f t="shared" si="484"/>
        <v>354.91465553230529</v>
      </c>
      <c r="FX55" s="44">
        <f t="shared" si="485"/>
        <v>76.37977903045288</v>
      </c>
      <c r="FY55" s="45">
        <f t="shared" si="486"/>
        <v>10.992976033117101</v>
      </c>
      <c r="FZ55" s="45">
        <f t="shared" si="487"/>
        <v>1.3051837917211642</v>
      </c>
      <c r="GA55" s="44">
        <f t="shared" si="488"/>
        <v>262.52154383359937</v>
      </c>
      <c r="GB55" s="44">
        <f t="shared" si="489"/>
        <v>457.08878331157075</v>
      </c>
      <c r="GC55" s="44">
        <f t="shared" si="490"/>
        <v>147.26495120080344</v>
      </c>
      <c r="GD55" s="45">
        <f t="shared" si="491"/>
        <v>34.450190118280318</v>
      </c>
      <c r="GE55" s="45">
        <f t="shared" si="492"/>
        <v>7.8362560718977248</v>
      </c>
      <c r="GF55" s="44">
        <f t="shared" si="493"/>
        <v>152.4555210086917</v>
      </c>
      <c r="GG55" s="44">
        <f t="shared" si="494"/>
        <v>279.88691135387012</v>
      </c>
      <c r="GH55" s="44">
        <f t="shared" si="495"/>
        <v>96.149022196859406</v>
      </c>
      <c r="GI55" s="45">
        <f t="shared" si="496"/>
        <v>24.170482939048487</v>
      </c>
      <c r="GJ55" s="45">
        <f t="shared" si="497"/>
        <v>6.0593339107717785</v>
      </c>
      <c r="GK55" s="43">
        <f t="shared" si="148"/>
        <v>5336.3836483807681</v>
      </c>
      <c r="GL55" s="43">
        <f t="shared" si="148"/>
        <v>8635.9487457837658</v>
      </c>
      <c r="GM55" s="43">
        <f t="shared" si="148"/>
        <v>2381.8829574517504</v>
      </c>
      <c r="GN55" s="43">
        <f t="shared" si="148"/>
        <v>495.47833081982031</v>
      </c>
      <c r="GO55" s="43">
        <f t="shared" si="148"/>
        <v>101.53810104470931</v>
      </c>
      <c r="GP55" s="40">
        <f t="shared" si="149"/>
        <v>31.80204796412853</v>
      </c>
      <c r="GQ55" s="40">
        <f t="shared" si="149"/>
        <v>51.46572554102363</v>
      </c>
      <c r="GR55" s="40">
        <f t="shared" si="149"/>
        <v>14.194773286363233</v>
      </c>
      <c r="GS55" s="40">
        <f t="shared" si="149"/>
        <v>2.9527910060775944</v>
      </c>
      <c r="GT55" s="40">
        <f t="shared" si="149"/>
        <v>0.60511383220923309</v>
      </c>
      <c r="GW55" s="38">
        <f t="shared" si="150"/>
        <v>37</v>
      </c>
      <c r="GX55" s="39">
        <f t="shared" si="109"/>
        <v>23.941836827041172</v>
      </c>
      <c r="GY55" s="39">
        <f t="shared" si="110"/>
        <v>44.215354688496177</v>
      </c>
      <c r="GZ55" s="39">
        <f t="shared" si="111"/>
        <v>4.4215354688496182</v>
      </c>
      <c r="HA55" s="39">
        <f t="shared" si="34"/>
        <v>5.9749810668616874</v>
      </c>
      <c r="HB55" s="39">
        <f t="shared" si="35"/>
        <v>17.655077350510687</v>
      </c>
      <c r="HC55" s="39">
        <f t="shared" si="36"/>
        <v>1.7655077350510686</v>
      </c>
      <c r="HD55" s="39">
        <f t="shared" si="112"/>
        <v>13.503550004300539</v>
      </c>
      <c r="HE55" s="39">
        <f t="shared" si="113"/>
        <v>39.996406324267191</v>
      </c>
      <c r="HF55" s="39">
        <f t="shared" si="114"/>
        <v>3.9996406324267197</v>
      </c>
      <c r="HG55" s="39">
        <f t="shared" si="115"/>
        <v>0.52793235082923873</v>
      </c>
      <c r="HH55" s="39">
        <f t="shared" si="116"/>
        <v>1.5615754122093186</v>
      </c>
      <c r="HI55" s="39">
        <f t="shared" si="117"/>
        <v>0.15615754122093187</v>
      </c>
      <c r="HJ55" s="39">
        <f t="shared" si="151"/>
        <v>1.9304056600825712</v>
      </c>
      <c r="HK55" s="39">
        <f t="shared" si="152"/>
        <v>5.7125452778010191</v>
      </c>
      <c r="HL55" s="39">
        <f t="shared" si="153"/>
        <v>0.57125452778010199</v>
      </c>
      <c r="HM55" s="39">
        <f t="shared" si="37"/>
        <v>3.8042193134306466</v>
      </c>
      <c r="HN55" s="39">
        <f t="shared" si="38"/>
        <v>12.26862305033343</v>
      </c>
      <c r="HO55" s="39">
        <f t="shared" si="39"/>
        <v>1.2268623050333429</v>
      </c>
      <c r="HP55" s="39">
        <f t="shared" si="118"/>
        <v>6.4467479200044053</v>
      </c>
      <c r="HQ55" s="39">
        <f t="shared" si="119"/>
        <v>20.827019293592869</v>
      </c>
      <c r="HR55" s="39">
        <f t="shared" si="120"/>
        <v>2.082701929359287</v>
      </c>
      <c r="HS55" s="39">
        <f t="shared" si="40"/>
        <v>2.9264266766912774</v>
      </c>
      <c r="HT55" s="39">
        <f t="shared" si="41"/>
        <v>5.4044722806580445</v>
      </c>
      <c r="HU55" s="39">
        <f t="shared" si="42"/>
        <v>0.54044722806580436</v>
      </c>
      <c r="HV55" s="39">
        <f t="shared" si="43"/>
        <v>4.1659315645549695</v>
      </c>
      <c r="HW55" s="39">
        <f t="shared" si="44"/>
        <v>12.309636329573088</v>
      </c>
      <c r="HX55" s="39">
        <f t="shared" si="45"/>
        <v>1.2309636329573088</v>
      </c>
      <c r="HY55" s="39">
        <f t="shared" si="121"/>
        <v>15.374328116850952</v>
      </c>
      <c r="HZ55" s="39">
        <f t="shared" si="122"/>
        <v>45.537497482390954</v>
      </c>
      <c r="IA55" s="39">
        <f t="shared" si="123"/>
        <v>4.5537497482390954</v>
      </c>
      <c r="IB55" s="39">
        <f t="shared" si="124"/>
        <v>0.58407762848837419</v>
      </c>
      <c r="IC55" s="39">
        <f t="shared" si="125"/>
        <v>1.7276479875429906</v>
      </c>
      <c r="ID55" s="39">
        <f t="shared" si="126"/>
        <v>0.17276479875429906</v>
      </c>
      <c r="IE55" s="39">
        <f t="shared" si="127"/>
        <v>12.14385478125757</v>
      </c>
      <c r="IF55" s="39">
        <f t="shared" si="128"/>
        <v>35.936653999453625</v>
      </c>
      <c r="IG55" s="39">
        <f t="shared" si="129"/>
        <v>3.5936653999453623</v>
      </c>
      <c r="IH55" s="39">
        <f t="shared" si="46"/>
        <v>3.6820033064444111</v>
      </c>
      <c r="II55" s="39">
        <f t="shared" si="47"/>
        <v>11.874475921344992</v>
      </c>
      <c r="IJ55" s="39">
        <f t="shared" si="48"/>
        <v>1.1874475921344991</v>
      </c>
      <c r="IK55" s="39">
        <f t="shared" si="130"/>
        <v>13.940146176928062</v>
      </c>
      <c r="IL55" s="39">
        <f t="shared" si="131"/>
        <v>45.035372405593783</v>
      </c>
      <c r="IM55" s="39">
        <f t="shared" si="132"/>
        <v>4.5035372405593783</v>
      </c>
      <c r="IN55" s="39">
        <f t="shared" si="49"/>
        <v>2.8027304514741052</v>
      </c>
      <c r="IO55" s="39">
        <f t="shared" si="50"/>
        <v>5.1760323112807551</v>
      </c>
      <c r="IP55" s="39">
        <f t="shared" si="51"/>
        <v>0.51760323112807549</v>
      </c>
      <c r="IQ55" s="39">
        <f t="shared" si="52"/>
        <v>6.709449884574255</v>
      </c>
      <c r="IR55" s="39">
        <f t="shared" si="53"/>
        <v>19.825310802825943</v>
      </c>
      <c r="IS55" s="39">
        <f t="shared" si="54"/>
        <v>1.9825310802825944</v>
      </c>
      <c r="IT55" s="39">
        <f t="shared" si="55"/>
        <v>11.944438230054669</v>
      </c>
      <c r="IU55" s="39">
        <f t="shared" si="56"/>
        <v>38.536767244326498</v>
      </c>
      <c r="IV55" s="39">
        <f t="shared" si="57"/>
        <v>3.8536767244326495</v>
      </c>
      <c r="IW55" s="39">
        <f t="shared" si="133"/>
        <v>1.8225665576790027</v>
      </c>
      <c r="IX55" s="39">
        <f t="shared" si="134"/>
        <v>5.3909845060945667</v>
      </c>
      <c r="IY55" s="39">
        <f t="shared" si="135"/>
        <v>0.53909845060945671</v>
      </c>
      <c r="IZ55" s="39">
        <f t="shared" si="58"/>
        <v>15.069992090327874</v>
      </c>
      <c r="JA55" s="39">
        <f t="shared" si="59"/>
        <v>48.573732021145723</v>
      </c>
      <c r="JB55" s="39">
        <f t="shared" si="60"/>
        <v>4.8573732021145721</v>
      </c>
      <c r="JC55" s="39">
        <f t="shared" si="61"/>
        <v>3.2091005384029541</v>
      </c>
      <c r="JD55" s="39">
        <f t="shared" si="62"/>
        <v>10.349362534722765</v>
      </c>
      <c r="JE55" s="39">
        <f t="shared" si="63"/>
        <v>1.0349362534722766</v>
      </c>
      <c r="JF55" s="39">
        <f t="shared" si="64"/>
        <v>5.647294784165747</v>
      </c>
      <c r="JG55" s="39">
        <f t="shared" si="65"/>
        <v>16.71698490663622</v>
      </c>
      <c r="JH55" s="39">
        <f t="shared" si="66"/>
        <v>1.6716984906636219</v>
      </c>
      <c r="JI55" s="39">
        <f t="shared" si="67"/>
        <v>11.334010608469917</v>
      </c>
      <c r="JJ55" s="39">
        <f t="shared" si="68"/>
        <v>20.931447437260321</v>
      </c>
      <c r="JK55" s="39">
        <f t="shared" si="69"/>
        <v>2.093144743726032</v>
      </c>
      <c r="JL55" s="39">
        <f t="shared" si="70"/>
        <v>1.5582867645138982</v>
      </c>
      <c r="JM55" s="39">
        <f t="shared" si="71"/>
        <v>4.6044787512975676</v>
      </c>
      <c r="JN55" s="39">
        <f t="shared" si="72"/>
        <v>0.46044787512975671</v>
      </c>
      <c r="JO55" s="39">
        <f t="shared" si="73"/>
        <v>5.7855315806355447</v>
      </c>
      <c r="JP55" s="39">
        <f t="shared" si="74"/>
        <v>18.666066968863376</v>
      </c>
      <c r="JQ55" s="39">
        <f t="shared" si="75"/>
        <v>1.8666066968863375</v>
      </c>
      <c r="JR55" s="39">
        <f t="shared" si="136"/>
        <v>12.463124965896732</v>
      </c>
      <c r="JS55" s="39">
        <f t="shared" si="137"/>
        <v>36.864779124572941</v>
      </c>
      <c r="JT55" s="39">
        <f t="shared" si="138"/>
        <v>3.6864779124572937</v>
      </c>
      <c r="JU55" s="39">
        <f t="shared" si="76"/>
        <v>3.058593231916567</v>
      </c>
      <c r="JV55" s="39">
        <f t="shared" si="77"/>
        <v>9.8584848033303096</v>
      </c>
      <c r="JW55" s="39">
        <f t="shared" si="78"/>
        <v>0.98584848033303096</v>
      </c>
      <c r="JX55" s="39">
        <f t="shared" si="79"/>
        <v>5.1113318139692385</v>
      </c>
      <c r="JY55" s="39">
        <f t="shared" si="80"/>
        <v>16.484066281187811</v>
      </c>
      <c r="JZ55" s="39">
        <f t="shared" si="81"/>
        <v>1.6484066281187812</v>
      </c>
      <c r="KA55" s="39">
        <f t="shared" si="139"/>
        <v>9.4564313151613462</v>
      </c>
      <c r="KB55" s="39">
        <f t="shared" si="140"/>
        <v>30.544194201732015</v>
      </c>
      <c r="KC55" s="39">
        <f t="shared" si="141"/>
        <v>3.0544194201732013</v>
      </c>
      <c r="KD55" s="39">
        <f t="shared" si="82"/>
        <v>12.435311325185593</v>
      </c>
      <c r="KE55" s="39">
        <f t="shared" si="83"/>
        <v>33.53481974821581</v>
      </c>
      <c r="KF55" s="39">
        <f t="shared" si="84"/>
        <v>3.3534819748215816</v>
      </c>
      <c r="KG55" s="39">
        <f t="shared" si="85"/>
        <v>14.639364954466656</v>
      </c>
      <c r="KH55" s="39">
        <f t="shared" si="86"/>
        <v>43.249785362362879</v>
      </c>
      <c r="KI55" s="39">
        <f t="shared" si="87"/>
        <v>4.3249785362362871</v>
      </c>
      <c r="KJ55" s="39">
        <f t="shared" si="88"/>
        <v>2.03654934880106</v>
      </c>
      <c r="KK55" s="39">
        <f t="shared" si="89"/>
        <v>7.1079379882448315</v>
      </c>
      <c r="KL55" s="39">
        <f t="shared" si="90"/>
        <v>0.71079379882448313</v>
      </c>
      <c r="KM55" s="39">
        <f t="shared" si="91"/>
        <v>5.2418289232217861</v>
      </c>
      <c r="KN55" s="39">
        <f t="shared" si="92"/>
        <v>6.5630122905586799</v>
      </c>
      <c r="KO55" s="39">
        <f t="shared" si="93"/>
        <v>0.65630122905586796</v>
      </c>
      <c r="KP55" s="39">
        <f t="shared" si="142"/>
        <v>5.8466323521241463</v>
      </c>
      <c r="KQ55" s="39">
        <f t="shared" si="143"/>
        <v>1.6071404859938221</v>
      </c>
      <c r="KR55" s="39">
        <f t="shared" si="144"/>
        <v>0.16071404859938224</v>
      </c>
      <c r="KS55" s="39">
        <f t="shared" si="94"/>
        <v>6.1476077270924474</v>
      </c>
      <c r="KT55" s="39">
        <f t="shared" si="95"/>
        <v>19.822079308537269</v>
      </c>
      <c r="KU55" s="39">
        <f t="shared" si="96"/>
        <v>1.9822079308537268</v>
      </c>
      <c r="KV55" s="39">
        <f t="shared" si="145"/>
        <v>5.7688909441804483</v>
      </c>
      <c r="KW55" s="39">
        <f t="shared" si="146"/>
        <v>18.649858584938187</v>
      </c>
      <c r="KX55" s="39">
        <f t="shared" si="147"/>
        <v>1.8649858584938186</v>
      </c>
      <c r="KY55" s="39">
        <f t="shared" si="97"/>
        <v>9.5190769670421851</v>
      </c>
      <c r="KZ55" s="39">
        <f t="shared" si="98"/>
        <v>17.579660551753911</v>
      </c>
      <c r="LA55" s="39">
        <f t="shared" si="99"/>
        <v>1.7579660551753911</v>
      </c>
      <c r="LB55" s="39">
        <f t="shared" si="100"/>
        <v>18.163892698593191</v>
      </c>
      <c r="LC55" s="39">
        <f t="shared" si="101"/>
        <v>58.531570761534809</v>
      </c>
      <c r="LD55" s="39">
        <f t="shared" si="102"/>
        <v>5.8531570761534812</v>
      </c>
      <c r="LE55" s="39">
        <f t="shared" si="103"/>
        <v>12.007453528509417</v>
      </c>
      <c r="LF55" s="39">
        <f t="shared" si="104"/>
        <v>41.873254781840572</v>
      </c>
      <c r="LG55" s="39">
        <f t="shared" si="105"/>
        <v>4.1873254781840572</v>
      </c>
      <c r="LH55" s="39">
        <f t="shared" si="106"/>
        <v>296.72593298022463</v>
      </c>
      <c r="LI55" s="39">
        <f t="shared" si="106"/>
        <v>831.10416956302583</v>
      </c>
      <c r="LJ55" s="39">
        <f t="shared" si="106"/>
        <v>83.110416956302601</v>
      </c>
      <c r="LL55" s="60">
        <f t="shared" si="498"/>
        <v>36</v>
      </c>
      <c r="LM55" s="61">
        <f t="shared" si="154"/>
        <v>275.30908862134908</v>
      </c>
      <c r="LN55" s="62">
        <v>3000</v>
      </c>
      <c r="LO55" s="61">
        <f t="shared" si="155"/>
        <v>0</v>
      </c>
      <c r="LP55" s="61">
        <f t="shared" si="499"/>
        <v>0</v>
      </c>
      <c r="LQ55" s="62">
        <f t="shared" si="156"/>
        <v>0</v>
      </c>
      <c r="LR55" s="61">
        <f t="shared" si="157"/>
        <v>0</v>
      </c>
      <c r="LS55" s="61">
        <f t="shared" si="158"/>
        <v>21.9533471643255</v>
      </c>
      <c r="LT55" s="63">
        <f t="shared" si="159"/>
        <v>0</v>
      </c>
      <c r="LU55" s="62">
        <f t="shared" si="160"/>
        <v>0</v>
      </c>
      <c r="LV55" s="61">
        <f t="shared" si="161"/>
        <v>0</v>
      </c>
      <c r="LW55" s="61">
        <f t="shared" si="162"/>
        <v>5.5576551217228252</v>
      </c>
      <c r="LX55" s="63">
        <f t="shared" si="163"/>
        <v>0</v>
      </c>
      <c r="LY55" s="62">
        <f t="shared" si="164"/>
        <v>0</v>
      </c>
      <c r="LZ55" s="61">
        <f t="shared" si="165"/>
        <v>0</v>
      </c>
      <c r="MA55" s="61">
        <f t="shared" si="166"/>
        <v>12.562995329942847</v>
      </c>
      <c r="MB55" s="63">
        <f t="shared" si="167"/>
        <v>0</v>
      </c>
      <c r="MC55" s="62">
        <f t="shared" si="168"/>
        <v>0</v>
      </c>
      <c r="MD55" s="61">
        <f t="shared" si="169"/>
        <v>0</v>
      </c>
      <c r="ME55" s="61">
        <f t="shared" si="170"/>
        <v>0.49109709833923609</v>
      </c>
      <c r="MF55" s="63">
        <f t="shared" si="171"/>
        <v>0</v>
      </c>
      <c r="MG55" s="62">
        <f t="shared" si="172"/>
        <v>0</v>
      </c>
      <c r="MH55" s="61">
        <f t="shared" si="173"/>
        <v>0</v>
      </c>
      <c r="MI55" s="61">
        <f t="shared" si="174"/>
        <v>1.7957940968085109</v>
      </c>
      <c r="MJ55" s="63">
        <f t="shared" si="175"/>
        <v>0</v>
      </c>
      <c r="MK55" s="62">
        <f t="shared" si="176"/>
        <v>0</v>
      </c>
      <c r="ML55" s="61">
        <f t="shared" si="177"/>
        <v>0</v>
      </c>
      <c r="MM55" s="61">
        <f t="shared" si="178"/>
        <v>3.5494849845865466</v>
      </c>
      <c r="MN55" s="63">
        <f t="shared" si="179"/>
        <v>0</v>
      </c>
      <c r="MO55" s="62">
        <f t="shared" si="180"/>
        <v>0</v>
      </c>
      <c r="MP55" s="61">
        <f t="shared" si="181"/>
        <v>0</v>
      </c>
      <c r="MQ55" s="61">
        <f t="shared" si="182"/>
        <v>6.0158810794097848</v>
      </c>
      <c r="MR55" s="63">
        <f t="shared" si="183"/>
        <v>0</v>
      </c>
      <c r="MS55" s="62">
        <f t="shared" si="184"/>
        <v>0</v>
      </c>
      <c r="MT55" s="61">
        <f t="shared" si="185"/>
        <v>0</v>
      </c>
      <c r="MU55" s="61">
        <f t="shared" si="186"/>
        <v>2.6833722595496696</v>
      </c>
      <c r="MV55" s="63">
        <f t="shared" si="187"/>
        <v>0</v>
      </c>
      <c r="MW55" s="62">
        <f t="shared" si="188"/>
        <v>0</v>
      </c>
      <c r="MX55" s="61">
        <f t="shared" si="189"/>
        <v>0</v>
      </c>
      <c r="MY55" s="61">
        <f t="shared" si="190"/>
        <v>3.8749597090617303</v>
      </c>
      <c r="MZ55" s="63">
        <f t="shared" si="191"/>
        <v>0</v>
      </c>
      <c r="NA55" s="62">
        <f t="shared" si="192"/>
        <v>0</v>
      </c>
      <c r="NB55" s="61">
        <f t="shared" si="193"/>
        <v>0</v>
      </c>
      <c r="NC55" s="61">
        <f t="shared" si="194"/>
        <v>14.303469255973051</v>
      </c>
      <c r="ND55" s="63">
        <f t="shared" si="195"/>
        <v>0</v>
      </c>
      <c r="NE55" s="62">
        <f t="shared" si="196"/>
        <v>0</v>
      </c>
      <c r="NF55" s="61">
        <f t="shared" si="197"/>
        <v>0</v>
      </c>
      <c r="NG55" s="61">
        <f t="shared" si="198"/>
        <v>0.54332496977113975</v>
      </c>
      <c r="NH55" s="63">
        <f t="shared" si="199"/>
        <v>0</v>
      </c>
      <c r="NI55" s="62">
        <f t="shared" si="200"/>
        <v>0</v>
      </c>
      <c r="NJ55" s="61">
        <f t="shared" si="201"/>
        <v>0</v>
      </c>
      <c r="NK55" s="61">
        <f t="shared" si="202"/>
        <v>11.297036254933765</v>
      </c>
      <c r="NL55" s="63">
        <f t="shared" si="203"/>
        <v>0</v>
      </c>
      <c r="NM55" s="62">
        <f t="shared" si="204"/>
        <v>0</v>
      </c>
      <c r="NN55" s="61">
        <f t="shared" si="205"/>
        <v>0</v>
      </c>
      <c r="NO55" s="61">
        <f t="shared" si="206"/>
        <v>3.4354526836247579</v>
      </c>
      <c r="NP55" s="63">
        <f t="shared" si="207"/>
        <v>0</v>
      </c>
      <c r="NQ55" s="62">
        <f t="shared" si="208"/>
        <v>0</v>
      </c>
      <c r="NR55" s="61">
        <f t="shared" si="209"/>
        <v>0</v>
      </c>
      <c r="NS55" s="61">
        <f t="shared" si="210"/>
        <v>13.008459873196168</v>
      </c>
      <c r="NT55" s="63">
        <f t="shared" si="211"/>
        <v>0</v>
      </c>
      <c r="NU55" s="62">
        <f t="shared" si="212"/>
        <v>0</v>
      </c>
      <c r="NV55" s="61">
        <f t="shared" si="213"/>
        <v>0</v>
      </c>
      <c r="NW55" s="61">
        <f t="shared" si="214"/>
        <v>2.5699496264105908</v>
      </c>
      <c r="NX55" s="63">
        <f t="shared" si="215"/>
        <v>0</v>
      </c>
      <c r="NY55" s="62">
        <f t="shared" si="216"/>
        <v>0</v>
      </c>
      <c r="NZ55" s="61">
        <f t="shared" si="217"/>
        <v>0</v>
      </c>
      <c r="OA55" s="61">
        <f t="shared" si="218"/>
        <v>6.2408245478395097</v>
      </c>
      <c r="OB55" s="63">
        <f t="shared" si="219"/>
        <v>0</v>
      </c>
      <c r="OC55" s="62">
        <f t="shared" si="220"/>
        <v>0</v>
      </c>
      <c r="OD55" s="61">
        <f t="shared" si="221"/>
        <v>0</v>
      </c>
      <c r="OE55" s="61">
        <f t="shared" si="222"/>
        <v>11.145028344068658</v>
      </c>
      <c r="OF55" s="63">
        <f t="shared" si="223"/>
        <v>0</v>
      </c>
      <c r="OG55" s="62">
        <f t="shared" si="224"/>
        <v>0</v>
      </c>
      <c r="OH55" s="61">
        <f t="shared" si="225"/>
        <v>0</v>
      </c>
      <c r="OI55" s="61">
        <f t="shared" si="226"/>
        <v>1.6954012130538993</v>
      </c>
      <c r="OJ55" s="63">
        <f t="shared" si="227"/>
        <v>0</v>
      </c>
      <c r="OK55" s="62">
        <f t="shared" si="228"/>
        <v>0</v>
      </c>
      <c r="OL55" s="61">
        <f t="shared" si="229"/>
        <v>0</v>
      </c>
      <c r="OM55" s="61">
        <f t="shared" si="230"/>
        <v>14.060185337957559</v>
      </c>
      <c r="ON55" s="63">
        <f t="shared" si="231"/>
        <v>0</v>
      </c>
      <c r="OO55" s="62">
        <f t="shared" si="232"/>
        <v>0</v>
      </c>
      <c r="OP55" s="61">
        <f t="shared" si="233"/>
        <v>0</v>
      </c>
      <c r="OQ55" s="61">
        <f t="shared" si="234"/>
        <v>2.9942159577592253</v>
      </c>
      <c r="OR55" s="63">
        <f t="shared" si="235"/>
        <v>0</v>
      </c>
      <c r="OS55" s="62">
        <f t="shared" si="236"/>
        <v>0</v>
      </c>
      <c r="OT55" s="61">
        <f t="shared" si="237"/>
        <v>0</v>
      </c>
      <c r="OU55" s="61">
        <f t="shared" si="238"/>
        <v>5.2537878904280451</v>
      </c>
      <c r="OV55" s="63">
        <f t="shared" si="239"/>
        <v>0</v>
      </c>
      <c r="OW55" s="62">
        <f t="shared" si="240"/>
        <v>0</v>
      </c>
      <c r="OX55" s="61">
        <f t="shared" si="241"/>
        <v>0</v>
      </c>
      <c r="OY55" s="61">
        <f t="shared" si="242"/>
        <v>10.392664165635709</v>
      </c>
      <c r="OZ55" s="63">
        <f t="shared" si="243"/>
        <v>0</v>
      </c>
      <c r="PA55" s="62">
        <f t="shared" si="244"/>
        <v>0</v>
      </c>
      <c r="PB55" s="61">
        <f t="shared" si="245"/>
        <v>0</v>
      </c>
      <c r="PC55" s="61">
        <f t="shared" si="246"/>
        <v>1.4494473406695456</v>
      </c>
      <c r="PD55" s="63">
        <f t="shared" si="247"/>
        <v>0</v>
      </c>
      <c r="PE55" s="62">
        <f t="shared" si="248"/>
        <v>0</v>
      </c>
      <c r="PF55" s="61">
        <f t="shared" si="249"/>
        <v>0</v>
      </c>
      <c r="PG55" s="61">
        <f t="shared" si="250"/>
        <v>5.3983211440989107</v>
      </c>
      <c r="PH55" s="63">
        <f t="shared" si="251"/>
        <v>0</v>
      </c>
      <c r="PI55" s="62">
        <f t="shared" si="252"/>
        <v>0</v>
      </c>
      <c r="PJ55" s="61">
        <f t="shared" si="253"/>
        <v>0</v>
      </c>
      <c r="PK55" s="61">
        <f t="shared" si="254"/>
        <v>11.593539394540537</v>
      </c>
      <c r="PL55" s="63">
        <f t="shared" si="255"/>
        <v>0</v>
      </c>
      <c r="PM55" s="62">
        <f t="shared" si="256"/>
        <v>0</v>
      </c>
      <c r="PN55" s="61">
        <f t="shared" si="257"/>
        <v>0</v>
      </c>
      <c r="PO55" s="61">
        <f t="shared" si="258"/>
        <v>2.8536436818550386</v>
      </c>
      <c r="PP55" s="63">
        <f t="shared" si="259"/>
        <v>0</v>
      </c>
      <c r="PQ55" s="62">
        <f t="shared" si="260"/>
        <v>0</v>
      </c>
      <c r="PR55" s="61">
        <f t="shared" si="261"/>
        <v>0</v>
      </c>
      <c r="PS55" s="61">
        <f t="shared" si="262"/>
        <v>4.7690719251835993</v>
      </c>
      <c r="PT55" s="63">
        <f t="shared" si="263"/>
        <v>0</v>
      </c>
      <c r="PU55" s="62">
        <f t="shared" si="264"/>
        <v>0</v>
      </c>
      <c r="PV55" s="61">
        <f t="shared" si="265"/>
        <v>0</v>
      </c>
      <c r="PW55" s="61">
        <f t="shared" si="266"/>
        <v>8.8242639071864044</v>
      </c>
      <c r="PX55" s="63">
        <f t="shared" si="267"/>
        <v>0</v>
      </c>
      <c r="PY55" s="62">
        <f t="shared" si="268"/>
        <v>0</v>
      </c>
      <c r="PZ55" s="61">
        <f t="shared" si="269"/>
        <v>0</v>
      </c>
      <c r="QA55" s="61">
        <f t="shared" si="270"/>
        <v>11.534644376380706</v>
      </c>
      <c r="QB55" s="63">
        <f t="shared" si="271"/>
        <v>0</v>
      </c>
      <c r="QC55" s="62">
        <f t="shared" si="272"/>
        <v>0</v>
      </c>
      <c r="QD55" s="61">
        <f t="shared" si="273"/>
        <v>0</v>
      </c>
      <c r="QE55" s="61">
        <f t="shared" si="274"/>
        <v>13.61665783859176</v>
      </c>
      <c r="QF55" s="63">
        <f t="shared" si="275"/>
        <v>0</v>
      </c>
      <c r="QG55" s="62">
        <f t="shared" si="276"/>
        <v>0</v>
      </c>
      <c r="QH55" s="61">
        <f t="shared" si="277"/>
        <v>0</v>
      </c>
      <c r="QI55" s="61">
        <f t="shared" si="278"/>
        <v>1.9057080398099762</v>
      </c>
      <c r="QJ55" s="63">
        <f t="shared" si="279"/>
        <v>0</v>
      </c>
      <c r="QK55" s="62">
        <f t="shared" si="280"/>
        <v>0</v>
      </c>
      <c r="QL55" s="61">
        <f t="shared" si="281"/>
        <v>0</v>
      </c>
      <c r="QM55" s="61">
        <f t="shared" si="282"/>
        <v>4.7487125239277805</v>
      </c>
      <c r="QN55" s="63">
        <f t="shared" si="283"/>
        <v>0</v>
      </c>
      <c r="QO55" s="62">
        <f t="shared" si="284"/>
        <v>0</v>
      </c>
      <c r="QP55" s="61">
        <f t="shared" si="285"/>
        <v>0</v>
      </c>
      <c r="QQ55" s="61">
        <f t="shared" si="286"/>
        <v>5.1610700945573171</v>
      </c>
      <c r="QR55" s="63">
        <f t="shared" si="287"/>
        <v>0</v>
      </c>
      <c r="QS55" s="62">
        <f t="shared" si="288"/>
        <v>0</v>
      </c>
      <c r="QT55" s="61">
        <f t="shared" si="289"/>
        <v>0</v>
      </c>
      <c r="QU55" s="61">
        <f t="shared" si="290"/>
        <v>5.7358572313571914</v>
      </c>
      <c r="QV55" s="63">
        <f t="shared" si="291"/>
        <v>0</v>
      </c>
      <c r="QW55" s="62">
        <f t="shared" si="292"/>
        <v>0</v>
      </c>
      <c r="QX55" s="61">
        <f t="shared" si="293"/>
        <v>0</v>
      </c>
      <c r="QY55" s="61">
        <f t="shared" si="294"/>
        <v>5.3836533714855879</v>
      </c>
      <c r="QZ55" s="63">
        <f t="shared" si="295"/>
        <v>0</v>
      </c>
      <c r="RA55" s="62">
        <f t="shared" si="296"/>
        <v>0</v>
      </c>
      <c r="RB55" s="61">
        <f t="shared" si="297"/>
        <v>0</v>
      </c>
      <c r="RC55" s="61">
        <f t="shared" si="298"/>
        <v>8.7284698685016391</v>
      </c>
      <c r="RD55" s="63">
        <f t="shared" si="299"/>
        <v>0</v>
      </c>
      <c r="RE55" s="62">
        <f t="shared" si="300"/>
        <v>0</v>
      </c>
      <c r="RF55" s="61">
        <f t="shared" si="301"/>
        <v>0</v>
      </c>
      <c r="RG55" s="61">
        <f t="shared" si="302"/>
        <v>16.946405619363457</v>
      </c>
      <c r="RH55" s="63">
        <f t="shared" si="303"/>
        <v>0</v>
      </c>
      <c r="RI55" s="62">
        <f t="shared" si="304"/>
        <v>0</v>
      </c>
      <c r="RJ55" s="61">
        <f t="shared" si="305"/>
        <v>0</v>
      </c>
      <c r="RK55" s="61">
        <f t="shared" si="306"/>
        <v>11.235235299440877</v>
      </c>
      <c r="RL55" s="63">
        <f t="shared" si="307"/>
        <v>0</v>
      </c>
    </row>
    <row r="56" spans="1:480" ht="15" thickBot="1" x14ac:dyDescent="0.35">
      <c r="A56" s="28"/>
      <c r="B56" s="42">
        <v>37</v>
      </c>
      <c r="C56" s="44">
        <f t="shared" si="500"/>
        <v>583.19569696416465</v>
      </c>
      <c r="D56" s="44">
        <f t="shared" si="501"/>
        <v>890.93749154663351</v>
      </c>
      <c r="E56" s="44">
        <f t="shared" si="502"/>
        <v>212.21852885450434</v>
      </c>
      <c r="F56" s="45">
        <f t="shared" si="503"/>
        <v>34.553230580895786</v>
      </c>
      <c r="G56" s="45">
        <f t="shared" si="504"/>
        <v>4.8310620538001974</v>
      </c>
      <c r="H56" s="44">
        <f t="shared" si="313"/>
        <v>93.129172422150987</v>
      </c>
      <c r="I56" s="44">
        <f t="shared" si="314"/>
        <v>161.35474942966593</v>
      </c>
      <c r="J56" s="44">
        <f t="shared" si="315"/>
        <v>51.918516750279196</v>
      </c>
      <c r="K56" s="45">
        <f t="shared" si="316"/>
        <v>12.136825445296211</v>
      </c>
      <c r="L56" s="45">
        <f t="shared" si="317"/>
        <v>2.759125952607238</v>
      </c>
      <c r="M56" s="44">
        <f t="shared" si="318"/>
        <v>206.59097947272593</v>
      </c>
      <c r="N56" s="44">
        <f t="shared" si="319"/>
        <v>363.49766197816149</v>
      </c>
      <c r="O56" s="44">
        <f t="shared" si="320"/>
        <v>117.3786550418441</v>
      </c>
      <c r="P56" s="45">
        <f t="shared" si="321"/>
        <v>27.485600690268654</v>
      </c>
      <c r="Q56" s="45">
        <f t="shared" si="322"/>
        <v>6.2554028169992693</v>
      </c>
      <c r="R56" s="44">
        <f t="shared" si="323"/>
        <v>8.1746063092027299</v>
      </c>
      <c r="S56" s="44">
        <f t="shared" si="324"/>
        <v>14.238533267532</v>
      </c>
      <c r="T56" s="44">
        <f t="shared" si="325"/>
        <v>4.5877895386597372</v>
      </c>
      <c r="U56" s="45">
        <f t="shared" si="326"/>
        <v>1.0732863570016935</v>
      </c>
      <c r="V56" s="45">
        <f t="shared" si="327"/>
        <v>0.24414452760381258</v>
      </c>
      <c r="W56" s="44">
        <f t="shared" si="328"/>
        <v>29.770399903135694</v>
      </c>
      <c r="X56" s="44">
        <f t="shared" si="329"/>
        <v>52.030326743502627</v>
      </c>
      <c r="Y56" s="44">
        <f t="shared" si="330"/>
        <v>16.776957297348861</v>
      </c>
      <c r="Z56" s="45">
        <f t="shared" si="331"/>
        <v>3.9260868342243458</v>
      </c>
      <c r="AA56" s="45">
        <f t="shared" si="332"/>
        <v>0.89322922178833664</v>
      </c>
      <c r="AB56" s="44">
        <f t="shared" si="333"/>
        <v>52.192101392014166</v>
      </c>
      <c r="AC56" s="44">
        <f t="shared" si="334"/>
        <v>94.971563459420096</v>
      </c>
      <c r="AD56" s="44">
        <f t="shared" si="335"/>
        <v>32.552827476062063</v>
      </c>
      <c r="AE56" s="45">
        <f t="shared" si="336"/>
        <v>8.1738982946734211</v>
      </c>
      <c r="AF56" s="45">
        <f t="shared" si="337"/>
        <v>2.0473623778300043</v>
      </c>
      <c r="AG56" s="44">
        <f t="shared" si="338"/>
        <v>87.329204878854156</v>
      </c>
      <c r="AH56" s="44">
        <f t="shared" si="339"/>
        <v>160.54870866360099</v>
      </c>
      <c r="AI56" s="44">
        <f t="shared" si="340"/>
        <v>55.171178080182166</v>
      </c>
      <c r="AJ56" s="45">
        <f t="shared" si="341"/>
        <v>13.871411461131284</v>
      </c>
      <c r="AK56" s="45">
        <f t="shared" si="342"/>
        <v>3.4778039162307919</v>
      </c>
      <c r="AL56" s="44">
        <f t="shared" si="343"/>
        <v>71.28439883943571</v>
      </c>
      <c r="AM56" s="44">
        <f t="shared" si="344"/>
        <v>108.89988355370033</v>
      </c>
      <c r="AN56" s="44">
        <f t="shared" si="345"/>
        <v>25.939612261769394</v>
      </c>
      <c r="AO56" s="45">
        <f t="shared" si="346"/>
        <v>4.2234644095306351</v>
      </c>
      <c r="AP56" s="45">
        <f t="shared" si="347"/>
        <v>0.59050393556370462</v>
      </c>
      <c r="AQ56" s="44">
        <f t="shared" si="348"/>
        <v>64.932382987131234</v>
      </c>
      <c r="AR56" s="44">
        <f t="shared" si="349"/>
        <v>112.50125083542184</v>
      </c>
      <c r="AS56" s="44">
        <f t="shared" si="350"/>
        <v>36.19910846486885</v>
      </c>
      <c r="AT56" s="45">
        <f t="shared" si="351"/>
        <v>8.4621496955822622</v>
      </c>
      <c r="AU56" s="45">
        <f t="shared" si="352"/>
        <v>1.923743316995413</v>
      </c>
      <c r="AV56" s="44">
        <f t="shared" si="353"/>
        <v>235.21203708534188</v>
      </c>
      <c r="AW56" s="44">
        <f t="shared" si="354"/>
        <v>413.85652833370671</v>
      </c>
      <c r="AX56" s="44">
        <f t="shared" si="355"/>
        <v>133.64026170549576</v>
      </c>
      <c r="AY56" s="45">
        <f t="shared" si="356"/>
        <v>31.293448268518762</v>
      </c>
      <c r="AZ56" s="45">
        <f t="shared" si="357"/>
        <v>7.1220246069360966</v>
      </c>
      <c r="BA56" s="44">
        <f t="shared" si="358"/>
        <v>9.0439706136697726</v>
      </c>
      <c r="BB56" s="44">
        <f t="shared" si="359"/>
        <v>15.752792438254803</v>
      </c>
      <c r="BC56" s="44">
        <f t="shared" si="360"/>
        <v>5.0756981070305427</v>
      </c>
      <c r="BD56" s="45">
        <f t="shared" si="361"/>
        <v>1.187429694546684</v>
      </c>
      <c r="BE56" s="45">
        <f t="shared" si="362"/>
        <v>0.27010914649815326</v>
      </c>
      <c r="BF56" s="44">
        <f t="shared" si="363"/>
        <v>187.2805393598878</v>
      </c>
      <c r="BG56" s="44">
        <f t="shared" si="364"/>
        <v>327.31396579486369</v>
      </c>
      <c r="BH56" s="44">
        <f t="shared" si="365"/>
        <v>105.5409944672714</v>
      </c>
      <c r="BI56" s="45">
        <f t="shared" si="366"/>
        <v>24.698346756499014</v>
      </c>
      <c r="BJ56" s="45">
        <f t="shared" si="367"/>
        <v>5.6191536214773041</v>
      </c>
      <c r="BK56" s="44">
        <f t="shared" si="368"/>
        <v>50.515355205002031</v>
      </c>
      <c r="BL56" s="44">
        <f t="shared" si="369"/>
        <v>91.920465636991182</v>
      </c>
      <c r="BM56" s="44">
        <f t="shared" si="370"/>
        <v>31.507021158799994</v>
      </c>
      <c r="BN56" s="45">
        <f t="shared" si="371"/>
        <v>7.9113000770681081</v>
      </c>
      <c r="BO56" s="45">
        <f t="shared" si="372"/>
        <v>1.9815879221384414</v>
      </c>
      <c r="BP56" s="44">
        <f t="shared" si="373"/>
        <v>188.83658809561359</v>
      </c>
      <c r="BQ56" s="44">
        <f t="shared" si="374"/>
        <v>347.16301847988262</v>
      </c>
      <c r="BR56" s="44">
        <f t="shared" si="375"/>
        <v>119.29957503139711</v>
      </c>
      <c r="BS56" s="45">
        <f t="shared" si="376"/>
        <v>29.994891354205951</v>
      </c>
      <c r="BT56" s="45">
        <f t="shared" si="377"/>
        <v>7.5202405256939171</v>
      </c>
      <c r="BU56" s="44">
        <f t="shared" si="378"/>
        <v>68.27130060480539</v>
      </c>
      <c r="BV56" s="44">
        <f t="shared" si="379"/>
        <v>104.29682801519201</v>
      </c>
      <c r="BW56" s="44">
        <f t="shared" si="380"/>
        <v>24.843178803882203</v>
      </c>
      <c r="BX56" s="45">
        <f t="shared" si="381"/>
        <v>4.0449440970419985</v>
      </c>
      <c r="BY56" s="45">
        <f t="shared" si="382"/>
        <v>0.5655441071193783</v>
      </c>
      <c r="BZ56" s="44">
        <f t="shared" si="383"/>
        <v>104.57698663244339</v>
      </c>
      <c r="CA56" s="44">
        <f t="shared" si="384"/>
        <v>181.18912726614005</v>
      </c>
      <c r="CB56" s="44">
        <f t="shared" si="385"/>
        <v>58.300550632605201</v>
      </c>
      <c r="CC56" s="45">
        <f t="shared" si="386"/>
        <v>13.62873307409688</v>
      </c>
      <c r="CD56" s="45">
        <f t="shared" si="387"/>
        <v>3.0982888643645308</v>
      </c>
      <c r="CE56" s="44">
        <f t="shared" si="388"/>
        <v>163.29169981753211</v>
      </c>
      <c r="CF56" s="44">
        <f t="shared" si="389"/>
        <v>298.00541207019245</v>
      </c>
      <c r="CG56" s="44">
        <f t="shared" si="390"/>
        <v>102.21414769840189</v>
      </c>
      <c r="CH56" s="45">
        <f t="shared" si="391"/>
        <v>25.673351691307193</v>
      </c>
      <c r="CI56" s="45">
        <f t="shared" si="392"/>
        <v>6.4317077765096524</v>
      </c>
      <c r="CJ56" s="44">
        <f t="shared" si="393"/>
        <v>28.220971982381382</v>
      </c>
      <c r="CK56" s="44">
        <f t="shared" si="394"/>
        <v>49.155302801660632</v>
      </c>
      <c r="CL56" s="44">
        <f t="shared" si="395"/>
        <v>15.83830158105879</v>
      </c>
      <c r="CM56" s="45">
        <f t="shared" si="396"/>
        <v>3.7052774242984987</v>
      </c>
      <c r="CN56" s="45">
        <f t="shared" si="397"/>
        <v>0.84285354089803388</v>
      </c>
      <c r="CO56" s="44">
        <f t="shared" si="398"/>
        <v>207.78466218707027</v>
      </c>
      <c r="CP56" s="44">
        <f t="shared" si="399"/>
        <v>376.54025834200871</v>
      </c>
      <c r="CQ56" s="44">
        <f t="shared" si="400"/>
        <v>128.94432609586431</v>
      </c>
      <c r="CR56" s="45">
        <f t="shared" si="401"/>
        <v>32.364385988236627</v>
      </c>
      <c r="CS56" s="45">
        <f t="shared" si="402"/>
        <v>8.104673016454548</v>
      </c>
      <c r="CT56" s="44">
        <f t="shared" si="403"/>
        <v>44.027351442693742</v>
      </c>
      <c r="CU56" s="44">
        <f t="shared" si="404"/>
        <v>80.114543962963751</v>
      </c>
      <c r="CV56" s="44">
        <f t="shared" si="405"/>
        <v>27.460376906020802</v>
      </c>
      <c r="CW56" s="45">
        <f t="shared" si="406"/>
        <v>6.8952022102617576</v>
      </c>
      <c r="CX56" s="45">
        <f t="shared" si="407"/>
        <v>1.7270801622305041</v>
      </c>
      <c r="CY56" s="44">
        <f t="shared" si="408"/>
        <v>86.573610365628255</v>
      </c>
      <c r="CZ56" s="44">
        <f t="shared" si="409"/>
        <v>152.10975145439781</v>
      </c>
      <c r="DA56" s="44">
        <f t="shared" si="410"/>
        <v>49.089975579162939</v>
      </c>
      <c r="DB56" s="45">
        <f t="shared" si="411"/>
        <v>11.48972297880837</v>
      </c>
      <c r="DC56" s="45">
        <f t="shared" si="412"/>
        <v>2.6136309639139252</v>
      </c>
      <c r="DD56" s="44">
        <f t="shared" si="413"/>
        <v>276.08350453463231</v>
      </c>
      <c r="DE56" s="44">
        <f t="shared" si="414"/>
        <v>421.76776383623275</v>
      </c>
      <c r="DF56" s="44">
        <f t="shared" si="415"/>
        <v>100.46376452763113</v>
      </c>
      <c r="DG56" s="45">
        <f t="shared" si="416"/>
        <v>16.357420058867667</v>
      </c>
      <c r="DH56" s="45">
        <f t="shared" si="417"/>
        <v>2.2870136891963266</v>
      </c>
      <c r="DI56" s="44">
        <f t="shared" si="418"/>
        <v>24.288270565482279</v>
      </c>
      <c r="DJ56" s="44">
        <f t="shared" si="419"/>
        <v>42.08163467198569</v>
      </c>
      <c r="DK56" s="44">
        <f t="shared" si="420"/>
        <v>13.540450853285693</v>
      </c>
      <c r="DL56" s="45">
        <f t="shared" si="421"/>
        <v>3.1653078466664182</v>
      </c>
      <c r="DM56" s="45">
        <f t="shared" si="422"/>
        <v>0.71958545231557469</v>
      </c>
      <c r="DN56" s="44">
        <f t="shared" si="423"/>
        <v>79.093655804829552</v>
      </c>
      <c r="DO56" s="44">
        <f t="shared" si="424"/>
        <v>144.34498211846969</v>
      </c>
      <c r="DP56" s="44">
        <f t="shared" si="425"/>
        <v>49.50950125129021</v>
      </c>
      <c r="DQ56" s="45">
        <f t="shared" si="426"/>
        <v>12.43541003184885</v>
      </c>
      <c r="DR56" s="45">
        <f t="shared" si="427"/>
        <v>3.1153284685072631</v>
      </c>
      <c r="DS56" s="44">
        <f t="shared" si="428"/>
        <v>192.98142994755642</v>
      </c>
      <c r="DT56" s="44">
        <f t="shared" si="429"/>
        <v>336.1351490689915</v>
      </c>
      <c r="DU56" s="44">
        <f t="shared" si="430"/>
        <v>108.30591125499045</v>
      </c>
      <c r="DV56" s="45">
        <f t="shared" si="431"/>
        <v>25.337530406108463</v>
      </c>
      <c r="DW56" s="45">
        <f t="shared" si="432"/>
        <v>5.7636243592322387</v>
      </c>
      <c r="DX56" s="44">
        <f t="shared" si="433"/>
        <v>42.171804580397485</v>
      </c>
      <c r="DY56" s="44">
        <f t="shared" si="434"/>
        <v>76.42230193658493</v>
      </c>
      <c r="DZ56" s="44">
        <f t="shared" si="435"/>
        <v>26.170434644353733</v>
      </c>
      <c r="EA56" s="45">
        <f t="shared" si="436"/>
        <v>6.5686492299016335</v>
      </c>
      <c r="EB56" s="45">
        <f t="shared" si="437"/>
        <v>1.6449177867143381</v>
      </c>
      <c r="EC56" s="44">
        <f t="shared" si="438"/>
        <v>70.125070692187762</v>
      </c>
      <c r="ED56" s="44">
        <f t="shared" si="439"/>
        <v>127.60336188261718</v>
      </c>
      <c r="EE56" s="44">
        <f t="shared" si="440"/>
        <v>43.737831340485705</v>
      </c>
      <c r="EF56" s="45">
        <f t="shared" si="441"/>
        <v>10.982412672742671</v>
      </c>
      <c r="EG56" s="45">
        <f t="shared" si="442"/>
        <v>2.7508268042225703</v>
      </c>
      <c r="EH56" s="44">
        <f t="shared" si="443"/>
        <v>128.31343753874802</v>
      </c>
      <c r="EI56" s="44">
        <f t="shared" si="444"/>
        <v>235.57039793091559</v>
      </c>
      <c r="EJ56" s="44">
        <f t="shared" si="445"/>
        <v>80.926158313579805</v>
      </c>
      <c r="EK56" s="45">
        <f t="shared" si="446"/>
        <v>20.343935120612041</v>
      </c>
      <c r="EL56" s="45">
        <f t="shared" si="447"/>
        <v>5.1001295405599869</v>
      </c>
      <c r="EM56" s="44">
        <f t="shared" si="448"/>
        <v>210.26414189038761</v>
      </c>
      <c r="EN56" s="44">
        <f t="shared" si="449"/>
        <v>360.8868554161221</v>
      </c>
      <c r="EO56" s="44">
        <f t="shared" si="450"/>
        <v>109.45921592405583</v>
      </c>
      <c r="EP56" s="45">
        <f t="shared" si="451"/>
        <v>23.772573700032979</v>
      </c>
      <c r="EQ56" s="45">
        <f t="shared" si="452"/>
        <v>4.8811230240914174</v>
      </c>
      <c r="ER56" s="44">
        <f t="shared" si="453"/>
        <v>228.50329645833955</v>
      </c>
      <c r="ES56" s="44">
        <f t="shared" si="454"/>
        <v>395.42842819322993</v>
      </c>
      <c r="ET56" s="44">
        <f t="shared" si="455"/>
        <v>127.20204272596139</v>
      </c>
      <c r="EU56" s="45">
        <f t="shared" si="456"/>
        <v>29.732254638122821</v>
      </c>
      <c r="EV56" s="45">
        <f t="shared" si="457"/>
        <v>6.7587653621200277</v>
      </c>
      <c r="EW56" s="44">
        <f t="shared" si="458"/>
        <v>24.5385772416024</v>
      </c>
      <c r="EX56" s="44">
        <f t="shared" si="459"/>
        <v>47.025533261328206</v>
      </c>
      <c r="EY56" s="44">
        <f t="shared" si="460"/>
        <v>17.110004347265896</v>
      </c>
      <c r="EZ56" s="45">
        <f t="shared" si="461"/>
        <v>4.5906434387680628</v>
      </c>
      <c r="FA56" s="45">
        <f t="shared" si="462"/>
        <v>1.2586472747383843</v>
      </c>
      <c r="FB56" s="44">
        <f t="shared" si="463"/>
        <v>183.61763324974214</v>
      </c>
      <c r="FC56" s="44">
        <f t="shared" si="464"/>
        <v>236.12176311767749</v>
      </c>
      <c r="FD56" s="44">
        <f t="shared" si="465"/>
        <v>44.486201259782888</v>
      </c>
      <c r="FE56" s="45">
        <f t="shared" si="466"/>
        <v>5.4939093438669762</v>
      </c>
      <c r="FF56" s="45">
        <f t="shared" si="467"/>
        <v>0.53455147334585185</v>
      </c>
      <c r="FG56" s="44">
        <f t="shared" si="468"/>
        <v>280.6129472518067</v>
      </c>
      <c r="FH56" s="44">
        <f t="shared" si="469"/>
        <v>391.69361636170447</v>
      </c>
      <c r="FI56" s="44">
        <f t="shared" si="470"/>
        <v>35.3796427981544</v>
      </c>
      <c r="FJ56" s="45">
        <f t="shared" si="471"/>
        <v>1.5482666000547456</v>
      </c>
      <c r="FK56" s="45">
        <f t="shared" si="472"/>
        <v>2.9436942969538273E-2</v>
      </c>
      <c r="FL56" s="44">
        <f t="shared" si="473"/>
        <v>84.487565762956365</v>
      </c>
      <c r="FM56" s="44">
        <f t="shared" si="474"/>
        <v>153.52010404906292</v>
      </c>
      <c r="FN56" s="44">
        <f t="shared" si="475"/>
        <v>52.603975114961813</v>
      </c>
      <c r="FO56" s="45">
        <f t="shared" si="476"/>
        <v>13.206730775342653</v>
      </c>
      <c r="FP56" s="45">
        <f t="shared" si="477"/>
        <v>3.3076742665973087</v>
      </c>
      <c r="FQ56" s="44">
        <f t="shared" si="478"/>
        <v>77.675540021306531</v>
      </c>
      <c r="FR56" s="44">
        <f t="shared" si="479"/>
        <v>143.51834470346944</v>
      </c>
      <c r="FS56" s="44">
        <f t="shared" si="480"/>
        <v>49.374432773038706</v>
      </c>
      <c r="FT56" s="45">
        <f t="shared" si="481"/>
        <v>12.420153327139117</v>
      </c>
      <c r="FU56" s="45">
        <f t="shared" si="482"/>
        <v>3.1148526288995342</v>
      </c>
      <c r="FV56" s="44">
        <f t="shared" si="483"/>
        <v>231.87380176192465</v>
      </c>
      <c r="FW56" s="44">
        <f t="shared" si="484"/>
        <v>354.22940253594589</v>
      </c>
      <c r="FX56" s="44">
        <f t="shared" si="485"/>
        <v>84.376337730146716</v>
      </c>
      <c r="FY56" s="45">
        <f t="shared" si="486"/>
        <v>13.738079652602469</v>
      </c>
      <c r="FZ56" s="45">
        <f t="shared" si="487"/>
        <v>1.9207904495757218</v>
      </c>
      <c r="GA56" s="44">
        <f t="shared" si="488"/>
        <v>250.970595904921</v>
      </c>
      <c r="GB56" s="44">
        <f t="shared" si="489"/>
        <v>454.01289017427888</v>
      </c>
      <c r="GC56" s="44">
        <f t="shared" si="490"/>
        <v>155.41213441393836</v>
      </c>
      <c r="GD56" s="45">
        <f t="shared" si="491"/>
        <v>39.000637324491969</v>
      </c>
      <c r="GE56" s="45">
        <f t="shared" si="492"/>
        <v>9.7654667185214219</v>
      </c>
      <c r="GF56" s="44">
        <f t="shared" si="493"/>
        <v>145.74747808430925</v>
      </c>
      <c r="GG56" s="44">
        <f t="shared" si="494"/>
        <v>277.6385731149287</v>
      </c>
      <c r="GH56" s="44">
        <f t="shared" si="495"/>
        <v>100.87484638352143</v>
      </c>
      <c r="GI56" s="45">
        <f t="shared" si="496"/>
        <v>27.047492871123584</v>
      </c>
      <c r="GJ56" s="45">
        <f t="shared" si="497"/>
        <v>7.412880955358494</v>
      </c>
      <c r="GK56" s="43">
        <f t="shared" si="148"/>
        <v>5101.5827678520145</v>
      </c>
      <c r="GL56" s="43">
        <f t="shared" si="148"/>
        <v>8594.3992664474408</v>
      </c>
      <c r="GM56" s="43">
        <f t="shared" si="148"/>
        <v>2553.430467188954</v>
      </c>
      <c r="GN56" s="43">
        <f t="shared" si="148"/>
        <v>572.53439442178728</v>
      </c>
      <c r="GO56" s="43">
        <f t="shared" si="148"/>
        <v>129.28488757061925</v>
      </c>
      <c r="GP56" s="40">
        <f t="shared" si="149"/>
        <v>30.402757853706881</v>
      </c>
      <c r="GQ56" s="40">
        <f t="shared" si="149"/>
        <v>51.218112434132543</v>
      </c>
      <c r="GR56" s="40">
        <f t="shared" si="149"/>
        <v>15.217106479076007</v>
      </c>
      <c r="GS56" s="40">
        <f t="shared" si="149"/>
        <v>3.4120047343372306</v>
      </c>
      <c r="GT56" s="40">
        <f t="shared" si="149"/>
        <v>0.7704701285495783</v>
      </c>
      <c r="GW56" s="38">
        <f t="shared" si="150"/>
        <v>38</v>
      </c>
      <c r="GX56" s="39">
        <f t="shared" si="109"/>
        <v>25.999221777618018</v>
      </c>
      <c r="GY56" s="39">
        <f t="shared" si="110"/>
        <v>55.48795087062453</v>
      </c>
      <c r="GZ56" s="39">
        <f t="shared" si="111"/>
        <v>5.5487950870624525</v>
      </c>
      <c r="HA56" s="39">
        <f t="shared" si="34"/>
        <v>6.4046789413416789</v>
      </c>
      <c r="HB56" s="39">
        <f t="shared" si="35"/>
        <v>20.619154312459557</v>
      </c>
      <c r="HC56" s="39">
        <f t="shared" si="36"/>
        <v>2.0619154312459558</v>
      </c>
      <c r="HD56" s="39">
        <f t="shared" si="112"/>
        <v>14.471879447558146</v>
      </c>
      <c r="HE56" s="39">
        <f t="shared" si="113"/>
        <v>46.700260784763373</v>
      </c>
      <c r="HF56" s="39">
        <f t="shared" si="114"/>
        <v>4.6700260784763374</v>
      </c>
      <c r="HG56" s="39">
        <f t="shared" si="115"/>
        <v>0.56585804077198976</v>
      </c>
      <c r="HH56" s="39">
        <f t="shared" si="116"/>
        <v>1.8235421879024418</v>
      </c>
      <c r="HI56" s="39">
        <f t="shared" si="117"/>
        <v>0.18235421879024419</v>
      </c>
      <c r="HJ56" s="39">
        <f t="shared" si="151"/>
        <v>2.068998846597458</v>
      </c>
      <c r="HK56" s="39">
        <f t="shared" si="152"/>
        <v>6.6705922616009321</v>
      </c>
      <c r="HL56" s="39">
        <f t="shared" si="153"/>
        <v>0.66705922616009317</v>
      </c>
      <c r="HM56" s="39">
        <f t="shared" si="37"/>
        <v>4.0661374901686989</v>
      </c>
      <c r="HN56" s="39">
        <f t="shared" si="38"/>
        <v>14.158685763781872</v>
      </c>
      <c r="HO56" s="39">
        <f t="shared" si="39"/>
        <v>1.4158685763781871</v>
      </c>
      <c r="HP56" s="39">
        <f t="shared" si="118"/>
        <v>6.8897316131992463</v>
      </c>
      <c r="HQ56" s="39">
        <f t="shared" si="119"/>
        <v>24.031350170944236</v>
      </c>
      <c r="HR56" s="39">
        <f t="shared" si="120"/>
        <v>2.4031350170944235</v>
      </c>
      <c r="HS56" s="39">
        <f t="shared" si="40"/>
        <v>3.1779022107986297</v>
      </c>
      <c r="HT56" s="39">
        <f t="shared" si="41"/>
        <v>6.7823292271096127</v>
      </c>
      <c r="HU56" s="39">
        <f t="shared" si="42"/>
        <v>0.67823292271096136</v>
      </c>
      <c r="HV56" s="39">
        <f t="shared" si="43"/>
        <v>4.4655294910566194</v>
      </c>
      <c r="HW56" s="39">
        <f t="shared" si="44"/>
        <v>14.376277484979925</v>
      </c>
      <c r="HX56" s="39">
        <f t="shared" si="45"/>
        <v>1.4376277484979925</v>
      </c>
      <c r="HY56" s="39">
        <f t="shared" si="121"/>
        <v>16.476809655491444</v>
      </c>
      <c r="HZ56" s="39">
        <f t="shared" si="122"/>
        <v>53.170102100469819</v>
      </c>
      <c r="IA56" s="39">
        <f t="shared" si="123"/>
        <v>5.3170102100469814</v>
      </c>
      <c r="IB56" s="39">
        <f t="shared" si="124"/>
        <v>0.62603669200428369</v>
      </c>
      <c r="IC56" s="39">
        <f t="shared" si="125"/>
        <v>2.0174747671469486</v>
      </c>
      <c r="ID56" s="39">
        <f t="shared" si="126"/>
        <v>0.2017474767146949</v>
      </c>
      <c r="IE56" s="39">
        <f t="shared" si="127"/>
        <v>13.015721024457736</v>
      </c>
      <c r="IF56" s="39">
        <f t="shared" si="128"/>
        <v>41.963565174377507</v>
      </c>
      <c r="IG56" s="39">
        <f t="shared" si="129"/>
        <v>4.1963565174377511</v>
      </c>
      <c r="IH56" s="39">
        <f t="shared" si="46"/>
        <v>3.9355069857309011</v>
      </c>
      <c r="II56" s="39">
        <f t="shared" si="47"/>
        <v>13.703817656648003</v>
      </c>
      <c r="IJ56" s="39">
        <f t="shared" si="48"/>
        <v>1.3703817656648003</v>
      </c>
      <c r="IK56" s="39">
        <f t="shared" si="130"/>
        <v>14.898033395997006</v>
      </c>
      <c r="IL56" s="39">
        <f t="shared" si="131"/>
        <v>51.964267622810787</v>
      </c>
      <c r="IM56" s="39">
        <f t="shared" si="132"/>
        <v>5.1964267622810789</v>
      </c>
      <c r="IN56" s="39">
        <f t="shared" si="49"/>
        <v>3.0435764439116415</v>
      </c>
      <c r="IO56" s="39">
        <f t="shared" si="50"/>
        <v>6.4956490480859248</v>
      </c>
      <c r="IP56" s="39">
        <f t="shared" si="51"/>
        <v>0.64956490480859241</v>
      </c>
      <c r="IQ56" s="39">
        <f t="shared" si="52"/>
        <v>7.1919679581998626</v>
      </c>
      <c r="IR56" s="39">
        <f t="shared" si="53"/>
        <v>23.153744082809993</v>
      </c>
      <c r="IS56" s="39">
        <f t="shared" si="54"/>
        <v>2.3153744082809995</v>
      </c>
      <c r="IT56" s="39">
        <f t="shared" si="55"/>
        <v>12.766375399832034</v>
      </c>
      <c r="IU56" s="39">
        <f t="shared" si="56"/>
        <v>44.471897437769385</v>
      </c>
      <c r="IV56" s="39">
        <f t="shared" si="57"/>
        <v>4.4471897437769385</v>
      </c>
      <c r="IW56" s="39">
        <f t="shared" si="133"/>
        <v>1.9534963899917765</v>
      </c>
      <c r="IX56" s="39">
        <f t="shared" si="134"/>
        <v>6.2953653114218691</v>
      </c>
      <c r="IY56" s="39">
        <f t="shared" si="135"/>
        <v>0.62953653114218688</v>
      </c>
      <c r="IZ56" s="39">
        <f t="shared" si="58"/>
        <v>16.108306951312983</v>
      </c>
      <c r="JA56" s="39">
        <f t="shared" si="59"/>
        <v>56.059687984705</v>
      </c>
      <c r="JB56" s="39">
        <f t="shared" si="60"/>
        <v>5.6059687984704993</v>
      </c>
      <c r="JC56" s="39">
        <f t="shared" si="61"/>
        <v>3.4300451508810439</v>
      </c>
      <c r="JD56" s="39">
        <f t="shared" si="62"/>
        <v>11.94375044236234</v>
      </c>
      <c r="JE56" s="39">
        <f t="shared" si="63"/>
        <v>1.194375044236234</v>
      </c>
      <c r="JF56" s="39">
        <f t="shared" si="64"/>
        <v>6.0524280495437379</v>
      </c>
      <c r="JG56" s="39">
        <f t="shared" si="65"/>
        <v>19.520368318932658</v>
      </c>
      <c r="JH56" s="39">
        <f t="shared" si="66"/>
        <v>1.9520368318932657</v>
      </c>
      <c r="JI56" s="39">
        <f t="shared" si="67"/>
        <v>12.307971922465981</v>
      </c>
      <c r="JJ56" s="39">
        <f t="shared" si="68"/>
        <v>26.26786859977268</v>
      </c>
      <c r="JK56" s="39">
        <f t="shared" si="69"/>
        <v>2.6267868599772681</v>
      </c>
      <c r="JL56" s="39">
        <f t="shared" si="70"/>
        <v>1.6703528117614126</v>
      </c>
      <c r="JM56" s="39">
        <f t="shared" si="71"/>
        <v>5.3775158282554578</v>
      </c>
      <c r="JN56" s="39">
        <f t="shared" si="72"/>
        <v>0.53775158282554569</v>
      </c>
      <c r="JO56" s="39">
        <f t="shared" si="73"/>
        <v>6.1836535652325031</v>
      </c>
      <c r="JP56" s="39">
        <f t="shared" si="74"/>
        <v>21.540867985703681</v>
      </c>
      <c r="JQ56" s="39">
        <f t="shared" si="75"/>
        <v>2.154086798570368</v>
      </c>
      <c r="JR56" s="39">
        <f t="shared" si="136"/>
        <v>13.358452960917152</v>
      </c>
      <c r="JS56" s="39">
        <f t="shared" si="137"/>
        <v>43.04914092253459</v>
      </c>
      <c r="JT56" s="39">
        <f t="shared" si="138"/>
        <v>4.3049140922534592</v>
      </c>
      <c r="JU56" s="39">
        <f t="shared" si="76"/>
        <v>3.2693287643157976</v>
      </c>
      <c r="JV56" s="39">
        <f t="shared" si="77"/>
        <v>11.377828284556365</v>
      </c>
      <c r="JW56" s="39">
        <f t="shared" si="78"/>
        <v>1.1377828284556366</v>
      </c>
      <c r="JX56" s="39">
        <f t="shared" si="79"/>
        <v>5.4632438881999779</v>
      </c>
      <c r="JY56" s="39">
        <f t="shared" si="80"/>
        <v>19.023545969842772</v>
      </c>
      <c r="JZ56" s="39">
        <f t="shared" si="81"/>
        <v>1.902354596984277</v>
      </c>
      <c r="KA56" s="39">
        <f t="shared" si="139"/>
        <v>10.106382921995273</v>
      </c>
      <c r="KB56" s="39">
        <f t="shared" si="140"/>
        <v>35.2442055342838</v>
      </c>
      <c r="KC56" s="39">
        <f t="shared" si="141"/>
        <v>3.5244205534283801</v>
      </c>
      <c r="KD56" s="39">
        <f t="shared" si="82"/>
        <v>13.363699410303107</v>
      </c>
      <c r="KE56" s="39">
        <f t="shared" si="83"/>
        <v>39.682289376076113</v>
      </c>
      <c r="KF56" s="39">
        <f t="shared" si="84"/>
        <v>3.9682289376076114</v>
      </c>
      <c r="KG56" s="39">
        <f t="shared" si="85"/>
        <v>15.692399912966263</v>
      </c>
      <c r="KH56" s="39">
        <f t="shared" si="86"/>
        <v>50.511681502040048</v>
      </c>
      <c r="KI56" s="39">
        <f t="shared" si="87"/>
        <v>5.0511681502040044</v>
      </c>
      <c r="KJ56" s="39">
        <f t="shared" si="88"/>
        <v>2.1708886181829512</v>
      </c>
      <c r="KK56" s="39">
        <f t="shared" si="89"/>
        <v>8.1178542120955424</v>
      </c>
      <c r="KL56" s="39">
        <f t="shared" si="90"/>
        <v>0.81178542120955433</v>
      </c>
      <c r="KM56" s="39">
        <f t="shared" si="91"/>
        <v>5.753492073739479</v>
      </c>
      <c r="KN56" s="39">
        <f t="shared" si="92"/>
        <v>8.8280640692456771</v>
      </c>
      <c r="KO56" s="39">
        <f t="shared" si="93"/>
        <v>0.88280640692456769</v>
      </c>
      <c r="KP56" s="39">
        <f t="shared" si="142"/>
        <v>6.5579753849741698</v>
      </c>
      <c r="KQ56" s="39">
        <f t="shared" si="143"/>
        <v>3.2505476987156809</v>
      </c>
      <c r="KR56" s="39">
        <f t="shared" si="144"/>
        <v>0.32505476987156812</v>
      </c>
      <c r="KS56" s="39">
        <f t="shared" si="94"/>
        <v>6.5709744268057841</v>
      </c>
      <c r="KT56" s="39">
        <f t="shared" si="95"/>
        <v>22.876231137014777</v>
      </c>
      <c r="KU56" s="39">
        <f t="shared" si="96"/>
        <v>2.287623113701478</v>
      </c>
      <c r="KV56" s="39">
        <f t="shared" si="145"/>
        <v>6.1649482737429278</v>
      </c>
      <c r="KW56" s="39">
        <f t="shared" si="146"/>
        <v>21.517862213271677</v>
      </c>
      <c r="KX56" s="39">
        <f t="shared" si="147"/>
        <v>2.1517862213271677</v>
      </c>
      <c r="KY56" s="39">
        <f t="shared" si="97"/>
        <v>10.337076264124342</v>
      </c>
      <c r="KZ56" s="39">
        <f t="shared" si="98"/>
        <v>22.061551872426104</v>
      </c>
      <c r="LA56" s="39">
        <f t="shared" si="99"/>
        <v>2.2061551872426106</v>
      </c>
      <c r="LB56" s="39">
        <f t="shared" si="100"/>
        <v>19.415766524942246</v>
      </c>
      <c r="LC56" s="39">
        <f t="shared" si="101"/>
        <v>67.553740365919651</v>
      </c>
      <c r="LD56" s="39">
        <f t="shared" si="102"/>
        <v>6.7553740365919648</v>
      </c>
      <c r="LE56" s="39">
        <f t="shared" si="103"/>
        <v>12.800350414575661</v>
      </c>
      <c r="LF56" s="39">
        <f t="shared" si="104"/>
        <v>47.82640762349844</v>
      </c>
      <c r="LG56" s="39">
        <f t="shared" si="105"/>
        <v>4.7826407623498435</v>
      </c>
      <c r="LH56" s="39">
        <f t="shared" si="106"/>
        <v>318.7952000957099</v>
      </c>
      <c r="LI56" s="39">
        <f t="shared" si="106"/>
        <v>975.51703620695957</v>
      </c>
      <c r="LJ56" s="39">
        <f t="shared" si="106"/>
        <v>97.551703620695974</v>
      </c>
      <c r="LL56" s="60">
        <f t="shared" si="498"/>
        <v>37</v>
      </c>
      <c r="LM56" s="61">
        <f t="shared" si="154"/>
        <v>296.72593298022463</v>
      </c>
      <c r="LN56" s="62">
        <v>3000</v>
      </c>
      <c r="LO56" s="61">
        <f t="shared" si="155"/>
        <v>0</v>
      </c>
      <c r="LP56" s="61">
        <f t="shared" si="499"/>
        <v>0</v>
      </c>
      <c r="LQ56" s="62">
        <f t="shared" si="156"/>
        <v>0</v>
      </c>
      <c r="LR56" s="61">
        <f t="shared" si="157"/>
        <v>0</v>
      </c>
      <c r="LS56" s="61">
        <f t="shared" si="158"/>
        <v>23.941836827041172</v>
      </c>
      <c r="LT56" s="63">
        <f t="shared" si="159"/>
        <v>0</v>
      </c>
      <c r="LU56" s="62">
        <f t="shared" si="160"/>
        <v>0</v>
      </c>
      <c r="LV56" s="61">
        <f t="shared" si="161"/>
        <v>0</v>
      </c>
      <c r="LW56" s="61">
        <f t="shared" si="162"/>
        <v>5.9749810668616874</v>
      </c>
      <c r="LX56" s="63">
        <f t="shared" si="163"/>
        <v>0</v>
      </c>
      <c r="LY56" s="62">
        <f t="shared" si="164"/>
        <v>0</v>
      </c>
      <c r="LZ56" s="61">
        <f t="shared" si="165"/>
        <v>0</v>
      </c>
      <c r="MA56" s="61">
        <f t="shared" si="166"/>
        <v>13.503550004300539</v>
      </c>
      <c r="MB56" s="63">
        <f t="shared" si="167"/>
        <v>0</v>
      </c>
      <c r="MC56" s="62">
        <f t="shared" si="168"/>
        <v>0</v>
      </c>
      <c r="MD56" s="61">
        <f t="shared" si="169"/>
        <v>0</v>
      </c>
      <c r="ME56" s="61">
        <f t="shared" si="170"/>
        <v>0.52793235082923873</v>
      </c>
      <c r="MF56" s="63">
        <f t="shared" si="171"/>
        <v>0</v>
      </c>
      <c r="MG56" s="62">
        <f t="shared" si="172"/>
        <v>0</v>
      </c>
      <c r="MH56" s="61">
        <f t="shared" si="173"/>
        <v>0</v>
      </c>
      <c r="MI56" s="61">
        <f t="shared" si="174"/>
        <v>1.9304056600825712</v>
      </c>
      <c r="MJ56" s="63">
        <f t="shared" si="175"/>
        <v>0</v>
      </c>
      <c r="MK56" s="62">
        <f t="shared" si="176"/>
        <v>0</v>
      </c>
      <c r="ML56" s="61">
        <f t="shared" si="177"/>
        <v>0</v>
      </c>
      <c r="MM56" s="61">
        <f t="shared" si="178"/>
        <v>3.8042193134306466</v>
      </c>
      <c r="MN56" s="63">
        <f t="shared" si="179"/>
        <v>0</v>
      </c>
      <c r="MO56" s="62">
        <f t="shared" si="180"/>
        <v>0</v>
      </c>
      <c r="MP56" s="61">
        <f t="shared" si="181"/>
        <v>0</v>
      </c>
      <c r="MQ56" s="61">
        <f t="shared" si="182"/>
        <v>6.4467479200044053</v>
      </c>
      <c r="MR56" s="63">
        <f t="shared" si="183"/>
        <v>0</v>
      </c>
      <c r="MS56" s="62">
        <f t="shared" si="184"/>
        <v>0</v>
      </c>
      <c r="MT56" s="61">
        <f t="shared" si="185"/>
        <v>0</v>
      </c>
      <c r="MU56" s="61">
        <f t="shared" si="186"/>
        <v>2.9264266766912774</v>
      </c>
      <c r="MV56" s="63">
        <f t="shared" si="187"/>
        <v>0</v>
      </c>
      <c r="MW56" s="62">
        <f t="shared" si="188"/>
        <v>0</v>
      </c>
      <c r="MX56" s="61">
        <f t="shared" si="189"/>
        <v>0</v>
      </c>
      <c r="MY56" s="61">
        <f t="shared" si="190"/>
        <v>4.1659315645549695</v>
      </c>
      <c r="MZ56" s="63">
        <f t="shared" si="191"/>
        <v>0</v>
      </c>
      <c r="NA56" s="62">
        <f t="shared" si="192"/>
        <v>0</v>
      </c>
      <c r="NB56" s="61">
        <f t="shared" si="193"/>
        <v>0</v>
      </c>
      <c r="NC56" s="61">
        <f t="shared" si="194"/>
        <v>15.374328116850952</v>
      </c>
      <c r="ND56" s="63">
        <f t="shared" si="195"/>
        <v>0</v>
      </c>
      <c r="NE56" s="62">
        <f t="shared" si="196"/>
        <v>0</v>
      </c>
      <c r="NF56" s="61">
        <f t="shared" si="197"/>
        <v>0</v>
      </c>
      <c r="NG56" s="61">
        <f t="shared" si="198"/>
        <v>0.58407762848837419</v>
      </c>
      <c r="NH56" s="63">
        <f t="shared" si="199"/>
        <v>0</v>
      </c>
      <c r="NI56" s="62">
        <f t="shared" si="200"/>
        <v>0</v>
      </c>
      <c r="NJ56" s="61">
        <f t="shared" si="201"/>
        <v>0</v>
      </c>
      <c r="NK56" s="61">
        <f t="shared" si="202"/>
        <v>12.14385478125757</v>
      </c>
      <c r="NL56" s="63">
        <f t="shared" si="203"/>
        <v>0</v>
      </c>
      <c r="NM56" s="62">
        <f t="shared" si="204"/>
        <v>0</v>
      </c>
      <c r="NN56" s="61">
        <f t="shared" si="205"/>
        <v>0</v>
      </c>
      <c r="NO56" s="61">
        <f t="shared" si="206"/>
        <v>3.6820033064444111</v>
      </c>
      <c r="NP56" s="63">
        <f t="shared" si="207"/>
        <v>0</v>
      </c>
      <c r="NQ56" s="62">
        <f t="shared" si="208"/>
        <v>0</v>
      </c>
      <c r="NR56" s="61">
        <f t="shared" si="209"/>
        <v>0</v>
      </c>
      <c r="NS56" s="61">
        <f t="shared" si="210"/>
        <v>13.940146176928062</v>
      </c>
      <c r="NT56" s="63">
        <f t="shared" si="211"/>
        <v>0</v>
      </c>
      <c r="NU56" s="62">
        <f t="shared" si="212"/>
        <v>0</v>
      </c>
      <c r="NV56" s="61">
        <f t="shared" si="213"/>
        <v>0</v>
      </c>
      <c r="NW56" s="61">
        <f t="shared" si="214"/>
        <v>2.8027304514741052</v>
      </c>
      <c r="NX56" s="63">
        <f t="shared" si="215"/>
        <v>0</v>
      </c>
      <c r="NY56" s="62">
        <f t="shared" si="216"/>
        <v>0</v>
      </c>
      <c r="NZ56" s="61">
        <f t="shared" si="217"/>
        <v>0</v>
      </c>
      <c r="OA56" s="61">
        <f t="shared" si="218"/>
        <v>6.709449884574255</v>
      </c>
      <c r="OB56" s="63">
        <f t="shared" si="219"/>
        <v>0</v>
      </c>
      <c r="OC56" s="62">
        <f t="shared" si="220"/>
        <v>0</v>
      </c>
      <c r="OD56" s="61">
        <f t="shared" si="221"/>
        <v>0</v>
      </c>
      <c r="OE56" s="61">
        <f t="shared" si="222"/>
        <v>11.944438230054669</v>
      </c>
      <c r="OF56" s="63">
        <f t="shared" si="223"/>
        <v>0</v>
      </c>
      <c r="OG56" s="62">
        <f t="shared" si="224"/>
        <v>0</v>
      </c>
      <c r="OH56" s="61">
        <f t="shared" si="225"/>
        <v>0</v>
      </c>
      <c r="OI56" s="61">
        <f t="shared" si="226"/>
        <v>1.8225665576790027</v>
      </c>
      <c r="OJ56" s="63">
        <f t="shared" si="227"/>
        <v>0</v>
      </c>
      <c r="OK56" s="62">
        <f t="shared" si="228"/>
        <v>0</v>
      </c>
      <c r="OL56" s="61">
        <f t="shared" si="229"/>
        <v>0</v>
      </c>
      <c r="OM56" s="61">
        <f t="shared" si="230"/>
        <v>15.069992090327874</v>
      </c>
      <c r="ON56" s="63">
        <f t="shared" si="231"/>
        <v>0</v>
      </c>
      <c r="OO56" s="62">
        <f t="shared" si="232"/>
        <v>0</v>
      </c>
      <c r="OP56" s="61">
        <f t="shared" si="233"/>
        <v>0</v>
      </c>
      <c r="OQ56" s="61">
        <f t="shared" si="234"/>
        <v>3.2091005384029541</v>
      </c>
      <c r="OR56" s="63">
        <f t="shared" si="235"/>
        <v>0</v>
      </c>
      <c r="OS56" s="62">
        <f t="shared" si="236"/>
        <v>0</v>
      </c>
      <c r="OT56" s="61">
        <f t="shared" si="237"/>
        <v>0</v>
      </c>
      <c r="OU56" s="61">
        <f t="shared" si="238"/>
        <v>5.647294784165747</v>
      </c>
      <c r="OV56" s="63">
        <f t="shared" si="239"/>
        <v>0</v>
      </c>
      <c r="OW56" s="62">
        <f t="shared" si="240"/>
        <v>0</v>
      </c>
      <c r="OX56" s="61">
        <f t="shared" si="241"/>
        <v>0</v>
      </c>
      <c r="OY56" s="61">
        <f t="shared" si="242"/>
        <v>11.334010608469917</v>
      </c>
      <c r="OZ56" s="63">
        <f t="shared" si="243"/>
        <v>0</v>
      </c>
      <c r="PA56" s="62">
        <f t="shared" si="244"/>
        <v>0</v>
      </c>
      <c r="PB56" s="61">
        <f t="shared" si="245"/>
        <v>0</v>
      </c>
      <c r="PC56" s="61">
        <f t="shared" si="246"/>
        <v>1.5582867645138982</v>
      </c>
      <c r="PD56" s="63">
        <f t="shared" si="247"/>
        <v>0</v>
      </c>
      <c r="PE56" s="62">
        <f t="shared" si="248"/>
        <v>0</v>
      </c>
      <c r="PF56" s="61">
        <f t="shared" si="249"/>
        <v>0</v>
      </c>
      <c r="PG56" s="61">
        <f t="shared" si="250"/>
        <v>5.7855315806355447</v>
      </c>
      <c r="PH56" s="63">
        <f t="shared" si="251"/>
        <v>0</v>
      </c>
      <c r="PI56" s="62">
        <f t="shared" si="252"/>
        <v>0</v>
      </c>
      <c r="PJ56" s="61">
        <f t="shared" si="253"/>
        <v>0</v>
      </c>
      <c r="PK56" s="61">
        <f t="shared" si="254"/>
        <v>12.463124965896732</v>
      </c>
      <c r="PL56" s="63">
        <f t="shared" si="255"/>
        <v>0</v>
      </c>
      <c r="PM56" s="62">
        <f t="shared" si="256"/>
        <v>0</v>
      </c>
      <c r="PN56" s="61">
        <f t="shared" si="257"/>
        <v>0</v>
      </c>
      <c r="PO56" s="61">
        <f t="shared" si="258"/>
        <v>3.058593231916567</v>
      </c>
      <c r="PP56" s="63">
        <f t="shared" si="259"/>
        <v>0</v>
      </c>
      <c r="PQ56" s="62">
        <f t="shared" si="260"/>
        <v>0</v>
      </c>
      <c r="PR56" s="61">
        <f t="shared" si="261"/>
        <v>0</v>
      </c>
      <c r="PS56" s="61">
        <f t="shared" si="262"/>
        <v>5.1113318139692385</v>
      </c>
      <c r="PT56" s="63">
        <f t="shared" si="263"/>
        <v>0</v>
      </c>
      <c r="PU56" s="62">
        <f t="shared" si="264"/>
        <v>0</v>
      </c>
      <c r="PV56" s="61">
        <f t="shared" si="265"/>
        <v>0</v>
      </c>
      <c r="PW56" s="61">
        <f t="shared" si="266"/>
        <v>9.4564313151613462</v>
      </c>
      <c r="PX56" s="63">
        <f t="shared" si="267"/>
        <v>0</v>
      </c>
      <c r="PY56" s="62">
        <f t="shared" si="268"/>
        <v>0</v>
      </c>
      <c r="PZ56" s="61">
        <f t="shared" si="269"/>
        <v>0</v>
      </c>
      <c r="QA56" s="61">
        <f t="shared" si="270"/>
        <v>12.435311325185593</v>
      </c>
      <c r="QB56" s="63">
        <f t="shared" si="271"/>
        <v>0</v>
      </c>
      <c r="QC56" s="62">
        <f t="shared" si="272"/>
        <v>0</v>
      </c>
      <c r="QD56" s="61">
        <f t="shared" si="273"/>
        <v>0</v>
      </c>
      <c r="QE56" s="61">
        <f t="shared" si="274"/>
        <v>14.639364954466656</v>
      </c>
      <c r="QF56" s="63">
        <f t="shared" si="275"/>
        <v>0</v>
      </c>
      <c r="QG56" s="62">
        <f t="shared" si="276"/>
        <v>0</v>
      </c>
      <c r="QH56" s="61">
        <f t="shared" si="277"/>
        <v>0</v>
      </c>
      <c r="QI56" s="61">
        <f t="shared" si="278"/>
        <v>2.03654934880106</v>
      </c>
      <c r="QJ56" s="63">
        <f t="shared" si="279"/>
        <v>0</v>
      </c>
      <c r="QK56" s="62">
        <f t="shared" si="280"/>
        <v>0</v>
      </c>
      <c r="QL56" s="61">
        <f t="shared" si="281"/>
        <v>0</v>
      </c>
      <c r="QM56" s="61">
        <f t="shared" si="282"/>
        <v>5.2418289232217861</v>
      </c>
      <c r="QN56" s="63">
        <f t="shared" si="283"/>
        <v>0</v>
      </c>
      <c r="QO56" s="62">
        <f t="shared" si="284"/>
        <v>0</v>
      </c>
      <c r="QP56" s="61">
        <f t="shared" si="285"/>
        <v>0</v>
      </c>
      <c r="QQ56" s="61">
        <f t="shared" si="286"/>
        <v>5.8466323521241463</v>
      </c>
      <c r="QR56" s="63">
        <f t="shared" si="287"/>
        <v>0</v>
      </c>
      <c r="QS56" s="62">
        <f t="shared" si="288"/>
        <v>0</v>
      </c>
      <c r="QT56" s="61">
        <f t="shared" si="289"/>
        <v>0</v>
      </c>
      <c r="QU56" s="61">
        <f t="shared" si="290"/>
        <v>6.1476077270924474</v>
      </c>
      <c r="QV56" s="63">
        <f t="shared" si="291"/>
        <v>0</v>
      </c>
      <c r="QW56" s="62">
        <f t="shared" si="292"/>
        <v>0</v>
      </c>
      <c r="QX56" s="61">
        <f t="shared" si="293"/>
        <v>0</v>
      </c>
      <c r="QY56" s="61">
        <f t="shared" si="294"/>
        <v>5.7688909441804483</v>
      </c>
      <c r="QZ56" s="63">
        <f t="shared" si="295"/>
        <v>0</v>
      </c>
      <c r="RA56" s="62">
        <f t="shared" si="296"/>
        <v>0</v>
      </c>
      <c r="RB56" s="61">
        <f t="shared" si="297"/>
        <v>0</v>
      </c>
      <c r="RC56" s="61">
        <f t="shared" si="298"/>
        <v>9.5190769670421851</v>
      </c>
      <c r="RD56" s="63">
        <f t="shared" si="299"/>
        <v>0</v>
      </c>
      <c r="RE56" s="62">
        <f t="shared" si="300"/>
        <v>0</v>
      </c>
      <c r="RF56" s="61">
        <f t="shared" si="301"/>
        <v>0</v>
      </c>
      <c r="RG56" s="61">
        <f t="shared" si="302"/>
        <v>18.163892698593191</v>
      </c>
      <c r="RH56" s="63">
        <f t="shared" si="303"/>
        <v>0</v>
      </c>
      <c r="RI56" s="62">
        <f t="shared" si="304"/>
        <v>0</v>
      </c>
      <c r="RJ56" s="61">
        <f t="shared" si="305"/>
        <v>0</v>
      </c>
      <c r="RK56" s="61">
        <f t="shared" si="306"/>
        <v>12.007453528509417</v>
      </c>
      <c r="RL56" s="63">
        <f t="shared" si="307"/>
        <v>0</v>
      </c>
    </row>
    <row r="57" spans="1:480" ht="15" thickBot="1" x14ac:dyDescent="0.35">
      <c r="A57" s="28"/>
      <c r="B57" s="42">
        <v>38</v>
      </c>
      <c r="C57" s="44">
        <f t="shared" si="500"/>
        <v>557.53508629774137</v>
      </c>
      <c r="D57" s="44">
        <f t="shared" si="501"/>
        <v>888.08810248356451</v>
      </c>
      <c r="E57" s="44">
        <f t="shared" si="502"/>
        <v>231.39091331439843</v>
      </c>
      <c r="F57" s="45">
        <f t="shared" si="503"/>
        <v>41.95586493796381</v>
      </c>
      <c r="G57" s="45">
        <f t="shared" si="504"/>
        <v>6.7660429663303612</v>
      </c>
      <c r="H57" s="44">
        <f t="shared" si="313"/>
        <v>89.03148883557634</v>
      </c>
      <c r="I57" s="44">
        <f t="shared" si="314"/>
        <v>160.28908103449126</v>
      </c>
      <c r="J57" s="44">
        <f t="shared" si="315"/>
        <v>54.79745399501622</v>
      </c>
      <c r="K57" s="45">
        <f t="shared" si="316"/>
        <v>13.741577957371906</v>
      </c>
      <c r="L57" s="45">
        <f t="shared" si="317"/>
        <v>3.4387881775438256</v>
      </c>
      <c r="M57" s="44">
        <f t="shared" si="318"/>
        <v>197.50097637592597</v>
      </c>
      <c r="N57" s="44">
        <f t="shared" si="319"/>
        <v>360.95573989166024</v>
      </c>
      <c r="O57" s="44">
        <f t="shared" si="320"/>
        <v>123.84591940330412</v>
      </c>
      <c r="P57" s="45">
        <f t="shared" si="321"/>
        <v>31.111067873454747</v>
      </c>
      <c r="Q57" s="45">
        <f t="shared" si="322"/>
        <v>7.7945964556543137</v>
      </c>
      <c r="R57" s="44">
        <f t="shared" si="323"/>
        <v>7.8149236315978099</v>
      </c>
      <c r="S57" s="44">
        <f t="shared" si="324"/>
        <v>14.142582880575898</v>
      </c>
      <c r="T57" s="44">
        <f t="shared" si="325"/>
        <v>4.8415598635197323</v>
      </c>
      <c r="U57" s="45">
        <f t="shared" si="326"/>
        <v>1.2150450607106271</v>
      </c>
      <c r="V57" s="45">
        <f t="shared" si="327"/>
        <v>0.30424856359590741</v>
      </c>
      <c r="W57" s="44">
        <f t="shared" si="328"/>
        <v>28.460502307397721</v>
      </c>
      <c r="X57" s="44">
        <f t="shared" si="329"/>
        <v>51.675253883448512</v>
      </c>
      <c r="Y57" s="44">
        <f t="shared" si="330"/>
        <v>17.703741632057593</v>
      </c>
      <c r="Z57" s="45">
        <f t="shared" si="331"/>
        <v>4.4444120925911319</v>
      </c>
      <c r="AA57" s="45">
        <f t="shared" si="332"/>
        <v>1.1130900845049001</v>
      </c>
      <c r="AB57" s="44">
        <f t="shared" si="333"/>
        <v>49.895648930765539</v>
      </c>
      <c r="AC57" s="44">
        <f t="shared" si="334"/>
        <v>94.228925889967272</v>
      </c>
      <c r="AD57" s="44">
        <f t="shared" si="335"/>
        <v>34.159593097816774</v>
      </c>
      <c r="AE57" s="45">
        <f t="shared" si="336"/>
        <v>9.1484843991184395</v>
      </c>
      <c r="AF57" s="45">
        <f t="shared" si="337"/>
        <v>2.5051006823317161</v>
      </c>
      <c r="AG57" s="44">
        <f t="shared" si="338"/>
        <v>83.486719864184565</v>
      </c>
      <c r="AH57" s="44">
        <f t="shared" si="339"/>
        <v>159.25363500103535</v>
      </c>
      <c r="AI57" s="44">
        <f t="shared" si="340"/>
        <v>57.881204921889385</v>
      </c>
      <c r="AJ57" s="45">
        <f t="shared" si="341"/>
        <v>15.522144254835947</v>
      </c>
      <c r="AK57" s="45">
        <f t="shared" si="342"/>
        <v>4.2546029580541438</v>
      </c>
      <c r="AL57" s="44">
        <f t="shared" si="343"/>
        <v>68.14788529050054</v>
      </c>
      <c r="AM57" s="44">
        <f t="shared" si="344"/>
        <v>108.55160082891709</v>
      </c>
      <c r="AN57" s="44">
        <f t="shared" si="345"/>
        <v>28.283065595969951</v>
      </c>
      <c r="AO57" s="45">
        <f t="shared" si="346"/>
        <v>5.1282933421147723</v>
      </c>
      <c r="AP57" s="45">
        <f t="shared" si="347"/>
        <v>0.82701794249742022</v>
      </c>
      <c r="AQ57" s="44">
        <f t="shared" si="348"/>
        <v>62.075358135697456</v>
      </c>
      <c r="AR57" s="44">
        <f t="shared" si="349"/>
        <v>111.75823566012212</v>
      </c>
      <c r="AS57" s="44">
        <f t="shared" si="350"/>
        <v>38.206387719148111</v>
      </c>
      <c r="AT57" s="45">
        <f t="shared" si="351"/>
        <v>9.581030085083885</v>
      </c>
      <c r="AU57" s="45">
        <f t="shared" si="352"/>
        <v>2.3976236999480198</v>
      </c>
      <c r="AV57" s="44">
        <f t="shared" si="353"/>
        <v>224.86270745358684</v>
      </c>
      <c r="AW57" s="44">
        <f t="shared" si="354"/>
        <v>410.96244905878314</v>
      </c>
      <c r="AX57" s="44">
        <f t="shared" si="355"/>
        <v>141.00349909713256</v>
      </c>
      <c r="AY57" s="45">
        <f t="shared" si="356"/>
        <v>35.421186680523526</v>
      </c>
      <c r="AZ57" s="45">
        <f t="shared" si="357"/>
        <v>8.8744577099731465</v>
      </c>
      <c r="BA57" s="44">
        <f t="shared" si="358"/>
        <v>8.6460359066683026</v>
      </c>
      <c r="BB57" s="44">
        <f t="shared" si="359"/>
        <v>15.646637787232118</v>
      </c>
      <c r="BC57" s="44">
        <f t="shared" si="360"/>
        <v>5.3564567483453525</v>
      </c>
      <c r="BD57" s="45">
        <f t="shared" si="361"/>
        <v>1.3442643483614136</v>
      </c>
      <c r="BE57" s="45">
        <f t="shared" si="362"/>
        <v>0.33660520939276756</v>
      </c>
      <c r="BF57" s="44">
        <f t="shared" si="363"/>
        <v>179.04019562805271</v>
      </c>
      <c r="BG57" s="44">
        <f t="shared" si="364"/>
        <v>325.0802626212631</v>
      </c>
      <c r="BH57" s="44">
        <f t="shared" si="365"/>
        <v>111.3712376161471</v>
      </c>
      <c r="BI57" s="45">
        <f t="shared" si="366"/>
        <v>27.959043094695009</v>
      </c>
      <c r="BJ57" s="45">
        <f t="shared" si="367"/>
        <v>7.0022610398412493</v>
      </c>
      <c r="BK57" s="44">
        <f t="shared" si="368"/>
        <v>48.292679575981943</v>
      </c>
      <c r="BL57" s="44">
        <f t="shared" si="369"/>
        <v>91.201686365627552</v>
      </c>
      <c r="BM57" s="44">
        <f t="shared" si="370"/>
        <v>33.062167128196506</v>
      </c>
      <c r="BN57" s="45">
        <f t="shared" si="371"/>
        <v>8.8545762037394926</v>
      </c>
      <c r="BO57" s="45">
        <f t="shared" si="372"/>
        <v>2.4246207264542554</v>
      </c>
      <c r="BP57" s="44">
        <f t="shared" si="373"/>
        <v>180.5277782194066</v>
      </c>
      <c r="BQ57" s="44">
        <f t="shared" si="374"/>
        <v>344.3626117647334</v>
      </c>
      <c r="BR57" s="44">
        <f t="shared" si="375"/>
        <v>125.15961032137187</v>
      </c>
      <c r="BS57" s="45">
        <f t="shared" si="376"/>
        <v>33.564358739751889</v>
      </c>
      <c r="BT57" s="45">
        <f t="shared" si="377"/>
        <v>9.1999544415294494</v>
      </c>
      <c r="BU57" s="44">
        <f t="shared" si="378"/>
        <v>65.267363378193949</v>
      </c>
      <c r="BV57" s="44">
        <f t="shared" si="379"/>
        <v>103.9632667453173</v>
      </c>
      <c r="BW57" s="44">
        <f t="shared" si="380"/>
        <v>27.087577432997531</v>
      </c>
      <c r="BX57" s="45">
        <f t="shared" si="381"/>
        <v>4.9115270949784637</v>
      </c>
      <c r="BY57" s="45">
        <f t="shared" si="382"/>
        <v>0.7920609765537302</v>
      </c>
      <c r="BZ57" s="44">
        <f t="shared" si="383"/>
        <v>99.975599220615877</v>
      </c>
      <c r="CA57" s="44">
        <f t="shared" si="384"/>
        <v>179.99246260545107</v>
      </c>
      <c r="CB57" s="44">
        <f t="shared" si="385"/>
        <v>61.533378477287052</v>
      </c>
      <c r="CC57" s="45">
        <f t="shared" si="386"/>
        <v>15.430748249782082</v>
      </c>
      <c r="CD57" s="45">
        <f t="shared" si="387"/>
        <v>3.8614979165139562</v>
      </c>
      <c r="CE57" s="44">
        <f t="shared" si="388"/>
        <v>156.10686502556069</v>
      </c>
      <c r="CF57" s="44">
        <f t="shared" si="389"/>
        <v>295.65407367591769</v>
      </c>
      <c r="CG57" s="44">
        <f t="shared" si="390"/>
        <v>107.25289838591836</v>
      </c>
      <c r="CH57" s="45">
        <f t="shared" si="391"/>
        <v>28.733066495323673</v>
      </c>
      <c r="CI57" s="45">
        <f t="shared" si="392"/>
        <v>7.8694154712228555</v>
      </c>
      <c r="CJ57" s="44">
        <f t="shared" si="393"/>
        <v>26.979249215156599</v>
      </c>
      <c r="CK57" s="44">
        <f t="shared" si="394"/>
        <v>48.824055879232269</v>
      </c>
      <c r="CL57" s="44">
        <f t="shared" si="395"/>
        <v>16.714386001145343</v>
      </c>
      <c r="CM57" s="45">
        <f t="shared" si="396"/>
        <v>4.1946671581043695</v>
      </c>
      <c r="CN57" s="45">
        <f t="shared" si="397"/>
        <v>1.0503490766587498</v>
      </c>
      <c r="CO57" s="44">
        <f t="shared" si="398"/>
        <v>198.64213705083918</v>
      </c>
      <c r="CP57" s="44">
        <f t="shared" si="399"/>
        <v>373.6334952112955</v>
      </c>
      <c r="CQ57" s="44">
        <f t="shared" si="400"/>
        <v>135.32006401459057</v>
      </c>
      <c r="CR57" s="45">
        <f t="shared" si="401"/>
        <v>36.225530721113401</v>
      </c>
      <c r="CS57" s="45">
        <f t="shared" si="402"/>
        <v>9.9170786317957997</v>
      </c>
      <c r="CT57" s="44">
        <f t="shared" si="403"/>
        <v>42.090147979215217</v>
      </c>
      <c r="CU57" s="44">
        <f t="shared" si="404"/>
        <v>79.488082019627427</v>
      </c>
      <c r="CV57" s="44">
        <f t="shared" si="405"/>
        <v>28.815785728970724</v>
      </c>
      <c r="CW57" s="45">
        <f t="shared" si="406"/>
        <v>7.7173274703520143</v>
      </c>
      <c r="CX57" s="45">
        <f t="shared" si="407"/>
        <v>2.1132114860051625</v>
      </c>
      <c r="CY57" s="44">
        <f t="shared" si="408"/>
        <v>82.764371509540609</v>
      </c>
      <c r="CZ57" s="44">
        <f t="shared" si="409"/>
        <v>151.05147826394472</v>
      </c>
      <c r="DA57" s="44">
        <f t="shared" si="410"/>
        <v>51.797528700220496</v>
      </c>
      <c r="DB57" s="45">
        <f t="shared" si="411"/>
        <v>13.006257417478269</v>
      </c>
      <c r="DC57" s="45">
        <f t="shared" si="412"/>
        <v>3.257055450727194</v>
      </c>
      <c r="DD57" s="44">
        <f t="shared" si="413"/>
        <v>263.93583033510851</v>
      </c>
      <c r="DE57" s="44">
        <f t="shared" si="414"/>
        <v>420.41886959299711</v>
      </c>
      <c r="DF57" s="44">
        <f t="shared" si="415"/>
        <v>109.53992733117481</v>
      </c>
      <c r="DG57" s="45">
        <f t="shared" si="416"/>
        <v>19.861810174786847</v>
      </c>
      <c r="DH57" s="45">
        <f t="shared" si="417"/>
        <v>3.2030292124929161</v>
      </c>
      <c r="DI57" s="44">
        <f t="shared" si="418"/>
        <v>23.219586660601056</v>
      </c>
      <c r="DJ57" s="44">
        <f t="shared" si="419"/>
        <v>41.803706267363367</v>
      </c>
      <c r="DK57" s="44">
        <f t="shared" si="420"/>
        <v>14.291283325244663</v>
      </c>
      <c r="DL57" s="45">
        <f t="shared" si="421"/>
        <v>3.5838304447976692</v>
      </c>
      <c r="DM57" s="45">
        <f t="shared" si="422"/>
        <v>0.89684269172889408</v>
      </c>
      <c r="DN57" s="44">
        <f t="shared" si="423"/>
        <v>75.613534949417044</v>
      </c>
      <c r="DO57" s="44">
        <f t="shared" si="424"/>
        <v>143.20606354609117</v>
      </c>
      <c r="DP57" s="44">
        <f t="shared" si="425"/>
        <v>51.950122624024466</v>
      </c>
      <c r="DQ57" s="45">
        <f t="shared" si="426"/>
        <v>13.917445125122082</v>
      </c>
      <c r="DR57" s="45">
        <f t="shared" si="427"/>
        <v>3.8117114302907988</v>
      </c>
      <c r="DS57" s="44">
        <f t="shared" si="428"/>
        <v>184.49024702986392</v>
      </c>
      <c r="DT57" s="44">
        <f t="shared" si="429"/>
        <v>333.87000721647621</v>
      </c>
      <c r="DU57" s="44">
        <f t="shared" si="430"/>
        <v>114.29677592997859</v>
      </c>
      <c r="DV57" s="45">
        <f t="shared" si="431"/>
        <v>28.684088798585968</v>
      </c>
      <c r="DW57" s="45">
        <f t="shared" si="432"/>
        <v>7.182526061974313</v>
      </c>
      <c r="DX57" s="44">
        <f t="shared" si="433"/>
        <v>40.316245178859994</v>
      </c>
      <c r="DY57" s="44">
        <f t="shared" si="434"/>
        <v>75.832347676151699</v>
      </c>
      <c r="DZ57" s="44">
        <f t="shared" si="435"/>
        <v>27.464449181972885</v>
      </c>
      <c r="EA57" s="45">
        <f t="shared" si="436"/>
        <v>7.3523039973787059</v>
      </c>
      <c r="EB57" s="45">
        <f t="shared" si="437"/>
        <v>2.0127621435888297</v>
      </c>
      <c r="EC57" s="44">
        <f t="shared" si="438"/>
        <v>67.039567581731504</v>
      </c>
      <c r="ED57" s="44">
        <f t="shared" si="439"/>
        <v>126.60555741282968</v>
      </c>
      <c r="EE57" s="44">
        <f t="shared" si="440"/>
        <v>45.896674341748081</v>
      </c>
      <c r="EF57" s="45">
        <f t="shared" si="441"/>
        <v>12.291862142050451</v>
      </c>
      <c r="EG57" s="45">
        <f t="shared" si="442"/>
        <v>3.3658419138961597</v>
      </c>
      <c r="EH57" s="44">
        <f t="shared" si="443"/>
        <v>122.6676462870431</v>
      </c>
      <c r="EI57" s="44">
        <f t="shared" si="444"/>
        <v>233.67793644883119</v>
      </c>
      <c r="EJ57" s="44">
        <f t="shared" si="445"/>
        <v>84.903660081571587</v>
      </c>
      <c r="EK57" s="45">
        <f t="shared" si="446"/>
        <v>22.765425719655276</v>
      </c>
      <c r="EL57" s="45">
        <f t="shared" si="447"/>
        <v>6.2393899073142611</v>
      </c>
      <c r="EM57" s="44">
        <f t="shared" si="448"/>
        <v>201.01251964721055</v>
      </c>
      <c r="EN57" s="44">
        <f t="shared" si="449"/>
        <v>358.59009828598323</v>
      </c>
      <c r="EO57" s="44">
        <f t="shared" si="450"/>
        <v>116.19138979671328</v>
      </c>
      <c r="EP57" s="45">
        <f t="shared" si="451"/>
        <v>27.257515073489586</v>
      </c>
      <c r="EQ57" s="45">
        <f t="shared" si="452"/>
        <v>6.2123871512932638</v>
      </c>
      <c r="ER57" s="44">
        <f t="shared" si="453"/>
        <v>218.4491514141726</v>
      </c>
      <c r="ES57" s="44">
        <f t="shared" si="454"/>
        <v>392.82886353521349</v>
      </c>
      <c r="ET57" s="44">
        <f t="shared" si="455"/>
        <v>134.25886254820244</v>
      </c>
      <c r="EU57" s="45">
        <f t="shared" si="456"/>
        <v>33.66413825833024</v>
      </c>
      <c r="EV57" s="45">
        <f t="shared" si="457"/>
        <v>8.4237716218549057</v>
      </c>
      <c r="EW57" s="44">
        <f t="shared" si="458"/>
        <v>23.458879842971893</v>
      </c>
      <c r="EX57" s="44">
        <f t="shared" si="459"/>
        <v>46.600413595596208</v>
      </c>
      <c r="EY57" s="44">
        <f t="shared" si="460"/>
        <v>17.861981220348699</v>
      </c>
      <c r="EZ57" s="45">
        <f t="shared" si="461"/>
        <v>5.0864075974767511</v>
      </c>
      <c r="FA57" s="45">
        <f t="shared" si="462"/>
        <v>1.5157233073093959</v>
      </c>
      <c r="FB57" s="44">
        <f t="shared" si="463"/>
        <v>175.53845738675349</v>
      </c>
      <c r="FC57" s="44">
        <f t="shared" si="464"/>
        <v>236.64504256090046</v>
      </c>
      <c r="FD57" s="44">
        <f t="shared" si="465"/>
        <v>50.08470482411812</v>
      </c>
      <c r="FE57" s="45">
        <f t="shared" si="466"/>
        <v>7.1436432760408719</v>
      </c>
      <c r="FF57" s="45">
        <f t="shared" si="467"/>
        <v>0.8422103966024026</v>
      </c>
      <c r="FG57" s="44">
        <f t="shared" si="468"/>
        <v>268.26597757272719</v>
      </c>
      <c r="FH57" s="44">
        <f t="shared" si="469"/>
        <v>391.50639031720942</v>
      </c>
      <c r="FI57" s="44">
        <f t="shared" si="470"/>
        <v>46.357134238610143</v>
      </c>
      <c r="FJ57" s="45">
        <f t="shared" si="471"/>
        <v>3.0182679535704731</v>
      </c>
      <c r="FK57" s="45">
        <f t="shared" si="472"/>
        <v>0.11613987257260402</v>
      </c>
      <c r="FL57" s="44">
        <f t="shared" si="473"/>
        <v>80.770112869386281</v>
      </c>
      <c r="FM57" s="44">
        <f t="shared" si="474"/>
        <v>152.32491361306299</v>
      </c>
      <c r="FN57" s="44">
        <f t="shared" si="475"/>
        <v>55.202043539473507</v>
      </c>
      <c r="FO57" s="45">
        <f t="shared" si="476"/>
        <v>14.781728756981783</v>
      </c>
      <c r="FP57" s="45">
        <f t="shared" si="477"/>
        <v>4.0472511900164969</v>
      </c>
      <c r="FQ57" s="44">
        <f t="shared" si="478"/>
        <v>74.25781626036904</v>
      </c>
      <c r="FR57" s="44">
        <f t="shared" si="479"/>
        <v>142.3434814338959</v>
      </c>
      <c r="FS57" s="44">
        <f t="shared" si="480"/>
        <v>51.794544761536017</v>
      </c>
      <c r="FT57" s="45">
        <f t="shared" si="481"/>
        <v>13.897099782833029</v>
      </c>
      <c r="FU57" s="45">
        <f t="shared" si="482"/>
        <v>3.8103812152193246</v>
      </c>
      <c r="FV57" s="44">
        <f t="shared" si="483"/>
        <v>221.67135448439996</v>
      </c>
      <c r="FW57" s="44">
        <f t="shared" si="484"/>
        <v>353.09650893232032</v>
      </c>
      <c r="FX57" s="44">
        <f t="shared" si="485"/>
        <v>91.999119751170525</v>
      </c>
      <c r="FY57" s="45">
        <f t="shared" si="486"/>
        <v>16.681306052183185</v>
      </c>
      <c r="FZ57" s="45">
        <f t="shared" si="487"/>
        <v>2.6901229101214601</v>
      </c>
      <c r="GA57" s="44">
        <f t="shared" si="488"/>
        <v>239.92788968510447</v>
      </c>
      <c r="GB57" s="44">
        <f t="shared" si="489"/>
        <v>450.52718390851845</v>
      </c>
      <c r="GC57" s="44">
        <f t="shared" si="490"/>
        <v>163.10241298530198</v>
      </c>
      <c r="GD57" s="45">
        <f t="shared" si="491"/>
        <v>43.654735548533701</v>
      </c>
      <c r="GE57" s="45">
        <f t="shared" si="492"/>
        <v>11.949502408692972</v>
      </c>
      <c r="GF57" s="44">
        <f t="shared" si="493"/>
        <v>139.33458904859964</v>
      </c>
      <c r="GG57" s="44">
        <f t="shared" si="494"/>
        <v>275.16702781096058</v>
      </c>
      <c r="GH57" s="44">
        <f t="shared" si="495"/>
        <v>105.32078748232421</v>
      </c>
      <c r="GI57" s="45">
        <f t="shared" si="496"/>
        <v>29.971326511215608</v>
      </c>
      <c r="GJ57" s="45">
        <f t="shared" si="497"/>
        <v>8.9275405561414143</v>
      </c>
      <c r="GK57" s="43">
        <f t="shared" si="148"/>
        <v>4877.1131260665252</v>
      </c>
      <c r="GL57" s="43">
        <f t="shared" si="148"/>
        <v>8543.8481317066089</v>
      </c>
      <c r="GM57" s="43">
        <f t="shared" si="148"/>
        <v>2716.100303158958</v>
      </c>
      <c r="GN57" s="43">
        <f t="shared" si="148"/>
        <v>652.82340889048089</v>
      </c>
      <c r="GO57" s="43">
        <f t="shared" si="148"/>
        <v>161.34681365823926</v>
      </c>
      <c r="GP57" s="40">
        <f t="shared" si="149"/>
        <v>29.065036508143773</v>
      </c>
      <c r="GQ57" s="40">
        <f t="shared" si="149"/>
        <v>50.916854181803387</v>
      </c>
      <c r="GR57" s="40">
        <f t="shared" si="149"/>
        <v>16.186533391888904</v>
      </c>
      <c r="GS57" s="40">
        <f t="shared" si="149"/>
        <v>3.890485154293688</v>
      </c>
      <c r="GT57" s="40">
        <f t="shared" si="149"/>
        <v>0.96154239367246286</v>
      </c>
      <c r="GW57" s="38">
        <f t="shared" si="150"/>
        <v>39</v>
      </c>
      <c r="GX57" s="39">
        <f t="shared" si="109"/>
        <v>28.125302839712262</v>
      </c>
      <c r="GY57" s="39">
        <f t="shared" si="110"/>
        <v>68.018679492984035</v>
      </c>
      <c r="GZ57" s="39">
        <f t="shared" si="111"/>
        <v>6.801867949298404</v>
      </c>
      <c r="HA57" s="39">
        <f t="shared" si="34"/>
        <v>6.8465300555038002</v>
      </c>
      <c r="HB57" s="39">
        <f t="shared" si="35"/>
        <v>23.799770653853095</v>
      </c>
      <c r="HC57" s="39">
        <f t="shared" si="36"/>
        <v>2.3799770653853094</v>
      </c>
      <c r="HD57" s="39">
        <f t="shared" si="112"/>
        <v>15.467486227003493</v>
      </c>
      <c r="HE57" s="39">
        <f t="shared" si="113"/>
        <v>53.891701039422216</v>
      </c>
      <c r="HF57" s="39">
        <f t="shared" si="114"/>
        <v>5.389170103942222</v>
      </c>
      <c r="HG57" s="39">
        <f t="shared" si="115"/>
        <v>0.60485479729675284</v>
      </c>
      <c r="HH57" s="39">
        <f t="shared" si="116"/>
        <v>2.1046133452971052</v>
      </c>
      <c r="HI57" s="39">
        <f t="shared" si="117"/>
        <v>0.2104613345297105</v>
      </c>
      <c r="HJ57" s="39">
        <f t="shared" si="151"/>
        <v>2.2115027318925642</v>
      </c>
      <c r="HK57" s="39">
        <f t="shared" si="152"/>
        <v>7.6984439705965695</v>
      </c>
      <c r="HL57" s="39">
        <f t="shared" si="153"/>
        <v>0.7698443970596569</v>
      </c>
      <c r="HM57" s="39">
        <f t="shared" si="37"/>
        <v>4.3350872182876543</v>
      </c>
      <c r="HN57" s="39">
        <f t="shared" si="38"/>
        <v>16.174022986436441</v>
      </c>
      <c r="HO57" s="39">
        <f t="shared" si="39"/>
        <v>1.6174022986436443</v>
      </c>
      <c r="HP57" s="39">
        <f t="shared" si="118"/>
        <v>7.3445730813960513</v>
      </c>
      <c r="HQ57" s="39">
        <f t="shared" si="119"/>
        <v>27.447363265778179</v>
      </c>
      <c r="HR57" s="39">
        <f t="shared" si="120"/>
        <v>2.7447363265778182</v>
      </c>
      <c r="HS57" s="39">
        <f t="shared" si="40"/>
        <v>3.4377745164144407</v>
      </c>
      <c r="HT57" s="39">
        <f t="shared" si="41"/>
        <v>8.3139685404907162</v>
      </c>
      <c r="HU57" s="39">
        <f t="shared" si="42"/>
        <v>0.83139685404907171</v>
      </c>
      <c r="HV57" s="39">
        <f t="shared" si="43"/>
        <v>4.7736010117398777</v>
      </c>
      <c r="HW57" s="39">
        <f t="shared" si="44"/>
        <v>16.593896229387141</v>
      </c>
      <c r="HX57" s="39">
        <f t="shared" si="45"/>
        <v>1.6593896229387139</v>
      </c>
      <c r="HY57" s="39">
        <f t="shared" si="121"/>
        <v>17.610347524990885</v>
      </c>
      <c r="HZ57" s="39">
        <f t="shared" si="122"/>
        <v>61.357842514852969</v>
      </c>
      <c r="IA57" s="39">
        <f t="shared" si="123"/>
        <v>6.1357842514852967</v>
      </c>
      <c r="IB57" s="39">
        <f t="shared" si="124"/>
        <v>0.66918072936805839</v>
      </c>
      <c r="IC57" s="39">
        <f t="shared" si="125"/>
        <v>2.3284376675823832</v>
      </c>
      <c r="ID57" s="39">
        <f t="shared" si="126"/>
        <v>0.23284376675823831</v>
      </c>
      <c r="IE57" s="39">
        <f t="shared" si="127"/>
        <v>13.912188810775111</v>
      </c>
      <c r="IF57" s="39">
        <f t="shared" si="128"/>
        <v>48.429606042790894</v>
      </c>
      <c r="IG57" s="39">
        <f t="shared" si="129"/>
        <v>4.8429606042790896</v>
      </c>
      <c r="IH57" s="39">
        <f t="shared" si="46"/>
        <v>4.1958163177153098</v>
      </c>
      <c r="II57" s="39">
        <f t="shared" si="47"/>
        <v>15.654409277698061</v>
      </c>
      <c r="IJ57" s="39">
        <f t="shared" si="48"/>
        <v>1.565440927769806</v>
      </c>
      <c r="IK57" s="39">
        <f t="shared" si="130"/>
        <v>15.881561313122035</v>
      </c>
      <c r="IL57" s="39">
        <f t="shared" si="131"/>
        <v>59.350894566377256</v>
      </c>
      <c r="IM57" s="39">
        <f t="shared" si="132"/>
        <v>5.9350894566377255</v>
      </c>
      <c r="IN57" s="39">
        <f t="shared" si="49"/>
        <v>3.2924642873165273</v>
      </c>
      <c r="IO57" s="39">
        <f t="shared" si="50"/>
        <v>7.9625479724566084</v>
      </c>
      <c r="IP57" s="39">
        <f t="shared" si="51"/>
        <v>0.79625479724566073</v>
      </c>
      <c r="IQ57" s="39">
        <f t="shared" si="52"/>
        <v>7.6881331968407212</v>
      </c>
      <c r="IR57" s="39">
        <f t="shared" si="53"/>
        <v>26.725334637798419</v>
      </c>
      <c r="IS57" s="39">
        <f t="shared" si="54"/>
        <v>2.6725334637798417</v>
      </c>
      <c r="IT57" s="39">
        <f t="shared" si="55"/>
        <v>13.610361183571289</v>
      </c>
      <c r="IU57" s="39">
        <f t="shared" si="56"/>
        <v>50.800076690487913</v>
      </c>
      <c r="IV57" s="39">
        <f t="shared" si="57"/>
        <v>5.0800076690487916</v>
      </c>
      <c r="IW57" s="39">
        <f t="shared" si="133"/>
        <v>2.0881238364597672</v>
      </c>
      <c r="IX57" s="39">
        <f t="shared" si="134"/>
        <v>7.2656996563261078</v>
      </c>
      <c r="IY57" s="39">
        <f t="shared" si="135"/>
        <v>0.72656996563261078</v>
      </c>
      <c r="IZ57" s="39">
        <f t="shared" si="58"/>
        <v>17.174527478356143</v>
      </c>
      <c r="JA57" s="39">
        <f t="shared" si="59"/>
        <v>64.042400521729334</v>
      </c>
      <c r="JB57" s="39">
        <f t="shared" si="60"/>
        <v>6.4042400521729332</v>
      </c>
      <c r="JC57" s="39">
        <f t="shared" si="61"/>
        <v>3.6569213234147293</v>
      </c>
      <c r="JD57" s="39">
        <f t="shared" si="62"/>
        <v>13.643815352776762</v>
      </c>
      <c r="JE57" s="39">
        <f t="shared" si="63"/>
        <v>1.3643815352776765</v>
      </c>
      <c r="JF57" s="39">
        <f t="shared" si="64"/>
        <v>6.4689798698641479</v>
      </c>
      <c r="JG57" s="39">
        <f t="shared" si="65"/>
        <v>22.527809997121139</v>
      </c>
      <c r="JH57" s="39">
        <f t="shared" si="66"/>
        <v>2.252780999712114</v>
      </c>
      <c r="JI57" s="39">
        <f t="shared" si="67"/>
        <v>13.314453817999853</v>
      </c>
      <c r="JJ57" s="39">
        <f t="shared" si="68"/>
        <v>32.19988677213243</v>
      </c>
      <c r="JK57" s="39">
        <f t="shared" si="69"/>
        <v>3.2199886772132431</v>
      </c>
      <c r="JL57" s="39">
        <f t="shared" si="70"/>
        <v>1.7855884477207074</v>
      </c>
      <c r="JM57" s="39">
        <f t="shared" si="71"/>
        <v>6.2070267994748916</v>
      </c>
      <c r="JN57" s="39">
        <f t="shared" si="72"/>
        <v>0.62070267994748918</v>
      </c>
      <c r="JO57" s="39">
        <f t="shared" si="73"/>
        <v>6.59245524442278</v>
      </c>
      <c r="JP57" s="39">
        <f t="shared" si="74"/>
        <v>24.606050308167593</v>
      </c>
      <c r="JQ57" s="39">
        <f t="shared" si="75"/>
        <v>2.4606050308167591</v>
      </c>
      <c r="JR57" s="39">
        <f t="shared" si="136"/>
        <v>14.279066083165414</v>
      </c>
      <c r="JS57" s="39">
        <f t="shared" si="137"/>
        <v>49.684508036174464</v>
      </c>
      <c r="JT57" s="39">
        <f t="shared" si="138"/>
        <v>4.9684508036174471</v>
      </c>
      <c r="JU57" s="39">
        <f t="shared" si="76"/>
        <v>3.4857280078056316</v>
      </c>
      <c r="JV57" s="39">
        <f t="shared" si="77"/>
        <v>12.997993072416378</v>
      </c>
      <c r="JW57" s="39">
        <f t="shared" si="78"/>
        <v>1.2997993072416378</v>
      </c>
      <c r="JX57" s="39">
        <f t="shared" si="79"/>
        <v>5.8246035229716897</v>
      </c>
      <c r="JY57" s="39">
        <f t="shared" si="80"/>
        <v>21.731343920834512</v>
      </c>
      <c r="JZ57" s="39">
        <f t="shared" si="81"/>
        <v>2.1731343920834507</v>
      </c>
      <c r="KA57" s="39">
        <f t="shared" si="139"/>
        <v>10.773738881225601</v>
      </c>
      <c r="KB57" s="39">
        <f t="shared" si="140"/>
        <v>40.25483041817364</v>
      </c>
      <c r="KC57" s="39">
        <f t="shared" si="141"/>
        <v>4.025483041817365</v>
      </c>
      <c r="KD57" s="39">
        <f t="shared" si="82"/>
        <v>14.319403386718252</v>
      </c>
      <c r="KE57" s="39">
        <f t="shared" si="83"/>
        <v>46.321131371246913</v>
      </c>
      <c r="KF57" s="39">
        <f t="shared" si="84"/>
        <v>4.6321131371246915</v>
      </c>
      <c r="KG57" s="39">
        <f t="shared" si="85"/>
        <v>16.775227156766263</v>
      </c>
      <c r="KH57" s="39">
        <f t="shared" si="86"/>
        <v>58.304263196627446</v>
      </c>
      <c r="KI57" s="39">
        <f t="shared" si="87"/>
        <v>5.8304263196627453</v>
      </c>
      <c r="KJ57" s="39">
        <f t="shared" si="88"/>
        <v>2.3086392959468589</v>
      </c>
      <c r="KK57" s="39">
        <f t="shared" si="89"/>
        <v>9.1886202112495834</v>
      </c>
      <c r="KL57" s="39">
        <f t="shared" si="90"/>
        <v>0.91886202112495829</v>
      </c>
      <c r="KM57" s="39">
        <f t="shared" si="91"/>
        <v>6.2838254024264923</v>
      </c>
      <c r="KN57" s="39">
        <f t="shared" si="92"/>
        <v>11.431835104965163</v>
      </c>
      <c r="KO57" s="39">
        <f t="shared" si="93"/>
        <v>1.1431835104965165</v>
      </c>
      <c r="KP57" s="39">
        <f t="shared" si="142"/>
        <v>7.2960285905771345</v>
      </c>
      <c r="KQ57" s="39">
        <f t="shared" si="143"/>
        <v>5.459284610614473</v>
      </c>
      <c r="KR57" s="39">
        <f t="shared" si="144"/>
        <v>0.54592846106144732</v>
      </c>
      <c r="KS57" s="39">
        <f t="shared" si="94"/>
        <v>7.005711342718973</v>
      </c>
      <c r="KT57" s="39">
        <f t="shared" si="95"/>
        <v>26.132897863142592</v>
      </c>
      <c r="KU57" s="39">
        <f t="shared" si="96"/>
        <v>2.613289786314259</v>
      </c>
      <c r="KV57" s="39">
        <f t="shared" si="145"/>
        <v>6.5715931263921199</v>
      </c>
      <c r="KW57" s="39">
        <f t="shared" si="146"/>
        <v>24.575059770617912</v>
      </c>
      <c r="KX57" s="39">
        <f t="shared" si="147"/>
        <v>2.4575059770617909</v>
      </c>
      <c r="KY57" s="39">
        <f t="shared" si="97"/>
        <v>11.182388568875645</v>
      </c>
      <c r="KZ57" s="39">
        <f t="shared" si="98"/>
        <v>27.043666280399865</v>
      </c>
      <c r="LA57" s="39">
        <f t="shared" si="99"/>
        <v>2.7043666280399865</v>
      </c>
      <c r="LB57" s="39">
        <f t="shared" si="100"/>
        <v>20.701301419446054</v>
      </c>
      <c r="LC57" s="39">
        <f t="shared" si="101"/>
        <v>77.174911727990818</v>
      </c>
      <c r="LD57" s="39">
        <f t="shared" si="102"/>
        <v>7.7174911727990807</v>
      </c>
      <c r="LE57" s="39">
        <f t="shared" si="103"/>
        <v>13.613416590278993</v>
      </c>
      <c r="LF57" s="39">
        <f t="shared" si="104"/>
        <v>54.138916557348772</v>
      </c>
      <c r="LG57" s="39">
        <f t="shared" si="105"/>
        <v>5.4138916557348775</v>
      </c>
      <c r="LH57" s="39">
        <f t="shared" si="106"/>
        <v>341.50848723650012</v>
      </c>
      <c r="LI57" s="39">
        <f t="shared" si="106"/>
        <v>1131.5835604438207</v>
      </c>
      <c r="LJ57" s="39">
        <f t="shared" si="106"/>
        <v>113.15835604438209</v>
      </c>
      <c r="LL57" s="60">
        <f t="shared" si="498"/>
        <v>38</v>
      </c>
      <c r="LM57" s="61">
        <f t="shared" si="154"/>
        <v>318.7952000957099</v>
      </c>
      <c r="LN57" s="62">
        <v>3000</v>
      </c>
      <c r="LO57" s="61">
        <f t="shared" si="155"/>
        <v>0</v>
      </c>
      <c r="LP57" s="61">
        <f t="shared" si="499"/>
        <v>0</v>
      </c>
      <c r="LQ57" s="62">
        <f t="shared" si="156"/>
        <v>0</v>
      </c>
      <c r="LR57" s="61">
        <f t="shared" si="157"/>
        <v>0</v>
      </c>
      <c r="LS57" s="61">
        <f t="shared" si="158"/>
        <v>25.999221777618018</v>
      </c>
      <c r="LT57" s="63">
        <f t="shared" si="159"/>
        <v>0</v>
      </c>
      <c r="LU57" s="62">
        <f t="shared" si="160"/>
        <v>0</v>
      </c>
      <c r="LV57" s="61">
        <f t="shared" si="161"/>
        <v>0</v>
      </c>
      <c r="LW57" s="61">
        <f t="shared" si="162"/>
        <v>6.4046789413416789</v>
      </c>
      <c r="LX57" s="63">
        <f t="shared" si="163"/>
        <v>0</v>
      </c>
      <c r="LY57" s="62">
        <f t="shared" si="164"/>
        <v>0</v>
      </c>
      <c r="LZ57" s="61">
        <f t="shared" si="165"/>
        <v>0</v>
      </c>
      <c r="MA57" s="61">
        <f t="shared" si="166"/>
        <v>14.471879447558146</v>
      </c>
      <c r="MB57" s="63">
        <f t="shared" si="167"/>
        <v>0</v>
      </c>
      <c r="MC57" s="62">
        <f t="shared" si="168"/>
        <v>0</v>
      </c>
      <c r="MD57" s="61">
        <f t="shared" si="169"/>
        <v>0</v>
      </c>
      <c r="ME57" s="61">
        <f t="shared" si="170"/>
        <v>0.56585804077198976</v>
      </c>
      <c r="MF57" s="63">
        <f t="shared" si="171"/>
        <v>0</v>
      </c>
      <c r="MG57" s="62">
        <f t="shared" si="172"/>
        <v>0</v>
      </c>
      <c r="MH57" s="61">
        <f t="shared" si="173"/>
        <v>0</v>
      </c>
      <c r="MI57" s="61">
        <f t="shared" si="174"/>
        <v>2.068998846597458</v>
      </c>
      <c r="MJ57" s="63">
        <f t="shared" si="175"/>
        <v>0</v>
      </c>
      <c r="MK57" s="62">
        <f t="shared" si="176"/>
        <v>0</v>
      </c>
      <c r="ML57" s="61">
        <f t="shared" si="177"/>
        <v>0</v>
      </c>
      <c r="MM57" s="61">
        <f t="shared" si="178"/>
        <v>4.0661374901686989</v>
      </c>
      <c r="MN57" s="63">
        <f t="shared" si="179"/>
        <v>0</v>
      </c>
      <c r="MO57" s="62">
        <f t="shared" si="180"/>
        <v>0</v>
      </c>
      <c r="MP57" s="61">
        <f t="shared" si="181"/>
        <v>0</v>
      </c>
      <c r="MQ57" s="61">
        <f t="shared" si="182"/>
        <v>6.8897316131992463</v>
      </c>
      <c r="MR57" s="63">
        <f t="shared" si="183"/>
        <v>0</v>
      </c>
      <c r="MS57" s="62">
        <f t="shared" si="184"/>
        <v>0</v>
      </c>
      <c r="MT57" s="61">
        <f t="shared" si="185"/>
        <v>0</v>
      </c>
      <c r="MU57" s="61">
        <f t="shared" si="186"/>
        <v>3.1779022107986297</v>
      </c>
      <c r="MV57" s="63">
        <f t="shared" si="187"/>
        <v>0</v>
      </c>
      <c r="MW57" s="62">
        <f t="shared" si="188"/>
        <v>0</v>
      </c>
      <c r="MX57" s="61">
        <f t="shared" si="189"/>
        <v>0</v>
      </c>
      <c r="MY57" s="61">
        <f t="shared" si="190"/>
        <v>4.4655294910566194</v>
      </c>
      <c r="MZ57" s="63">
        <f t="shared" si="191"/>
        <v>0</v>
      </c>
      <c r="NA57" s="62">
        <f t="shared" si="192"/>
        <v>0</v>
      </c>
      <c r="NB57" s="61">
        <f t="shared" si="193"/>
        <v>0</v>
      </c>
      <c r="NC57" s="61">
        <f t="shared" si="194"/>
        <v>16.476809655491444</v>
      </c>
      <c r="ND57" s="63">
        <f t="shared" si="195"/>
        <v>0</v>
      </c>
      <c r="NE57" s="62">
        <f t="shared" si="196"/>
        <v>0</v>
      </c>
      <c r="NF57" s="61">
        <f t="shared" si="197"/>
        <v>0</v>
      </c>
      <c r="NG57" s="61">
        <f t="shared" si="198"/>
        <v>0.62603669200428369</v>
      </c>
      <c r="NH57" s="63">
        <f t="shared" si="199"/>
        <v>0</v>
      </c>
      <c r="NI57" s="62">
        <f t="shared" si="200"/>
        <v>0</v>
      </c>
      <c r="NJ57" s="61">
        <f t="shared" si="201"/>
        <v>0</v>
      </c>
      <c r="NK57" s="61">
        <f t="shared" si="202"/>
        <v>13.015721024457736</v>
      </c>
      <c r="NL57" s="63">
        <f t="shared" si="203"/>
        <v>0</v>
      </c>
      <c r="NM57" s="62">
        <f t="shared" si="204"/>
        <v>0</v>
      </c>
      <c r="NN57" s="61">
        <f t="shared" si="205"/>
        <v>0</v>
      </c>
      <c r="NO57" s="61">
        <f t="shared" si="206"/>
        <v>3.9355069857309011</v>
      </c>
      <c r="NP57" s="63">
        <f t="shared" si="207"/>
        <v>0</v>
      </c>
      <c r="NQ57" s="62">
        <f t="shared" si="208"/>
        <v>0</v>
      </c>
      <c r="NR57" s="61">
        <f t="shared" si="209"/>
        <v>0</v>
      </c>
      <c r="NS57" s="61">
        <f t="shared" si="210"/>
        <v>14.898033395997006</v>
      </c>
      <c r="NT57" s="63">
        <f t="shared" si="211"/>
        <v>0</v>
      </c>
      <c r="NU57" s="62">
        <f t="shared" si="212"/>
        <v>0</v>
      </c>
      <c r="NV57" s="61">
        <f t="shared" si="213"/>
        <v>0</v>
      </c>
      <c r="NW57" s="61">
        <f t="shared" si="214"/>
        <v>3.0435764439116415</v>
      </c>
      <c r="NX57" s="63">
        <f t="shared" si="215"/>
        <v>0</v>
      </c>
      <c r="NY57" s="62">
        <f t="shared" si="216"/>
        <v>0</v>
      </c>
      <c r="NZ57" s="61">
        <f t="shared" si="217"/>
        <v>0</v>
      </c>
      <c r="OA57" s="61">
        <f t="shared" si="218"/>
        <v>7.1919679581998626</v>
      </c>
      <c r="OB57" s="63">
        <f t="shared" si="219"/>
        <v>0</v>
      </c>
      <c r="OC57" s="62">
        <f t="shared" si="220"/>
        <v>0</v>
      </c>
      <c r="OD57" s="61">
        <f t="shared" si="221"/>
        <v>0</v>
      </c>
      <c r="OE57" s="61">
        <f t="shared" si="222"/>
        <v>12.766375399832034</v>
      </c>
      <c r="OF57" s="63">
        <f t="shared" si="223"/>
        <v>0</v>
      </c>
      <c r="OG57" s="62">
        <f t="shared" si="224"/>
        <v>0</v>
      </c>
      <c r="OH57" s="61">
        <f t="shared" si="225"/>
        <v>0</v>
      </c>
      <c r="OI57" s="61">
        <f t="shared" si="226"/>
        <v>1.9534963899917765</v>
      </c>
      <c r="OJ57" s="63">
        <f t="shared" si="227"/>
        <v>0</v>
      </c>
      <c r="OK57" s="62">
        <f t="shared" si="228"/>
        <v>0</v>
      </c>
      <c r="OL57" s="61">
        <f t="shared" si="229"/>
        <v>0</v>
      </c>
      <c r="OM57" s="61">
        <f t="shared" si="230"/>
        <v>16.108306951312983</v>
      </c>
      <c r="ON57" s="63">
        <f t="shared" si="231"/>
        <v>0</v>
      </c>
      <c r="OO57" s="62">
        <f t="shared" si="232"/>
        <v>0</v>
      </c>
      <c r="OP57" s="61">
        <f t="shared" si="233"/>
        <v>0</v>
      </c>
      <c r="OQ57" s="61">
        <f t="shared" si="234"/>
        <v>3.4300451508810439</v>
      </c>
      <c r="OR57" s="63">
        <f t="shared" si="235"/>
        <v>0</v>
      </c>
      <c r="OS57" s="62">
        <f t="shared" si="236"/>
        <v>0</v>
      </c>
      <c r="OT57" s="61">
        <f t="shared" si="237"/>
        <v>0</v>
      </c>
      <c r="OU57" s="61">
        <f t="shared" si="238"/>
        <v>6.0524280495437379</v>
      </c>
      <c r="OV57" s="63">
        <f t="shared" si="239"/>
        <v>0</v>
      </c>
      <c r="OW57" s="62">
        <f t="shared" si="240"/>
        <v>0</v>
      </c>
      <c r="OX57" s="61">
        <f t="shared" si="241"/>
        <v>0</v>
      </c>
      <c r="OY57" s="61">
        <f t="shared" si="242"/>
        <v>12.307971922465981</v>
      </c>
      <c r="OZ57" s="63">
        <f t="shared" si="243"/>
        <v>0</v>
      </c>
      <c r="PA57" s="62">
        <f t="shared" si="244"/>
        <v>0</v>
      </c>
      <c r="PB57" s="61">
        <f t="shared" si="245"/>
        <v>0</v>
      </c>
      <c r="PC57" s="61">
        <f t="shared" si="246"/>
        <v>1.6703528117614126</v>
      </c>
      <c r="PD57" s="63">
        <f t="shared" si="247"/>
        <v>0</v>
      </c>
      <c r="PE57" s="62">
        <f t="shared" si="248"/>
        <v>0</v>
      </c>
      <c r="PF57" s="61">
        <f t="shared" si="249"/>
        <v>0</v>
      </c>
      <c r="PG57" s="61">
        <f t="shared" si="250"/>
        <v>6.1836535652325031</v>
      </c>
      <c r="PH57" s="63">
        <f t="shared" si="251"/>
        <v>0</v>
      </c>
      <c r="PI57" s="62">
        <f t="shared" si="252"/>
        <v>0</v>
      </c>
      <c r="PJ57" s="61">
        <f t="shared" si="253"/>
        <v>0</v>
      </c>
      <c r="PK57" s="61">
        <f t="shared" si="254"/>
        <v>13.358452960917152</v>
      </c>
      <c r="PL57" s="63">
        <f t="shared" si="255"/>
        <v>0</v>
      </c>
      <c r="PM57" s="62">
        <f t="shared" si="256"/>
        <v>0</v>
      </c>
      <c r="PN57" s="61">
        <f t="shared" si="257"/>
        <v>0</v>
      </c>
      <c r="PO57" s="61">
        <f t="shared" si="258"/>
        <v>3.2693287643157976</v>
      </c>
      <c r="PP57" s="63">
        <f t="shared" si="259"/>
        <v>0</v>
      </c>
      <c r="PQ57" s="62">
        <f t="shared" si="260"/>
        <v>0</v>
      </c>
      <c r="PR57" s="61">
        <f t="shared" si="261"/>
        <v>0</v>
      </c>
      <c r="PS57" s="61">
        <f t="shared" si="262"/>
        <v>5.4632438881999779</v>
      </c>
      <c r="PT57" s="63">
        <f t="shared" si="263"/>
        <v>0</v>
      </c>
      <c r="PU57" s="62">
        <f t="shared" si="264"/>
        <v>0</v>
      </c>
      <c r="PV57" s="61">
        <f t="shared" si="265"/>
        <v>0</v>
      </c>
      <c r="PW57" s="61">
        <f t="shared" si="266"/>
        <v>10.106382921995273</v>
      </c>
      <c r="PX57" s="63">
        <f t="shared" si="267"/>
        <v>0</v>
      </c>
      <c r="PY57" s="62">
        <f t="shared" si="268"/>
        <v>0</v>
      </c>
      <c r="PZ57" s="61">
        <f t="shared" si="269"/>
        <v>0</v>
      </c>
      <c r="QA57" s="61">
        <f t="shared" si="270"/>
        <v>13.363699410303107</v>
      </c>
      <c r="QB57" s="63">
        <f t="shared" si="271"/>
        <v>0</v>
      </c>
      <c r="QC57" s="62">
        <f t="shared" si="272"/>
        <v>0</v>
      </c>
      <c r="QD57" s="61">
        <f t="shared" si="273"/>
        <v>0</v>
      </c>
      <c r="QE57" s="61">
        <f t="shared" si="274"/>
        <v>15.692399912966263</v>
      </c>
      <c r="QF57" s="63">
        <f t="shared" si="275"/>
        <v>0</v>
      </c>
      <c r="QG57" s="62">
        <f t="shared" si="276"/>
        <v>0</v>
      </c>
      <c r="QH57" s="61">
        <f t="shared" si="277"/>
        <v>0</v>
      </c>
      <c r="QI57" s="61">
        <f t="shared" si="278"/>
        <v>2.1708886181829512</v>
      </c>
      <c r="QJ57" s="63">
        <f t="shared" si="279"/>
        <v>0</v>
      </c>
      <c r="QK57" s="62">
        <f t="shared" si="280"/>
        <v>0</v>
      </c>
      <c r="QL57" s="61">
        <f t="shared" si="281"/>
        <v>0</v>
      </c>
      <c r="QM57" s="61">
        <f t="shared" si="282"/>
        <v>5.753492073739479</v>
      </c>
      <c r="QN57" s="63">
        <f t="shared" si="283"/>
        <v>0</v>
      </c>
      <c r="QO57" s="62">
        <f t="shared" si="284"/>
        <v>0</v>
      </c>
      <c r="QP57" s="61">
        <f t="shared" si="285"/>
        <v>0</v>
      </c>
      <c r="QQ57" s="61">
        <f t="shared" si="286"/>
        <v>6.5579753849741698</v>
      </c>
      <c r="QR57" s="63">
        <f t="shared" si="287"/>
        <v>0</v>
      </c>
      <c r="QS57" s="62">
        <f t="shared" si="288"/>
        <v>0</v>
      </c>
      <c r="QT57" s="61">
        <f t="shared" si="289"/>
        <v>0</v>
      </c>
      <c r="QU57" s="61">
        <f t="shared" si="290"/>
        <v>6.5709744268057841</v>
      </c>
      <c r="QV57" s="63">
        <f t="shared" si="291"/>
        <v>0</v>
      </c>
      <c r="QW57" s="62">
        <f t="shared" si="292"/>
        <v>0</v>
      </c>
      <c r="QX57" s="61">
        <f t="shared" si="293"/>
        <v>0</v>
      </c>
      <c r="QY57" s="61">
        <f t="shared" si="294"/>
        <v>6.1649482737429278</v>
      </c>
      <c r="QZ57" s="63">
        <f t="shared" si="295"/>
        <v>0</v>
      </c>
      <c r="RA57" s="62">
        <f t="shared" si="296"/>
        <v>0</v>
      </c>
      <c r="RB57" s="61">
        <f t="shared" si="297"/>
        <v>0</v>
      </c>
      <c r="RC57" s="61">
        <f t="shared" si="298"/>
        <v>10.337076264124342</v>
      </c>
      <c r="RD57" s="63">
        <f t="shared" si="299"/>
        <v>0</v>
      </c>
      <c r="RE57" s="62">
        <f t="shared" si="300"/>
        <v>0</v>
      </c>
      <c r="RF57" s="61">
        <f t="shared" si="301"/>
        <v>0</v>
      </c>
      <c r="RG57" s="61">
        <f t="shared" si="302"/>
        <v>19.415766524942246</v>
      </c>
      <c r="RH57" s="63">
        <f t="shared" si="303"/>
        <v>0</v>
      </c>
      <c r="RI57" s="62">
        <f t="shared" si="304"/>
        <v>0</v>
      </c>
      <c r="RJ57" s="61">
        <f t="shared" si="305"/>
        <v>0</v>
      </c>
      <c r="RK57" s="61">
        <f t="shared" si="306"/>
        <v>12.800350414575661</v>
      </c>
      <c r="RL57" s="63">
        <f t="shared" si="307"/>
        <v>0</v>
      </c>
    </row>
    <row r="58" spans="1:480" ht="15" thickBot="1" x14ac:dyDescent="0.35">
      <c r="A58" s="28"/>
      <c r="B58" s="42">
        <v>39</v>
      </c>
      <c r="C58" s="44">
        <f t="shared" si="500"/>
        <v>533.00354250064072</v>
      </c>
      <c r="D58" s="44">
        <f t="shared" si="501"/>
        <v>884.2008270011911</v>
      </c>
      <c r="E58" s="44">
        <f t="shared" si="502"/>
        <v>249.62853240803895</v>
      </c>
      <c r="F58" s="45">
        <f t="shared" si="503"/>
        <v>49.78753668727137</v>
      </c>
      <c r="G58" s="45">
        <f t="shared" si="504"/>
        <v>9.1155714028563342</v>
      </c>
      <c r="H58" s="44">
        <f t="shared" si="313"/>
        <v>85.114103326810977</v>
      </c>
      <c r="I58" s="44">
        <f t="shared" si="314"/>
        <v>159.07721595015289</v>
      </c>
      <c r="J58" s="44">
        <f t="shared" si="315"/>
        <v>57.515616612339223</v>
      </c>
      <c r="K58" s="45">
        <f t="shared" si="316"/>
        <v>15.383137567539791</v>
      </c>
      <c r="L58" s="45">
        <f t="shared" si="317"/>
        <v>4.208316543156652</v>
      </c>
      <c r="M58" s="44">
        <f t="shared" si="318"/>
        <v>188.81093341538522</v>
      </c>
      <c r="N58" s="44">
        <f t="shared" si="319"/>
        <v>358.0951991756678</v>
      </c>
      <c r="O58" s="44">
        <f t="shared" si="320"/>
        <v>129.94728262609186</v>
      </c>
      <c r="P58" s="45">
        <f t="shared" si="321"/>
        <v>34.818068526286659</v>
      </c>
      <c r="Q58" s="45">
        <f t="shared" si="322"/>
        <v>9.5368162565677803</v>
      </c>
      <c r="R58" s="44">
        <f t="shared" si="323"/>
        <v>7.4710669918075059</v>
      </c>
      <c r="S58" s="44">
        <f t="shared" si="324"/>
        <v>14.033876868187772</v>
      </c>
      <c r="T58" s="44">
        <f t="shared" si="325"/>
        <v>5.0810938817032927</v>
      </c>
      <c r="U58" s="45">
        <f t="shared" si="326"/>
        <v>1.3600311713057001</v>
      </c>
      <c r="V58" s="45">
        <f t="shared" si="327"/>
        <v>0.37229108699570251</v>
      </c>
      <c r="W58" s="44">
        <f t="shared" si="328"/>
        <v>27.208240205872222</v>
      </c>
      <c r="X58" s="44">
        <f t="shared" si="329"/>
        <v>51.273907860703659</v>
      </c>
      <c r="Y58" s="44">
        <f t="shared" si="330"/>
        <v>18.578385124517411</v>
      </c>
      <c r="Z58" s="45">
        <f t="shared" si="331"/>
        <v>4.9744896472165623</v>
      </c>
      <c r="AA58" s="45">
        <f t="shared" si="332"/>
        <v>1.3619771616900036</v>
      </c>
      <c r="AB58" s="44">
        <f t="shared" si="333"/>
        <v>47.700240377811852</v>
      </c>
      <c r="AC58" s="44">
        <f t="shared" si="334"/>
        <v>93.409008814441989</v>
      </c>
      <c r="AD58" s="44">
        <f t="shared" si="335"/>
        <v>35.671896629991792</v>
      </c>
      <c r="AE58" s="45">
        <f t="shared" si="336"/>
        <v>10.139191369071746</v>
      </c>
      <c r="AF58" s="45">
        <f t="shared" si="337"/>
        <v>3.0174158086823488</v>
      </c>
      <c r="AG58" s="44">
        <f t="shared" si="338"/>
        <v>79.813304190160437</v>
      </c>
      <c r="AH58" s="44">
        <f t="shared" si="339"/>
        <v>157.83093435502633</v>
      </c>
      <c r="AI58" s="44">
        <f t="shared" si="340"/>
        <v>60.430548225359381</v>
      </c>
      <c r="AJ58" s="45">
        <f t="shared" si="341"/>
        <v>17.199677193128267</v>
      </c>
      <c r="AK58" s="45">
        <f t="shared" si="342"/>
        <v>5.1238430363249572</v>
      </c>
      <c r="AL58" s="44">
        <f t="shared" si="343"/>
        <v>65.149378337718517</v>
      </c>
      <c r="AM58" s="44">
        <f t="shared" si="344"/>
        <v>108.07645655517376</v>
      </c>
      <c r="AN58" s="44">
        <f t="shared" si="345"/>
        <v>30.512261936272619</v>
      </c>
      <c r="AO58" s="45">
        <f t="shared" si="346"/>
        <v>6.0855638011790223</v>
      </c>
      <c r="AP58" s="45">
        <f t="shared" si="347"/>
        <v>1.1142023696558474</v>
      </c>
      <c r="AQ58" s="44">
        <f t="shared" si="348"/>
        <v>59.344042377726765</v>
      </c>
      <c r="AR58" s="44">
        <f t="shared" si="349"/>
        <v>110.91328787696891</v>
      </c>
      <c r="AS58" s="44">
        <f t="shared" si="350"/>
        <v>40.101570200629503</v>
      </c>
      <c r="AT58" s="45">
        <f t="shared" si="351"/>
        <v>10.725573459961705</v>
      </c>
      <c r="AU58" s="45">
        <f t="shared" si="352"/>
        <v>2.9341613847127173</v>
      </c>
      <c r="AV58" s="44">
        <f t="shared" si="353"/>
        <v>214.96874832562901</v>
      </c>
      <c r="AW58" s="44">
        <f t="shared" si="354"/>
        <v>407.70560981685992</v>
      </c>
      <c r="AX58" s="44">
        <f t="shared" si="355"/>
        <v>147.95014350673981</v>
      </c>
      <c r="AY58" s="45">
        <f t="shared" si="356"/>
        <v>39.64175418668804</v>
      </c>
      <c r="AZ58" s="45">
        <f t="shared" si="357"/>
        <v>10.858044164082465</v>
      </c>
      <c r="BA58" s="44">
        <f t="shared" si="358"/>
        <v>8.2656103267748975</v>
      </c>
      <c r="BB58" s="44">
        <f t="shared" si="359"/>
        <v>15.526370957934095</v>
      </c>
      <c r="BC58" s="44">
        <f t="shared" si="360"/>
        <v>5.6214650606095837</v>
      </c>
      <c r="BD58" s="45">
        <f t="shared" si="361"/>
        <v>1.50466964178037</v>
      </c>
      <c r="BE58" s="45">
        <f t="shared" si="362"/>
        <v>0.41188401290100674</v>
      </c>
      <c r="BF58" s="44">
        <f t="shared" si="363"/>
        <v>171.16242702041839</v>
      </c>
      <c r="BG58" s="44">
        <f t="shared" si="364"/>
        <v>322.555462825017</v>
      </c>
      <c r="BH58" s="44">
        <f t="shared" si="365"/>
        <v>116.87347156491704</v>
      </c>
      <c r="BI58" s="45">
        <f t="shared" si="366"/>
        <v>31.293671136502557</v>
      </c>
      <c r="BJ58" s="45">
        <f t="shared" si="367"/>
        <v>8.5679674531441705</v>
      </c>
      <c r="BK58" s="44">
        <f t="shared" si="368"/>
        <v>46.167801674638739</v>
      </c>
      <c r="BL58" s="44">
        <f t="shared" si="369"/>
        <v>90.408110303270675</v>
      </c>
      <c r="BM58" s="44">
        <f t="shared" si="370"/>
        <v>34.525885738255944</v>
      </c>
      <c r="BN58" s="45">
        <f t="shared" si="371"/>
        <v>9.8134552899707277</v>
      </c>
      <c r="BO58" s="45">
        <f t="shared" si="372"/>
        <v>2.9204769938636668</v>
      </c>
      <c r="BP58" s="44">
        <f t="shared" si="373"/>
        <v>172.5845559777527</v>
      </c>
      <c r="BQ58" s="44">
        <f t="shared" si="374"/>
        <v>341.2862304299158</v>
      </c>
      <c r="BR58" s="44">
        <f t="shared" si="375"/>
        <v>130.67219104370298</v>
      </c>
      <c r="BS58" s="45">
        <f t="shared" si="376"/>
        <v>37.191777504466145</v>
      </c>
      <c r="BT58" s="45">
        <f t="shared" si="377"/>
        <v>11.079558530955556</v>
      </c>
      <c r="BU58" s="44">
        <f t="shared" si="378"/>
        <v>62.395599389553411</v>
      </c>
      <c r="BV58" s="44">
        <f t="shared" si="379"/>
        <v>103.50820619810769</v>
      </c>
      <c r="BW58" s="44">
        <f t="shared" si="380"/>
        <v>29.222548561795794</v>
      </c>
      <c r="BX58" s="45">
        <f t="shared" si="381"/>
        <v>5.8283349847115602</v>
      </c>
      <c r="BY58" s="45">
        <f t="shared" si="382"/>
        <v>1.0671064938725241</v>
      </c>
      <c r="BZ58" s="44">
        <f t="shared" si="383"/>
        <v>95.576672854908779</v>
      </c>
      <c r="CA58" s="44">
        <f t="shared" si="384"/>
        <v>178.63163016778373</v>
      </c>
      <c r="CB58" s="44">
        <f t="shared" si="385"/>
        <v>64.585668627660851</v>
      </c>
      <c r="CC58" s="45">
        <f t="shared" si="386"/>
        <v>17.274095000794915</v>
      </c>
      <c r="CD58" s="45">
        <f t="shared" si="387"/>
        <v>4.7256198185017526</v>
      </c>
      <c r="CE58" s="44">
        <f t="shared" si="388"/>
        <v>149.23816296443601</v>
      </c>
      <c r="CF58" s="44">
        <f t="shared" si="389"/>
        <v>293.061845379413</v>
      </c>
      <c r="CG58" s="44">
        <f t="shared" si="390"/>
        <v>111.99470121456731</v>
      </c>
      <c r="CH58" s="45">
        <f t="shared" si="391"/>
        <v>31.843142300565955</v>
      </c>
      <c r="CI58" s="45">
        <f t="shared" si="392"/>
        <v>9.4784671949609809</v>
      </c>
      <c r="CJ58" s="44">
        <f t="shared" si="393"/>
        <v>25.792162249689706</v>
      </c>
      <c r="CK58" s="44">
        <f t="shared" si="394"/>
        <v>48.448773056563724</v>
      </c>
      <c r="CL58" s="44">
        <f t="shared" si="395"/>
        <v>17.541322805230379</v>
      </c>
      <c r="CM58" s="45">
        <f t="shared" si="396"/>
        <v>4.6951987813009195</v>
      </c>
      <c r="CN58" s="45">
        <f t="shared" si="397"/>
        <v>1.2852504375125944</v>
      </c>
      <c r="CO58" s="44">
        <f t="shared" si="398"/>
        <v>189.90188302060224</v>
      </c>
      <c r="CP58" s="44">
        <f t="shared" si="399"/>
        <v>370.41747739477097</v>
      </c>
      <c r="CQ58" s="44">
        <f t="shared" si="400"/>
        <v>141.32225304471004</v>
      </c>
      <c r="CR58" s="45">
        <f t="shared" si="401"/>
        <v>40.150983817373032</v>
      </c>
      <c r="CS58" s="45">
        <f t="shared" si="402"/>
        <v>11.945708352178151</v>
      </c>
      <c r="CT58" s="44">
        <f t="shared" si="403"/>
        <v>40.238181468129746</v>
      </c>
      <c r="CU58" s="44">
        <f t="shared" si="404"/>
        <v>78.796429906084811</v>
      </c>
      <c r="CV58" s="44">
        <f t="shared" si="405"/>
        <v>30.091509781524088</v>
      </c>
      <c r="CW58" s="45">
        <f t="shared" si="406"/>
        <v>8.5530517040870127</v>
      </c>
      <c r="CX58" s="45">
        <f t="shared" si="407"/>
        <v>2.5453818243448754</v>
      </c>
      <c r="CY58" s="44">
        <f t="shared" si="408"/>
        <v>79.122739163120826</v>
      </c>
      <c r="CZ58" s="44">
        <f t="shared" si="409"/>
        <v>149.85946330591827</v>
      </c>
      <c r="DA58" s="44">
        <f t="shared" si="410"/>
        <v>54.352084741857027</v>
      </c>
      <c r="DB58" s="45">
        <f t="shared" si="411"/>
        <v>14.556998264909186</v>
      </c>
      <c r="DC58" s="45">
        <f t="shared" si="412"/>
        <v>3.9854058661059772</v>
      </c>
      <c r="DD58" s="44">
        <f t="shared" si="413"/>
        <v>252.32265380036372</v>
      </c>
      <c r="DE58" s="44">
        <f t="shared" si="414"/>
        <v>418.57864230076592</v>
      </c>
      <c r="DF58" s="44">
        <f t="shared" si="415"/>
        <v>118.17357435557904</v>
      </c>
      <c r="DG58" s="45">
        <f t="shared" si="416"/>
        <v>23.569305607570474</v>
      </c>
      <c r="DH58" s="45">
        <f t="shared" si="417"/>
        <v>4.3152905822809799</v>
      </c>
      <c r="DI58" s="44">
        <f t="shared" si="418"/>
        <v>22.197924847534608</v>
      </c>
      <c r="DJ58" s="44">
        <f t="shared" si="419"/>
        <v>41.487649479874186</v>
      </c>
      <c r="DK58" s="44">
        <f t="shared" si="420"/>
        <v>15.000185459489524</v>
      </c>
      <c r="DL58" s="45">
        <f t="shared" si="421"/>
        <v>4.0119524061997645</v>
      </c>
      <c r="DM58" s="45">
        <f t="shared" si="422"/>
        <v>1.0975371966375636</v>
      </c>
      <c r="DN58" s="44">
        <f t="shared" si="423"/>
        <v>72.286539411642693</v>
      </c>
      <c r="DO58" s="44">
        <f t="shared" si="424"/>
        <v>141.95046505039059</v>
      </c>
      <c r="DP58" s="44">
        <f t="shared" si="425"/>
        <v>54.246911262042303</v>
      </c>
      <c r="DQ58" s="45">
        <f t="shared" si="426"/>
        <v>15.423873593572322</v>
      </c>
      <c r="DR58" s="45">
        <f t="shared" si="427"/>
        <v>4.5910883572976351</v>
      </c>
      <c r="DS58" s="44">
        <f t="shared" si="428"/>
        <v>176.3726761605499</v>
      </c>
      <c r="DT58" s="44">
        <f t="shared" si="429"/>
        <v>331.30373785486296</v>
      </c>
      <c r="DU58" s="44">
        <f t="shared" si="430"/>
        <v>119.95155801998678</v>
      </c>
      <c r="DV58" s="45">
        <f t="shared" si="431"/>
        <v>32.106837966784212</v>
      </c>
      <c r="DW58" s="45">
        <f t="shared" si="432"/>
        <v>8.7888350346951274</v>
      </c>
      <c r="DX58" s="44">
        <f t="shared" si="433"/>
        <v>38.542330390990152</v>
      </c>
      <c r="DY58" s="44">
        <f t="shared" si="434"/>
        <v>75.179627338384691</v>
      </c>
      <c r="DZ58" s="44">
        <f t="shared" si="435"/>
        <v>28.68264854360293</v>
      </c>
      <c r="EA58" s="45">
        <f t="shared" si="436"/>
        <v>8.1490107375323042</v>
      </c>
      <c r="EB58" s="45">
        <f t="shared" si="437"/>
        <v>2.4244911674420373</v>
      </c>
      <c r="EC58" s="44">
        <f t="shared" si="438"/>
        <v>64.089826608135311</v>
      </c>
      <c r="ED58" s="44">
        <f t="shared" si="439"/>
        <v>125.50392054921532</v>
      </c>
      <c r="EE58" s="44">
        <f t="shared" si="440"/>
        <v>47.928598507921713</v>
      </c>
      <c r="EF58" s="45">
        <f t="shared" si="441"/>
        <v>13.622971533132541</v>
      </c>
      <c r="EG58" s="45">
        <f t="shared" si="442"/>
        <v>4.0541861938509847</v>
      </c>
      <c r="EH58" s="44">
        <f t="shared" si="443"/>
        <v>117.2702698504132</v>
      </c>
      <c r="EI58" s="44">
        <f t="shared" si="444"/>
        <v>231.59761891909847</v>
      </c>
      <c r="EJ58" s="44">
        <f t="shared" si="445"/>
        <v>88.645593004345031</v>
      </c>
      <c r="EK58" s="45">
        <f t="shared" si="446"/>
        <v>25.22632292294373</v>
      </c>
      <c r="EL58" s="45">
        <f t="shared" si="447"/>
        <v>7.5142537476149567</v>
      </c>
      <c r="EM58" s="44">
        <f t="shared" si="448"/>
        <v>192.16796878273328</v>
      </c>
      <c r="EN58" s="44">
        <f t="shared" si="449"/>
        <v>355.95976600530901</v>
      </c>
      <c r="EO58" s="44">
        <f t="shared" si="450"/>
        <v>122.55385179080936</v>
      </c>
      <c r="EP58" s="45">
        <f t="shared" si="451"/>
        <v>30.843515380429551</v>
      </c>
      <c r="EQ58" s="45">
        <f t="shared" si="452"/>
        <v>7.7388079954086804</v>
      </c>
      <c r="ER58" s="44">
        <f t="shared" si="453"/>
        <v>208.83738875194899</v>
      </c>
      <c r="ES58" s="44">
        <f t="shared" si="454"/>
        <v>389.87010256431023</v>
      </c>
      <c r="ET58" s="44">
        <f t="shared" si="455"/>
        <v>140.92199622920836</v>
      </c>
      <c r="EU58" s="45">
        <f t="shared" si="456"/>
        <v>37.686336467984653</v>
      </c>
      <c r="EV58" s="45">
        <f t="shared" si="457"/>
        <v>10.3089633643214</v>
      </c>
      <c r="EW58" s="44">
        <f t="shared" si="458"/>
        <v>22.42668912988113</v>
      </c>
      <c r="EX58" s="44">
        <f t="shared" si="459"/>
        <v>46.141391073627894</v>
      </c>
      <c r="EY58" s="44">
        <f t="shared" si="460"/>
        <v>18.567267281712436</v>
      </c>
      <c r="EZ58" s="45">
        <f t="shared" si="461"/>
        <v>5.5874959457133953</v>
      </c>
      <c r="FA58" s="45">
        <f t="shared" si="462"/>
        <v>1.8005621327680938</v>
      </c>
      <c r="FB58" s="44">
        <f t="shared" si="463"/>
        <v>167.81476526173634</v>
      </c>
      <c r="FC58" s="44">
        <f t="shared" si="464"/>
        <v>236.79609332396879</v>
      </c>
      <c r="FD58" s="44">
        <f t="shared" si="465"/>
        <v>55.453619173805734</v>
      </c>
      <c r="FE58" s="45">
        <f t="shared" si="466"/>
        <v>8.947326264843781</v>
      </c>
      <c r="FF58" s="45">
        <f t="shared" si="467"/>
        <v>1.2422544200606915</v>
      </c>
      <c r="FG58" s="44">
        <f t="shared" si="468"/>
        <v>256.4622745595272</v>
      </c>
      <c r="FH58" s="44">
        <f t="shared" si="469"/>
        <v>390.78188884025872</v>
      </c>
      <c r="FI58" s="44">
        <f t="shared" si="470"/>
        <v>56.845624822261996</v>
      </c>
      <c r="FJ58" s="45">
        <f t="shared" si="471"/>
        <v>4.8889588546693723</v>
      </c>
      <c r="FK58" s="45">
        <f t="shared" si="472"/>
        <v>0.28516287797255052</v>
      </c>
      <c r="FL58" s="44">
        <f t="shared" si="473"/>
        <v>77.216227903133287</v>
      </c>
      <c r="FM58" s="44">
        <f t="shared" si="474"/>
        <v>151.00440134369796</v>
      </c>
      <c r="FN58" s="44">
        <f t="shared" si="475"/>
        <v>57.647550859354681</v>
      </c>
      <c r="FO58" s="45">
        <f t="shared" si="476"/>
        <v>16.382841862327638</v>
      </c>
      <c r="FP58" s="45">
        <f t="shared" si="477"/>
        <v>4.8750280004074771</v>
      </c>
      <c r="FQ58" s="44">
        <f t="shared" si="478"/>
        <v>70.990472344912803</v>
      </c>
      <c r="FR58" s="44">
        <f t="shared" si="479"/>
        <v>141.05583394346746</v>
      </c>
      <c r="FS58" s="44">
        <f t="shared" si="480"/>
        <v>54.070576197913098</v>
      </c>
      <c r="FT58" s="45">
        <f t="shared" si="481"/>
        <v>15.397822164501964</v>
      </c>
      <c r="FU58" s="45">
        <f t="shared" si="482"/>
        <v>4.5886188030579742</v>
      </c>
      <c r="FV58" s="44">
        <f t="shared" si="483"/>
        <v>211.91781488708634</v>
      </c>
      <c r="FW58" s="44">
        <f t="shared" si="484"/>
        <v>351.55096024379964</v>
      </c>
      <c r="FX58" s="44">
        <f t="shared" si="485"/>
        <v>99.250246767953257</v>
      </c>
      <c r="FY58" s="45">
        <f t="shared" si="486"/>
        <v>19.795114182312428</v>
      </c>
      <c r="FZ58" s="45">
        <f t="shared" si="487"/>
        <v>3.6242760490437185</v>
      </c>
      <c r="GA58" s="44">
        <f t="shared" si="488"/>
        <v>229.37106253895988</v>
      </c>
      <c r="GB58" s="44">
        <f t="shared" si="489"/>
        <v>446.66714116959042</v>
      </c>
      <c r="GC58" s="44">
        <f t="shared" si="490"/>
        <v>170.3427766990213</v>
      </c>
      <c r="GD58" s="45">
        <f t="shared" si="491"/>
        <v>48.386576529169098</v>
      </c>
      <c r="GE58" s="45">
        <f t="shared" si="492"/>
        <v>14.39416759941086</v>
      </c>
      <c r="GF58" s="44">
        <f t="shared" si="493"/>
        <v>133.20386713046125</v>
      </c>
      <c r="GG58" s="44">
        <f t="shared" si="494"/>
        <v>272.49240483914821</v>
      </c>
      <c r="GH58" s="44">
        <f t="shared" si="495"/>
        <v>109.49201772305267</v>
      </c>
      <c r="GI58" s="45">
        <f t="shared" si="496"/>
        <v>32.927046875809793</v>
      </c>
      <c r="GJ58" s="45">
        <f t="shared" si="497"/>
        <v>10.605934840769489</v>
      </c>
      <c r="GK58" s="43">
        <f t="shared" si="148"/>
        <v>4662.5201485195994</v>
      </c>
      <c r="GL58" s="43">
        <f t="shared" si="148"/>
        <v>8485.0379690389218</v>
      </c>
      <c r="GM58" s="43">
        <f t="shared" si="148"/>
        <v>2869.9950300345763</v>
      </c>
      <c r="GN58" s="43">
        <f t="shared" si="148"/>
        <v>735.77371133160818</v>
      </c>
      <c r="GO58" s="43">
        <f t="shared" si="148"/>
        <v>197.90492455610632</v>
      </c>
      <c r="GP58" s="40">
        <f t="shared" si="149"/>
        <v>27.786174901785454</v>
      </c>
      <c r="GQ58" s="40">
        <f t="shared" si="149"/>
        <v>50.566376454343995</v>
      </c>
      <c r="GR58" s="40">
        <f t="shared" si="149"/>
        <v>17.103665256463504</v>
      </c>
      <c r="GS58" s="40">
        <f t="shared" si="149"/>
        <v>4.3848254548963537</v>
      </c>
      <c r="GT58" s="40">
        <f t="shared" si="149"/>
        <v>1.1794095623129102</v>
      </c>
      <c r="GW58" s="48" t="s">
        <v>5</v>
      </c>
      <c r="GX58" s="49">
        <f>SUM(GX19:GX57)</f>
        <v>2039.7282032549631</v>
      </c>
      <c r="GY58" s="49">
        <f t="shared" ref="GY58:JJ58" si="505">SUM(GY19:GY57)</f>
        <v>4707.321633187622</v>
      </c>
      <c r="GZ58" s="49">
        <f t="shared" si="505"/>
        <v>470.73216331876193</v>
      </c>
      <c r="HA58" s="49">
        <f t="shared" si="505"/>
        <v>404.55869361755458</v>
      </c>
      <c r="HB58" s="49">
        <f t="shared" si="505"/>
        <v>878.15211518808792</v>
      </c>
      <c r="HC58" s="49">
        <f t="shared" si="505"/>
        <v>87.815211518808781</v>
      </c>
      <c r="HD58" s="49">
        <f t="shared" si="505"/>
        <v>958.1070081117349</v>
      </c>
      <c r="HE58" s="49">
        <f t="shared" si="505"/>
        <v>2134.4871826661379</v>
      </c>
      <c r="HF58" s="49">
        <f t="shared" si="505"/>
        <v>213.44871826661378</v>
      </c>
      <c r="HG58" s="49">
        <f t="shared" si="505"/>
        <v>37.967780937176947</v>
      </c>
      <c r="HH58" s="49">
        <f t="shared" si="505"/>
        <v>83.631406033197536</v>
      </c>
      <c r="HI58" s="49">
        <f t="shared" si="505"/>
        <v>8.3631406033197493</v>
      </c>
      <c r="HJ58" s="49">
        <f t="shared" si="505"/>
        <v>134.69615211003136</v>
      </c>
      <c r="HK58" s="49">
        <f t="shared" si="505"/>
        <v>298.99314043891223</v>
      </c>
      <c r="HL58" s="49">
        <f t="shared" si="505"/>
        <v>34.241988043891226</v>
      </c>
      <c r="HM58" s="49">
        <f t="shared" si="505"/>
        <v>231.43865972320413</v>
      </c>
      <c r="HN58" s="49">
        <f t="shared" si="505"/>
        <v>504.75368140361832</v>
      </c>
      <c r="HO58" s="49">
        <f t="shared" si="505"/>
        <v>50.475368140361816</v>
      </c>
      <c r="HP58" s="49">
        <f t="shared" si="505"/>
        <v>439.01911682151064</v>
      </c>
      <c r="HQ58" s="49">
        <f t="shared" si="505"/>
        <v>981.09135168940873</v>
      </c>
      <c r="HR58" s="49">
        <f t="shared" si="505"/>
        <v>98.109135168940881</v>
      </c>
      <c r="HS58" s="49">
        <f t="shared" si="505"/>
        <v>249.3173381109614</v>
      </c>
      <c r="HT58" s="49">
        <f t="shared" si="505"/>
        <v>575.37906145811178</v>
      </c>
      <c r="HU58" s="49">
        <f t="shared" si="505"/>
        <v>57.537906145811171</v>
      </c>
      <c r="HV58" s="49">
        <f t="shared" si="505"/>
        <v>282.07015429786424</v>
      </c>
      <c r="HW58" s="49">
        <f t="shared" si="505"/>
        <v>612.27334015039366</v>
      </c>
      <c r="HX58" s="49">
        <f t="shared" si="505"/>
        <v>61.227334015039375</v>
      </c>
      <c r="HY58" s="49">
        <f t="shared" si="505"/>
        <v>1090.8428901342963</v>
      </c>
      <c r="HZ58" s="49">
        <f t="shared" si="505"/>
        <v>2430.198451301384</v>
      </c>
      <c r="IA58" s="49">
        <f t="shared" si="505"/>
        <v>243.01984513013832</v>
      </c>
      <c r="IB58" s="49">
        <f t="shared" si="505"/>
        <v>42.005630861453596</v>
      </c>
      <c r="IC58" s="49">
        <f t="shared" si="505"/>
        <v>92.525554128843481</v>
      </c>
      <c r="ID58" s="49">
        <f t="shared" si="505"/>
        <v>9.2525554128843517</v>
      </c>
      <c r="IE58" s="49">
        <f t="shared" si="505"/>
        <v>847.35066035210173</v>
      </c>
      <c r="IF58" s="49">
        <f t="shared" si="505"/>
        <v>1880.9151636692732</v>
      </c>
      <c r="IG58" s="49">
        <f t="shared" si="505"/>
        <v>188.09151636692732</v>
      </c>
      <c r="IH58" s="49">
        <f t="shared" si="505"/>
        <v>224.00336051378278</v>
      </c>
      <c r="II58" s="49">
        <f t="shared" si="505"/>
        <v>488.53774473693812</v>
      </c>
      <c r="IJ58" s="49">
        <f t="shared" si="505"/>
        <v>48.853774473693818</v>
      </c>
      <c r="IK58" s="49">
        <f t="shared" si="505"/>
        <v>949.31440454919027</v>
      </c>
      <c r="IL58" s="49">
        <f t="shared" si="505"/>
        <v>2121.4660515934893</v>
      </c>
      <c r="IM58" s="49">
        <f t="shared" si="505"/>
        <v>212.14660515934895</v>
      </c>
      <c r="IN58" s="49">
        <f t="shared" si="505"/>
        <v>238.77902056104512</v>
      </c>
      <c r="IO58" s="49">
        <f t="shared" si="505"/>
        <v>551.05854164524658</v>
      </c>
      <c r="IP58" s="49">
        <f t="shared" si="505"/>
        <v>55.105854164524672</v>
      </c>
      <c r="IQ58" s="49">
        <f t="shared" si="505"/>
        <v>454.28868306381327</v>
      </c>
      <c r="IR58" s="49">
        <f t="shared" si="505"/>
        <v>986.09812181079269</v>
      </c>
      <c r="IS58" s="49">
        <f t="shared" si="505"/>
        <v>98.609812181079263</v>
      </c>
      <c r="IT58" s="49">
        <f t="shared" si="505"/>
        <v>760.72740312864494</v>
      </c>
      <c r="IU58" s="49">
        <f t="shared" si="505"/>
        <v>1655.8569290045041</v>
      </c>
      <c r="IV58" s="49">
        <f t="shared" si="505"/>
        <v>165.5856929004504</v>
      </c>
      <c r="IW58" s="49">
        <f t="shared" si="505"/>
        <v>131.07514191295238</v>
      </c>
      <c r="IX58" s="49">
        <f t="shared" si="505"/>
        <v>288.71843820209784</v>
      </c>
      <c r="IY58" s="49">
        <f t="shared" si="505"/>
        <v>28.871843820209783</v>
      </c>
      <c r="IZ58" s="49">
        <f t="shared" si="505"/>
        <v>942.71283642777712</v>
      </c>
      <c r="JA58" s="49">
        <f t="shared" si="505"/>
        <v>2041.5639686525881</v>
      </c>
      <c r="JB58" s="49">
        <f t="shared" si="505"/>
        <v>204.1563968652587</v>
      </c>
      <c r="JC58" s="49">
        <f t="shared" si="505"/>
        <v>195.23320459019911</v>
      </c>
      <c r="JD58" s="49">
        <f t="shared" si="505"/>
        <v>425.79177941570435</v>
      </c>
      <c r="JE58" s="49">
        <f t="shared" si="505"/>
        <v>42.579177941570443</v>
      </c>
      <c r="JF58" s="49">
        <f t="shared" si="505"/>
        <v>397.14011683199976</v>
      </c>
      <c r="JG58" s="49">
        <f t="shared" si="505"/>
        <v>875.60398679959394</v>
      </c>
      <c r="JH58" s="49">
        <f t="shared" si="505"/>
        <v>87.560398679959405</v>
      </c>
      <c r="JI58" s="49">
        <f t="shared" si="505"/>
        <v>965.60265033533335</v>
      </c>
      <c r="JJ58" s="49">
        <f t="shared" si="505"/>
        <v>2228.4352580570976</v>
      </c>
      <c r="JK58" s="49">
        <f t="shared" ref="JK58:LJ58" si="506">SUM(JK19:JK57)</f>
        <v>222.84352580570993</v>
      </c>
      <c r="JL58" s="49">
        <f t="shared" si="506"/>
        <v>105.509699642344</v>
      </c>
      <c r="JM58" s="49">
        <f t="shared" si="506"/>
        <v>229.02379154252793</v>
      </c>
      <c r="JN58" s="49">
        <f t="shared" si="506"/>
        <v>22.902379154252792</v>
      </c>
      <c r="JO58" s="49">
        <f t="shared" si="506"/>
        <v>368.47378924705606</v>
      </c>
      <c r="JP58" s="49">
        <f t="shared" si="506"/>
        <v>802.04798009373633</v>
      </c>
      <c r="JQ58" s="49">
        <f t="shared" si="506"/>
        <v>80.204798009373619</v>
      </c>
      <c r="JR58" s="49">
        <f t="shared" si="506"/>
        <v>896.3216551411623</v>
      </c>
      <c r="JS58" s="49">
        <f t="shared" si="506"/>
        <v>1974.3223972317783</v>
      </c>
      <c r="JT58" s="49">
        <f t="shared" si="506"/>
        <v>197.43223972317784</v>
      </c>
      <c r="JU58" s="49">
        <f t="shared" si="506"/>
        <v>191.33222392262942</v>
      </c>
      <c r="JV58" s="49">
        <f t="shared" si="506"/>
        <v>414.35414827146553</v>
      </c>
      <c r="JW58" s="49">
        <f t="shared" si="506"/>
        <v>41.435414827146552</v>
      </c>
      <c r="JX58" s="49">
        <f t="shared" si="506"/>
        <v>310.95993342161438</v>
      </c>
      <c r="JY58" s="49">
        <f t="shared" si="506"/>
        <v>678.18475682197061</v>
      </c>
      <c r="JZ58" s="49">
        <f t="shared" si="506"/>
        <v>67.818475682197047</v>
      </c>
      <c r="KA58" s="49">
        <f t="shared" si="506"/>
        <v>638.33495551602346</v>
      </c>
      <c r="KB58" s="49">
        <f t="shared" si="506"/>
        <v>1408.6277684733334</v>
      </c>
      <c r="KC58" s="49">
        <f t="shared" si="506"/>
        <v>140.86277684733327</v>
      </c>
      <c r="KD58" s="49">
        <f t="shared" si="506"/>
        <v>798.53082576580925</v>
      </c>
      <c r="KE58" s="49">
        <f t="shared" si="506"/>
        <v>1748.3293521404614</v>
      </c>
      <c r="KF58" s="49">
        <f t="shared" si="506"/>
        <v>174.83293521404619</v>
      </c>
      <c r="KG58" s="49">
        <f t="shared" si="506"/>
        <v>988.25816030340707</v>
      </c>
      <c r="KH58" s="49">
        <f t="shared" si="506"/>
        <v>2143.3435803532525</v>
      </c>
      <c r="KI58" s="49">
        <f t="shared" si="506"/>
        <v>214.33435803532535</v>
      </c>
      <c r="KJ58" s="49">
        <f t="shared" si="506"/>
        <v>116.52447049536677</v>
      </c>
      <c r="KK58" s="49">
        <f t="shared" si="506"/>
        <v>255.3564359921759</v>
      </c>
      <c r="KL58" s="49">
        <f t="shared" si="506"/>
        <v>25.535643599217593</v>
      </c>
      <c r="KM58" s="49">
        <f t="shared" si="506"/>
        <v>753.11263287027703</v>
      </c>
      <c r="KN58" s="49">
        <f t="shared" si="506"/>
        <v>1867.2644561728425</v>
      </c>
      <c r="KO58" s="49">
        <f t="shared" si="506"/>
        <v>186.72644561728424</v>
      </c>
      <c r="KP58" s="49">
        <f t="shared" si="506"/>
        <v>761.28403095795045</v>
      </c>
      <c r="KQ58" s="49">
        <f t="shared" si="506"/>
        <v>1275.862639994959</v>
      </c>
      <c r="KR58" s="49">
        <f t="shared" si="506"/>
        <v>127.58626399949594</v>
      </c>
      <c r="KS58" s="49">
        <f t="shared" si="506"/>
        <v>372.93326159710369</v>
      </c>
      <c r="KT58" s="49">
        <f t="shared" si="506"/>
        <v>812.80787694234357</v>
      </c>
      <c r="KU58" s="49">
        <f t="shared" si="506"/>
        <v>81.280787694234391</v>
      </c>
      <c r="KV58" s="49">
        <f t="shared" si="506"/>
        <v>383.79907112140535</v>
      </c>
      <c r="KW58" s="49">
        <f t="shared" si="506"/>
        <v>845.33441253074557</v>
      </c>
      <c r="KX58" s="49">
        <f t="shared" si="506"/>
        <v>84.533441253074528</v>
      </c>
      <c r="KY58" s="49">
        <f t="shared" si="506"/>
        <v>810.97911989362672</v>
      </c>
      <c r="KZ58" s="49">
        <f t="shared" si="506"/>
        <v>1871.5922783470667</v>
      </c>
      <c r="LA58" s="49">
        <f t="shared" si="506"/>
        <v>187.15922783470668</v>
      </c>
      <c r="LB58" s="49">
        <f t="shared" si="506"/>
        <v>1114.2134077753706</v>
      </c>
      <c r="LC58" s="49">
        <f t="shared" si="506"/>
        <v>2413.9641763650029</v>
      </c>
      <c r="LD58" s="49">
        <f t="shared" si="506"/>
        <v>241.39641763650036</v>
      </c>
      <c r="LE58" s="49">
        <f t="shared" si="506"/>
        <v>694.56583957799558</v>
      </c>
      <c r="LF58" s="49">
        <f t="shared" si="506"/>
        <v>1514.058063908974</v>
      </c>
      <c r="LG58" s="49">
        <f t="shared" si="506"/>
        <v>151.40580639089737</v>
      </c>
      <c r="LH58" s="49">
        <f t="shared" si="506"/>
        <v>21321.112187496732</v>
      </c>
      <c r="LI58" s="49">
        <f t="shared" si="506"/>
        <v>47097.327016415686</v>
      </c>
      <c r="LJ58" s="49">
        <f t="shared" si="506"/>
        <v>4714.0753756415661</v>
      </c>
      <c r="LL58" s="60"/>
      <c r="LM58" s="62"/>
      <c r="LN58" s="62"/>
      <c r="LO58" s="62"/>
      <c r="LP58" s="62"/>
      <c r="LQ58" s="62">
        <f t="shared" si="156"/>
        <v>0</v>
      </c>
      <c r="LR58" s="61">
        <f t="shared" si="157"/>
        <v>0</v>
      </c>
      <c r="LS58" s="61">
        <f t="shared" si="158"/>
        <v>28.125302839712262</v>
      </c>
      <c r="LT58" s="63">
        <f t="shared" si="159"/>
        <v>0</v>
      </c>
      <c r="LU58" s="62">
        <f t="shared" si="160"/>
        <v>0</v>
      </c>
      <c r="LV58" s="61">
        <f t="shared" si="161"/>
        <v>0</v>
      </c>
      <c r="LW58" s="61">
        <f t="shared" si="162"/>
        <v>6.8465300555038002</v>
      </c>
      <c r="LX58" s="63">
        <f t="shared" si="163"/>
        <v>0</v>
      </c>
      <c r="LY58" s="62">
        <f t="shared" si="164"/>
        <v>0</v>
      </c>
      <c r="LZ58" s="61">
        <f t="shared" si="165"/>
        <v>0</v>
      </c>
      <c r="MA58" s="61">
        <f t="shared" si="166"/>
        <v>15.467486227003493</v>
      </c>
      <c r="MB58" s="63">
        <f t="shared" si="167"/>
        <v>0</v>
      </c>
      <c r="MC58" s="62">
        <f t="shared" si="168"/>
        <v>0</v>
      </c>
      <c r="MD58" s="61">
        <f t="shared" si="169"/>
        <v>0</v>
      </c>
      <c r="ME58" s="61">
        <f t="shared" si="170"/>
        <v>0.60485479729675284</v>
      </c>
      <c r="MF58" s="63">
        <f t="shared" si="171"/>
        <v>0</v>
      </c>
      <c r="MG58" s="62">
        <f t="shared" si="172"/>
        <v>0</v>
      </c>
      <c r="MH58" s="61">
        <f t="shared" si="173"/>
        <v>0</v>
      </c>
      <c r="MI58" s="61">
        <f t="shared" si="174"/>
        <v>2.2115027318925642</v>
      </c>
      <c r="MJ58" s="63">
        <f t="shared" si="175"/>
        <v>0</v>
      </c>
      <c r="MK58" s="62">
        <f t="shared" si="176"/>
        <v>0</v>
      </c>
      <c r="ML58" s="61">
        <f t="shared" si="177"/>
        <v>0</v>
      </c>
      <c r="MM58" s="61">
        <f t="shared" si="178"/>
        <v>4.3350872182876543</v>
      </c>
      <c r="MN58" s="63">
        <f t="shared" si="179"/>
        <v>0</v>
      </c>
      <c r="MO58" s="62">
        <f t="shared" si="180"/>
        <v>0</v>
      </c>
      <c r="MP58" s="61">
        <f t="shared" si="181"/>
        <v>0</v>
      </c>
      <c r="MQ58" s="61">
        <f t="shared" si="182"/>
        <v>7.3445730813960513</v>
      </c>
      <c r="MR58" s="63">
        <f t="shared" si="183"/>
        <v>0</v>
      </c>
      <c r="MS58" s="62">
        <f t="shared" si="184"/>
        <v>0</v>
      </c>
      <c r="MT58" s="61">
        <f t="shared" si="185"/>
        <v>0</v>
      </c>
      <c r="MU58" s="61">
        <f t="shared" si="186"/>
        <v>3.4377745164144407</v>
      </c>
      <c r="MV58" s="63">
        <f t="shared" si="187"/>
        <v>0</v>
      </c>
      <c r="MW58" s="62">
        <f t="shared" si="188"/>
        <v>0</v>
      </c>
      <c r="MX58" s="61">
        <f t="shared" si="189"/>
        <v>0</v>
      </c>
      <c r="MY58" s="61">
        <f t="shared" si="190"/>
        <v>4.7736010117398777</v>
      </c>
      <c r="MZ58" s="63">
        <f t="shared" si="191"/>
        <v>0</v>
      </c>
      <c r="NA58" s="62">
        <f t="shared" si="192"/>
        <v>0</v>
      </c>
      <c r="NB58" s="61">
        <f t="shared" si="193"/>
        <v>0</v>
      </c>
      <c r="NC58" s="61">
        <f t="shared" si="194"/>
        <v>17.610347524990885</v>
      </c>
      <c r="ND58" s="63">
        <f t="shared" si="195"/>
        <v>0</v>
      </c>
      <c r="NE58" s="62">
        <f t="shared" si="196"/>
        <v>0</v>
      </c>
      <c r="NF58" s="61">
        <f t="shared" si="197"/>
        <v>0</v>
      </c>
      <c r="NG58" s="61">
        <f t="shared" si="198"/>
        <v>0.66918072936805839</v>
      </c>
      <c r="NH58" s="63">
        <f t="shared" si="199"/>
        <v>0</v>
      </c>
      <c r="NI58" s="62">
        <f t="shared" si="200"/>
        <v>0</v>
      </c>
      <c r="NJ58" s="61">
        <f t="shared" si="201"/>
        <v>0</v>
      </c>
      <c r="NK58" s="61">
        <f t="shared" si="202"/>
        <v>13.912188810775111</v>
      </c>
      <c r="NL58" s="63">
        <f t="shared" si="203"/>
        <v>0</v>
      </c>
      <c r="NM58" s="62">
        <f t="shared" si="204"/>
        <v>0</v>
      </c>
      <c r="NN58" s="61">
        <f t="shared" si="205"/>
        <v>0</v>
      </c>
      <c r="NO58" s="61">
        <f t="shared" si="206"/>
        <v>4.1958163177153098</v>
      </c>
      <c r="NP58" s="63">
        <f t="shared" si="207"/>
        <v>0</v>
      </c>
      <c r="NQ58" s="62">
        <f t="shared" si="208"/>
        <v>0</v>
      </c>
      <c r="NR58" s="61">
        <f t="shared" si="209"/>
        <v>0</v>
      </c>
      <c r="NS58" s="61">
        <f t="shared" si="210"/>
        <v>15.881561313122035</v>
      </c>
      <c r="NT58" s="63">
        <f t="shared" si="211"/>
        <v>0</v>
      </c>
      <c r="NU58" s="62">
        <f t="shared" si="212"/>
        <v>0</v>
      </c>
      <c r="NV58" s="61">
        <f t="shared" si="213"/>
        <v>0</v>
      </c>
      <c r="NW58" s="61">
        <f t="shared" si="214"/>
        <v>3.2924642873165273</v>
      </c>
      <c r="NX58" s="63">
        <f t="shared" si="215"/>
        <v>0</v>
      </c>
      <c r="NY58" s="62">
        <f t="shared" si="216"/>
        <v>0</v>
      </c>
      <c r="NZ58" s="61">
        <f t="shared" si="217"/>
        <v>0</v>
      </c>
      <c r="OA58" s="61">
        <f t="shared" si="218"/>
        <v>7.6881331968407212</v>
      </c>
      <c r="OB58" s="63">
        <f t="shared" si="219"/>
        <v>0</v>
      </c>
      <c r="OC58" s="62">
        <f t="shared" si="220"/>
        <v>0</v>
      </c>
      <c r="OD58" s="61">
        <f t="shared" si="221"/>
        <v>0</v>
      </c>
      <c r="OE58" s="61">
        <f t="shared" si="222"/>
        <v>13.610361183571289</v>
      </c>
      <c r="OF58" s="63">
        <f t="shared" si="223"/>
        <v>0</v>
      </c>
      <c r="OG58" s="62">
        <f t="shared" si="224"/>
        <v>0</v>
      </c>
      <c r="OH58" s="61">
        <f t="shared" si="225"/>
        <v>0</v>
      </c>
      <c r="OI58" s="61">
        <f t="shared" si="226"/>
        <v>2.0881238364597672</v>
      </c>
      <c r="OJ58" s="63">
        <f t="shared" si="227"/>
        <v>0</v>
      </c>
      <c r="OK58" s="62">
        <f t="shared" si="228"/>
        <v>0</v>
      </c>
      <c r="OL58" s="61">
        <f t="shared" si="229"/>
        <v>0</v>
      </c>
      <c r="OM58" s="61">
        <f t="shared" si="230"/>
        <v>17.174527478356143</v>
      </c>
      <c r="ON58" s="63">
        <f t="shared" si="231"/>
        <v>0</v>
      </c>
      <c r="OO58" s="62">
        <f t="shared" si="232"/>
        <v>0</v>
      </c>
      <c r="OP58" s="61">
        <f t="shared" si="233"/>
        <v>0</v>
      </c>
      <c r="OQ58" s="61">
        <f t="shared" si="234"/>
        <v>3.6569213234147293</v>
      </c>
      <c r="OR58" s="63">
        <f t="shared" si="235"/>
        <v>0</v>
      </c>
      <c r="OS58" s="62">
        <f t="shared" si="236"/>
        <v>0</v>
      </c>
      <c r="OT58" s="61">
        <f t="shared" si="237"/>
        <v>0</v>
      </c>
      <c r="OU58" s="61">
        <f t="shared" si="238"/>
        <v>6.4689798698641479</v>
      </c>
      <c r="OV58" s="63">
        <f t="shared" si="239"/>
        <v>0</v>
      </c>
      <c r="OW58" s="62">
        <f t="shared" si="240"/>
        <v>0</v>
      </c>
      <c r="OX58" s="61">
        <f t="shared" si="241"/>
        <v>0</v>
      </c>
      <c r="OY58" s="61">
        <f t="shared" si="242"/>
        <v>13.314453817999853</v>
      </c>
      <c r="OZ58" s="63">
        <f t="shared" si="243"/>
        <v>0</v>
      </c>
      <c r="PA58" s="62">
        <f t="shared" si="244"/>
        <v>0</v>
      </c>
      <c r="PB58" s="61">
        <f t="shared" si="245"/>
        <v>0</v>
      </c>
      <c r="PC58" s="61">
        <f t="shared" si="246"/>
        <v>1.7855884477207074</v>
      </c>
      <c r="PD58" s="63">
        <f t="shared" si="247"/>
        <v>0</v>
      </c>
      <c r="PE58" s="62">
        <f t="shared" si="248"/>
        <v>0</v>
      </c>
      <c r="PF58" s="61">
        <f t="shared" si="249"/>
        <v>0</v>
      </c>
      <c r="PG58" s="61">
        <f t="shared" si="250"/>
        <v>6.59245524442278</v>
      </c>
      <c r="PH58" s="63">
        <f t="shared" si="251"/>
        <v>0</v>
      </c>
      <c r="PI58" s="62">
        <f t="shared" si="252"/>
        <v>0</v>
      </c>
      <c r="PJ58" s="61">
        <f t="shared" si="253"/>
        <v>0</v>
      </c>
      <c r="PK58" s="61">
        <f t="shared" si="254"/>
        <v>14.279066083165414</v>
      </c>
      <c r="PL58" s="63">
        <f t="shared" si="255"/>
        <v>0</v>
      </c>
      <c r="PM58" s="62">
        <f t="shared" si="256"/>
        <v>0</v>
      </c>
      <c r="PN58" s="61">
        <f t="shared" si="257"/>
        <v>0</v>
      </c>
      <c r="PO58" s="61">
        <f t="shared" si="258"/>
        <v>3.4857280078056316</v>
      </c>
      <c r="PP58" s="63">
        <f t="shared" si="259"/>
        <v>0</v>
      </c>
      <c r="PQ58" s="62">
        <f t="shared" si="260"/>
        <v>0</v>
      </c>
      <c r="PR58" s="61">
        <f t="shared" si="261"/>
        <v>0</v>
      </c>
      <c r="PS58" s="61">
        <f t="shared" si="262"/>
        <v>5.8246035229716897</v>
      </c>
      <c r="PT58" s="63">
        <f t="shared" si="263"/>
        <v>0</v>
      </c>
      <c r="PU58" s="62">
        <f t="shared" si="264"/>
        <v>0</v>
      </c>
      <c r="PV58" s="61">
        <f t="shared" si="265"/>
        <v>0</v>
      </c>
      <c r="PW58" s="61">
        <f t="shared" si="266"/>
        <v>10.773738881225601</v>
      </c>
      <c r="PX58" s="63">
        <f t="shared" si="267"/>
        <v>0</v>
      </c>
      <c r="PY58" s="62">
        <f t="shared" si="268"/>
        <v>0</v>
      </c>
      <c r="PZ58" s="61">
        <f t="shared" si="269"/>
        <v>0</v>
      </c>
      <c r="QA58" s="61">
        <f t="shared" si="270"/>
        <v>14.319403386718252</v>
      </c>
      <c r="QB58" s="63">
        <f t="shared" si="271"/>
        <v>0</v>
      </c>
      <c r="QC58" s="62">
        <f t="shared" si="272"/>
        <v>0</v>
      </c>
      <c r="QD58" s="61">
        <f t="shared" si="273"/>
        <v>0</v>
      </c>
      <c r="QE58" s="61">
        <f t="shared" si="274"/>
        <v>16.775227156766263</v>
      </c>
      <c r="QF58" s="63">
        <f t="shared" si="275"/>
        <v>0</v>
      </c>
      <c r="QG58" s="62">
        <f t="shared" si="276"/>
        <v>0</v>
      </c>
      <c r="QH58" s="61">
        <f t="shared" si="277"/>
        <v>0</v>
      </c>
      <c r="QI58" s="61">
        <f t="shared" si="278"/>
        <v>2.3086392959468589</v>
      </c>
      <c r="QJ58" s="63">
        <f t="shared" si="279"/>
        <v>0</v>
      </c>
      <c r="QK58" s="62">
        <f t="shared" si="280"/>
        <v>0</v>
      </c>
      <c r="QL58" s="61">
        <f t="shared" si="281"/>
        <v>0</v>
      </c>
      <c r="QM58" s="61">
        <f t="shared" si="282"/>
        <v>6.2838254024264923</v>
      </c>
      <c r="QN58" s="63">
        <f t="shared" si="283"/>
        <v>0</v>
      </c>
      <c r="QO58" s="62">
        <f t="shared" si="284"/>
        <v>0</v>
      </c>
      <c r="QP58" s="61">
        <f t="shared" si="285"/>
        <v>0</v>
      </c>
      <c r="QQ58" s="61">
        <f t="shared" si="286"/>
        <v>7.2960285905771345</v>
      </c>
      <c r="QR58" s="63">
        <f t="shared" si="287"/>
        <v>0</v>
      </c>
      <c r="QS58" s="62">
        <f t="shared" si="288"/>
        <v>0</v>
      </c>
      <c r="QT58" s="61">
        <f t="shared" si="289"/>
        <v>0</v>
      </c>
      <c r="QU58" s="61">
        <f t="shared" si="290"/>
        <v>7.005711342718973</v>
      </c>
      <c r="QV58" s="63">
        <f t="shared" si="291"/>
        <v>0</v>
      </c>
      <c r="QW58" s="62">
        <f t="shared" si="292"/>
        <v>0</v>
      </c>
      <c r="QX58" s="61">
        <f t="shared" si="293"/>
        <v>0</v>
      </c>
      <c r="QY58" s="61">
        <f t="shared" si="294"/>
        <v>6.5715931263921199</v>
      </c>
      <c r="QZ58" s="63">
        <f t="shared" si="295"/>
        <v>0</v>
      </c>
      <c r="RA58" s="62">
        <f t="shared" si="296"/>
        <v>0</v>
      </c>
      <c r="RB58" s="61">
        <f t="shared" si="297"/>
        <v>0</v>
      </c>
      <c r="RC58" s="61">
        <f t="shared" si="298"/>
        <v>11.182388568875645</v>
      </c>
      <c r="RD58" s="63">
        <f t="shared" si="299"/>
        <v>0</v>
      </c>
      <c r="RE58" s="62">
        <f t="shared" si="300"/>
        <v>0</v>
      </c>
      <c r="RF58" s="61">
        <f t="shared" si="301"/>
        <v>0</v>
      </c>
      <c r="RG58" s="61">
        <f t="shared" si="302"/>
        <v>20.701301419446054</v>
      </c>
      <c r="RH58" s="63">
        <f t="shared" si="303"/>
        <v>0</v>
      </c>
      <c r="RI58" s="62">
        <f t="shared" si="304"/>
        <v>0</v>
      </c>
      <c r="RJ58" s="61">
        <f t="shared" si="305"/>
        <v>0</v>
      </c>
      <c r="RK58" s="61">
        <f t="shared" si="306"/>
        <v>13.613416590278993</v>
      </c>
      <c r="RL58" s="63">
        <f t="shared" si="307"/>
        <v>0</v>
      </c>
    </row>
    <row r="59" spans="1:480" ht="15" thickBot="1" x14ac:dyDescent="0.35">
      <c r="A59" s="28"/>
      <c r="B59" s="50">
        <v>40</v>
      </c>
      <c r="C59" s="44">
        <f t="shared" si="500"/>
        <v>509.55138663061251</v>
      </c>
      <c r="D59" s="44">
        <f t="shared" si="501"/>
        <v>879.35855640718114</v>
      </c>
      <c r="E59" s="44">
        <f t="shared" si="502"/>
        <v>266.93930344612335</v>
      </c>
      <c r="F59" s="45">
        <f t="shared" si="503"/>
        <v>57.983090058737886</v>
      </c>
      <c r="G59" s="45">
        <f t="shared" si="504"/>
        <v>11.903673457343531</v>
      </c>
      <c r="H59" s="44">
        <f t="shared" si="313"/>
        <v>81.369082780431285</v>
      </c>
      <c r="I59" s="44">
        <f t="shared" si="314"/>
        <v>157.73176558612769</v>
      </c>
      <c r="J59" s="44">
        <f t="shared" si="315"/>
        <v>60.075400391801182</v>
      </c>
      <c r="K59" s="45">
        <f t="shared" si="316"/>
        <v>17.052368994700487</v>
      </c>
      <c r="L59" s="45">
        <f t="shared" si="317"/>
        <v>5.0697722469388804</v>
      </c>
      <c r="M59" s="44">
        <f t="shared" si="318"/>
        <v>180.50325234510825</v>
      </c>
      <c r="N59" s="44">
        <f t="shared" si="319"/>
        <v>354.94383387232335</v>
      </c>
      <c r="O59" s="44">
        <f t="shared" si="320"/>
        <v>135.68864856416519</v>
      </c>
      <c r="P59" s="45">
        <f t="shared" si="321"/>
        <v>38.585937124362644</v>
      </c>
      <c r="Q59" s="45">
        <f t="shared" si="322"/>
        <v>11.486628094039833</v>
      </c>
      <c r="R59" s="44">
        <f t="shared" si="323"/>
        <v>7.142340044167975</v>
      </c>
      <c r="S59" s="44">
        <f t="shared" si="324"/>
        <v>13.913519756045293</v>
      </c>
      <c r="T59" s="44">
        <f t="shared" si="325"/>
        <v>5.3066098106903565</v>
      </c>
      <c r="U59" s="45">
        <f t="shared" si="326"/>
        <v>1.5074375565075258</v>
      </c>
      <c r="V59" s="45">
        <f t="shared" si="327"/>
        <v>0.44845283258882174</v>
      </c>
      <c r="W59" s="44">
        <f t="shared" si="328"/>
        <v>26.011077636813845</v>
      </c>
      <c r="X59" s="44">
        <f t="shared" si="329"/>
        <v>50.830305378219521</v>
      </c>
      <c r="Y59" s="44">
        <f t="shared" si="330"/>
        <v>19.40170123058116</v>
      </c>
      <c r="Z59" s="45">
        <f t="shared" si="331"/>
        <v>5.5133671724512006</v>
      </c>
      <c r="AA59" s="45">
        <f t="shared" si="332"/>
        <v>1.640548581934131</v>
      </c>
      <c r="AB59" s="44">
        <f t="shared" si="333"/>
        <v>45.601429801188125</v>
      </c>
      <c r="AC59" s="44">
        <f t="shared" si="334"/>
        <v>92.518731109003568</v>
      </c>
      <c r="AD59" s="44">
        <f t="shared" si="335"/>
        <v>37.091421460334296</v>
      </c>
      <c r="AE59" s="45">
        <f t="shared" si="336"/>
        <v>11.140960104123366</v>
      </c>
      <c r="AF59" s="45">
        <f t="shared" si="337"/>
        <v>3.5852105253503668</v>
      </c>
      <c r="AG59" s="44">
        <f t="shared" si="338"/>
        <v>76.301518805793378</v>
      </c>
      <c r="AH59" s="44">
        <f t="shared" si="339"/>
        <v>156.29212984003254</v>
      </c>
      <c r="AI59" s="44">
        <f t="shared" si="340"/>
        <v>62.822194002804409</v>
      </c>
      <c r="AJ59" s="45">
        <f t="shared" si="341"/>
        <v>18.895439392228894</v>
      </c>
      <c r="AK59" s="45">
        <f t="shared" si="342"/>
        <v>6.0870249591401402</v>
      </c>
      <c r="AL59" s="44">
        <f t="shared" si="343"/>
        <v>62.282805690858901</v>
      </c>
      <c r="AM59" s="44">
        <f t="shared" si="344"/>
        <v>107.48458259226781</v>
      </c>
      <c r="AN59" s="44">
        <f t="shared" si="345"/>
        <v>32.628169020842186</v>
      </c>
      <c r="AO59" s="45">
        <f t="shared" si="346"/>
        <v>7.0873117535089918</v>
      </c>
      <c r="AP59" s="45">
        <f t="shared" si="347"/>
        <v>1.4549939425218725</v>
      </c>
      <c r="AQ59" s="44">
        <f t="shared" si="348"/>
        <v>56.732904513106789</v>
      </c>
      <c r="AR59" s="44">
        <f t="shared" si="349"/>
        <v>109.97520052952588</v>
      </c>
      <c r="AS59" s="44">
        <f t="shared" si="350"/>
        <v>41.886326323864807</v>
      </c>
      <c r="AT59" s="45">
        <f t="shared" si="351"/>
        <v>11.889410435031547</v>
      </c>
      <c r="AU59" s="45">
        <f t="shared" si="352"/>
        <v>3.5347934984705729</v>
      </c>
      <c r="AV59" s="44">
        <f t="shared" si="353"/>
        <v>205.51012339930134</v>
      </c>
      <c r="AW59" s="44">
        <f t="shared" si="354"/>
        <v>404.11765522904807</v>
      </c>
      <c r="AX59" s="44">
        <f t="shared" si="355"/>
        <v>154.48691670658278</v>
      </c>
      <c r="AY59" s="45">
        <f t="shared" si="356"/>
        <v>43.931622266530056</v>
      </c>
      <c r="AZ59" s="45">
        <f t="shared" si="357"/>
        <v>13.077982398536996</v>
      </c>
      <c r="BA59" s="44">
        <f t="shared" si="358"/>
        <v>7.9019234723968017</v>
      </c>
      <c r="BB59" s="44">
        <f t="shared" si="359"/>
        <v>15.393213941658297</v>
      </c>
      <c r="BC59" s="44">
        <f t="shared" si="360"/>
        <v>5.8709644685966529</v>
      </c>
      <c r="BD59" s="45">
        <f t="shared" si="361"/>
        <v>1.6677526045074909</v>
      </c>
      <c r="BE59" s="45">
        <f t="shared" si="362"/>
        <v>0.49614551284070746</v>
      </c>
      <c r="BF59" s="44">
        <f t="shared" si="363"/>
        <v>163.63128023151998</v>
      </c>
      <c r="BG59" s="44">
        <f t="shared" si="364"/>
        <v>319.76483480351487</v>
      </c>
      <c r="BH59" s="44">
        <f t="shared" si="365"/>
        <v>122.05281362646123</v>
      </c>
      <c r="BI59" s="45">
        <f t="shared" si="366"/>
        <v>34.683658301714757</v>
      </c>
      <c r="BJ59" s="45">
        <f t="shared" si="367"/>
        <v>10.320413036788313</v>
      </c>
      <c r="BK59" s="44">
        <f t="shared" si="368"/>
        <v>44.136418400954632</v>
      </c>
      <c r="BL59" s="44">
        <f t="shared" si="369"/>
        <v>89.546434047250116</v>
      </c>
      <c r="BM59" s="44">
        <f t="shared" si="370"/>
        <v>35.899806295477347</v>
      </c>
      <c r="BN59" s="45">
        <f t="shared" si="371"/>
        <v>10.783040766215628</v>
      </c>
      <c r="BO59" s="45">
        <f t="shared" si="372"/>
        <v>3.4700304901020278</v>
      </c>
      <c r="BP59" s="44">
        <f t="shared" si="373"/>
        <v>164.99083551473157</v>
      </c>
      <c r="BQ59" s="44">
        <f t="shared" si="374"/>
        <v>337.95879151917961</v>
      </c>
      <c r="BR59" s="44">
        <f t="shared" si="375"/>
        <v>135.84377401153733</v>
      </c>
      <c r="BS59" s="45">
        <f t="shared" si="376"/>
        <v>40.858614370138973</v>
      </c>
      <c r="BT59" s="45">
        <f t="shared" si="377"/>
        <v>13.16229807120566</v>
      </c>
      <c r="BU59" s="44">
        <f t="shared" si="378"/>
        <v>59.650193016413056</v>
      </c>
      <c r="BV59" s="44">
        <f t="shared" si="379"/>
        <v>102.9413499729086</v>
      </c>
      <c r="BW59" s="44">
        <f t="shared" si="380"/>
        <v>31.249019023416224</v>
      </c>
      <c r="BX59" s="45">
        <f t="shared" si="381"/>
        <v>6.7877403622867272</v>
      </c>
      <c r="BY59" s="45">
        <f t="shared" si="382"/>
        <v>1.3934932530163715</v>
      </c>
      <c r="BZ59" s="44">
        <f t="shared" si="383"/>
        <v>91.37129924929279</v>
      </c>
      <c r="CA59" s="44">
        <f t="shared" si="384"/>
        <v>177.12079160803063</v>
      </c>
      <c r="CB59" s="44">
        <f t="shared" si="385"/>
        <v>67.460111373412843</v>
      </c>
      <c r="CC59" s="45">
        <f t="shared" si="386"/>
        <v>19.148515100367476</v>
      </c>
      <c r="CD59" s="45">
        <f t="shared" si="387"/>
        <v>5.6929691385462675</v>
      </c>
      <c r="CE59" s="44">
        <f t="shared" si="388"/>
        <v>142.67168379400081</v>
      </c>
      <c r="CF59" s="44">
        <f t="shared" si="389"/>
        <v>290.25034549770697</v>
      </c>
      <c r="CG59" s="44">
        <f t="shared" si="390"/>
        <v>116.44491341326756</v>
      </c>
      <c r="CH59" s="45">
        <f t="shared" si="391"/>
        <v>34.987693185175225</v>
      </c>
      <c r="CI59" s="45">
        <f t="shared" si="392"/>
        <v>11.261683163792675</v>
      </c>
      <c r="CJ59" s="44">
        <f t="shared" si="393"/>
        <v>24.657307110703357</v>
      </c>
      <c r="CK59" s="44">
        <f t="shared" si="394"/>
        <v>48.033267457740031</v>
      </c>
      <c r="CL59" s="44">
        <f t="shared" si="395"/>
        <v>18.319865339610281</v>
      </c>
      <c r="CM59" s="45">
        <f t="shared" si="396"/>
        <v>5.2040858529782046</v>
      </c>
      <c r="CN59" s="45">
        <f t="shared" si="397"/>
        <v>1.5481815692654459</v>
      </c>
      <c r="CO59" s="44">
        <f t="shared" si="398"/>
        <v>181.54620016769573</v>
      </c>
      <c r="CP59" s="44">
        <f t="shared" si="399"/>
        <v>366.91980097104482</v>
      </c>
      <c r="CQ59" s="44">
        <f t="shared" si="400"/>
        <v>146.95743318737544</v>
      </c>
      <c r="CR59" s="45">
        <f t="shared" si="401"/>
        <v>44.120707857567382</v>
      </c>
      <c r="CS59" s="45">
        <f t="shared" si="402"/>
        <v>14.194163445951041</v>
      </c>
      <c r="CT59" s="44">
        <f t="shared" si="403"/>
        <v>38.467701483532032</v>
      </c>
      <c r="CU59" s="44">
        <f t="shared" si="404"/>
        <v>78.045424133687803</v>
      </c>
      <c r="CV59" s="44">
        <f t="shared" si="405"/>
        <v>31.288969108131742</v>
      </c>
      <c r="CW59" s="45">
        <f t="shared" si="406"/>
        <v>9.3981072390451992</v>
      </c>
      <c r="CX59" s="45">
        <f t="shared" si="407"/>
        <v>3.0243527197737481</v>
      </c>
      <c r="CY59" s="44">
        <f t="shared" si="408"/>
        <v>75.641338639943513</v>
      </c>
      <c r="CZ59" s="44">
        <f t="shared" si="409"/>
        <v>148.5453610033062</v>
      </c>
      <c r="DA59" s="44">
        <f t="shared" si="410"/>
        <v>56.756095839004701</v>
      </c>
      <c r="DB59" s="45">
        <f t="shared" si="411"/>
        <v>16.133298090715982</v>
      </c>
      <c r="DC59" s="45">
        <f t="shared" si="412"/>
        <v>4.8005977689408921</v>
      </c>
      <c r="DD59" s="44">
        <f t="shared" si="413"/>
        <v>241.22045703314771</v>
      </c>
      <c r="DE59" s="44">
        <f t="shared" si="414"/>
        <v>416.28632251435744</v>
      </c>
      <c r="DF59" s="44">
        <f t="shared" si="415"/>
        <v>126.36845363755806</v>
      </c>
      <c r="DG59" s="45">
        <f t="shared" si="416"/>
        <v>27.449061765192006</v>
      </c>
      <c r="DH59" s="45">
        <f t="shared" si="417"/>
        <v>5.6351716963049263</v>
      </c>
      <c r="DI59" s="44">
        <f t="shared" si="418"/>
        <v>21.221216154243084</v>
      </c>
      <c r="DJ59" s="44">
        <f t="shared" si="419"/>
        <v>41.136753389809734</v>
      </c>
      <c r="DK59" s="44">
        <f t="shared" si="420"/>
        <v>15.667782082627959</v>
      </c>
      <c r="DL59" s="45">
        <f t="shared" si="421"/>
        <v>4.4472912316701168</v>
      </c>
      <c r="DM59" s="45">
        <f t="shared" si="422"/>
        <v>1.3222065313847504</v>
      </c>
      <c r="DN59" s="44">
        <f t="shared" si="423"/>
        <v>69.105931677530407</v>
      </c>
      <c r="DO59" s="44">
        <f t="shared" si="424"/>
        <v>140.58865790289036</v>
      </c>
      <c r="DP59" s="44">
        <f t="shared" si="425"/>
        <v>56.402462048124939</v>
      </c>
      <c r="DQ59" s="45">
        <f t="shared" si="426"/>
        <v>16.947000767862132</v>
      </c>
      <c r="DR59" s="45">
        <f t="shared" si="427"/>
        <v>5.454825278537685</v>
      </c>
      <c r="DS59" s="44">
        <f t="shared" si="428"/>
        <v>168.6122784094857</v>
      </c>
      <c r="DT59" s="44">
        <f t="shared" si="429"/>
        <v>328.46241599457153</v>
      </c>
      <c r="DU59" s="44">
        <f t="shared" si="430"/>
        <v>125.27540907846297</v>
      </c>
      <c r="DV59" s="45">
        <f t="shared" si="431"/>
        <v>35.586723593523715</v>
      </c>
      <c r="DW59" s="45">
        <f t="shared" si="432"/>
        <v>10.586817960835043</v>
      </c>
      <c r="DX59" s="44">
        <f t="shared" si="433"/>
        <v>36.846467853786585</v>
      </c>
      <c r="DY59" s="44">
        <f t="shared" si="434"/>
        <v>74.469741800759948</v>
      </c>
      <c r="DZ59" s="44">
        <f t="shared" si="435"/>
        <v>29.826360082512711</v>
      </c>
      <c r="EA59" s="45">
        <f t="shared" si="436"/>
        <v>8.9547026721490237</v>
      </c>
      <c r="EB59" s="45">
        <f t="shared" si="437"/>
        <v>2.8808357687438462</v>
      </c>
      <c r="EC59" s="44">
        <f t="shared" si="438"/>
        <v>61.269874237377358</v>
      </c>
      <c r="ED59" s="44">
        <f t="shared" si="439"/>
        <v>124.3077474623984</v>
      </c>
      <c r="EE59" s="44">
        <f t="shared" si="440"/>
        <v>49.835865631148053</v>
      </c>
      <c r="EF59" s="45">
        <f t="shared" si="441"/>
        <v>14.968943461625674</v>
      </c>
      <c r="EG59" s="45">
        <f t="shared" si="442"/>
        <v>4.8170725997064068</v>
      </c>
      <c r="EH59" s="44">
        <f t="shared" si="443"/>
        <v>112.11037797699501</v>
      </c>
      <c r="EI59" s="44">
        <f t="shared" si="444"/>
        <v>229.34638698710549</v>
      </c>
      <c r="EJ59" s="44">
        <f t="shared" si="445"/>
        <v>92.156310717564992</v>
      </c>
      <c r="EK59" s="45">
        <f t="shared" si="446"/>
        <v>27.714054931450065</v>
      </c>
      <c r="EL59" s="45">
        <f t="shared" si="447"/>
        <v>8.926927831299805</v>
      </c>
      <c r="EM59" s="44">
        <f t="shared" si="448"/>
        <v>183.71257815629301</v>
      </c>
      <c r="EN59" s="44">
        <f t="shared" si="449"/>
        <v>353.02444411957936</v>
      </c>
      <c r="EO59" s="44">
        <f t="shared" si="450"/>
        <v>128.55219482418363</v>
      </c>
      <c r="EP59" s="45">
        <f t="shared" si="451"/>
        <v>34.508647997921102</v>
      </c>
      <c r="EQ59" s="45">
        <f t="shared" si="452"/>
        <v>9.4660448567127347</v>
      </c>
      <c r="ER59" s="44">
        <f t="shared" si="453"/>
        <v>199.64854364686323</v>
      </c>
      <c r="ES59" s="44">
        <f t="shared" si="454"/>
        <v>386.58310438733804</v>
      </c>
      <c r="ET59" s="44">
        <f t="shared" si="455"/>
        <v>147.19727167718111</v>
      </c>
      <c r="EU59" s="45">
        <f t="shared" si="456"/>
        <v>41.776469459862682</v>
      </c>
      <c r="EV59" s="45">
        <f t="shared" si="457"/>
        <v>12.419398206528541</v>
      </c>
      <c r="EW59" s="44">
        <f t="shared" si="458"/>
        <v>21.43991480816636</v>
      </c>
      <c r="EX59" s="44">
        <f t="shared" si="459"/>
        <v>45.651640880986569</v>
      </c>
      <c r="EY59" s="44">
        <f t="shared" si="460"/>
        <v>19.22683203567318</v>
      </c>
      <c r="EZ59" s="45">
        <f t="shared" si="461"/>
        <v>6.0915559331487925</v>
      </c>
      <c r="FA59" s="45">
        <f t="shared" si="462"/>
        <v>2.1134619057280442</v>
      </c>
      <c r="FB59" s="44">
        <f t="shared" si="463"/>
        <v>160.43091559021994</v>
      </c>
      <c r="FC59" s="44">
        <f t="shared" si="464"/>
        <v>236.60246800911818</v>
      </c>
      <c r="FD59" s="44">
        <f t="shared" si="465"/>
        <v>60.591134916525277</v>
      </c>
      <c r="FE59" s="45">
        <f t="shared" si="466"/>
        <v>10.886235237659982</v>
      </c>
      <c r="FF59" s="45">
        <f t="shared" si="467"/>
        <v>1.7433046908919434</v>
      </c>
      <c r="FG59" s="44">
        <f t="shared" si="468"/>
        <v>245.17793447890799</v>
      </c>
      <c r="FH59" s="44">
        <f t="shared" si="469"/>
        <v>389.56120847798962</v>
      </c>
      <c r="FI59" s="44">
        <f t="shared" si="470"/>
        <v>66.849437772970745</v>
      </c>
      <c r="FJ59" s="45">
        <f t="shared" si="471"/>
        <v>7.1163846509874151</v>
      </c>
      <c r="FK59" s="45">
        <f t="shared" si="472"/>
        <v>0.5589445738340354</v>
      </c>
      <c r="FL59" s="44">
        <f t="shared" si="473"/>
        <v>73.818713875395417</v>
      </c>
      <c r="FM59" s="44">
        <f t="shared" si="474"/>
        <v>149.56977452843748</v>
      </c>
      <c r="FN59" s="44">
        <f t="shared" si="475"/>
        <v>59.943199464541408</v>
      </c>
      <c r="FO59" s="45">
        <f t="shared" si="476"/>
        <v>18.001894955848897</v>
      </c>
      <c r="FP59" s="45">
        <f t="shared" si="477"/>
        <v>5.7924671446978246</v>
      </c>
      <c r="FQ59" s="44">
        <f t="shared" si="478"/>
        <v>67.866891561736637</v>
      </c>
      <c r="FR59" s="44">
        <f t="shared" si="479"/>
        <v>139.66562804045265</v>
      </c>
      <c r="FS59" s="44">
        <f t="shared" si="480"/>
        <v>56.20525753139588</v>
      </c>
      <c r="FT59" s="45">
        <f t="shared" si="481"/>
        <v>16.914649475998029</v>
      </c>
      <c r="FU59" s="45">
        <f t="shared" si="482"/>
        <v>5.4508968442700843</v>
      </c>
      <c r="FV59" s="44">
        <f t="shared" si="483"/>
        <v>202.59343103205453</v>
      </c>
      <c r="FW59" s="44">
        <f t="shared" si="484"/>
        <v>349.6257133710298</v>
      </c>
      <c r="FX59" s="44">
        <f t="shared" si="485"/>
        <v>106.1328666379649</v>
      </c>
      <c r="FY59" s="45">
        <f t="shared" si="486"/>
        <v>23.053598645892873</v>
      </c>
      <c r="FZ59" s="45">
        <f t="shared" si="487"/>
        <v>4.732802443253215</v>
      </c>
      <c r="GA59" s="44">
        <f t="shared" si="488"/>
        <v>219.27873578724564</v>
      </c>
      <c r="GB59" s="44">
        <f t="shared" si="489"/>
        <v>442.46611940387771</v>
      </c>
      <c r="GC59" s="44">
        <f t="shared" si="490"/>
        <v>177.14104304169126</v>
      </c>
      <c r="GD59" s="45">
        <f t="shared" si="491"/>
        <v>53.172010418292565</v>
      </c>
      <c r="GE59" s="45">
        <f t="shared" si="492"/>
        <v>17.10381588504433</v>
      </c>
      <c r="GF59" s="44">
        <f t="shared" si="493"/>
        <v>127.34289697672095</v>
      </c>
      <c r="GG59" s="44">
        <f t="shared" si="494"/>
        <v>269.63361803803576</v>
      </c>
      <c r="GH59" s="44">
        <f t="shared" si="495"/>
        <v>113.39412589809109</v>
      </c>
      <c r="GI59" s="45">
        <f t="shared" si="496"/>
        <v>35.900781030578763</v>
      </c>
      <c r="GJ59" s="45">
        <f t="shared" si="497"/>
        <v>12.449849465814838</v>
      </c>
      <c r="GK59" s="43">
        <f t="shared" si="148"/>
        <v>4457.3692619847361</v>
      </c>
      <c r="GL59" s="43">
        <f t="shared" si="148"/>
        <v>8418.6676405645394</v>
      </c>
      <c r="GM59" s="43">
        <f t="shared" si="148"/>
        <v>3015.2364637222995</v>
      </c>
      <c r="GN59" s="43">
        <f t="shared" si="148"/>
        <v>820.85016481855951</v>
      </c>
      <c r="GO59" s="43">
        <f t="shared" si="148"/>
        <v>239.10825239067634</v>
      </c>
      <c r="GP59" s="40">
        <f t="shared" si="149"/>
        <v>26.563583206106891</v>
      </c>
      <c r="GQ59" s="40">
        <f t="shared" si="149"/>
        <v>50.170844103483546</v>
      </c>
      <c r="GR59" s="40">
        <f t="shared" si="149"/>
        <v>17.969228031718114</v>
      </c>
      <c r="GS59" s="40">
        <f t="shared" si="149"/>
        <v>4.8918365007065532</v>
      </c>
      <c r="GT59" s="40">
        <f t="shared" si="149"/>
        <v>1.4249597877871059</v>
      </c>
      <c r="LL59" s="28"/>
      <c r="LQ59" s="59"/>
      <c r="LR59" s="12"/>
      <c r="LS59" s="12"/>
    </row>
    <row r="60" spans="1:480" x14ac:dyDescent="0.3">
      <c r="B60" s="51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2"/>
      <c r="DG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T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/>
      <c r="EG60" s="52"/>
      <c r="EH60" s="52"/>
      <c r="EI60" s="52"/>
      <c r="EJ60" s="52"/>
      <c r="EK60" s="52"/>
      <c r="EL60" s="52"/>
      <c r="EM60" s="52"/>
      <c r="EN60" s="52"/>
      <c r="EO60" s="52"/>
      <c r="EP60" s="52"/>
      <c r="EQ60" s="52"/>
      <c r="ER60" s="52"/>
      <c r="ES60" s="52"/>
      <c r="ET60" s="52"/>
      <c r="EU60" s="52"/>
      <c r="EV60" s="52"/>
      <c r="EW60" s="52"/>
      <c r="EX60" s="52"/>
      <c r="EY60" s="52"/>
      <c r="EZ60" s="52"/>
      <c r="FA60" s="52"/>
      <c r="FB60" s="52"/>
      <c r="FC60" s="52"/>
      <c r="FD60" s="52"/>
      <c r="FE60" s="52"/>
      <c r="FF60" s="52"/>
      <c r="FG60" s="52"/>
      <c r="FH60" s="52"/>
      <c r="FI60" s="52"/>
      <c r="FJ60" s="52"/>
      <c r="FK60" s="52"/>
      <c r="FL60" s="52"/>
      <c r="FM60" s="52"/>
      <c r="FN60" s="52"/>
      <c r="FO60" s="52"/>
      <c r="FP60" s="52"/>
      <c r="FQ60" s="52"/>
      <c r="FR60" s="52"/>
      <c r="FS60" s="52"/>
      <c r="FT60" s="52"/>
      <c r="FU60" s="52"/>
      <c r="FV60" s="52"/>
      <c r="FW60" s="52"/>
      <c r="FX60" s="52"/>
      <c r="FY60" s="52"/>
      <c r="FZ60" s="52"/>
      <c r="GA60" s="52"/>
      <c r="GB60" s="52"/>
      <c r="GC60" s="52"/>
      <c r="GD60" s="52"/>
      <c r="GE60" s="52"/>
      <c r="GF60" s="52"/>
      <c r="GG60" s="52"/>
      <c r="GH60" s="52"/>
      <c r="GI60" s="52"/>
      <c r="GJ60" s="52"/>
      <c r="GK60" s="52"/>
      <c r="GL60" s="52"/>
      <c r="GM60" s="52"/>
      <c r="GN60" s="52"/>
      <c r="GO60" s="52"/>
      <c r="GP60" s="52"/>
      <c r="GQ60" s="52"/>
      <c r="GR60" s="52"/>
      <c r="GS60" s="52"/>
      <c r="GT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  <c r="HH60" s="52"/>
      <c r="HI60" s="52"/>
      <c r="HJ60" s="52"/>
      <c r="HK60" s="52"/>
      <c r="HL60" s="52"/>
      <c r="HM60" s="52"/>
      <c r="HN60" s="52"/>
      <c r="HO60" s="52"/>
      <c r="HP60" s="52"/>
      <c r="HQ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/>
      <c r="IG60" s="52"/>
      <c r="IH60" s="52"/>
      <c r="II60" s="52"/>
      <c r="IJ60" s="52"/>
      <c r="IK60" s="52"/>
      <c r="IL60" s="52"/>
      <c r="IM60" s="52"/>
      <c r="IN60" s="52"/>
      <c r="IO60" s="52"/>
      <c r="IP60" s="52"/>
      <c r="IQ60" s="52"/>
      <c r="IR60" s="52"/>
      <c r="IS60" s="52"/>
      <c r="IT60" s="52"/>
      <c r="IU60" s="52"/>
      <c r="IV60" s="52"/>
      <c r="IW60" s="52"/>
      <c r="IX60" s="52"/>
      <c r="IY60" s="52"/>
      <c r="IZ60" s="52"/>
      <c r="JA60" s="52"/>
      <c r="JB60" s="52"/>
      <c r="JC60" s="52"/>
      <c r="JD60" s="52"/>
      <c r="JE60" s="52"/>
      <c r="JF60" s="52"/>
      <c r="JG60" s="52"/>
      <c r="JH60" s="52"/>
      <c r="JI60" s="52"/>
      <c r="JJ60" s="52"/>
      <c r="JK60" s="52"/>
      <c r="JL60" s="52"/>
      <c r="JM60" s="52"/>
      <c r="JN60" s="52"/>
      <c r="JO60" s="52"/>
      <c r="JP60" s="52"/>
      <c r="JQ60" s="52"/>
      <c r="JR60" s="52"/>
      <c r="JS60" s="52"/>
      <c r="JT60" s="52"/>
      <c r="JU60" s="52"/>
      <c r="JV60" s="52"/>
      <c r="JW60" s="52"/>
      <c r="JX60" s="52"/>
      <c r="JY60" s="52"/>
      <c r="JZ60" s="52"/>
      <c r="KA60" s="52"/>
      <c r="KB60" s="52"/>
      <c r="KC60" s="52"/>
      <c r="KD60" s="52"/>
      <c r="KE60" s="52"/>
      <c r="KF60" s="52"/>
      <c r="KG60" s="52"/>
      <c r="KH60" s="52"/>
      <c r="KI60" s="52"/>
      <c r="KJ60" s="52"/>
      <c r="KK60" s="52"/>
      <c r="KL60" s="52"/>
      <c r="KM60" s="52"/>
      <c r="KN60" s="52"/>
      <c r="KO60" s="52"/>
      <c r="KP60" s="52"/>
      <c r="KQ60" s="52"/>
      <c r="KR60" s="52"/>
      <c r="KS60" s="52"/>
      <c r="KT60" s="52"/>
      <c r="KU60" s="52"/>
      <c r="KV60" s="52"/>
      <c r="KW60" s="52"/>
      <c r="KX60" s="52"/>
      <c r="KY60" s="52"/>
      <c r="KZ60" s="52"/>
      <c r="LA60" s="52"/>
      <c r="LB60" s="52"/>
      <c r="LC60" s="52"/>
      <c r="LD60" s="52"/>
      <c r="LE60" s="52"/>
      <c r="LF60" s="52"/>
      <c r="LG60" s="52"/>
      <c r="LH60" s="52"/>
      <c r="LI60" s="52">
        <f>+SUM(LH58:LJ58)</f>
        <v>73132.514579553987</v>
      </c>
      <c r="LJ60" s="52"/>
    </row>
    <row r="61" spans="1:480" ht="20.100000000000001" customHeight="1" x14ac:dyDescent="0.3">
      <c r="B61" s="51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K61" s="52"/>
      <c r="EL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/>
      <c r="EW61" s="52"/>
      <c r="EX61" s="52"/>
      <c r="EY61" s="52"/>
      <c r="EZ61" s="52"/>
      <c r="FA61" s="52"/>
      <c r="FB61" s="52"/>
      <c r="FC61" s="52"/>
      <c r="FD61" s="52"/>
      <c r="FE61" s="52"/>
      <c r="FF61" s="52"/>
      <c r="FG61" s="52"/>
      <c r="FH61" s="52"/>
      <c r="FI61" s="52"/>
      <c r="FJ61" s="52"/>
      <c r="FK61" s="52"/>
      <c r="FL61" s="52"/>
      <c r="FM61" s="52"/>
      <c r="FN61" s="52"/>
      <c r="FO61" s="52"/>
      <c r="FP61" s="52"/>
      <c r="FQ61" s="52"/>
      <c r="FR61" s="52"/>
      <c r="FS61" s="52"/>
      <c r="FT61" s="52"/>
      <c r="FU61" s="52"/>
      <c r="FV61" s="52"/>
      <c r="FW61" s="52"/>
      <c r="FX61" s="52"/>
      <c r="FY61" s="52"/>
      <c r="FZ61" s="52"/>
      <c r="GA61" s="52"/>
      <c r="GB61" s="52"/>
      <c r="GC61" s="52"/>
      <c r="GD61" s="52"/>
      <c r="GE61" s="52"/>
      <c r="GF61" s="52"/>
      <c r="GG61" s="52"/>
      <c r="GH61" s="52"/>
      <c r="GI61" s="52"/>
      <c r="GJ61" s="52"/>
      <c r="GK61" s="52"/>
      <c r="GL61" s="52"/>
      <c r="GM61" s="52"/>
      <c r="GN61" s="52"/>
      <c r="GO61" s="52"/>
      <c r="GP61" s="52"/>
      <c r="GQ61" s="52"/>
      <c r="GR61" s="52"/>
      <c r="GS61" s="52"/>
      <c r="GT61" s="52"/>
      <c r="GW61" s="52"/>
      <c r="GX61" s="52"/>
      <c r="GY61" s="52"/>
      <c r="GZ61" s="52"/>
      <c r="HA61" s="52"/>
      <c r="HB61" s="52"/>
      <c r="HC61" s="52"/>
      <c r="HD61" s="52"/>
      <c r="HE61" s="52"/>
      <c r="HF61" s="52"/>
      <c r="HG61" s="52"/>
      <c r="HH61" s="52"/>
      <c r="HI61" s="52"/>
      <c r="HJ61" s="52"/>
      <c r="HK61" s="52"/>
      <c r="HL61" s="52"/>
      <c r="HM61" s="52"/>
      <c r="HN61" s="52"/>
      <c r="HO61" s="52"/>
      <c r="HP61" s="52"/>
      <c r="HQ61" s="52"/>
      <c r="HR61" s="52"/>
      <c r="HS61" s="52"/>
      <c r="HT61" s="52"/>
      <c r="HU61" s="52"/>
      <c r="HV61" s="52"/>
      <c r="HW61" s="52"/>
      <c r="HX61" s="52"/>
      <c r="HY61" s="52"/>
      <c r="HZ61" s="52"/>
      <c r="IA61" s="52"/>
      <c r="IB61" s="52"/>
      <c r="IC61" s="52"/>
      <c r="ID61" s="52"/>
      <c r="IE61" s="52"/>
      <c r="IF61" s="52"/>
      <c r="IG61" s="52"/>
      <c r="IH61" s="52"/>
      <c r="II61" s="52"/>
      <c r="IJ61" s="52"/>
      <c r="IK61" s="52"/>
      <c r="IL61" s="52"/>
      <c r="IM61" s="52"/>
      <c r="IN61" s="52"/>
      <c r="IO61" s="52"/>
      <c r="IP61" s="52"/>
      <c r="IQ61" s="52"/>
      <c r="IR61" s="52"/>
      <c r="IS61" s="52"/>
      <c r="IT61" s="52"/>
      <c r="IU61" s="52"/>
      <c r="IV61" s="52"/>
      <c r="IW61" s="52"/>
      <c r="IX61" s="52"/>
      <c r="IY61" s="52"/>
      <c r="IZ61" s="52"/>
      <c r="JA61" s="52"/>
      <c r="JB61" s="52"/>
      <c r="JC61" s="52"/>
      <c r="JD61" s="52"/>
      <c r="JE61" s="52"/>
      <c r="JF61" s="52"/>
      <c r="JG61" s="52"/>
      <c r="JH61" s="52"/>
      <c r="JI61" s="52"/>
      <c r="JJ61" s="52"/>
      <c r="JK61" s="52"/>
      <c r="JL61" s="52"/>
      <c r="JM61" s="52"/>
      <c r="JN61" s="52"/>
      <c r="JO61" s="52"/>
      <c r="JP61" s="52"/>
      <c r="JQ61" s="52"/>
      <c r="JR61" s="52"/>
      <c r="JS61" s="52"/>
      <c r="JT61" s="52"/>
      <c r="JU61" s="52"/>
      <c r="JV61" s="52"/>
      <c r="JW61" s="52"/>
      <c r="JX61" s="52"/>
      <c r="JY61" s="52"/>
      <c r="JZ61" s="52"/>
      <c r="KA61" s="52"/>
      <c r="KB61" s="52"/>
      <c r="KC61" s="52"/>
      <c r="KD61" s="52"/>
      <c r="KE61" s="52"/>
      <c r="KF61" s="52"/>
      <c r="KG61" s="52"/>
      <c r="KH61" s="52"/>
      <c r="KI61" s="52"/>
      <c r="KJ61" s="52"/>
      <c r="KK61" s="52"/>
      <c r="KL61" s="52"/>
      <c r="KM61" s="52"/>
      <c r="KN61" s="52"/>
      <c r="KO61" s="52"/>
      <c r="KP61" s="52"/>
      <c r="KQ61" s="52"/>
      <c r="KR61" s="52"/>
      <c r="KS61" s="52"/>
      <c r="KT61" s="52"/>
      <c r="KU61" s="52"/>
      <c r="KV61" s="52"/>
      <c r="KW61" s="52"/>
      <c r="KX61" s="52"/>
      <c r="KY61" s="52"/>
      <c r="KZ61" s="52"/>
      <c r="LA61" s="52"/>
      <c r="LB61" s="52"/>
      <c r="LC61" s="52"/>
      <c r="LD61" s="52"/>
      <c r="LE61" s="52"/>
      <c r="LF61" s="52"/>
      <c r="LG61" s="52"/>
      <c r="LH61" s="52"/>
      <c r="LI61" s="52"/>
      <c r="LJ61" s="52"/>
    </row>
    <row r="62" spans="1:480" x14ac:dyDescent="0.3">
      <c r="B62" s="51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2"/>
      <c r="FO62" s="52"/>
      <c r="FP62" s="52"/>
      <c r="FQ62" s="52"/>
      <c r="FR62" s="52"/>
      <c r="FS62" s="52"/>
      <c r="FT62" s="52"/>
      <c r="FU62" s="52"/>
      <c r="FV62" s="52"/>
      <c r="FW62" s="52"/>
      <c r="FX62" s="52"/>
      <c r="FY62" s="52"/>
      <c r="FZ62" s="52"/>
      <c r="GA62" s="52"/>
      <c r="GB62" s="52"/>
      <c r="GC62" s="52"/>
      <c r="GD62" s="52"/>
      <c r="GE62" s="52"/>
      <c r="GF62" s="52"/>
      <c r="GG62" s="52"/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</row>
    <row r="135" spans="192:197" x14ac:dyDescent="0.3">
      <c r="GJ135" s="53"/>
      <c r="GO135" s="53"/>
    </row>
    <row r="186" ht="15.75" customHeight="1" x14ac:dyDescent="0.3"/>
    <row r="230" ht="15.75" customHeight="1" x14ac:dyDescent="0.3"/>
  </sheetData>
  <mergeCells count="278">
    <mergeCell ref="B4:C4"/>
    <mergeCell ref="B7:B13"/>
    <mergeCell ref="C7:C8"/>
    <mergeCell ref="D7:H7"/>
    <mergeCell ref="I7:I8"/>
    <mergeCell ref="J7:J8"/>
    <mergeCell ref="W7:W8"/>
    <mergeCell ref="M9:M10"/>
    <mergeCell ref="N9:N10"/>
    <mergeCell ref="M11:M12"/>
    <mergeCell ref="N11:N12"/>
    <mergeCell ref="LL11:LP11"/>
    <mergeCell ref="LL12:LP12"/>
    <mergeCell ref="K7:K8"/>
    <mergeCell ref="M7:M8"/>
    <mergeCell ref="N7:N8"/>
    <mergeCell ref="O7:T7"/>
    <mergeCell ref="U7:U8"/>
    <mergeCell ref="V7:V8"/>
    <mergeCell ref="B16:GJ16"/>
    <mergeCell ref="GK16:GO17"/>
    <mergeCell ref="GP16:GT17"/>
    <mergeCell ref="GW16:GW18"/>
    <mergeCell ref="GX16:LG17"/>
    <mergeCell ref="LH16:LJ16"/>
    <mergeCell ref="B17:B19"/>
    <mergeCell ref="C17:L17"/>
    <mergeCell ref="M17:V17"/>
    <mergeCell ref="W17:AF17"/>
    <mergeCell ref="CO17:CX17"/>
    <mergeCell ref="CY17:DH17"/>
    <mergeCell ref="DI17:DR17"/>
    <mergeCell ref="DS17:EB17"/>
    <mergeCell ref="EC17:EL17"/>
    <mergeCell ref="EM17:EV17"/>
    <mergeCell ref="AG17:AP17"/>
    <mergeCell ref="AQ17:AZ17"/>
    <mergeCell ref="BA17:BJ17"/>
    <mergeCell ref="BK17:BT17"/>
    <mergeCell ref="BU17:CD17"/>
    <mergeCell ref="CE17:CN17"/>
    <mergeCell ref="EW17:FF17"/>
    <mergeCell ref="FG17:FP17"/>
    <mergeCell ref="FQ17:FZ17"/>
    <mergeCell ref="GA17:GJ17"/>
    <mergeCell ref="LL17:LL19"/>
    <mergeCell ref="LM17:LM19"/>
    <mergeCell ref="HM18:HO18"/>
    <mergeCell ref="HP18:HR18"/>
    <mergeCell ref="HS18:HU18"/>
    <mergeCell ref="HV18:HX18"/>
    <mergeCell ref="MC17:MF17"/>
    <mergeCell ref="MG17:MJ17"/>
    <mergeCell ref="IQ18:IS18"/>
    <mergeCell ref="IT18:IV18"/>
    <mergeCell ref="IW18:IY18"/>
    <mergeCell ref="IZ18:JB18"/>
    <mergeCell ref="JC18:JE18"/>
    <mergeCell ref="JF18:JH18"/>
    <mergeCell ref="HY18:IA18"/>
    <mergeCell ref="IB18:ID18"/>
    <mergeCell ref="IE18:IG18"/>
    <mergeCell ref="IH18:IJ18"/>
    <mergeCell ref="IK18:IM18"/>
    <mergeCell ref="IN18:IP18"/>
    <mergeCell ref="KA18:KC18"/>
    <mergeCell ref="KD18:KF18"/>
    <mergeCell ref="KG18:KI18"/>
    <mergeCell ref="MK17:MN17"/>
    <mergeCell ref="MO17:MR17"/>
    <mergeCell ref="MS17:MV17"/>
    <mergeCell ref="MW17:MZ17"/>
    <mergeCell ref="LN17:LN19"/>
    <mergeCell ref="LO17:LO19"/>
    <mergeCell ref="LP17:LP19"/>
    <mergeCell ref="LQ17:LT17"/>
    <mergeCell ref="LU17:LX17"/>
    <mergeCell ref="LY17:MB17"/>
    <mergeCell ref="LR18:LR19"/>
    <mergeCell ref="LS18:LS19"/>
    <mergeCell ref="LT18:LT19"/>
    <mergeCell ref="LU18:LU19"/>
    <mergeCell ref="LV18:LV19"/>
    <mergeCell ref="LW18:LW19"/>
    <mergeCell ref="LX18:LX19"/>
    <mergeCell ref="LY18:LY19"/>
    <mergeCell ref="LZ18:LZ19"/>
    <mergeCell ref="MA18:MA19"/>
    <mergeCell ref="MK18:MK19"/>
    <mergeCell ref="ML18:ML19"/>
    <mergeCell ref="MM18:MM19"/>
    <mergeCell ref="MT18:MT19"/>
    <mergeCell ref="OG17:OJ17"/>
    <mergeCell ref="OK17:ON17"/>
    <mergeCell ref="OO17:OR17"/>
    <mergeCell ref="OS17:OV17"/>
    <mergeCell ref="NA17:ND17"/>
    <mergeCell ref="NE17:NH17"/>
    <mergeCell ref="NI17:NL17"/>
    <mergeCell ref="NM17:NP17"/>
    <mergeCell ref="NQ17:NT17"/>
    <mergeCell ref="NU17:NX17"/>
    <mergeCell ref="QS17:QV17"/>
    <mergeCell ref="QW17:QZ17"/>
    <mergeCell ref="RA17:RD17"/>
    <mergeCell ref="RE17:RH17"/>
    <mergeCell ref="RI17:RL17"/>
    <mergeCell ref="GX18:GZ18"/>
    <mergeCell ref="HA18:HC18"/>
    <mergeCell ref="HD18:HF18"/>
    <mergeCell ref="HG18:HI18"/>
    <mergeCell ref="HJ18:HL18"/>
    <mergeCell ref="PU17:PX17"/>
    <mergeCell ref="PY17:QB17"/>
    <mergeCell ref="QC17:QF17"/>
    <mergeCell ref="QG17:QJ17"/>
    <mergeCell ref="QK17:QN17"/>
    <mergeCell ref="QO17:QR17"/>
    <mergeCell ref="OW17:OZ17"/>
    <mergeCell ref="PA17:PD17"/>
    <mergeCell ref="PE17:PH17"/>
    <mergeCell ref="PI17:PL17"/>
    <mergeCell ref="PM17:PP17"/>
    <mergeCell ref="PQ17:PT17"/>
    <mergeCell ref="NY17:OB17"/>
    <mergeCell ref="OC17:OF17"/>
    <mergeCell ref="KJ18:KL18"/>
    <mergeCell ref="KM18:KO18"/>
    <mergeCell ref="KP18:KR18"/>
    <mergeCell ref="JI18:JK18"/>
    <mergeCell ref="JL18:JN18"/>
    <mergeCell ref="JO18:JQ18"/>
    <mergeCell ref="JR18:JT18"/>
    <mergeCell ref="JU18:JW18"/>
    <mergeCell ref="JX18:JZ18"/>
    <mergeCell ref="KS18:KU18"/>
    <mergeCell ref="KV18:KX18"/>
    <mergeCell ref="KY18:LA18"/>
    <mergeCell ref="LB18:LD18"/>
    <mergeCell ref="LE18:LG18"/>
    <mergeCell ref="LQ18:LQ19"/>
    <mergeCell ref="MH18:MH19"/>
    <mergeCell ref="MI18:MI19"/>
    <mergeCell ref="MJ18:MJ19"/>
    <mergeCell ref="MB18:MB19"/>
    <mergeCell ref="MC18:MC19"/>
    <mergeCell ref="MD18:MD19"/>
    <mergeCell ref="ME18:ME19"/>
    <mergeCell ref="MF18:MF19"/>
    <mergeCell ref="MG18:MG19"/>
    <mergeCell ref="MU18:MU19"/>
    <mergeCell ref="MV18:MV19"/>
    <mergeCell ref="MW18:MW19"/>
    <mergeCell ref="MX18:MX19"/>
    <mergeCell ref="MY18:MY19"/>
    <mergeCell ref="MN18:MN19"/>
    <mergeCell ref="MO18:MO19"/>
    <mergeCell ref="MP18:MP19"/>
    <mergeCell ref="MQ18:MQ19"/>
    <mergeCell ref="MR18:MR19"/>
    <mergeCell ref="MS18:MS19"/>
    <mergeCell ref="NF18:NF19"/>
    <mergeCell ref="NG18:NG19"/>
    <mergeCell ref="NH18:NH19"/>
    <mergeCell ref="NI18:NI19"/>
    <mergeCell ref="NJ18:NJ19"/>
    <mergeCell ref="NK18:NK19"/>
    <mergeCell ref="MZ18:MZ19"/>
    <mergeCell ref="NA18:NA19"/>
    <mergeCell ref="NB18:NB19"/>
    <mergeCell ref="NC18:NC19"/>
    <mergeCell ref="ND18:ND19"/>
    <mergeCell ref="NE18:NE19"/>
    <mergeCell ref="NR18:NR19"/>
    <mergeCell ref="NS18:NS19"/>
    <mergeCell ref="NT18:NT19"/>
    <mergeCell ref="NU18:NU19"/>
    <mergeCell ref="NV18:NV19"/>
    <mergeCell ref="NW18:NW19"/>
    <mergeCell ref="NL18:NL19"/>
    <mergeCell ref="NM18:NM19"/>
    <mergeCell ref="NN18:NN19"/>
    <mergeCell ref="NO18:NO19"/>
    <mergeCell ref="NP18:NP19"/>
    <mergeCell ref="NQ18:NQ19"/>
    <mergeCell ref="OD18:OD19"/>
    <mergeCell ref="OE18:OE19"/>
    <mergeCell ref="OF18:OF19"/>
    <mergeCell ref="OG18:OG19"/>
    <mergeCell ref="OH18:OH19"/>
    <mergeCell ref="OI18:OI19"/>
    <mergeCell ref="NX18:NX19"/>
    <mergeCell ref="NY18:NY19"/>
    <mergeCell ref="NZ18:NZ19"/>
    <mergeCell ref="OA18:OA19"/>
    <mergeCell ref="OB18:OB19"/>
    <mergeCell ref="OC18:OC19"/>
    <mergeCell ref="OP18:OP19"/>
    <mergeCell ref="OQ18:OQ19"/>
    <mergeCell ref="OR18:OR19"/>
    <mergeCell ref="OS18:OS19"/>
    <mergeCell ref="OT18:OT19"/>
    <mergeCell ref="OU18:OU19"/>
    <mergeCell ref="OJ18:OJ19"/>
    <mergeCell ref="OK18:OK19"/>
    <mergeCell ref="OL18:OL19"/>
    <mergeCell ref="OM18:OM19"/>
    <mergeCell ref="ON18:ON19"/>
    <mergeCell ref="OO18:OO19"/>
    <mergeCell ref="PB18:PB19"/>
    <mergeCell ref="PC18:PC19"/>
    <mergeCell ref="PD18:PD19"/>
    <mergeCell ref="PE18:PE19"/>
    <mergeCell ref="PF18:PF19"/>
    <mergeCell ref="PG18:PG19"/>
    <mergeCell ref="OV18:OV19"/>
    <mergeCell ref="OW18:OW19"/>
    <mergeCell ref="OX18:OX19"/>
    <mergeCell ref="OY18:OY19"/>
    <mergeCell ref="OZ18:OZ19"/>
    <mergeCell ref="PA18:PA19"/>
    <mergeCell ref="PN18:PN19"/>
    <mergeCell ref="PO18:PO19"/>
    <mergeCell ref="PP18:PP19"/>
    <mergeCell ref="PQ18:PQ19"/>
    <mergeCell ref="PR18:PR19"/>
    <mergeCell ref="PS18:PS19"/>
    <mergeCell ref="PH18:PH19"/>
    <mergeCell ref="PI18:PI19"/>
    <mergeCell ref="PJ18:PJ19"/>
    <mergeCell ref="PK18:PK19"/>
    <mergeCell ref="PL18:PL19"/>
    <mergeCell ref="PM18:PM19"/>
    <mergeCell ref="PZ18:PZ19"/>
    <mergeCell ref="QA18:QA19"/>
    <mergeCell ref="QB18:QB19"/>
    <mergeCell ref="QC18:QC19"/>
    <mergeCell ref="QD18:QD19"/>
    <mergeCell ref="QE18:QE19"/>
    <mergeCell ref="PT18:PT19"/>
    <mergeCell ref="PU18:PU19"/>
    <mergeCell ref="PV18:PV19"/>
    <mergeCell ref="PW18:PW19"/>
    <mergeCell ref="PX18:PX19"/>
    <mergeCell ref="PY18:PY19"/>
    <mergeCell ref="QL18:QL19"/>
    <mergeCell ref="QM18:QM19"/>
    <mergeCell ref="QN18:QN19"/>
    <mergeCell ref="QO18:QO19"/>
    <mergeCell ref="QP18:QP19"/>
    <mergeCell ref="QQ18:QQ19"/>
    <mergeCell ref="QF18:QF19"/>
    <mergeCell ref="QG18:QG19"/>
    <mergeCell ref="QH18:QH19"/>
    <mergeCell ref="QI18:QI19"/>
    <mergeCell ref="QJ18:QJ19"/>
    <mergeCell ref="QK18:QK19"/>
    <mergeCell ref="QX18:QX19"/>
    <mergeCell ref="QY18:QY19"/>
    <mergeCell ref="QZ18:QZ19"/>
    <mergeCell ref="RA18:RA19"/>
    <mergeCell ref="RB18:RB19"/>
    <mergeCell ref="RC18:RC19"/>
    <mergeCell ref="QR18:QR19"/>
    <mergeCell ref="QS18:QS19"/>
    <mergeCell ref="QT18:QT19"/>
    <mergeCell ref="QU18:QU19"/>
    <mergeCell ref="QV18:QV19"/>
    <mergeCell ref="QW18:QW19"/>
    <mergeCell ref="RJ18:RJ19"/>
    <mergeCell ref="RK18:RK19"/>
    <mergeCell ref="RL18:RL19"/>
    <mergeCell ref="RD18:RD19"/>
    <mergeCell ref="RE18:RE19"/>
    <mergeCell ref="RF18:RF19"/>
    <mergeCell ref="RG18:RG19"/>
    <mergeCell ref="RH18:RH19"/>
    <mergeCell ref="RI18:RI19"/>
  </mergeCells>
  <conditionalFormatting sqref="LM20">
    <cfRule type="cellIs" dxfId="39" priority="42" operator="greaterThan">
      <formula>$LN$20</formula>
    </cfRule>
  </conditionalFormatting>
  <conditionalFormatting sqref="LM21:LM57">
    <cfRule type="cellIs" dxfId="38" priority="39" operator="greaterThan">
      <formula>LN21</formula>
    </cfRule>
  </conditionalFormatting>
  <conditionalFormatting sqref="LQ20:LQ58">
    <cfRule type="cellIs" dxfId="37" priority="38" operator="greaterThan">
      <formula>0</formula>
    </cfRule>
  </conditionalFormatting>
  <conditionalFormatting sqref="LU20:LU58">
    <cfRule type="cellIs" dxfId="36" priority="37" operator="greaterThan">
      <formula>0</formula>
    </cfRule>
  </conditionalFormatting>
  <conditionalFormatting sqref="LY20:LY58">
    <cfRule type="cellIs" dxfId="35" priority="36" operator="greaterThan">
      <formula>0</formula>
    </cfRule>
  </conditionalFormatting>
  <conditionalFormatting sqref="MC20:MC58">
    <cfRule type="cellIs" dxfId="34" priority="35" operator="greaterThan">
      <formula>0</formula>
    </cfRule>
  </conditionalFormatting>
  <conditionalFormatting sqref="MG20:MG58">
    <cfRule type="cellIs" dxfId="33" priority="34" operator="greaterThan">
      <formula>0</formula>
    </cfRule>
  </conditionalFormatting>
  <conditionalFormatting sqref="MK20:MK58">
    <cfRule type="cellIs" dxfId="32" priority="33" operator="greaterThan">
      <formula>0</formula>
    </cfRule>
  </conditionalFormatting>
  <conditionalFormatting sqref="MO20:MO58">
    <cfRule type="cellIs" dxfId="31" priority="32" operator="greaterThan">
      <formula>0</formula>
    </cfRule>
  </conditionalFormatting>
  <conditionalFormatting sqref="MS20:MS58">
    <cfRule type="cellIs" dxfId="30" priority="31" operator="greaterThan">
      <formula>0</formula>
    </cfRule>
  </conditionalFormatting>
  <conditionalFormatting sqref="MW20:MW58">
    <cfRule type="cellIs" dxfId="29" priority="30" operator="greaterThan">
      <formula>0</formula>
    </cfRule>
  </conditionalFormatting>
  <conditionalFormatting sqref="NA20:NA58">
    <cfRule type="cellIs" dxfId="28" priority="29" operator="greaterThan">
      <formula>0</formula>
    </cfRule>
  </conditionalFormatting>
  <conditionalFormatting sqref="NE20:NE58">
    <cfRule type="cellIs" dxfId="27" priority="28" operator="greaterThan">
      <formula>0</formula>
    </cfRule>
  </conditionalFormatting>
  <conditionalFormatting sqref="NI20:NI58">
    <cfRule type="cellIs" dxfId="26" priority="27" operator="greaterThan">
      <formula>0</formula>
    </cfRule>
  </conditionalFormatting>
  <conditionalFormatting sqref="NM20:NM58">
    <cfRule type="cellIs" dxfId="25" priority="26" operator="greaterThan">
      <formula>0</formula>
    </cfRule>
  </conditionalFormatting>
  <conditionalFormatting sqref="NQ20:NQ58">
    <cfRule type="cellIs" dxfId="24" priority="25" operator="greaterThan">
      <formula>0</formula>
    </cfRule>
  </conditionalFormatting>
  <conditionalFormatting sqref="NU20:NU58">
    <cfRule type="cellIs" dxfId="23" priority="24" operator="greaterThan">
      <formula>0</formula>
    </cfRule>
  </conditionalFormatting>
  <conditionalFormatting sqref="NY20:NY58">
    <cfRule type="cellIs" dxfId="22" priority="23" operator="greaterThan">
      <formula>0</formula>
    </cfRule>
  </conditionalFormatting>
  <conditionalFormatting sqref="OC20:OC58">
    <cfRule type="cellIs" dxfId="21" priority="22" operator="greaterThan">
      <formula>0</formula>
    </cfRule>
  </conditionalFormatting>
  <conditionalFormatting sqref="OG20:OG58">
    <cfRule type="cellIs" dxfId="20" priority="21" operator="greaterThan">
      <formula>0</formula>
    </cfRule>
  </conditionalFormatting>
  <conditionalFormatting sqref="OK20:OK58">
    <cfRule type="cellIs" dxfId="19" priority="20" operator="greaterThan">
      <formula>0</formula>
    </cfRule>
  </conditionalFormatting>
  <conditionalFormatting sqref="OO20:OO58">
    <cfRule type="cellIs" dxfId="18" priority="19" operator="greaterThan">
      <formula>0</formula>
    </cfRule>
  </conditionalFormatting>
  <conditionalFormatting sqref="OS20:OS58">
    <cfRule type="cellIs" dxfId="17" priority="18" operator="greaterThan">
      <formula>0</formula>
    </cfRule>
  </conditionalFormatting>
  <conditionalFormatting sqref="OW20:OW58">
    <cfRule type="cellIs" dxfId="16" priority="17" operator="greaterThan">
      <formula>0</formula>
    </cfRule>
  </conditionalFormatting>
  <conditionalFormatting sqref="PA20:PA58">
    <cfRule type="cellIs" dxfId="15" priority="16" operator="greaterThan">
      <formula>0</formula>
    </cfRule>
  </conditionalFormatting>
  <conditionalFormatting sqref="PE20:PE58">
    <cfRule type="cellIs" dxfId="14" priority="15" operator="greaterThan">
      <formula>0</formula>
    </cfRule>
  </conditionalFormatting>
  <conditionalFormatting sqref="PI20:PI58">
    <cfRule type="cellIs" dxfId="13" priority="14" operator="greaterThan">
      <formula>0</formula>
    </cfRule>
  </conditionalFormatting>
  <conditionalFormatting sqref="PM20:PM58">
    <cfRule type="cellIs" dxfId="12" priority="13" operator="greaterThan">
      <formula>0</formula>
    </cfRule>
  </conditionalFormatting>
  <conditionalFormatting sqref="PQ20:PQ58">
    <cfRule type="cellIs" dxfId="11" priority="12" operator="greaterThan">
      <formula>0</formula>
    </cfRule>
  </conditionalFormatting>
  <conditionalFormatting sqref="PU20:PU58">
    <cfRule type="cellIs" dxfId="10" priority="11" operator="greaterThan">
      <formula>0</formula>
    </cfRule>
  </conditionalFormatting>
  <conditionalFormatting sqref="PY20:PY58">
    <cfRule type="cellIs" dxfId="9" priority="10" operator="greaterThan">
      <formula>0</formula>
    </cfRule>
  </conditionalFormatting>
  <conditionalFormatting sqref="QC20:QC58">
    <cfRule type="cellIs" dxfId="8" priority="9" operator="greaterThan">
      <formula>0</formula>
    </cfRule>
  </conditionalFormatting>
  <conditionalFormatting sqref="QG20:QG58">
    <cfRule type="cellIs" dxfId="7" priority="8" operator="greaterThan">
      <formula>0</formula>
    </cfRule>
  </conditionalFormatting>
  <conditionalFormatting sqref="QK20:QK58">
    <cfRule type="cellIs" dxfId="6" priority="7" operator="greaterThan">
      <formula>0</formula>
    </cfRule>
  </conditionalFormatting>
  <conditionalFormatting sqref="QO20:QO58">
    <cfRule type="cellIs" dxfId="5" priority="6" operator="greaterThan">
      <formula>0</formula>
    </cfRule>
  </conditionalFormatting>
  <conditionalFormatting sqref="QS20:QS58">
    <cfRule type="cellIs" dxfId="4" priority="5" operator="greaterThan">
      <formula>0</formula>
    </cfRule>
  </conditionalFormatting>
  <conditionalFormatting sqref="QW20:QW58">
    <cfRule type="cellIs" dxfId="3" priority="4" operator="greaterThan">
      <formula>0</formula>
    </cfRule>
  </conditionalFormatting>
  <conditionalFormatting sqref="RA20:RA58">
    <cfRule type="cellIs" dxfId="2" priority="3" operator="greaterThan">
      <formula>0</formula>
    </cfRule>
  </conditionalFormatting>
  <conditionalFormatting sqref="RE20:RE58">
    <cfRule type="cellIs" dxfId="1" priority="2" operator="greaterThan">
      <formula>0</formula>
    </cfRule>
  </conditionalFormatting>
  <conditionalFormatting sqref="RI20:RI58">
    <cfRule type="cellIs" dxfId="0" priority="1" operator="greaterThan">
      <formula>0</formula>
    </cfRule>
  </conditionalFormatting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11</vt:i4>
      </vt:variant>
    </vt:vector>
  </HeadingPairs>
  <TitlesOfParts>
    <vt:vector size="18" baseType="lpstr">
      <vt:lpstr>Bridges</vt:lpstr>
      <vt:lpstr>Strat-1</vt:lpstr>
      <vt:lpstr>Strat-2</vt:lpstr>
      <vt:lpstr>Prog-1(S1)</vt:lpstr>
      <vt:lpstr>Prog-2(S2)</vt:lpstr>
      <vt:lpstr>Prog-1 (S2)</vt:lpstr>
      <vt:lpstr>Prog-1 (S3)</vt:lpstr>
      <vt:lpstr>CE-1</vt:lpstr>
      <vt:lpstr>TC-1</vt:lpstr>
      <vt:lpstr>CE-2</vt:lpstr>
      <vt:lpstr>TC-2</vt:lpstr>
      <vt:lpstr>CE-1(S1)</vt:lpstr>
      <vt:lpstr>TC-1(S1)</vt:lpstr>
      <vt:lpstr>TC-1(S1) (2)</vt:lpstr>
      <vt:lpstr>CE-2(S2)</vt:lpstr>
      <vt:lpstr>TC-2(S2)</vt:lpstr>
      <vt:lpstr>CE-1(SE3)</vt:lpstr>
      <vt:lpstr>TC-1(SE3)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Martani, Adey</dc:creator>
  <cp:lastModifiedBy>Mehranfar  Hamed</cp:lastModifiedBy>
  <dcterms:created xsi:type="dcterms:W3CDTF">2017-05-12T06:01:59Z</dcterms:created>
  <dcterms:modified xsi:type="dcterms:W3CDTF">2024-04-26T14:19:06Z</dcterms:modified>
</cp:coreProperties>
</file>